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3.xml" ContentType="application/vnd.openxmlformats-officedocument.drawing+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drawings/drawing4.xml" ContentType="application/vnd.openxmlformats-officedocument.drawing+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mc:AlternateContent xmlns:mc="http://schemas.openxmlformats.org/markup-compatibility/2006">
    <mc:Choice Requires="x15">
      <x15ac:absPath xmlns:x15ac="http://schemas.microsoft.com/office/spreadsheetml/2010/11/ac" url="\\cusnwf12\Noresco\Prj_SUS\2016\S60519 SCE 2017 Forms\NRCC - ENV\2019\"/>
    </mc:Choice>
  </mc:AlternateContent>
  <bookViews>
    <workbookView xWindow="-36" yWindow="6276" windowWidth="20736" windowHeight="6216" tabRatio="942" firstSheet="6" activeTab="10"/>
  </bookViews>
  <sheets>
    <sheet name="Table Sequence" sheetId="17" r:id="rId1"/>
    <sheet name="Hyperlinks" sheetId="49" r:id="rId2"/>
    <sheet name="Headers" sheetId="1" r:id="rId3"/>
    <sheet name="A. General Info" sheetId="78" r:id="rId4"/>
    <sheet name="B. Project Scope" sheetId="82" r:id="rId5"/>
    <sheet name="C. Compliance" sheetId="102" r:id="rId6"/>
    <sheet name="D. Exceptional Conditions" sheetId="18" r:id="rId7"/>
    <sheet name="E. Additional Remarks" sheetId="19" r:id="rId8"/>
    <sheet name="F. Roof Assembly Schedule" sheetId="88" r:id="rId9"/>
    <sheet name="G. Rated Cool Roof" sheetId="100" r:id="rId10"/>
    <sheet name="H. Wall Assembly Schedule" sheetId="97" r:id="rId11"/>
    <sheet name="I. Floor Assembly Schedule" sheetId="98" r:id="rId12"/>
    <sheet name="J. Door Schedule" sheetId="99" r:id="rId13"/>
    <sheet name="K. Fenestration Schedule" sheetId="101" r:id="rId14"/>
    <sheet name="L. Daylighting" sheetId="80" r:id="rId15"/>
    <sheet name="M. NRCI" sheetId="52" r:id="rId16"/>
    <sheet name="N. NRCA" sheetId="53" r:id="rId17"/>
  </sheets>
  <externalReferences>
    <externalReference r:id="rId18"/>
  </externalReferences>
  <definedNames>
    <definedName name="CalcMethod" localSheetId="3">#REF!</definedName>
    <definedName name="CalcMethod" localSheetId="4">'B. Project Scope'!#REF!</definedName>
    <definedName name="CalcMethod" localSheetId="8">#REF!</definedName>
    <definedName name="CalcMethod" localSheetId="9">#REF!</definedName>
    <definedName name="CalcMethod" localSheetId="10">#REF!</definedName>
    <definedName name="CalcMethod" localSheetId="1">#REF!</definedName>
    <definedName name="CalcMethod" localSheetId="11">#REF!</definedName>
    <definedName name="CalcMethod" localSheetId="12">#REF!</definedName>
    <definedName name="CalcMethod" localSheetId="13">#REF!</definedName>
    <definedName name="CalcMethod" localSheetId="14">#REF!</definedName>
    <definedName name="CalcMethod" localSheetId="15">'[1]B. Project Scope'!#REF!</definedName>
    <definedName name="CalcMethod" localSheetId="16">'[1]B. Project Scope'!#REF!</definedName>
    <definedName name="CalcMethod">#REF!</definedName>
    <definedName name="_xlnm.Print_Area" localSheetId="3">'A. General Info'!$A$4:$U$36</definedName>
    <definedName name="_xlnm.Print_Area" localSheetId="4">'B. Project Scope'!$A$3:$S$37</definedName>
    <definedName name="_xlnm.Print_Area" localSheetId="5">'C. Compliance'!$A$3:$L$21</definedName>
    <definedName name="_xlnm.Print_Area" localSheetId="6">'D. Exceptional Conditions'!$A$2:$K$7</definedName>
    <definedName name="_xlnm.Print_Area" localSheetId="7">'E. Additional Remarks'!$A$2:$K$7</definedName>
    <definedName name="_xlnm.Print_Area" localSheetId="8">'F. Roof Assembly Schedule'!$A$3:$O$205</definedName>
    <definedName name="_xlnm.Print_Area" localSheetId="9">'G. Rated Cool Roof'!$A$3:$S$35</definedName>
    <definedName name="_xlnm.Print_Area" localSheetId="10">'H. Wall Assembly Schedule'!$A$3:$O$336</definedName>
    <definedName name="_xlnm.Print_Area" localSheetId="2">Headers!$A$3:$K$24</definedName>
    <definedName name="_xlnm.Print_Area" localSheetId="11">'I. Floor Assembly Schedule'!$A$3:$O$130</definedName>
    <definedName name="_xlnm.Print_Area" localSheetId="12">'J. Door Schedule'!$A$3:$O$26</definedName>
    <definedName name="_xlnm.Print_Area" localSheetId="13">'K. Fenestration Schedule'!$A$1:$K$93</definedName>
    <definedName name="_xlnm.Print_Area" localSheetId="14">'L. Daylighting'!$A$3:$M$34</definedName>
    <definedName name="_xlnm.Print_Area" localSheetId="15">'M. NRCI'!$A$2:$K$5</definedName>
    <definedName name="_xlnm.Print_Area" localSheetId="16">'N. NRCA'!$A$2:$K$5</definedName>
  </definedNames>
  <calcPr calcId="152511" concurrentCalc="0"/>
</workbook>
</file>

<file path=xl/calcChain.xml><?xml version="1.0" encoding="utf-8"?>
<calcChain xmlns="http://schemas.openxmlformats.org/spreadsheetml/2006/main">
  <c r="L9" i="80" l="1"/>
  <c r="D223" i="88"/>
  <c r="C223" i="88"/>
  <c r="I212" i="88"/>
  <c r="J210" i="88"/>
  <c r="J211" i="88"/>
  <c r="J212" i="88"/>
  <c r="I211" i="88"/>
  <c r="H212" i="88"/>
  <c r="I9" i="80"/>
  <c r="G9" i="80"/>
  <c r="F9" i="80"/>
</calcChain>
</file>

<file path=xl/comments1.xml><?xml version="1.0" encoding="utf-8"?>
<comments xmlns="http://schemas.openxmlformats.org/spreadsheetml/2006/main">
  <authors>
    <author>Rebecca Rice</author>
  </authors>
  <commentList>
    <comment ref="B3" authorId="0" shapeId="0">
      <text>
        <r>
          <rPr>
            <b/>
            <sz val="9"/>
            <color indexed="81"/>
            <rFont val="Tahoma"/>
            <charset val="1"/>
          </rPr>
          <t>Rebecca Rice:</t>
        </r>
        <r>
          <rPr>
            <sz val="9"/>
            <color indexed="81"/>
            <rFont val="Tahoma"/>
            <charset val="1"/>
          </rPr>
          <t xml:space="preserve">
</t>
        </r>
        <r>
          <rPr>
            <b/>
            <sz val="9"/>
            <color indexed="81"/>
            <rFont val="Tahoma"/>
            <family val="2"/>
          </rPr>
          <t xml:space="preserve">2019 Update: 
</t>
        </r>
        <r>
          <rPr>
            <sz val="9"/>
            <color indexed="81"/>
            <rFont val="Tahoma"/>
            <family val="2"/>
          </rPr>
          <t>Update all hyperlinks in form with these 2019 links</t>
        </r>
      </text>
    </comment>
  </commentList>
</comments>
</file>

<file path=xl/comments10.xml><?xml version="1.0" encoding="utf-8"?>
<comments xmlns="http://schemas.openxmlformats.org/spreadsheetml/2006/main">
  <authors>
    <author>Sally Blair</author>
  </authors>
  <commentList>
    <comment ref="F5" authorId="0" shapeId="0">
      <text>
        <r>
          <rPr>
            <b/>
            <sz val="9"/>
            <color indexed="81"/>
            <rFont val="Tahoma"/>
            <family val="2"/>
          </rPr>
          <t>Sally Blair:</t>
        </r>
        <r>
          <rPr>
            <sz val="9"/>
            <color indexed="81"/>
            <rFont val="Tahoma"/>
            <family val="2"/>
          </rPr>
          <t xml:space="preserve">
These selections expand appropriate sub section of Table I.</t>
        </r>
      </text>
    </comment>
    <comment ref="K5" authorId="0" shapeId="0">
      <text>
        <r>
          <rPr>
            <b/>
            <sz val="9"/>
            <color indexed="81"/>
            <rFont val="Tahoma"/>
            <charset val="1"/>
          </rPr>
          <t>2019 Update:</t>
        </r>
        <r>
          <rPr>
            <sz val="9"/>
            <color indexed="81"/>
            <rFont val="Tahoma"/>
            <charset val="1"/>
          </rPr>
          <t xml:space="preserve">
Added word "Heated"</t>
        </r>
      </text>
    </comment>
    <comment ref="C10" authorId="0" shapeId="0">
      <text>
        <r>
          <rPr>
            <b/>
            <sz val="9"/>
            <color indexed="81"/>
            <rFont val="Tahoma"/>
            <family val="2"/>
          </rPr>
          <t>Sally Blair:</t>
        </r>
        <r>
          <rPr>
            <sz val="9"/>
            <color indexed="81"/>
            <rFont val="Tahoma"/>
            <family val="2"/>
          </rPr>
          <t xml:space="preserve">
Ben, columns 04-06, 08, 11 &amp; 12 grey out if "R-value" is selected in column 09.</t>
        </r>
      </text>
    </comment>
    <comment ref="C12" authorId="0" shapeId="0">
      <text>
        <r>
          <rPr>
            <b/>
            <sz val="9"/>
            <color indexed="81"/>
            <rFont val="Tahoma"/>
            <family val="2"/>
          </rPr>
          <t>2019 Update:</t>
        </r>
        <r>
          <rPr>
            <sz val="9"/>
            <color indexed="81"/>
            <rFont val="Tahoma"/>
            <family val="2"/>
          </rPr>
          <t xml:space="preserve">
Column 04 determines if Columns 06 through 08 &amp; 11 use the pull downs (upper row) or the user input (lower row) for assembly information. "Approved software" OR "Other per.." = user inputs &amp; "JA4 tables" = pull downs. The other row will grey out when 04 is selected. (same as how Table F roof assembly is working for 2016)</t>
        </r>
      </text>
    </comment>
    <comment ref="H12" authorId="0" shapeId="0">
      <text>
        <r>
          <rPr>
            <b/>
            <sz val="9"/>
            <color indexed="81"/>
            <rFont val="Tahoma"/>
            <family val="2"/>
          </rPr>
          <t>Sally Blair:</t>
        </r>
        <r>
          <rPr>
            <sz val="9"/>
            <color indexed="81"/>
            <rFont val="Tahoma"/>
            <family val="2"/>
          </rPr>
          <t xml:space="preserve">
Ben, this is only a dropdown if column 03 is "Any Occupancy: Altered" AND column 01 "Include Framed Floors in Area-weighted…" is NOT checked.  Otherwise, it auto-selects U-factor and is not editable by the user.</t>
        </r>
      </text>
    </comment>
    <comment ref="I12" authorId="0" shapeId="0">
      <text>
        <r>
          <rPr>
            <sz val="9"/>
            <color indexed="81"/>
            <rFont val="Tahoma"/>
            <family val="2"/>
          </rPr>
          <t xml:space="preserve">Sally Blair:
Ben, For "New" floors (column 03), this value comes from the Tables in Section 140.3.  Which table to use depends on the occupancy type from column 03:
Nonresidential &amp; Relocatables = Table 140.3-B
High-rise Res &amp; Hotel/Motel =Table 140.3-C
Relocatables All CZ =Table 140.3-D
Use "Other" category.
For "Any Occupancy: Altered" floors  (selected in Table B column 01), the requirement is:
R-11 (if "R-value" chosen in column 09) OR
U-factor 0.071 (if "U-factor" chosen in column 09) </t>
        </r>
      </text>
    </comment>
    <comment ref="K12" authorId="0" shapeId="0">
      <text>
        <r>
          <rPr>
            <b/>
            <sz val="9"/>
            <color indexed="81"/>
            <rFont val="Tahoma"/>
            <family val="2"/>
          </rPr>
          <t>Sally Blair:</t>
        </r>
        <r>
          <rPr>
            <sz val="9"/>
            <color indexed="81"/>
            <rFont val="Tahoma"/>
            <family val="2"/>
          </rPr>
          <t xml:space="preserve">
Cell will be open for user input if Column 04 is"JA4 Tables", but greyed out if it is "Approved Software" OR "Other per JA4...".
Correct table in JA4 for look up value depends on the selection in 05/06:
Crawlspace/ Metal = Table 4.4.4
No Crawlspace/ Metal = Table 4.4.5
Crawlspace/ Wood  = Table 4.4.1
No Crawlspace/ Wood = Table 4.4.2
Ben, the JA4 tables can be found here:
https://energycodeace.com/site/custom/public/reference-ace-2016/Documents/ja44floorsandslabs.htm
</t>
        </r>
      </text>
    </comment>
    <comment ref="L12" authorId="0" shapeId="0">
      <text>
        <r>
          <rPr>
            <b/>
            <sz val="9"/>
            <color indexed="81"/>
            <rFont val="Tahoma"/>
            <family val="2"/>
          </rPr>
          <t>Sally Blair:</t>
        </r>
        <r>
          <rPr>
            <sz val="9"/>
            <color indexed="81"/>
            <rFont val="Tahoma"/>
            <family val="2"/>
          </rPr>
          <t xml:space="preserve">
cell opens for user input if column 01 "Include Framed Floor in Area Weighted Calculation" is checked, otherwise grey out.</t>
        </r>
      </text>
    </comment>
    <comment ref="K13" authorId="0" shapeId="0">
      <text>
        <r>
          <rPr>
            <b/>
            <sz val="9"/>
            <color indexed="81"/>
            <rFont val="Tahoma"/>
            <family val="2"/>
          </rPr>
          <t>Sally Blair:</t>
        </r>
        <r>
          <rPr>
            <sz val="9"/>
            <color indexed="81"/>
            <rFont val="Tahoma"/>
            <family val="2"/>
          </rPr>
          <t xml:space="preserve">
Cell will be open for user entry if Column 04 is "Approved Software" OR "Other per JA4...", but greyed out if it is " JA4 Tables".</t>
        </r>
      </text>
    </comment>
    <comment ref="A14" authorId="0" shapeId="0">
      <text>
        <r>
          <rPr>
            <b/>
            <sz val="9"/>
            <color indexed="81"/>
            <rFont val="Tahoma"/>
            <family val="2"/>
          </rPr>
          <t>2019 Update:</t>
        </r>
        <r>
          <rPr>
            <sz val="9"/>
            <color indexed="81"/>
            <rFont val="Tahoma"/>
            <family val="2"/>
          </rPr>
          <t xml:space="preserve">
Removed "and slab-on-grade floor types."</t>
        </r>
      </text>
    </comment>
    <comment ref="F17" authorId="0" shapeId="0">
      <text>
        <r>
          <rPr>
            <b/>
            <sz val="9"/>
            <color indexed="81"/>
            <rFont val="Tahoma"/>
            <family val="2"/>
          </rPr>
          <t>Sally Blair:</t>
        </r>
        <r>
          <rPr>
            <sz val="9"/>
            <color indexed="81"/>
            <rFont val="Tahoma"/>
            <family val="2"/>
          </rPr>
          <t xml:space="preserve">
Dropdown based on 08 selection.  Custom for:
- Metal 16" OC
- Metal 24" OC
- Wood 16" OC
- Wood 24" OC</t>
        </r>
      </text>
    </comment>
    <comment ref="C18" authorId="0" shapeId="0">
      <text>
        <r>
          <rPr>
            <b/>
            <sz val="9"/>
            <color indexed="81"/>
            <rFont val="Tahoma"/>
            <family val="2"/>
          </rPr>
          <t>2019 Update:</t>
        </r>
        <r>
          <rPr>
            <sz val="9"/>
            <color indexed="81"/>
            <rFont val="Tahoma"/>
            <family val="2"/>
          </rPr>
          <t xml:space="preserve">
If "Approved Software" or "Other per JA4.1.2.1" are selected, Table D note in Row 20 triggers.  If they reselct JA4 Tables, note in D untriggers.</t>
        </r>
      </text>
    </comment>
    <comment ref="F19" authorId="0" shapeId="0">
      <text>
        <r>
          <rPr>
            <b/>
            <sz val="9"/>
            <color indexed="81"/>
            <rFont val="Tahoma"/>
            <family val="2"/>
          </rPr>
          <t>Sally Blair:</t>
        </r>
        <r>
          <rPr>
            <sz val="9"/>
            <color indexed="81"/>
            <rFont val="Tahoma"/>
            <family val="2"/>
          </rPr>
          <t xml:space="preserve">
Dropdown based on 08 selection.  Custom for:
- Metal 16" OC &amp; 2x6
- Metal 24" OC &amp; 2x6
- Wood 16" OC &amp; 2x6
- Wood 24" OC &amp; 2x6</t>
        </r>
      </text>
    </comment>
    <comment ref="F23" authorId="0" shapeId="0">
      <text>
        <r>
          <rPr>
            <b/>
            <sz val="9"/>
            <color indexed="81"/>
            <rFont val="Tahoma"/>
            <family val="2"/>
          </rPr>
          <t>Sally Blair:</t>
        </r>
        <r>
          <rPr>
            <sz val="9"/>
            <color indexed="81"/>
            <rFont val="Tahoma"/>
            <family val="2"/>
          </rPr>
          <t xml:space="preserve">
Dropdown based on 08 selection.  Custom for:
- Metal 16" OC &amp; 2x8
- Metal 24" OC &amp; 2x8
- Wood 16" OC &amp; 2x8
- Wood 24" OC &amp; 2x8</t>
        </r>
      </text>
    </comment>
    <comment ref="F26" authorId="0" shapeId="0">
      <text>
        <r>
          <rPr>
            <b/>
            <sz val="9"/>
            <color indexed="81"/>
            <rFont val="Tahoma"/>
            <family val="2"/>
          </rPr>
          <t>Sally Blair:</t>
        </r>
        <r>
          <rPr>
            <sz val="9"/>
            <color indexed="81"/>
            <rFont val="Tahoma"/>
            <family val="2"/>
          </rPr>
          <t xml:space="preserve">
Dropdown based on 08 selection.  Custom for:
- Wood 16" OC &amp; 2x10
- Wood 24" OC &amp; 2x10</t>
        </r>
      </text>
    </comment>
    <comment ref="F29" authorId="0" shapeId="0">
      <text>
        <r>
          <rPr>
            <b/>
            <sz val="9"/>
            <color indexed="81"/>
            <rFont val="Tahoma"/>
            <family val="2"/>
          </rPr>
          <t>Sally Blair:</t>
        </r>
        <r>
          <rPr>
            <sz val="9"/>
            <color indexed="81"/>
            <rFont val="Tahoma"/>
            <family val="2"/>
          </rPr>
          <t xml:space="preserve">
Dropdown based on 08 selection.  Custom for:
- Metal 16" OC &amp; 2x10
- Metal 24" OC &amp; 2x10</t>
        </r>
      </text>
    </comment>
    <comment ref="F31" authorId="0" shapeId="0">
      <text>
        <r>
          <rPr>
            <b/>
            <sz val="9"/>
            <color indexed="81"/>
            <rFont val="Tahoma"/>
            <family val="2"/>
          </rPr>
          <t>Sally Blair:</t>
        </r>
        <r>
          <rPr>
            <sz val="9"/>
            <color indexed="81"/>
            <rFont val="Tahoma"/>
            <family val="2"/>
          </rPr>
          <t xml:space="preserve">
Dropdown based on 08 selection.  Custom for:
- Metal 16" OC &amp; 2x12
- Metal 24" OC &amp; 2x12
- Wood 16" OC &amp; 2x12
- Wood 24" OC &amp; 2x12</t>
        </r>
      </text>
    </comment>
    <comment ref="C47" authorId="0" shapeId="0">
      <text>
        <r>
          <rPr>
            <b/>
            <sz val="9"/>
            <color indexed="81"/>
            <rFont val="Tahoma"/>
            <family val="2"/>
          </rPr>
          <t xml:space="preserve">2019 Update:
</t>
        </r>
        <r>
          <rPr>
            <sz val="9"/>
            <color indexed="81"/>
            <rFont val="Tahoma"/>
            <family val="2"/>
          </rPr>
          <t>Column 04 determines if Columns 06 through 09 &amp; 11 use the pull downs (upper row) or the user input (lower row) for assembly information. "Approved software" OR "Other per.." = user inputs &amp; "JA4 tables" = pull downs. The other row will grey out when 04 is selected. (same as how Table F roof assembly is working for 2016)</t>
        </r>
      </text>
    </comment>
    <comment ref="I47" authorId="0" shapeId="0">
      <text>
        <r>
          <rPr>
            <sz val="9"/>
            <color indexed="81"/>
            <rFont val="Tahoma"/>
            <family val="2"/>
          </rPr>
          <t>Sally Blair:
Ben, this value comes from the Tables in Section 140.3.  Which table to use depends on the occupancy type from column 03:
Nonresidential &amp; Relocatables = Table 140.3-B
High-rise Res &amp; Hotel/Motel =Table 140.3-C
Relocatables All CZ =Table 140.3-D
Use "Other" category.</t>
        </r>
      </text>
    </comment>
    <comment ref="K47" authorId="0" shapeId="0">
      <text>
        <r>
          <rPr>
            <b/>
            <sz val="9"/>
            <color indexed="81"/>
            <rFont val="Tahoma"/>
            <family val="2"/>
          </rPr>
          <t>Sally Blair:</t>
        </r>
        <r>
          <rPr>
            <sz val="9"/>
            <color indexed="81"/>
            <rFont val="Tahoma"/>
            <family val="2"/>
          </rPr>
          <t xml:space="preserve">
Cell will be open for user input if Column 04 is"JA4 Tables", but greyed out if it is "Approved Software" OR "Other per JA4...".
Use Table 4.4.3 in JA4 for look up value.
Ben, the JA4 tables can be found here:
https://energycodeace.com/site/custom/public/reference-ace-2016/Documents/ja44floorsandslabs.htm</t>
        </r>
      </text>
    </comment>
    <comment ref="L47" authorId="0" shapeId="0">
      <text>
        <r>
          <rPr>
            <b/>
            <sz val="9"/>
            <color indexed="81"/>
            <rFont val="Tahoma"/>
            <family val="2"/>
          </rPr>
          <t>Sally Blair:</t>
        </r>
        <r>
          <rPr>
            <sz val="9"/>
            <color indexed="81"/>
            <rFont val="Tahoma"/>
            <family val="2"/>
          </rPr>
          <t xml:space="preserve">
cell opens for user input if column 01 "Include SIPs Floor in Area Weighted Calculation" is checked, otherwise grey out.</t>
        </r>
      </text>
    </comment>
    <comment ref="K48" authorId="0" shapeId="0">
      <text>
        <r>
          <rPr>
            <b/>
            <sz val="9"/>
            <color indexed="81"/>
            <rFont val="Tahoma"/>
            <family val="2"/>
          </rPr>
          <t>Sally Blair:</t>
        </r>
        <r>
          <rPr>
            <sz val="9"/>
            <color indexed="81"/>
            <rFont val="Tahoma"/>
            <family val="2"/>
          </rPr>
          <t xml:space="preserve">
Cell will be open for user entry if Column 04 is "Approved Software" OR "Other per JA4...", but greyed out if it is " JA4 Tables".</t>
        </r>
      </text>
    </comment>
    <comment ref="A49" authorId="0" shapeId="0">
      <text>
        <r>
          <rPr>
            <b/>
            <sz val="9"/>
            <color indexed="81"/>
            <rFont val="Tahoma"/>
            <family val="2"/>
          </rPr>
          <t>2019 Update:</t>
        </r>
        <r>
          <rPr>
            <sz val="9"/>
            <color indexed="81"/>
            <rFont val="Tahoma"/>
            <family val="2"/>
          </rPr>
          <t xml:space="preserve">
Removed "and slab-on-grade floor types"</t>
        </r>
      </text>
    </comment>
    <comment ref="G52" authorId="0" shapeId="0">
      <text>
        <r>
          <rPr>
            <b/>
            <sz val="9"/>
            <color indexed="81"/>
            <rFont val="Tahoma"/>
            <family val="2"/>
          </rPr>
          <t>Sally Blair:</t>
        </r>
        <r>
          <rPr>
            <sz val="9"/>
            <color indexed="81"/>
            <rFont val="Tahoma"/>
            <family val="2"/>
          </rPr>
          <t xml:space="preserve">
Dropdown based on 07 selection.  Custom for: 6.5"</t>
        </r>
      </text>
    </comment>
    <comment ref="C53" authorId="0" shapeId="0">
      <text>
        <r>
          <rPr>
            <b/>
            <sz val="9"/>
            <color indexed="81"/>
            <rFont val="Tahoma"/>
            <family val="2"/>
          </rPr>
          <t>2019 Update:</t>
        </r>
        <r>
          <rPr>
            <sz val="9"/>
            <color indexed="81"/>
            <rFont val="Tahoma"/>
            <family val="2"/>
          </rPr>
          <t xml:space="preserve">
If "Approved Software" or "Other per JA4.1.2.1" are selected, Table D note in Row 20 triggers.  If they reselct JA4 Tables, note in D untriggers.</t>
        </r>
      </text>
    </comment>
    <comment ref="G55" authorId="0" shapeId="0">
      <text>
        <r>
          <rPr>
            <b/>
            <sz val="9"/>
            <color indexed="81"/>
            <rFont val="Tahoma"/>
            <family val="2"/>
          </rPr>
          <t>Sally Blair:</t>
        </r>
        <r>
          <rPr>
            <sz val="9"/>
            <color indexed="81"/>
            <rFont val="Tahoma"/>
            <family val="2"/>
          </rPr>
          <t xml:space="preserve">
Dropdown based on 07 selection.  Custom for: 8.25"</t>
        </r>
      </text>
    </comment>
    <comment ref="G57" authorId="0" shapeId="0">
      <text>
        <r>
          <rPr>
            <b/>
            <sz val="9"/>
            <color indexed="81"/>
            <rFont val="Tahoma"/>
            <family val="2"/>
          </rPr>
          <t>Sally Blair:</t>
        </r>
        <r>
          <rPr>
            <sz val="9"/>
            <color indexed="81"/>
            <rFont val="Tahoma"/>
            <family val="2"/>
          </rPr>
          <t xml:space="preserve">
Dropdown based on 07 selection.  Custom for: 10.25"</t>
        </r>
      </text>
    </comment>
    <comment ref="D68" authorId="0" shapeId="0">
      <text>
        <r>
          <rPr>
            <b/>
            <sz val="9"/>
            <color indexed="81"/>
            <rFont val="Tahoma"/>
            <family val="2"/>
          </rPr>
          <t>Sally Blair:</t>
        </r>
        <r>
          <rPr>
            <sz val="9"/>
            <color indexed="81"/>
            <rFont val="Tahoma"/>
            <family val="2"/>
          </rPr>
          <t xml:space="preserve">
Ben, columns 05-06 &amp; 10&amp;11 grey out if "R-value" is selected in column 08.
</t>
        </r>
      </text>
    </comment>
    <comment ref="D70" authorId="0" shapeId="0">
      <text>
        <r>
          <rPr>
            <b/>
            <sz val="9"/>
            <color indexed="81"/>
            <rFont val="Tahoma"/>
            <family val="2"/>
          </rPr>
          <t>2019 Update:</t>
        </r>
        <r>
          <rPr>
            <sz val="9"/>
            <color indexed="81"/>
            <rFont val="Tahoma"/>
            <family val="2"/>
          </rPr>
          <t xml:space="preserve">
Column 05 determines if Columns 06 - 07 &amp; 10 use the pull downs (upper row) or the user input (lower row) for assembly information. "Approved software" OR "Other per.." = user inputs &amp; "JA4 tables" = pull downs. The other row will grey out when 05 is selected. (same as how Table F roof assembly is working for 2016)</t>
        </r>
      </text>
    </comment>
    <comment ref="H70" authorId="0" shapeId="0">
      <text>
        <r>
          <rPr>
            <b/>
            <sz val="9"/>
            <color indexed="81"/>
            <rFont val="Tahoma"/>
            <family val="2"/>
          </rPr>
          <t>Sally Blair:</t>
        </r>
        <r>
          <rPr>
            <sz val="9"/>
            <color indexed="81"/>
            <rFont val="Tahoma"/>
            <family val="2"/>
          </rPr>
          <t xml:space="preserve">
Ben, this is only a dropdown if column 04 occupancy is"High-rise Res/Hotel/ Motel: Altered" AND column 01 "Calcualte Area-weighted…" is NOT checked.  Otherwise, it auto-selects U-factor and is not editable by the user.</t>
        </r>
      </text>
    </comment>
    <comment ref="I70" authorId="0" shapeId="0">
      <text>
        <r>
          <rPr>
            <sz val="9"/>
            <color indexed="81"/>
            <rFont val="Tahoma"/>
            <family val="2"/>
          </rPr>
          <t xml:space="preserve">Sally Blair:
Ben, For "New" floors (column 04), this value comes from the Tables in Section 140.3.  Which table to use depends on the occupancy type from column 04:
Nonresidential &amp; Relocatables = Table 140.3-B
High-rise Res &amp; Hotel/Motel =Table 140.3-C
Relocatables All CZ =Table 140.3-D
Use "Raised Mass" category.
For "High-rise Res/Hotel/ Motel: Altered" (column 04) the requirement is:
R-6 (if "R-value" chosen in column 08) OR
U-factor 0.111 (if "U-factor" chosen in column 08) </t>
        </r>
      </text>
    </comment>
    <comment ref="K70" authorId="0" shapeId="0">
      <text>
        <r>
          <rPr>
            <b/>
            <sz val="9"/>
            <color indexed="81"/>
            <rFont val="Tahoma"/>
            <family val="2"/>
          </rPr>
          <t>Sally Blair:</t>
        </r>
        <r>
          <rPr>
            <sz val="9"/>
            <color indexed="81"/>
            <rFont val="Tahoma"/>
            <family val="2"/>
          </rPr>
          <t xml:space="preserve">
Cell will be open for user input if Column 05 is"JA4 Tables", but greyed out if it is "Approved Software" OR "Other per JA4...".
Correct table in JA4 for look up value is Table 4.4.6
Ben, the JA4 tables can be found here:
https://energycodeace.com/site/custom/public/reference-ace-2016/Documents/ja44floorsandslabs.htm
</t>
        </r>
      </text>
    </comment>
    <comment ref="L70" authorId="0" shapeId="0">
      <text>
        <r>
          <rPr>
            <b/>
            <sz val="9"/>
            <color indexed="81"/>
            <rFont val="Tahoma"/>
            <family val="2"/>
          </rPr>
          <t>Sally Blair:</t>
        </r>
        <r>
          <rPr>
            <sz val="9"/>
            <color indexed="81"/>
            <rFont val="Tahoma"/>
            <family val="2"/>
          </rPr>
          <t xml:space="preserve">
cell opens for user input if column 01 "Calculate Area Weighted Calculation" is checked, otherwise grey out.</t>
        </r>
      </text>
    </comment>
    <comment ref="K71" authorId="0" shapeId="0">
      <text>
        <r>
          <rPr>
            <b/>
            <sz val="9"/>
            <color indexed="81"/>
            <rFont val="Tahoma"/>
            <family val="2"/>
          </rPr>
          <t>Sally Blair:</t>
        </r>
        <r>
          <rPr>
            <sz val="9"/>
            <color indexed="81"/>
            <rFont val="Tahoma"/>
            <family val="2"/>
          </rPr>
          <t xml:space="preserve">
Cell will be open for user entry if Column 05 is "Approved Software" OR "Other per JA4...", but greyed out if it is " JA4 Tables".</t>
        </r>
      </text>
    </comment>
    <comment ref="D76" authorId="0" shapeId="0">
      <text>
        <r>
          <rPr>
            <b/>
            <sz val="9"/>
            <color indexed="81"/>
            <rFont val="Tahoma"/>
            <family val="2"/>
          </rPr>
          <t>2019 Update:</t>
        </r>
        <r>
          <rPr>
            <sz val="9"/>
            <color indexed="81"/>
            <rFont val="Tahoma"/>
            <family val="2"/>
          </rPr>
          <t xml:space="preserve">
If "Approved Software" or "Other per JA4.1.2.1" are selected, Table D note in Row 20 triggers.  If they reselct JA4 Tables, note in D untriggers.</t>
        </r>
      </text>
    </comment>
    <comment ref="A89" authorId="0" shapeId="0">
      <text>
        <r>
          <rPr>
            <b/>
            <sz val="9"/>
            <color indexed="81"/>
            <rFont val="Tahoma"/>
            <family val="2"/>
          </rPr>
          <t>2019 Update:</t>
        </r>
        <r>
          <rPr>
            <sz val="9"/>
            <color indexed="81"/>
            <rFont val="Tahoma"/>
            <family val="2"/>
          </rPr>
          <t xml:space="preserve">
This table has been entirely reworked for 2019.</t>
        </r>
      </text>
    </comment>
    <comment ref="F93" authorId="0" shapeId="0">
      <text>
        <r>
          <rPr>
            <b/>
            <sz val="9"/>
            <color indexed="81"/>
            <rFont val="Tahoma"/>
            <family val="2"/>
          </rPr>
          <t>Sally Blair:</t>
        </r>
        <r>
          <rPr>
            <sz val="9"/>
            <color indexed="81"/>
            <rFont val="Tahoma"/>
            <family val="2"/>
          </rPr>
          <t xml:space="preserve">
From Table 110.8-A
If "Outside Edge" in 03, &amp; CZ - 1-15 in A05, this = 5;
If "Outside Edge" in 03, &amp; CZ - 16 in A05, this = 10;
If "Between Slab" in 03, &amp; CZ - 1-15 in A05, this = 5;
If "Between Slab" in 03, &amp; CZ - 16 in A05, this = 10
</t>
        </r>
      </text>
    </comment>
    <comment ref="F94" authorId="0" shapeId="0">
      <text>
        <r>
          <rPr>
            <b/>
            <sz val="9"/>
            <color indexed="81"/>
            <rFont val="Tahoma"/>
            <family val="2"/>
          </rPr>
          <t>Sally Blair:</t>
        </r>
        <r>
          <rPr>
            <sz val="9"/>
            <color indexed="81"/>
            <rFont val="Tahoma"/>
            <family val="2"/>
          </rPr>
          <t xml:space="preserve">
From Table 110.8-A
If "Outside Edge" in 03, &amp; CZ - 1-15 in A05, this = grey &amp; blank &amp; so is 06 for horizontal
If "Outside Edge" in 03, &amp; CZ - 16 in A05, this = grey &amp; blank &amp; so is 06 for horizontal
If "Between Slab" in 03, &amp; CZ - 1-15 in A05, this = grey &amp; blank &amp; so is 06 for horizontal
If "Between Slab" in 03, &amp; CZ - 16 in A05, this = 7
</t>
        </r>
      </text>
    </comment>
    <comment ref="A106" authorId="0" shapeId="0">
      <text>
        <r>
          <rPr>
            <b/>
            <sz val="9"/>
            <color indexed="81"/>
            <rFont val="Tahoma"/>
            <family val="2"/>
          </rPr>
          <t>Sally Blair:</t>
        </r>
        <r>
          <rPr>
            <sz val="9"/>
            <color indexed="81"/>
            <rFont val="Tahoma"/>
            <family val="2"/>
          </rPr>
          <t xml:space="preserve">
Ben, this section is triggered if column 01 "Calculate Area Weighted Average for Raised Mass…." is selected above in the Raised Mass Floors Subtable</t>
        </r>
      </text>
    </comment>
    <comment ref="E110" authorId="0" shapeId="0">
      <text>
        <r>
          <rPr>
            <b/>
            <sz val="9"/>
            <color indexed="81"/>
            <rFont val="Tahoma"/>
            <family val="2"/>
          </rPr>
          <t>Sally Blair:</t>
        </r>
        <r>
          <rPr>
            <sz val="9"/>
            <color indexed="81"/>
            <rFont val="Tahoma"/>
            <family val="2"/>
          </rPr>
          <t xml:space="preserve">
Says "COMPLIES" if column 03 </t>
        </r>
        <r>
          <rPr>
            <u/>
            <sz val="9"/>
            <color indexed="81"/>
            <rFont val="Tahoma"/>
            <family val="2"/>
          </rPr>
          <t>&gt;</t>
        </r>
        <r>
          <rPr>
            <sz val="9"/>
            <color indexed="81"/>
            <rFont val="Tahoma"/>
            <family val="2"/>
          </rPr>
          <t xml:space="preserve"> column 04.
Otherwise, says "DOES NOT COMPLY"</t>
        </r>
      </text>
    </comment>
    <comment ref="A113" authorId="0" shapeId="0">
      <text>
        <r>
          <rPr>
            <b/>
            <sz val="9"/>
            <color indexed="81"/>
            <rFont val="Tahoma"/>
            <family val="2"/>
          </rPr>
          <t>Sally Blair:</t>
        </r>
        <r>
          <rPr>
            <sz val="9"/>
            <color indexed="81"/>
            <rFont val="Tahoma"/>
            <family val="2"/>
          </rPr>
          <t xml:space="preserve">
Ben, this section is triggered if column 01 "Include X Floors in Area Weighted Calc…." are selected above in ANY of the following subtables:
- Framed 
- SIPs
</t>
        </r>
        <r>
          <rPr>
            <strike/>
            <sz val="9"/>
            <color indexed="10"/>
            <rFont val="Tahoma"/>
            <family val="2"/>
          </rPr>
          <t xml:space="preserve">- Slab-on-Grade
</t>
        </r>
        <r>
          <rPr>
            <sz val="9"/>
            <color indexed="81"/>
            <rFont val="Tahoma"/>
            <family val="2"/>
          </rPr>
          <t xml:space="preserve">
</t>
        </r>
        <r>
          <rPr>
            <b/>
            <sz val="9"/>
            <color indexed="81"/>
            <rFont val="Tahoma"/>
            <family val="2"/>
          </rPr>
          <t>2019 Update:</t>
        </r>
        <r>
          <rPr>
            <sz val="9"/>
            <color indexed="81"/>
            <rFont val="Tahoma"/>
            <family val="2"/>
          </rPr>
          <t xml:space="preserve">
Remove Slab on Grade from the logic for this subtable.</t>
        </r>
      </text>
    </comment>
    <comment ref="C118" authorId="0" shapeId="0">
      <text>
        <r>
          <rPr>
            <b/>
            <sz val="9"/>
            <color indexed="81"/>
            <rFont val="Tahoma"/>
            <family val="2"/>
          </rPr>
          <t>2019 Update:</t>
        </r>
        <r>
          <rPr>
            <sz val="9"/>
            <color indexed="81"/>
            <rFont val="Tahoma"/>
            <family val="2"/>
          </rPr>
          <t xml:space="preserve">
Need to make sure this is correctly area weighting per comments/ example in AWA table for floor assemblies &amp; not just summing these columns.</t>
        </r>
      </text>
    </comment>
    <comment ref="E118" authorId="0" shapeId="0">
      <text>
        <r>
          <rPr>
            <b/>
            <sz val="9"/>
            <color indexed="81"/>
            <rFont val="Tahoma"/>
            <family val="2"/>
          </rPr>
          <t>Sally Blair:</t>
        </r>
        <r>
          <rPr>
            <sz val="9"/>
            <color indexed="81"/>
            <rFont val="Tahoma"/>
            <family val="2"/>
          </rPr>
          <t xml:space="preserve">
Says "COMPLIES" if column 03 </t>
        </r>
        <r>
          <rPr>
            <u/>
            <sz val="9"/>
            <color indexed="81"/>
            <rFont val="Tahoma"/>
            <family val="2"/>
          </rPr>
          <t>&gt;</t>
        </r>
        <r>
          <rPr>
            <sz val="9"/>
            <color indexed="81"/>
            <rFont val="Tahoma"/>
            <family val="2"/>
          </rPr>
          <t xml:space="preserve"> column 04 for all floor types.
Otherwise, says "DOES NOT COMPLY"</t>
        </r>
      </text>
    </comment>
  </commentList>
</comments>
</file>

<file path=xl/comments11.xml><?xml version="1.0" encoding="utf-8"?>
<comments xmlns="http://schemas.openxmlformats.org/spreadsheetml/2006/main">
  <authors>
    <author>Sally Blair</author>
  </authors>
  <commentList>
    <comment ref="G7" authorId="0" shapeId="0">
      <text>
        <r>
          <rPr>
            <sz val="9"/>
            <color indexed="81"/>
            <rFont val="Tahoma"/>
            <family val="2"/>
          </rPr>
          <t xml:space="preserve">Sally Blair:
Ben, this value comes from the Tables in Section 140.3.  Which table to use depends on the occupancy type from column 03:
Nonresidential &amp; Relocatables = Table 140.3-B
High-rise Res &amp; Hotel/Motel =Table 140.3-C
Relocatables All CZ =Table 140.3-D
Use "swinging" or "non-swinging" based on column 04.
</t>
        </r>
      </text>
    </comment>
    <comment ref="I7" authorId="0" shapeId="0">
      <text>
        <r>
          <rPr>
            <b/>
            <sz val="9"/>
            <color indexed="81"/>
            <rFont val="Tahoma"/>
            <family val="2"/>
          </rPr>
          <t>Sally Blair:</t>
        </r>
        <r>
          <rPr>
            <sz val="9"/>
            <color indexed="81"/>
            <rFont val="Tahoma"/>
            <family val="2"/>
          </rPr>
          <t xml:space="preserve">
Correct table in JA4 is Table 4.5.1
Ben, the JA4 tables can be found here:
https://energycodeace.com/site/custom/public/reference-ace-2016/Documents/ja45miscellaneousconstruction.htm
</t>
        </r>
      </text>
    </comment>
  </commentList>
</comments>
</file>

<file path=xl/comments12.xml><?xml version="1.0" encoding="utf-8"?>
<comments xmlns="http://schemas.openxmlformats.org/spreadsheetml/2006/main">
  <authors>
    <author>Sally Blair</author>
  </authors>
  <commentList>
    <comment ref="E5" authorId="0" shapeId="0">
      <text>
        <r>
          <rPr>
            <b/>
            <sz val="9"/>
            <color indexed="81"/>
            <rFont val="Tahoma"/>
            <family val="2"/>
          </rPr>
          <t>Sally Blair:</t>
        </r>
        <r>
          <rPr>
            <sz val="9"/>
            <color indexed="81"/>
            <rFont val="Tahoma"/>
            <family val="2"/>
          </rPr>
          <t xml:space="preserve">
Triggers Vertical Fenestration- U-factor, SHGC, VT subtable, but does NOT trigger Vertical Fenestration and Glazed Doors- Total Building &amp; West Facing Area subtable.</t>
        </r>
      </text>
    </comment>
    <comment ref="F5" authorId="0" shapeId="0">
      <text>
        <r>
          <rPr>
            <b/>
            <sz val="9"/>
            <color indexed="81"/>
            <rFont val="Tahoma"/>
            <family val="2"/>
          </rPr>
          <t>Sally Blair:</t>
        </r>
        <r>
          <rPr>
            <sz val="9"/>
            <color indexed="81"/>
            <rFont val="Tahoma"/>
            <family val="2"/>
          </rPr>
          <t xml:space="preserve">
These selections expand appropriate sub section of Table K.
Vertical (New) triggers "Vertical Fenestration and Glazed Doors- Total Building &amp; West Facing Area" subtable.
</t>
        </r>
        <r>
          <rPr>
            <b/>
            <sz val="9"/>
            <color indexed="81"/>
            <rFont val="Tahoma"/>
            <family val="2"/>
          </rPr>
          <t xml:space="preserve">
2019 Update:</t>
        </r>
        <r>
          <rPr>
            <sz val="9"/>
            <color indexed="81"/>
            <rFont val="Tahoma"/>
            <family val="2"/>
          </rPr>
          <t xml:space="preserve">
Glazed doors (new) checkbox should also trigger  "Vertical Fenestration and Glazed Doors- Total Building &amp; West Facing Area" subtable.</t>
        </r>
      </text>
    </comment>
    <comment ref="A7" authorId="0" shapeId="0">
      <text>
        <r>
          <rPr>
            <b/>
            <sz val="9"/>
            <color indexed="81"/>
            <rFont val="Tahoma"/>
            <family val="2"/>
          </rPr>
          <t>2019 Update:</t>
        </r>
        <r>
          <rPr>
            <sz val="9"/>
            <color indexed="81"/>
            <rFont val="Tahoma"/>
            <family val="2"/>
          </rPr>
          <t xml:space="preserve">
Added "and Glazed Doors" to subtable title.</t>
        </r>
      </text>
    </comment>
    <comment ref="G10" authorId="0" shapeId="0">
      <text>
        <r>
          <rPr>
            <b/>
            <sz val="9"/>
            <color indexed="81"/>
            <rFont val="Tahoma"/>
            <family val="2"/>
          </rPr>
          <t>2019 Update:</t>
        </r>
        <r>
          <rPr>
            <sz val="9"/>
            <color indexed="81"/>
            <rFont val="Tahoma"/>
            <family val="2"/>
          </rPr>
          <t xml:space="preserve">
Added footnote 3</t>
        </r>
      </text>
    </comment>
    <comment ref="D13" authorId="0" shapeId="0">
      <text>
        <r>
          <rPr>
            <b/>
            <sz val="9"/>
            <color indexed="81"/>
            <rFont val="Tahoma"/>
            <family val="2"/>
          </rPr>
          <t>Sally Blair:</t>
        </r>
        <r>
          <rPr>
            <sz val="9"/>
            <color indexed="81"/>
            <rFont val="Tahoma"/>
            <family val="2"/>
          </rPr>
          <t xml:space="preserve">
Equals the greater of (0.40x column 03) or (6x column 04) summed for all areas </t>
        </r>
      </text>
    </comment>
    <comment ref="H13" authorId="0" shapeId="0">
      <text>
        <r>
          <rPr>
            <b/>
            <sz val="9"/>
            <color indexed="81"/>
            <rFont val="Tahoma"/>
            <family val="2"/>
          </rPr>
          <t>Sally Blair:</t>
        </r>
        <r>
          <rPr>
            <sz val="9"/>
            <color indexed="81"/>
            <rFont val="Tahoma"/>
            <family val="2"/>
          </rPr>
          <t xml:space="preserve">
Equals sum of column 05 for all areas</t>
        </r>
      </text>
    </comment>
    <comment ref="D14" authorId="0" shapeId="0">
      <text>
        <r>
          <rPr>
            <b/>
            <sz val="9"/>
            <color indexed="81"/>
            <rFont val="Tahoma"/>
            <family val="2"/>
          </rPr>
          <t>Sally Blair:</t>
        </r>
        <r>
          <rPr>
            <sz val="9"/>
            <color indexed="81"/>
            <rFont val="Tahoma"/>
            <family val="2"/>
          </rPr>
          <t xml:space="preserve">
Equals the greater of (0.40x column 03) or (6x column 04) summed for all areas where column 02 = "West"
</t>
        </r>
        <r>
          <rPr>
            <b/>
            <sz val="9"/>
            <color indexed="81"/>
            <rFont val="Tahoma"/>
            <family val="2"/>
          </rPr>
          <t>2019 Update:</t>
        </r>
        <r>
          <rPr>
            <sz val="9"/>
            <color indexed="81"/>
            <rFont val="Tahoma"/>
            <family val="2"/>
          </rPr>
          <t xml:space="preserve"> this formula isn't working if display perimeter length is 0, but it needs to.</t>
        </r>
      </text>
    </comment>
    <comment ref="H14" authorId="0" shapeId="0">
      <text>
        <r>
          <rPr>
            <b/>
            <sz val="9"/>
            <color indexed="81"/>
            <rFont val="Tahoma"/>
            <family val="2"/>
          </rPr>
          <t>Sally Blair:</t>
        </r>
        <r>
          <rPr>
            <sz val="9"/>
            <color indexed="81"/>
            <rFont val="Tahoma"/>
            <family val="2"/>
          </rPr>
          <t xml:space="preserve">
Equals sum of column 05 for all areas where column 02 = "West"</t>
        </r>
      </text>
    </comment>
    <comment ref="A18" authorId="0" shapeId="0">
      <text>
        <r>
          <rPr>
            <b/>
            <sz val="9"/>
            <color indexed="81"/>
            <rFont val="Tahoma"/>
            <family val="2"/>
          </rPr>
          <t>2019 Update:</t>
        </r>
        <r>
          <rPr>
            <sz val="9"/>
            <color indexed="81"/>
            <rFont val="Tahoma"/>
            <family val="2"/>
          </rPr>
          <t xml:space="preserve">
New footnote 3 for 2019</t>
        </r>
      </text>
    </comment>
    <comment ref="I25" authorId="0" shapeId="0">
      <text>
        <r>
          <rPr>
            <b/>
            <sz val="9"/>
            <color indexed="81"/>
            <rFont val="Tahoma"/>
            <family val="2"/>
          </rPr>
          <t>2019 Update:</t>
        </r>
        <r>
          <rPr>
            <sz val="9"/>
            <color indexed="81"/>
            <rFont val="Tahoma"/>
            <family val="2"/>
          </rPr>
          <t xml:space="preserve">
These values aren't showing unless area-weighted boxes are checked, but they should be showing regardless.  I think it's because Table 140.3-B says "Area-weighted performance rating", but that's confusing becauase those values apply to area-weighted and not area-weighted.</t>
        </r>
      </text>
    </comment>
    <comment ref="J25" authorId="0" shapeId="0">
      <text>
        <r>
          <rPr>
            <b/>
            <sz val="9"/>
            <color indexed="81"/>
            <rFont val="Tahoma"/>
            <family val="2"/>
          </rPr>
          <t>Sally Blair:</t>
        </r>
        <r>
          <rPr>
            <sz val="9"/>
            <color indexed="81"/>
            <rFont val="Tahoma"/>
            <family val="2"/>
          </rPr>
          <t xml:space="preserve">
This column opens for user input if "NFRC Certified" is selected in column 09.  Otherwise, the # comes column 19 if "NA6 default" chosen, or column 25 if "S110.6 Default" chosen. 
If column 09 "Overhang used..." is checked, RSHGC from column 32 overrides the SHGC in columns 19 or 25.
ACK! 
Similar to Watts per luminaire on LTI for track lighting.</t>
        </r>
      </text>
    </comment>
    <comment ref="I27" authorId="0" shapeId="0">
      <text>
        <r>
          <rPr>
            <b/>
            <sz val="9"/>
            <color indexed="81"/>
            <rFont val="Tahoma"/>
            <family val="2"/>
          </rPr>
          <t>Sally Blair:</t>
        </r>
        <r>
          <rPr>
            <sz val="9"/>
            <color indexed="81"/>
            <rFont val="Tahoma"/>
            <family val="2"/>
          </rPr>
          <t xml:space="preserve">
Ben, For "New" assemblies (column 06), this value comes from the Tables in Section 140.3.  Which table to use depends on the occupancy type from column 06:
Nonresidential &amp; Relocatables = Table 140.3-B
High-rise Res &amp; Hotel/Motel =Table 140.3-C
Relocatables All CZ =Table 140.3-D
Required value depends on selection from column 05.
</t>
        </r>
        <r>
          <rPr>
            <b/>
            <sz val="9"/>
            <color indexed="81"/>
            <rFont val="Tahoma"/>
            <family val="2"/>
          </rPr>
          <t>2019 UPDATE:</t>
        </r>
        <r>
          <rPr>
            <sz val="9"/>
            <color indexed="81"/>
            <rFont val="Tahoma"/>
            <family val="2"/>
          </rPr>
          <t xml:space="preserve"> for fen in demising walls selection in 05, use requirement for storefront.
For "Alt" assemblies  (column 06), the requirement is based on the selection in column 06:
- "Replacement &gt; 150ft2" and "Replacement &lt; 150ft2" = values from Table 141.0-A based on CZ from Table A column 03.  I've copied Table 141.0-A to the right for your reference.
- "Adding New &gt; 50ft2" and "Adding New &lt; 50ft2" = Table 140.3-B/C/D, depending on occupancy in column 06.</t>
        </r>
      </text>
    </comment>
    <comment ref="I28" authorId="0" shapeId="0">
      <text>
        <r>
          <rPr>
            <b/>
            <sz val="9"/>
            <color indexed="81"/>
            <rFont val="Tahoma"/>
            <family val="2"/>
          </rPr>
          <t>Sally Blair:</t>
        </r>
        <r>
          <rPr>
            <sz val="9"/>
            <color indexed="81"/>
            <rFont val="Tahoma"/>
            <family val="2"/>
          </rPr>
          <t xml:space="preserve">
If "Table 140.3-B/C/D" is selected in column 07, this value comes from the Tables in Section 140.3.  Which table to use depends on the occupancy type from column 06:
Nonresidential &amp; Relocatables = Table 140.3-B
High-rise Res &amp; Hotel/Motel =Table 140.3-C
Relocatables All CZ =Table 140.3-D
Required value depends on selection from column 05.
If "1st flr display perimeter-no overhang" is selected in column 07, this value is 0.56
If "Table 141.0-A" is selected in column 07, this value = values from Table 141.0-A based on CZ from Table A column 03.  I've copied Table 141.0-A to the right for your reference.</t>
        </r>
      </text>
    </comment>
    <comment ref="F29" authorId="0" shapeId="0">
      <text>
        <r>
          <rPr>
            <b/>
            <sz val="9"/>
            <color indexed="81"/>
            <rFont val="Tahoma"/>
            <family val="2"/>
          </rPr>
          <t>Sally Blair:</t>
        </r>
        <r>
          <rPr>
            <sz val="9"/>
            <color indexed="81"/>
            <rFont val="Tahoma"/>
            <family val="2"/>
          </rPr>
          <t xml:space="preserve">
This selection triggers the Overhang section to expand for user input. Otherwise, minimize it.</t>
        </r>
      </text>
    </comment>
    <comment ref="I29" authorId="0" shapeId="0">
      <text>
        <r>
          <rPr>
            <b/>
            <sz val="9"/>
            <color indexed="81"/>
            <rFont val="Tahoma"/>
            <family val="2"/>
          </rPr>
          <t>Sally Blair:</t>
        </r>
        <r>
          <rPr>
            <sz val="9"/>
            <color indexed="81"/>
            <rFont val="Tahoma"/>
            <family val="2"/>
          </rPr>
          <t xml:space="preserve">
Ben, If "Table 140.3-B/C/D" is selected in column 08, this value comes from the Tables in Section 140.3.  Which table to use depends on the occupancy type from column 06:
Nonresidential &amp; Relocatables = Table 140.3-B
High-rise Res &amp; Hotel/Motel =Table 140.3-C
Relocatables All CZ =Table 140.3-D
Required value depends on selection from column 05.
If "Equation 140.3-B" is selected in column 08, this value is calculated by: =0.11/WWR 
where WWR = column 07/ sum of column 03 for all areas (both from Total Building &amp; West Facing Area subtable) OR 0.40, whichever is less.
</t>
        </r>
      </text>
    </comment>
    <comment ref="B32" authorId="0" shapeId="0">
      <text>
        <r>
          <rPr>
            <b/>
            <sz val="9"/>
            <color indexed="81"/>
            <rFont val="Tahoma"/>
            <family val="2"/>
          </rPr>
          <t>2019 Update:</t>
        </r>
        <r>
          <rPr>
            <sz val="9"/>
            <color indexed="81"/>
            <rFont val="Tahoma"/>
            <family val="2"/>
          </rPr>
          <t xml:space="preserve">
Added footnote 4 to this &amp; column 21</t>
        </r>
      </text>
    </comment>
    <comment ref="H41" authorId="0" shapeId="0">
      <text>
        <r>
          <rPr>
            <b/>
            <sz val="9"/>
            <color indexed="81"/>
            <rFont val="Tahoma"/>
            <family val="2"/>
          </rPr>
          <t>Sally Blair:</t>
        </r>
        <r>
          <rPr>
            <sz val="9"/>
            <color indexed="81"/>
            <rFont val="Tahoma"/>
            <family val="2"/>
          </rPr>
          <t xml:space="preserve">
Ben, for the default here, we can use the NA6 equation where VTc = 1.  That means we can just use the VTF values directly based on columns 05 &amp; 21. </t>
        </r>
      </text>
    </comment>
    <comment ref="H45" authorId="0" shapeId="0">
      <text>
        <r>
          <rPr>
            <b/>
            <sz val="9"/>
            <color indexed="81"/>
            <rFont val="Tahoma"/>
            <family val="2"/>
          </rPr>
          <t>Sally Blair:</t>
        </r>
        <r>
          <rPr>
            <sz val="9"/>
            <color indexed="81"/>
            <rFont val="Tahoma"/>
            <family val="2"/>
          </rPr>
          <t xml:space="preserve">
Ben, we need to use the smallest of columns 27,28, 29 &amp; 30 for H in the equation.</t>
        </r>
      </text>
    </comment>
    <comment ref="F46" authorId="0" shapeId="0">
      <text>
        <r>
          <rPr>
            <b/>
            <sz val="9"/>
            <color indexed="81"/>
            <rFont val="Tahoma"/>
            <family val="2"/>
          </rPr>
          <t>Sally Blair:</t>
        </r>
        <r>
          <rPr>
            <sz val="9"/>
            <color indexed="81"/>
            <rFont val="Tahoma"/>
            <family val="2"/>
          </rPr>
          <t xml:space="preserve">
If this says "DNC", Table C should say DNC for Table K. &amp; the note on Table D row 13 should be triggered.
</t>
        </r>
        <r>
          <rPr>
            <b/>
            <sz val="9"/>
            <color indexed="81"/>
            <rFont val="Tahoma"/>
            <family val="2"/>
          </rPr>
          <t>2019 Update:</t>
        </r>
        <r>
          <rPr>
            <sz val="9"/>
            <color indexed="81"/>
            <rFont val="Tahoma"/>
            <family val="2"/>
          </rPr>
          <t xml:space="preserve"> Note in Table D is being triggered using NFRC in column 09, but the trigger for that note should be this.</t>
        </r>
      </text>
    </comment>
    <comment ref="J47" authorId="0" shapeId="0">
      <text>
        <r>
          <rPr>
            <b/>
            <sz val="9"/>
            <color indexed="81"/>
            <rFont val="Tahoma"/>
            <family val="2"/>
          </rPr>
          <t>Sally Blair:</t>
        </r>
        <r>
          <rPr>
            <sz val="9"/>
            <color indexed="81"/>
            <rFont val="Tahoma"/>
            <family val="2"/>
          </rPr>
          <t xml:space="preserve">
This would add columns 04-13, but not column headings, just the user input row.</t>
        </r>
      </text>
    </comment>
    <comment ref="A48" authorId="0" shapeId="0">
      <text>
        <r>
          <rPr>
            <b/>
            <sz val="9"/>
            <color indexed="81"/>
            <rFont val="Tahoma"/>
            <family val="2"/>
          </rPr>
          <t>2019 UPDATE:</t>
        </r>
        <r>
          <rPr>
            <sz val="9"/>
            <color indexed="81"/>
            <rFont val="Tahoma"/>
            <family val="2"/>
          </rPr>
          <t xml:space="preserve">
Added "Area-weighted calculations…" to footnote 1 &amp; changed max ft2 from 1,000 to 200 in footnote 2 &amp; added footnote 4.</t>
        </r>
      </text>
    </comment>
    <comment ref="D53" authorId="0" shapeId="0">
      <text>
        <r>
          <rPr>
            <b/>
            <sz val="9"/>
            <color indexed="81"/>
            <rFont val="Tahoma"/>
            <family val="2"/>
          </rPr>
          <t>Sally Blair:</t>
        </r>
        <r>
          <rPr>
            <sz val="9"/>
            <color indexed="81"/>
            <rFont val="Tahoma"/>
            <family val="2"/>
          </rPr>
          <t xml:space="preserve">
Dropdown if "New Construction" or "Addition" in Table B column 01.</t>
        </r>
      </text>
    </comment>
    <comment ref="E53" authorId="0" shapeId="0">
      <text>
        <r>
          <rPr>
            <b/>
            <sz val="9"/>
            <color indexed="81"/>
            <rFont val="Tahoma"/>
            <family val="2"/>
          </rPr>
          <t>Sally Blair:</t>
        </r>
        <r>
          <rPr>
            <sz val="9"/>
            <color indexed="81"/>
            <rFont val="Tahoma"/>
            <family val="2"/>
          </rPr>
          <t xml:space="preserve">
Dropdown if "New Construction" or "Addition" in Table B column 01.</t>
        </r>
      </text>
    </comment>
    <comment ref="D55" authorId="0" shapeId="0">
      <text>
        <r>
          <rPr>
            <b/>
            <sz val="9"/>
            <color indexed="81"/>
            <rFont val="Tahoma"/>
            <family val="2"/>
          </rPr>
          <t>Sally Blair:</t>
        </r>
        <r>
          <rPr>
            <sz val="9"/>
            <color indexed="81"/>
            <rFont val="Tahoma"/>
            <family val="2"/>
          </rPr>
          <t xml:space="preserve">
This selection populates (R)SHGC row in column 11 with "0.56"</t>
        </r>
      </text>
    </comment>
    <comment ref="F55" authorId="0" shapeId="0">
      <text>
        <r>
          <rPr>
            <b/>
            <sz val="9"/>
            <color indexed="81"/>
            <rFont val="Tahoma"/>
            <family val="2"/>
          </rPr>
          <t>Sally Blair:</t>
        </r>
        <r>
          <rPr>
            <sz val="9"/>
            <color indexed="81"/>
            <rFont val="Tahoma"/>
            <family val="2"/>
          </rPr>
          <t xml:space="preserve">
This selection triggers the NA6 Default section to expand for user input. Otherwise, minimize it.</t>
        </r>
      </text>
    </comment>
    <comment ref="C56" authorId="0" shapeId="0">
      <text>
        <r>
          <rPr>
            <b/>
            <sz val="9"/>
            <color indexed="81"/>
            <rFont val="Tahoma"/>
            <family val="2"/>
          </rPr>
          <t>2019 Update:</t>
        </r>
        <r>
          <rPr>
            <sz val="9"/>
            <color indexed="81"/>
            <rFont val="Tahoma"/>
            <family val="2"/>
          </rPr>
          <t xml:space="preserve">
Both "Relocatable all CZ: New" and "Relocatable all CZ: Alt. (Add/Replacement &gt; 50ft2)"  Should grey out column 08 &amp;  "VT" row in columns 11 &amp; 12 because there are no VT requirements.</t>
        </r>
      </text>
    </comment>
    <comment ref="D56" authorId="0" shapeId="0">
      <text>
        <r>
          <rPr>
            <b/>
            <sz val="9"/>
            <color indexed="81"/>
            <rFont val="Tahoma"/>
            <family val="2"/>
          </rPr>
          <t>Sally Blair:</t>
        </r>
        <r>
          <rPr>
            <sz val="9"/>
            <color indexed="81"/>
            <rFont val="Tahoma"/>
            <family val="2"/>
          </rPr>
          <t xml:space="preserve">
Dropdown if "Adding New &gt; 50ft2" in column 06.
</t>
        </r>
      </text>
    </comment>
    <comment ref="E56" authorId="0" shapeId="0">
      <text>
        <r>
          <rPr>
            <b/>
            <sz val="9"/>
            <color indexed="81"/>
            <rFont val="Tahoma"/>
            <family val="2"/>
          </rPr>
          <t>Sally Blair:</t>
        </r>
        <r>
          <rPr>
            <sz val="9"/>
            <color indexed="81"/>
            <rFont val="Tahoma"/>
            <family val="2"/>
          </rPr>
          <t xml:space="preserve">
This selection greys out VT row in column 11 &amp; 12.</t>
        </r>
      </text>
    </comment>
    <comment ref="F56" authorId="0" shapeId="0">
      <text>
        <r>
          <rPr>
            <b/>
            <sz val="9"/>
            <color indexed="81"/>
            <rFont val="Tahoma"/>
            <family val="2"/>
          </rPr>
          <t>Sally Blair:</t>
        </r>
        <r>
          <rPr>
            <sz val="9"/>
            <color indexed="81"/>
            <rFont val="Tahoma"/>
            <family val="2"/>
          </rPr>
          <t xml:space="preserve">
This selection triggers the S110.6  Default Tables section to expand for user input. Otherwise, minimize it.</t>
        </r>
      </text>
    </comment>
    <comment ref="E57" authorId="0" shapeId="0">
      <text>
        <r>
          <rPr>
            <b/>
            <sz val="9"/>
            <color indexed="81"/>
            <rFont val="Tahoma"/>
            <family val="2"/>
          </rPr>
          <t>Sally Blair:</t>
        </r>
        <r>
          <rPr>
            <sz val="9"/>
            <color indexed="81"/>
            <rFont val="Tahoma"/>
            <family val="2"/>
          </rPr>
          <t xml:space="preserve">
Dropdown if "Adding New &gt; 50ft2" OR "Replacement &gt; 150ft2" in column 06.
</t>
        </r>
      </text>
    </comment>
    <comment ref="B58" authorId="0" shapeId="0">
      <text>
        <r>
          <rPr>
            <b/>
            <sz val="9"/>
            <color indexed="81"/>
            <rFont val="Tahoma"/>
            <family val="2"/>
          </rPr>
          <t>Sally Blair:</t>
        </r>
        <r>
          <rPr>
            <sz val="9"/>
            <color indexed="81"/>
            <rFont val="Tahoma"/>
            <family val="2"/>
          </rPr>
          <t xml:space="preserve">
This selection greys out columns 06 through 13 for this row.</t>
        </r>
      </text>
    </comment>
    <comment ref="D58" authorId="0" shapeId="0">
      <text>
        <r>
          <rPr>
            <b/>
            <sz val="9"/>
            <color indexed="81"/>
            <rFont val="Tahoma"/>
            <family val="2"/>
          </rPr>
          <t>Sally Blair:</t>
        </r>
        <r>
          <rPr>
            <sz val="9"/>
            <color indexed="81"/>
            <rFont val="Tahoma"/>
            <family val="2"/>
          </rPr>
          <t xml:space="preserve">
Dropdown if "Replacement &gt; 150ft2" in column 06.
</t>
        </r>
      </text>
    </comment>
    <comment ref="B59" authorId="0" shapeId="0">
      <text>
        <r>
          <rPr>
            <b/>
            <sz val="9"/>
            <color indexed="81"/>
            <rFont val="Tahoma"/>
            <family val="2"/>
          </rPr>
          <t>2019 Update:</t>
        </r>
        <r>
          <rPr>
            <sz val="9"/>
            <color indexed="81"/>
            <rFont val="Tahoma"/>
            <family val="2"/>
          </rPr>
          <t xml:space="preserve">
Added this drpdwn choice.  
If chosen by user, grey out columns 07, 08, overhang button in column 09,  &amp; RSHGC/VT rows in columns 11&amp;12.</t>
        </r>
      </text>
    </comment>
    <comment ref="C60" authorId="0" shapeId="0">
      <text>
        <r>
          <rPr>
            <b/>
            <sz val="9"/>
            <color indexed="81"/>
            <rFont val="Tahoma"/>
            <family val="2"/>
          </rPr>
          <t>Sally Blair:</t>
        </r>
        <r>
          <rPr>
            <sz val="9"/>
            <color indexed="81"/>
            <rFont val="Tahoma"/>
            <family val="2"/>
          </rPr>
          <t xml:space="preserve">
greys out columns 07 &amp; 08 &amp; RSHGC &amp; VT rows in columns 11 &amp; 12.</t>
        </r>
      </text>
    </comment>
    <comment ref="C64" authorId="0" shapeId="0">
      <text>
        <r>
          <rPr>
            <b/>
            <sz val="9"/>
            <color indexed="81"/>
            <rFont val="Tahoma"/>
            <family val="2"/>
          </rPr>
          <t>Sally Blair:</t>
        </r>
        <r>
          <rPr>
            <sz val="9"/>
            <color indexed="81"/>
            <rFont val="Tahoma"/>
            <family val="2"/>
          </rPr>
          <t xml:space="preserve">
All 3 of these last choices with (Adding New </t>
        </r>
        <r>
          <rPr>
            <u/>
            <sz val="9"/>
            <color indexed="81"/>
            <rFont val="Tahoma"/>
            <family val="2"/>
          </rPr>
          <t>&lt;</t>
        </r>
        <r>
          <rPr>
            <sz val="9"/>
            <color indexed="81"/>
            <rFont val="Tahoma"/>
            <family val="2"/>
          </rPr>
          <t xml:space="preserve"> 50ft2) need to grey out columns 07 &amp; 08 &amp; RSHGC &amp; VT rows in columns 11 &amp; 12.</t>
        </r>
      </text>
    </comment>
    <comment ref="E73" authorId="0" shapeId="0">
      <text>
        <r>
          <rPr>
            <b/>
            <sz val="9"/>
            <color indexed="81"/>
            <rFont val="Tahoma"/>
            <family val="2"/>
          </rPr>
          <t>Sally Blair:</t>
        </r>
        <r>
          <rPr>
            <sz val="9"/>
            <color indexed="81"/>
            <rFont val="Tahoma"/>
            <family val="2"/>
          </rPr>
          <t xml:space="preserve">
custom dropdown when column 19 is either "Non-metal" or "Metal" &amp; column 20 is "No"</t>
        </r>
      </text>
    </comment>
    <comment ref="F77" authorId="0" shapeId="0">
      <text>
        <r>
          <rPr>
            <b/>
            <sz val="9"/>
            <color indexed="81"/>
            <rFont val="Tahoma"/>
            <family val="2"/>
          </rPr>
          <t>Sally Blair:</t>
        </r>
        <r>
          <rPr>
            <sz val="9"/>
            <color indexed="81"/>
            <rFont val="Tahoma"/>
            <family val="2"/>
          </rPr>
          <t xml:space="preserve">
Custom when 23 is "glass block"</t>
        </r>
      </text>
    </comment>
    <comment ref="E80" authorId="0" shapeId="0">
      <text>
        <r>
          <rPr>
            <b/>
            <sz val="9"/>
            <color indexed="81"/>
            <rFont val="Tahoma"/>
            <family val="2"/>
          </rPr>
          <t>Sally Blair:</t>
        </r>
        <r>
          <rPr>
            <sz val="9"/>
            <color indexed="81"/>
            <rFont val="Tahoma"/>
            <family val="2"/>
          </rPr>
          <t xml:space="preserve">
custom dropdown when column 19 is "Metal with Thermal Break"</t>
        </r>
      </text>
    </comment>
    <comment ref="E85" authorId="0" shapeId="0">
      <text>
        <r>
          <rPr>
            <b/>
            <sz val="9"/>
            <color indexed="81"/>
            <rFont val="Tahoma"/>
            <family val="2"/>
          </rPr>
          <t>Sally Blair:</t>
        </r>
        <r>
          <rPr>
            <sz val="9"/>
            <color indexed="81"/>
            <rFont val="Tahoma"/>
            <family val="2"/>
          </rPr>
          <t xml:space="preserve">
custom dropdown when column 19 is either "Non-metal" or "Metal" &amp; column 20 is "Yes"</t>
        </r>
      </text>
    </comment>
    <comment ref="C90" authorId="0" shapeId="0">
      <text>
        <r>
          <rPr>
            <b/>
            <sz val="9"/>
            <color indexed="81"/>
            <rFont val="Tahoma"/>
            <family val="2"/>
          </rPr>
          <t>Sally Blair:</t>
        </r>
        <r>
          <rPr>
            <sz val="9"/>
            <color indexed="81"/>
            <rFont val="Tahoma"/>
            <family val="2"/>
          </rPr>
          <t xml:space="preserve">
If 01 is "Yes", this equals 0.10x column 02
If 01 is "No", this equals 0.05x column 02.</t>
        </r>
      </text>
    </comment>
    <comment ref="G102" authorId="0" shapeId="0">
      <text>
        <r>
          <rPr>
            <b/>
            <sz val="9"/>
            <color indexed="81"/>
            <rFont val="Tahoma"/>
            <family val="2"/>
          </rPr>
          <t>Sally Blair:</t>
        </r>
        <r>
          <rPr>
            <sz val="9"/>
            <color indexed="81"/>
            <rFont val="Tahoma"/>
            <family val="2"/>
          </rPr>
          <t xml:space="preserve">
Ben, All three of these values come from the Tables in Section 140.3.  Which table to use depends on the occupancy type from column 06:
Nonresidential &amp; Relocatables = Table 140.3-B
High-rise Res &amp; Hotel/Motel =Table 140.3-C
Relocatables All CZ =Table 140.3-D
Required value depends on selection from column 05.
</t>
        </r>
        <r>
          <rPr>
            <b/>
            <sz val="9"/>
            <color indexed="81"/>
            <rFont val="Tahoma"/>
            <family val="2"/>
          </rPr>
          <t>2019 UPDATE:</t>
        </r>
        <r>
          <rPr>
            <sz val="9"/>
            <color indexed="81"/>
            <rFont val="Tahoma"/>
            <family val="2"/>
          </rPr>
          <t xml:space="preserve"> Need to pick up new requirement for Tubular Daylight Devices when selected in column 05.
Also, These values aren't showing unless area-weighted boxes are checked, but they should be showing regardless.  I think it's because Table 140.3-B says "Area-weighted performance rating", but that's confusing becauase those values apply to area-weighted and not area-weighted.</t>
        </r>
      </text>
    </comment>
    <comment ref="H102" authorId="0" shapeId="0">
      <text>
        <r>
          <rPr>
            <b/>
            <sz val="9"/>
            <color indexed="81"/>
            <rFont val="Tahoma"/>
            <family val="2"/>
          </rPr>
          <t>Sally Blair:</t>
        </r>
        <r>
          <rPr>
            <sz val="9"/>
            <color indexed="81"/>
            <rFont val="Tahoma"/>
            <family val="2"/>
          </rPr>
          <t xml:space="preserve">
This column opens for user input if "NFRC Certified" is selected in column 07.  Otherwise, the # comes column 16 if "NA6 default" chosen, or column 21 if "S110.6 Default" chosen. 
</t>
        </r>
      </text>
    </comment>
    <comment ref="I102" authorId="0" shapeId="0">
      <text>
        <r>
          <rPr>
            <b/>
            <sz val="9"/>
            <color indexed="81"/>
            <rFont val="Tahoma"/>
            <family val="2"/>
          </rPr>
          <t>Sally Blair:</t>
        </r>
        <r>
          <rPr>
            <sz val="9"/>
            <color indexed="81"/>
            <rFont val="Tahoma"/>
            <family val="2"/>
          </rPr>
          <t xml:space="preserve">
Ben, this is open for user entry if columns 01, 02 or 03 are checked.
Otherwise, grey out.</t>
        </r>
      </text>
    </comment>
    <comment ref="G116" authorId="0" shapeId="0">
      <text>
        <r>
          <rPr>
            <b/>
            <sz val="9"/>
            <color indexed="81"/>
            <rFont val="Tahoma"/>
            <family val="2"/>
          </rPr>
          <t>Sally Blair:</t>
        </r>
        <r>
          <rPr>
            <sz val="9"/>
            <color indexed="81"/>
            <rFont val="Tahoma"/>
            <family val="2"/>
          </rPr>
          <t xml:space="preserve">
If N.A. in default table, can we leave column 11 open for user input? AHHH?!
Same for SHGC
Let's talk about what to do here.  Custom dropdowns won't work because the categories don't jive.</t>
        </r>
      </text>
    </comment>
    <comment ref="G118" authorId="0" shapeId="0">
      <text>
        <r>
          <rPr>
            <b/>
            <sz val="9"/>
            <color indexed="81"/>
            <rFont val="Tahoma"/>
            <family val="2"/>
          </rPr>
          <t>Sally Blair:</t>
        </r>
        <r>
          <rPr>
            <sz val="9"/>
            <color indexed="81"/>
            <rFont val="Tahoma"/>
            <family val="2"/>
          </rPr>
          <t xml:space="preserve">
Ben, for the default here, we can use the NA6 equation where VTc = 1.  That means we can just use the VTF values directly based on column 05</t>
        </r>
      </text>
    </comment>
    <comment ref="F119" authorId="0" shapeId="0">
      <text>
        <r>
          <rPr>
            <b/>
            <sz val="9"/>
            <color indexed="81"/>
            <rFont val="Tahoma"/>
            <family val="2"/>
          </rPr>
          <t>Sally Blair:</t>
        </r>
        <r>
          <rPr>
            <sz val="9"/>
            <color indexed="81"/>
            <rFont val="Tahoma"/>
            <family val="2"/>
          </rPr>
          <t xml:space="preserve">
If this says "DNC", Table C should say DNC for Table K. &amp; the note on Table D row 14 should be triggered.</t>
        </r>
      </text>
    </comment>
    <comment ref="A121" authorId="0" shapeId="0">
      <text>
        <r>
          <rPr>
            <b/>
            <sz val="9"/>
            <color indexed="81"/>
            <rFont val="Tahoma"/>
            <family val="2"/>
          </rPr>
          <t>2019 UPDATE:</t>
        </r>
        <r>
          <rPr>
            <sz val="9"/>
            <color indexed="81"/>
            <rFont val="Tahoma"/>
            <family val="2"/>
          </rPr>
          <t xml:space="preserve">
Added "Area-weighted calculations…" to footnote 1 &amp; changed max ft2 from 1,000 to 200 infootnote 2.</t>
        </r>
      </text>
    </comment>
    <comment ref="D128" authorId="0" shapeId="0">
      <text>
        <r>
          <rPr>
            <b/>
            <sz val="9"/>
            <color indexed="81"/>
            <rFont val="Tahoma"/>
            <family val="2"/>
          </rPr>
          <t>Sally Blair:</t>
        </r>
        <r>
          <rPr>
            <sz val="9"/>
            <color indexed="81"/>
            <rFont val="Tahoma"/>
            <family val="2"/>
          </rPr>
          <t xml:space="preserve">
This selection triggers the NA6 Default section to expand for user input. Otherwise, minimize it.</t>
        </r>
      </text>
    </comment>
    <comment ref="B129" authorId="0" shapeId="0">
      <text>
        <r>
          <rPr>
            <b/>
            <sz val="9"/>
            <color indexed="81"/>
            <rFont val="Tahoma"/>
            <family val="2"/>
          </rPr>
          <t>Sally Blair:</t>
        </r>
        <r>
          <rPr>
            <sz val="9"/>
            <color indexed="81"/>
            <rFont val="Tahoma"/>
            <family val="2"/>
          </rPr>
          <t xml:space="preserve">
selection greys out SHGC rows in columns 10 &amp; 11</t>
        </r>
      </text>
    </comment>
    <comment ref="C129" authorId="0" shapeId="0">
      <text>
        <r>
          <rPr>
            <b/>
            <sz val="9"/>
            <color indexed="81"/>
            <rFont val="Tahoma"/>
            <family val="2"/>
          </rPr>
          <t>2019 Update:</t>
        </r>
        <r>
          <rPr>
            <sz val="9"/>
            <color indexed="81"/>
            <rFont val="Tahoma"/>
            <family val="2"/>
          </rPr>
          <t xml:space="preserve">
Both "Relocatable all CZ: New" and "Relocatable all CZ: Alt. (Add/Replacement &gt; 50ft2)"  Should grey out "VT" row in columns 09 &amp; 10 because there are no VT requirements.</t>
        </r>
      </text>
    </comment>
    <comment ref="D129" authorId="0" shapeId="0">
      <text>
        <r>
          <rPr>
            <b/>
            <sz val="9"/>
            <color indexed="81"/>
            <rFont val="Tahoma"/>
            <family val="2"/>
          </rPr>
          <t>Sally Blair:</t>
        </r>
        <r>
          <rPr>
            <sz val="9"/>
            <color indexed="81"/>
            <rFont val="Tahoma"/>
            <family val="2"/>
          </rPr>
          <t xml:space="preserve">
This selection triggers the S110.6  Default Tables section to expand for user input. Otherwise, minimize it.</t>
        </r>
      </text>
    </comment>
    <comment ref="B130" authorId="0" shapeId="0">
      <text>
        <r>
          <rPr>
            <b/>
            <sz val="9"/>
            <color indexed="81"/>
            <rFont val="Tahoma"/>
            <family val="2"/>
          </rPr>
          <t>Sally Blair:</t>
        </r>
        <r>
          <rPr>
            <sz val="9"/>
            <color indexed="81"/>
            <rFont val="Tahoma"/>
            <family val="2"/>
          </rPr>
          <t xml:space="preserve">
This selection greys out columns 06 through 12 for this row.</t>
        </r>
      </text>
    </comment>
    <comment ref="B131" authorId="0" shapeId="0">
      <text>
        <r>
          <rPr>
            <b/>
            <sz val="9"/>
            <color indexed="81"/>
            <rFont val="Tahoma"/>
            <family val="2"/>
          </rPr>
          <t>2019 UPDATE:</t>
        </r>
        <r>
          <rPr>
            <sz val="9"/>
            <color indexed="81"/>
            <rFont val="Tahoma"/>
            <family val="2"/>
          </rPr>
          <t xml:space="preserve">
Added this per new entry in Table 140.3-B</t>
        </r>
      </text>
    </comment>
    <comment ref="C133" authorId="0" shapeId="0">
      <text>
        <r>
          <rPr>
            <b/>
            <sz val="9"/>
            <color indexed="81"/>
            <rFont val="Tahoma"/>
            <family val="2"/>
          </rPr>
          <t>Sally Blair:</t>
        </r>
        <r>
          <rPr>
            <sz val="9"/>
            <color indexed="81"/>
            <rFont val="Tahoma"/>
            <family val="2"/>
          </rPr>
          <t xml:space="preserve">
All 3 "Add/Repl. </t>
        </r>
        <r>
          <rPr>
            <u/>
            <sz val="9"/>
            <color indexed="81"/>
            <rFont val="Tahoma"/>
            <family val="2"/>
          </rPr>
          <t>&lt;</t>
        </r>
        <r>
          <rPr>
            <sz val="9"/>
            <color indexed="81"/>
            <rFont val="Tahoma"/>
            <family val="2"/>
          </rPr>
          <t xml:space="preserve"> 50ft2)" greys out SHGC &amp; VT rows in columns 10 &amp; 11.</t>
        </r>
      </text>
    </comment>
    <comment ref="D142" authorId="0" shapeId="0">
      <text>
        <r>
          <rPr>
            <b/>
            <sz val="9"/>
            <color indexed="81"/>
            <rFont val="Tahoma"/>
            <charset val="1"/>
          </rPr>
          <t>Sally Blair:</t>
        </r>
        <r>
          <rPr>
            <sz val="9"/>
            <color indexed="81"/>
            <rFont val="Tahoma"/>
            <charset val="1"/>
          </rPr>
          <t xml:space="preserve">
Custom if 18 is "Metal w Thermal Break"</t>
        </r>
      </text>
    </comment>
    <comment ref="F149" authorId="0" shapeId="0">
      <text>
        <r>
          <rPr>
            <b/>
            <sz val="9"/>
            <color indexed="81"/>
            <rFont val="Tahoma"/>
            <family val="2"/>
          </rPr>
          <t>2019 Update:</t>
        </r>
        <r>
          <rPr>
            <sz val="9"/>
            <color indexed="81"/>
            <rFont val="Tahoma"/>
            <family val="2"/>
          </rPr>
          <t xml:space="preserve">
These values aren't showing unless area-weighted boxes are checked, but they should be showing regardless.  I think it's because Table 140.3-B says "Area-weighted performance rating", but that's confusing becauase those values apply to area-weighted and not area-weighted.</t>
        </r>
      </text>
    </comment>
    <comment ref="F150" authorId="0" shapeId="0">
      <text>
        <r>
          <rPr>
            <b/>
            <sz val="9"/>
            <color indexed="81"/>
            <rFont val="Tahoma"/>
            <family val="2"/>
          </rPr>
          <t>Sally Blair:</t>
        </r>
        <r>
          <rPr>
            <sz val="9"/>
            <color indexed="81"/>
            <rFont val="Tahoma"/>
            <family val="2"/>
          </rPr>
          <t xml:space="preserve">
Ben, All three of these values come from the Tables in Section 140.3.  Which table to use depends on the occupancy type from column 06:
Nonresidential &amp; Relocatables = Table 140.3-B
High-rise Res &amp; Hotel/Motel =Table 140.3-C
Relocatables All CZ =Table 140.3-D
</t>
        </r>
      </text>
    </comment>
    <comment ref="G150" authorId="0" shapeId="0">
      <text>
        <r>
          <rPr>
            <b/>
            <sz val="9"/>
            <color indexed="81"/>
            <rFont val="Tahoma"/>
            <family val="2"/>
          </rPr>
          <t>Sally Blair:</t>
        </r>
        <r>
          <rPr>
            <sz val="9"/>
            <color indexed="81"/>
            <rFont val="Tahoma"/>
            <family val="2"/>
          </rPr>
          <t xml:space="preserve">
This column opens for user input if "NFRC Certified" is selected in column 07.  Otherwise, the # comes column 15 if "NA6 default" chosen, or column 19 if "S110.6 Default" chosen. 
</t>
        </r>
      </text>
    </comment>
    <comment ref="H150" authorId="0" shapeId="0">
      <text>
        <r>
          <rPr>
            <b/>
            <sz val="9"/>
            <color indexed="81"/>
            <rFont val="Tahoma"/>
            <family val="2"/>
          </rPr>
          <t>Sally Blair:</t>
        </r>
        <r>
          <rPr>
            <sz val="9"/>
            <color indexed="81"/>
            <rFont val="Tahoma"/>
            <family val="2"/>
          </rPr>
          <t xml:space="preserve">
Ben, this is open for user entry if columns 01, 02 or 03 are checked.
Otherwise, grey out.</t>
        </r>
      </text>
    </comment>
    <comment ref="F154" authorId="0" shapeId="0">
      <text>
        <r>
          <rPr>
            <b/>
            <sz val="9"/>
            <color indexed="81"/>
            <rFont val="Tahoma"/>
            <family val="2"/>
          </rPr>
          <t>Sally Blair:</t>
        </r>
        <r>
          <rPr>
            <sz val="9"/>
            <color indexed="81"/>
            <rFont val="Tahoma"/>
            <family val="2"/>
          </rPr>
          <t xml:space="preserve">
This &amp; column 10 VT greys out if "Relocatable All CZ" selected in Column 06.</t>
        </r>
      </text>
    </comment>
    <comment ref="E157" authorId="0" shapeId="0">
      <text>
        <r>
          <rPr>
            <b/>
            <sz val="9"/>
            <color indexed="81"/>
            <rFont val="Tahoma"/>
            <family val="2"/>
          </rPr>
          <t>Sally Blair:</t>
        </r>
        <r>
          <rPr>
            <sz val="9"/>
            <color indexed="81"/>
            <rFont val="Tahoma"/>
            <family val="2"/>
          </rPr>
          <t xml:space="preserve">
Use "vertical fenestration" from NA6.2
Use "fixed/nonoperable" from NA6.4 for VTF
</t>
        </r>
      </text>
    </comment>
    <comment ref="F165" authorId="0" shapeId="0">
      <text>
        <r>
          <rPr>
            <b/>
            <sz val="9"/>
            <color indexed="81"/>
            <rFont val="Tahoma"/>
            <family val="2"/>
          </rPr>
          <t>Sally Blair:</t>
        </r>
        <r>
          <rPr>
            <sz val="9"/>
            <color indexed="81"/>
            <rFont val="Tahoma"/>
            <family val="2"/>
          </rPr>
          <t xml:space="preserve">
Use "fixed" values.</t>
        </r>
      </text>
    </comment>
    <comment ref="F166" authorId="0" shapeId="0">
      <text>
        <r>
          <rPr>
            <b/>
            <sz val="9"/>
            <color indexed="81"/>
            <rFont val="Tahoma"/>
            <family val="2"/>
          </rPr>
          <t>Sally Blair:</t>
        </r>
        <r>
          <rPr>
            <sz val="9"/>
            <color indexed="81"/>
            <rFont val="Tahoma"/>
            <family val="2"/>
          </rPr>
          <t xml:space="preserve">
Ben, for the default here, we can use the NA6 equation where VTc = 1.  That means we can just use the VTF value.  Use the "Fixed: VTF</t>
        </r>
      </text>
    </comment>
    <comment ref="F167" authorId="0" shapeId="0">
      <text>
        <r>
          <rPr>
            <b/>
            <sz val="9"/>
            <color indexed="81"/>
            <rFont val="Tahoma"/>
            <family val="2"/>
          </rPr>
          <t>Sally Blair:</t>
        </r>
        <r>
          <rPr>
            <sz val="9"/>
            <color indexed="81"/>
            <rFont val="Tahoma"/>
            <family val="2"/>
          </rPr>
          <t xml:space="preserve">
If this says "DNC", Table C should say DNC for Table K. &amp; the note on Table D row 15 should be triggered.</t>
        </r>
      </text>
    </comment>
    <comment ref="A169" authorId="0" shapeId="0">
      <text>
        <r>
          <rPr>
            <b/>
            <sz val="9"/>
            <color indexed="81"/>
            <rFont val="Tahoma"/>
            <family val="2"/>
          </rPr>
          <t>2019 UPDATE:</t>
        </r>
        <r>
          <rPr>
            <sz val="9"/>
            <color indexed="81"/>
            <rFont val="Tahoma"/>
            <family val="2"/>
          </rPr>
          <t xml:space="preserve">
Added "Area-weighted calculations…" to footnote 1 &amp; changed max ft2 from 1,000 to 200 infootnote 2.</t>
        </r>
      </text>
    </comment>
    <comment ref="D176" authorId="0" shapeId="0">
      <text>
        <r>
          <rPr>
            <b/>
            <sz val="9"/>
            <color indexed="81"/>
            <rFont val="Tahoma"/>
            <family val="2"/>
          </rPr>
          <t>Sally Blair:</t>
        </r>
        <r>
          <rPr>
            <sz val="9"/>
            <color indexed="81"/>
            <rFont val="Tahoma"/>
            <family val="2"/>
          </rPr>
          <t xml:space="preserve">
This selection triggers the NA6 Default section to expand for user input. Otherwise, minimize it.</t>
        </r>
      </text>
    </comment>
    <comment ref="C177" authorId="0" shapeId="0">
      <text>
        <r>
          <rPr>
            <b/>
            <sz val="9"/>
            <color indexed="81"/>
            <rFont val="Tahoma"/>
            <family val="2"/>
          </rPr>
          <t>2019 Update:</t>
        </r>
        <r>
          <rPr>
            <sz val="9"/>
            <color indexed="81"/>
            <rFont val="Tahoma"/>
            <family val="2"/>
          </rPr>
          <t xml:space="preserve">
Should grey out "VT" row in columns 09 &amp; 10 because there are no VT requirements.</t>
        </r>
      </text>
    </comment>
    <comment ref="D177" authorId="0" shapeId="0">
      <text>
        <r>
          <rPr>
            <b/>
            <sz val="9"/>
            <color indexed="81"/>
            <rFont val="Tahoma"/>
            <family val="2"/>
          </rPr>
          <t>Sally Blair:</t>
        </r>
        <r>
          <rPr>
            <sz val="9"/>
            <color indexed="81"/>
            <rFont val="Tahoma"/>
            <family val="2"/>
          </rPr>
          <t xml:space="preserve">
This selection triggers the S110.6  Default Tables section to expand for user input. Otherwise, minimize it.</t>
        </r>
      </text>
    </comment>
    <comment ref="C185" authorId="0" shapeId="0">
      <text>
        <r>
          <rPr>
            <b/>
            <sz val="9"/>
            <color indexed="81"/>
            <rFont val="Tahoma"/>
            <family val="2"/>
          </rPr>
          <t>Sally Blair:</t>
        </r>
        <r>
          <rPr>
            <sz val="9"/>
            <color indexed="81"/>
            <rFont val="Tahoma"/>
            <family val="2"/>
          </rPr>
          <t xml:space="preserve">
custom dropdown when column 16 is either "Non-metal" or "Metal"</t>
        </r>
      </text>
    </comment>
    <comment ref="C192" authorId="0" shapeId="0">
      <text>
        <r>
          <rPr>
            <b/>
            <sz val="9"/>
            <color indexed="81"/>
            <rFont val="Tahoma"/>
            <family val="2"/>
          </rPr>
          <t>Sally Blair:</t>
        </r>
        <r>
          <rPr>
            <sz val="9"/>
            <color indexed="81"/>
            <rFont val="Tahoma"/>
            <family val="2"/>
          </rPr>
          <t xml:space="preserve">
custom dropdown when column 16 is "Metal with Thermal Break"</t>
        </r>
      </text>
    </comment>
    <comment ref="A197" authorId="0" shapeId="0">
      <text>
        <r>
          <rPr>
            <b/>
            <sz val="9"/>
            <color indexed="81"/>
            <rFont val="Tahoma"/>
            <family val="2"/>
          </rPr>
          <t>Sally Blair:</t>
        </r>
        <r>
          <rPr>
            <sz val="9"/>
            <color indexed="81"/>
            <rFont val="Tahoma"/>
            <family val="2"/>
          </rPr>
          <t xml:space="preserve">
Ben, this section is triggered if columns 01, 02 or 03 "Calculate Area Weighted Average…." is selected above in the Vertical Fenestration Subtable, or in the Glazed Doors subtable
</t>
        </r>
        <r>
          <rPr>
            <b/>
            <sz val="9"/>
            <color indexed="81"/>
            <rFont val="Tahoma"/>
            <family val="2"/>
          </rPr>
          <t>2019 Update:</t>
        </r>
        <r>
          <rPr>
            <sz val="9"/>
            <color indexed="81"/>
            <rFont val="Tahoma"/>
            <family val="2"/>
          </rPr>
          <t xml:space="preserve"> only open "U-factor" row if checked in subtable above, otherwise grey out.  Same with (R)SHGC &amp; VT.  Meaning they can area-weight only VT if they want &amp; then U-factor &amp; (R)SHGC grey out.  If it's easier to just not show the row alltogether, that's fine too.  Also, this table isn't minimizing when I unlick the checkboxes above.</t>
        </r>
      </text>
    </comment>
    <comment ref="E201" authorId="0" shapeId="0">
      <text>
        <r>
          <rPr>
            <b/>
            <sz val="9"/>
            <color indexed="81"/>
            <rFont val="Tahoma"/>
            <family val="2"/>
          </rPr>
          <t>Sally Blair:</t>
        </r>
        <r>
          <rPr>
            <sz val="9"/>
            <color indexed="81"/>
            <rFont val="Tahoma"/>
            <family val="2"/>
          </rPr>
          <t xml:space="preserve">
Says "COMPLIES" if column 03 </t>
        </r>
        <r>
          <rPr>
            <u/>
            <sz val="9"/>
            <color indexed="81"/>
            <rFont val="Tahoma"/>
            <family val="2"/>
          </rPr>
          <t>&gt;</t>
        </r>
        <r>
          <rPr>
            <sz val="9"/>
            <color indexed="81"/>
            <rFont val="Tahoma"/>
            <family val="2"/>
          </rPr>
          <t xml:space="preserve"> column 04.
Otherwise, says "DOES NOT COMPLY"</t>
        </r>
      </text>
    </comment>
    <comment ref="E202" authorId="0" shapeId="0">
      <text>
        <r>
          <rPr>
            <b/>
            <sz val="9"/>
            <color indexed="81"/>
            <rFont val="Tahoma"/>
            <family val="2"/>
          </rPr>
          <t>Sally Blair:</t>
        </r>
        <r>
          <rPr>
            <sz val="9"/>
            <color indexed="81"/>
            <rFont val="Tahoma"/>
            <family val="2"/>
          </rPr>
          <t xml:space="preserve">
Says "COMPLIES" if column 03 </t>
        </r>
        <r>
          <rPr>
            <u/>
            <sz val="9"/>
            <color indexed="81"/>
            <rFont val="Tahoma"/>
            <family val="2"/>
          </rPr>
          <t>&gt;</t>
        </r>
        <r>
          <rPr>
            <sz val="9"/>
            <color indexed="81"/>
            <rFont val="Tahoma"/>
            <family val="2"/>
          </rPr>
          <t xml:space="preserve"> column 04.
Otherwise, says "DOES NOT COMPLY"</t>
        </r>
      </text>
    </comment>
    <comment ref="E203" authorId="0" shapeId="0">
      <text>
        <r>
          <rPr>
            <b/>
            <sz val="9"/>
            <color indexed="81"/>
            <rFont val="Tahoma"/>
            <family val="2"/>
          </rPr>
          <t>Sally Blair:</t>
        </r>
        <r>
          <rPr>
            <sz val="9"/>
            <color indexed="81"/>
            <rFont val="Tahoma"/>
            <family val="2"/>
          </rPr>
          <t xml:space="preserve">
Says "COMPLIES" if column 03 </t>
        </r>
        <r>
          <rPr>
            <u/>
            <sz val="9"/>
            <color indexed="81"/>
            <rFont val="Tahoma"/>
            <family val="2"/>
          </rPr>
          <t>&lt;</t>
        </r>
        <r>
          <rPr>
            <sz val="9"/>
            <color indexed="81"/>
            <rFont val="Tahoma"/>
            <family val="2"/>
          </rPr>
          <t xml:space="preserve"> column 04.
Otherwise, says "DOES NOT COMPLY"</t>
        </r>
      </text>
    </comment>
    <comment ref="A208" authorId="0" shapeId="0">
      <text>
        <r>
          <rPr>
            <b/>
            <sz val="9"/>
            <color indexed="81"/>
            <rFont val="Tahoma"/>
            <family val="2"/>
          </rPr>
          <t>Sally Blair:</t>
        </r>
        <r>
          <rPr>
            <sz val="9"/>
            <color indexed="81"/>
            <rFont val="Tahoma"/>
            <family val="2"/>
          </rPr>
          <t xml:space="preserve">
Ben, this section is triggered if columns 01, 02 or 03 "Calculate Area Weighted Average…." is selected above in the Skylights Subtable.
</t>
        </r>
        <r>
          <rPr>
            <b/>
            <sz val="9"/>
            <color indexed="81"/>
            <rFont val="Tahoma"/>
            <family val="2"/>
          </rPr>
          <t xml:space="preserve">
2019 Update:</t>
        </r>
        <r>
          <rPr>
            <sz val="9"/>
            <color indexed="81"/>
            <rFont val="Tahoma"/>
            <family val="2"/>
          </rPr>
          <t xml:space="preserve"> only open "U-factor" row if checked in subtable above, otherwise grey out.  Same with (R)SHGC &amp; VT.  Meaning they can area-weight only VT if they want &amp; then U-factor &amp; (R)SHGC grey out.  If it's easier to just not show the row alltogether, that's fine too.</t>
        </r>
      </text>
    </comment>
    <comment ref="E212" authorId="0" shapeId="0">
      <text>
        <r>
          <rPr>
            <b/>
            <sz val="9"/>
            <color indexed="81"/>
            <rFont val="Tahoma"/>
            <family val="2"/>
          </rPr>
          <t>Sally Blair:</t>
        </r>
        <r>
          <rPr>
            <sz val="9"/>
            <color indexed="81"/>
            <rFont val="Tahoma"/>
            <family val="2"/>
          </rPr>
          <t xml:space="preserve">
Says "COMPLIES" if column 03 </t>
        </r>
        <r>
          <rPr>
            <u/>
            <sz val="9"/>
            <color indexed="81"/>
            <rFont val="Tahoma"/>
            <family val="2"/>
          </rPr>
          <t>&gt;</t>
        </r>
        <r>
          <rPr>
            <sz val="9"/>
            <color indexed="81"/>
            <rFont val="Tahoma"/>
            <family val="2"/>
          </rPr>
          <t xml:space="preserve"> column 04.
Otherwise, says "DOES NOT COMPLY"</t>
        </r>
      </text>
    </comment>
    <comment ref="E213" authorId="0" shapeId="0">
      <text>
        <r>
          <rPr>
            <b/>
            <sz val="9"/>
            <color indexed="81"/>
            <rFont val="Tahoma"/>
            <family val="2"/>
          </rPr>
          <t>Sally Blair:</t>
        </r>
        <r>
          <rPr>
            <sz val="9"/>
            <color indexed="81"/>
            <rFont val="Tahoma"/>
            <family val="2"/>
          </rPr>
          <t xml:space="preserve">
Says "COMPLIES" if column 03 </t>
        </r>
        <r>
          <rPr>
            <u/>
            <sz val="9"/>
            <color indexed="81"/>
            <rFont val="Tahoma"/>
            <family val="2"/>
          </rPr>
          <t>&gt;</t>
        </r>
        <r>
          <rPr>
            <sz val="9"/>
            <color indexed="81"/>
            <rFont val="Tahoma"/>
            <family val="2"/>
          </rPr>
          <t xml:space="preserve"> column 04.
Otherwise, says "DOES NOT COMPLY"</t>
        </r>
      </text>
    </comment>
    <comment ref="E214" authorId="0" shapeId="0">
      <text>
        <r>
          <rPr>
            <b/>
            <sz val="9"/>
            <color indexed="81"/>
            <rFont val="Tahoma"/>
            <family val="2"/>
          </rPr>
          <t>Sally Blair:</t>
        </r>
        <r>
          <rPr>
            <sz val="9"/>
            <color indexed="81"/>
            <rFont val="Tahoma"/>
            <family val="2"/>
          </rPr>
          <t xml:space="preserve">
Says "COMPLIES" if column 03 </t>
        </r>
        <r>
          <rPr>
            <u/>
            <sz val="9"/>
            <color indexed="81"/>
            <rFont val="Tahoma"/>
            <family val="2"/>
          </rPr>
          <t>&lt;</t>
        </r>
        <r>
          <rPr>
            <sz val="9"/>
            <color indexed="81"/>
            <rFont val="Tahoma"/>
            <family val="2"/>
          </rPr>
          <t xml:space="preserve"> column 04.
Otherwise, says "DOES NOT COMPLY"</t>
        </r>
      </text>
    </comment>
  </commentList>
</comments>
</file>

<file path=xl/comments13.xml><?xml version="1.0" encoding="utf-8"?>
<comments xmlns="http://schemas.openxmlformats.org/spreadsheetml/2006/main">
  <authors>
    <author>Sally Blair</author>
  </authors>
  <commentList>
    <comment ref="B14" authorId="0" shapeId="0">
      <text>
        <r>
          <rPr>
            <b/>
            <sz val="9"/>
            <color indexed="81"/>
            <rFont val="Tahoma"/>
            <family val="2"/>
          </rPr>
          <t>Sally Blair:</t>
        </r>
        <r>
          <rPr>
            <sz val="9"/>
            <color indexed="81"/>
            <rFont val="Tahoma"/>
            <family val="2"/>
          </rPr>
          <t xml:space="preserve">
All of the "NA" choices will grey out column 04-11 for this row.</t>
        </r>
      </text>
    </comment>
  </commentList>
</comments>
</file>

<file path=xl/comments14.xml><?xml version="1.0" encoding="utf-8"?>
<comments xmlns="http://schemas.openxmlformats.org/spreadsheetml/2006/main">
  <authors>
    <author>Rosemary Howley</author>
  </authors>
  <commentList>
    <comment ref="A7" authorId="0" shapeId="0">
      <text>
        <r>
          <rPr>
            <b/>
            <sz val="9"/>
            <color indexed="81"/>
            <rFont val="Tahoma"/>
            <family val="2"/>
          </rPr>
          <t>Rosemary Howley:</t>
        </r>
        <r>
          <rPr>
            <sz val="9"/>
            <color indexed="81"/>
            <rFont val="Tahoma"/>
            <family val="2"/>
          </rPr>
          <t xml:space="preserve">
This should be automatically set to yes, because it will apply to any building envelope construction.  I can't think of a case where someone should change it to no, but if they do, they need to explain why, and have it be an exceptional condition note in Table D.</t>
        </r>
      </text>
    </comment>
  </commentList>
</comments>
</file>

<file path=xl/comments15.xml><?xml version="1.0" encoding="utf-8"?>
<comments xmlns="http://schemas.openxmlformats.org/spreadsheetml/2006/main">
  <authors>
    <author>Sally Blair</author>
  </authors>
  <commentList>
    <comment ref="B7" authorId="0" shapeId="0">
      <text>
        <r>
          <rPr>
            <b/>
            <sz val="9"/>
            <color indexed="81"/>
            <rFont val="Tahoma"/>
            <family val="2"/>
          </rPr>
          <t>Rosemary Howley:</t>
        </r>
        <r>
          <rPr>
            <sz val="9"/>
            <color indexed="81"/>
            <rFont val="Tahoma"/>
            <family val="2"/>
          </rPr>
          <t xml:space="preserve">
This should move to "Yes" if Table K "Fenestration Schedule" is triggered. 
If user has fenestration but moves to "No" need to include note in Table D. </t>
        </r>
      </text>
    </comment>
    <comment ref="B8" authorId="0" shapeId="0">
      <text>
        <r>
          <rPr>
            <b/>
            <sz val="9"/>
            <color indexed="81"/>
            <rFont val="Tahoma"/>
            <family val="2"/>
          </rPr>
          <t>2019 Update:</t>
        </r>
        <r>
          <rPr>
            <sz val="9"/>
            <color indexed="81"/>
            <rFont val="Tahoma"/>
            <family val="2"/>
          </rPr>
          <t xml:space="preserve">
Added NRCA-ENV-03.  These are always greyed out. This is just a note to user that ENV-03 is addressed on LTI form.</t>
        </r>
      </text>
    </comment>
  </commentList>
</comments>
</file>

<file path=xl/comments2.xml><?xml version="1.0" encoding="utf-8"?>
<comments xmlns="http://schemas.openxmlformats.org/spreadsheetml/2006/main">
  <authors>
    <author>Sally Blair</author>
  </authors>
  <commentList>
    <comment ref="A6" authorId="0" shapeId="0">
      <text>
        <r>
          <rPr>
            <b/>
            <sz val="9"/>
            <color indexed="81"/>
            <rFont val="Tahoma"/>
            <family val="2"/>
          </rPr>
          <t>2019 Update:</t>
        </r>
        <r>
          <rPr>
            <sz val="9"/>
            <color indexed="81"/>
            <rFont val="Tahoma"/>
            <family val="2"/>
          </rPr>
          <t xml:space="preserve">
Added 110.8(g)</t>
        </r>
      </text>
    </comment>
  </commentList>
</comments>
</file>

<file path=xl/comments3.xml><?xml version="1.0" encoding="utf-8"?>
<comments xmlns="http://schemas.openxmlformats.org/spreadsheetml/2006/main">
  <authors>
    <author>Sally Blair</author>
  </authors>
  <commentList>
    <comment ref="I9" authorId="0" shapeId="0">
      <text>
        <r>
          <rPr>
            <b/>
            <sz val="9"/>
            <color indexed="81"/>
            <rFont val="Tahoma"/>
            <family val="2"/>
          </rPr>
          <t>Sally Blair:</t>
        </r>
        <r>
          <rPr>
            <sz val="9"/>
            <color indexed="81"/>
            <rFont val="Tahoma"/>
            <family val="2"/>
          </rPr>
          <t xml:space="preserve">
Grey out if CZ 1 or 16 is selected in column 03
This button triggers Table L.</t>
        </r>
      </text>
    </comment>
  </commentList>
</comments>
</file>

<file path=xl/comments4.xml><?xml version="1.0" encoding="utf-8"?>
<comments xmlns="http://schemas.openxmlformats.org/spreadsheetml/2006/main">
  <authors>
    <author>Sally Blair</author>
  </authors>
  <commentList>
    <comment ref="A11" authorId="0" shapeId="0">
      <text>
        <r>
          <rPr>
            <b/>
            <sz val="9"/>
            <color indexed="81"/>
            <rFont val="Tahoma"/>
            <family val="2"/>
          </rPr>
          <t>Sally Blair:</t>
        </r>
        <r>
          <rPr>
            <sz val="9"/>
            <color indexed="81"/>
            <rFont val="Tahoma"/>
            <family val="2"/>
          </rPr>
          <t xml:space="preserve">
Selecting "New Construction or Newly Conditioned" automatically greys out the "Addition" and "Alteration" options in rows 13-15.  New construction is entirely new or newly conditioned, as distinguished from an addition or alteration to existing conditioned space.</t>
        </r>
      </text>
    </comment>
    <comment ref="E11" authorId="0" shapeId="0">
      <text>
        <r>
          <rPr>
            <b/>
            <sz val="9"/>
            <color indexed="81"/>
            <rFont val="Tahoma"/>
            <family val="2"/>
          </rPr>
          <t>Sally Blair:</t>
        </r>
        <r>
          <rPr>
            <sz val="9"/>
            <color indexed="81"/>
            <rFont val="Tahoma"/>
            <family val="2"/>
          </rPr>
          <t xml:space="preserve">
Any selection of Roof in column 02 triggers Tables F &amp; G.</t>
        </r>
      </text>
    </comment>
    <comment ref="B12" authorId="0" shapeId="0">
      <text>
        <r>
          <rPr>
            <b/>
            <sz val="9"/>
            <color indexed="81"/>
            <rFont val="Tahoma"/>
            <family val="2"/>
          </rPr>
          <t>Sally Blair:</t>
        </r>
        <r>
          <rPr>
            <sz val="9"/>
            <color indexed="81"/>
            <rFont val="Tahoma"/>
            <family val="2"/>
          </rPr>
          <t xml:space="preserve">
These three check boxes trigger Table L.  Checkboxes should be greyed out for CZ 1 &amp; 16 from Table A column 03.</t>
        </r>
      </text>
    </comment>
    <comment ref="A14" authorId="0" shapeId="0">
      <text>
        <r>
          <rPr>
            <b/>
            <sz val="9"/>
            <color indexed="81"/>
            <rFont val="Tahoma"/>
            <family val="2"/>
          </rPr>
          <t>Sally Blair:</t>
        </r>
        <r>
          <rPr>
            <sz val="9"/>
            <color indexed="81"/>
            <rFont val="Tahoma"/>
            <family val="2"/>
          </rPr>
          <t xml:space="preserve">
Selecting "Addition" or "Alteration" automatically greys out the "New Construction" option in rows 11&amp;12.  A project can have both additions and alterations.</t>
        </r>
      </text>
    </comment>
    <comment ref="E14" authorId="0" shapeId="0">
      <text>
        <r>
          <rPr>
            <b/>
            <sz val="9"/>
            <color indexed="81"/>
            <rFont val="Tahoma"/>
            <family val="2"/>
          </rPr>
          <t>Sally Blair:</t>
        </r>
        <r>
          <rPr>
            <sz val="9"/>
            <color indexed="81"/>
            <rFont val="Tahoma"/>
            <family val="2"/>
          </rPr>
          <t xml:space="preserve">
Any selection of Roof in column 02 triggers Tables F &amp; G.</t>
        </r>
      </text>
    </comment>
    <comment ref="H14" authorId="0" shapeId="0">
      <text>
        <r>
          <rPr>
            <b/>
            <sz val="9"/>
            <color indexed="81"/>
            <rFont val="Tahoma"/>
            <family val="2"/>
          </rPr>
          <t>Sally Blair:</t>
        </r>
        <r>
          <rPr>
            <sz val="9"/>
            <color indexed="81"/>
            <rFont val="Tahoma"/>
            <family val="2"/>
          </rPr>
          <t xml:space="preserve">
Any selection of Doors in column 02 triggers Table J</t>
        </r>
      </text>
    </comment>
    <comment ref="E17" authorId="0" shapeId="0">
      <text>
        <r>
          <rPr>
            <b/>
            <sz val="9"/>
            <color indexed="81"/>
            <rFont val="Tahoma"/>
            <family val="2"/>
          </rPr>
          <t>Sally Blair:</t>
        </r>
        <r>
          <rPr>
            <sz val="9"/>
            <color indexed="81"/>
            <rFont val="Tahoma"/>
            <family val="2"/>
          </rPr>
          <t xml:space="preserve">
Triggers Tables F</t>
        </r>
      </text>
    </comment>
    <comment ref="G17" authorId="0" shapeId="0">
      <text>
        <r>
          <rPr>
            <b/>
            <sz val="9"/>
            <color indexed="81"/>
            <rFont val="Tahoma"/>
            <family val="2"/>
          </rPr>
          <t>Sally Blair:</t>
        </r>
        <r>
          <rPr>
            <sz val="9"/>
            <color indexed="81"/>
            <rFont val="Tahoma"/>
            <family val="2"/>
          </rPr>
          <t xml:space="preserve">
Any selection of Walls in column 02 triggers Table H.</t>
        </r>
      </text>
    </comment>
    <comment ref="E18" authorId="0" shapeId="0">
      <text>
        <r>
          <rPr>
            <b/>
            <sz val="9"/>
            <color indexed="81"/>
            <rFont val="Tahoma"/>
            <family val="2"/>
          </rPr>
          <t>Sally Blair:</t>
        </r>
        <r>
          <rPr>
            <sz val="9"/>
            <color indexed="81"/>
            <rFont val="Tahoma"/>
            <family val="2"/>
          </rPr>
          <t xml:space="preserve">
Triggers Tables G</t>
        </r>
      </text>
    </comment>
    <comment ref="G18" authorId="0" shapeId="0">
      <text>
        <r>
          <rPr>
            <b/>
            <sz val="9"/>
            <color indexed="81"/>
            <rFont val="Tahoma"/>
            <family val="2"/>
          </rPr>
          <t>Sally Blair:</t>
        </r>
        <r>
          <rPr>
            <sz val="9"/>
            <color indexed="81"/>
            <rFont val="Tahoma"/>
            <family val="2"/>
          </rPr>
          <t xml:space="preserve">
Any selection of Floors in column 02 triggers Table I.</t>
        </r>
      </text>
    </comment>
    <comment ref="H18" authorId="0" shapeId="0">
      <text>
        <r>
          <rPr>
            <b/>
            <sz val="9"/>
            <color indexed="81"/>
            <rFont val="Tahoma"/>
            <family val="2"/>
          </rPr>
          <t>Sally Blair:</t>
        </r>
        <r>
          <rPr>
            <sz val="9"/>
            <color indexed="81"/>
            <rFont val="Tahoma"/>
            <family val="2"/>
          </rPr>
          <t xml:space="preserve">
Any selection of Fenestration in column 02 triggers Table K.</t>
        </r>
      </text>
    </comment>
  </commentList>
</comments>
</file>

<file path=xl/comments5.xml><?xml version="1.0" encoding="utf-8"?>
<comments xmlns="http://schemas.openxmlformats.org/spreadsheetml/2006/main">
  <authors>
    <author>Sally Blair</author>
  </authors>
  <commentList>
    <comment ref="J9" authorId="0" shapeId="0">
      <text>
        <r>
          <rPr>
            <b/>
            <sz val="9"/>
            <color indexed="81"/>
            <rFont val="Tahoma"/>
            <family val="2"/>
          </rPr>
          <t>Sally Blair:</t>
        </r>
        <r>
          <rPr>
            <sz val="9"/>
            <color indexed="81"/>
            <rFont val="Tahoma"/>
            <family val="2"/>
          </rPr>
          <t xml:space="preserve">
Says "COMPLIES" if 01-07 say "Yes" if not grey.
Says "COMPLIES with Exceptional Conditions" if 01-07 say "Yes" if not grey &amp; any notes are triggered in Table D.
Says "DOES NOT COMPLY" if any of 01-07 say "No"</t>
        </r>
      </text>
    </comment>
    <comment ref="C10" authorId="0" shapeId="0">
      <text>
        <r>
          <rPr>
            <b/>
            <sz val="9"/>
            <color indexed="81"/>
            <rFont val="Tahoma"/>
            <family val="2"/>
          </rPr>
          <t xml:space="preserve">Sally Blair:
</t>
        </r>
        <r>
          <rPr>
            <sz val="9"/>
            <color indexed="81"/>
            <rFont val="Tahoma"/>
            <family val="2"/>
          </rPr>
          <t xml:space="preserve">Says "Yes" if all subtables expanded meet compliance logic below, otherwise says "No".
</t>
        </r>
        <r>
          <rPr>
            <b/>
            <sz val="9"/>
            <color indexed="81"/>
            <rFont val="Tahoma"/>
            <family val="2"/>
          </rPr>
          <t>Framed Roof Subtable:</t>
        </r>
        <r>
          <rPr>
            <sz val="9"/>
            <color indexed="81"/>
            <rFont val="Tahoma"/>
            <family val="2"/>
          </rPr>
          <t xml:space="preserve">
Complies IF-
- 02-06 completed if not grey
AND
- 08-16 completed if not grey &amp; something is populated in 07.
AND
- if 01 is not checked, either:
    - "R-value" in 13 and 12 &gt;= 14
       OR
    - "U-factor" in 13 and 15 &lt;= 14
- if 01 is checked: Area-weighted Average table for framed, SIPs, etc. says "Complies"
</t>
        </r>
        <r>
          <rPr>
            <b/>
            <sz val="9"/>
            <color indexed="81"/>
            <rFont val="Tahoma"/>
            <family val="2"/>
          </rPr>
          <t>SIPs Subtable:</t>
        </r>
        <r>
          <rPr>
            <sz val="9"/>
            <color indexed="81"/>
            <rFont val="Tahoma"/>
            <family val="2"/>
          </rPr>
          <t xml:space="preserve">
Complies IF-
- 02-06 completed if not grey
AND
- 08-16 completed if not grey &amp; something is populated in 07.
AND
- if 01 is not checked, either:
    - "R-value" in 13 and 12 &gt;= 14
       OR
    - "U-factor" in 13 and 15 &lt;= 14
- if 01 is checked: Area-weighted Average table for framed, SIPs, etc. says "Complies"
</t>
        </r>
        <r>
          <rPr>
            <b/>
            <sz val="9"/>
            <color indexed="81"/>
            <rFont val="Tahoma"/>
            <family val="2"/>
          </rPr>
          <t>Span Deck &amp; Concrete Subtable:</t>
        </r>
        <r>
          <rPr>
            <sz val="9"/>
            <color indexed="81"/>
            <rFont val="Tahoma"/>
            <family val="2"/>
          </rPr>
          <t xml:space="preserve">
Complies IF-
- 02-06 completed if not grey
AND
- 08-15 completed if not grey &amp; something is populated in 07.
AND
- if 01 is not checked, either:
    - "R-value" in 12 and 11 &gt;= 13
       OR
    - "U-factor" in 12 and 14 &lt;= 13
- if 01 is checked: Area-weighted Average table for framed, SIPs, etc. says "Complies"
</t>
        </r>
        <r>
          <rPr>
            <b/>
            <sz val="9"/>
            <color indexed="81"/>
            <rFont val="Tahoma"/>
            <family val="2"/>
          </rPr>
          <t>Metal Panel Subtable:</t>
        </r>
        <r>
          <rPr>
            <sz val="9"/>
            <color indexed="81"/>
            <rFont val="Tahoma"/>
            <family val="2"/>
          </rPr>
          <t xml:space="preserve">
Complies IF-
- 02-06 completed if not grey
AND
- 08-13 completed if not grey &amp; something is populated in 07.
AND
- if 01 is not checked, either:
    - 12 &lt;= 11
- if 01 is checked: Area-weighted Average table for framed, SIPs, etc. says "Complies"
</t>
        </r>
        <r>
          <rPr>
            <b/>
            <sz val="9"/>
            <color indexed="81"/>
            <rFont val="Tahoma"/>
            <family val="2"/>
          </rPr>
          <t>Metal Building Subtable:</t>
        </r>
        <r>
          <rPr>
            <sz val="9"/>
            <color indexed="81"/>
            <rFont val="Tahoma"/>
            <family val="2"/>
          </rPr>
          <t xml:space="preserve">
Complies IF-
- 02-06 completed if not grey
AND
- 08-15 completed if not grey &amp; something is populated in 07.
AND
- if 01 is not checked, either:
    - "R-value" in 12 and 11 &gt;= 13
       OR
    - "U-factor" in 12 and 14 &lt;= 13
- if 01 is checked: Area-weighted Average table for Metal Building Roof says "Complies"</t>
        </r>
      </text>
    </comment>
    <comment ref="D10" authorId="0" shapeId="0">
      <text>
        <r>
          <rPr>
            <b/>
            <sz val="9"/>
            <color indexed="81"/>
            <rFont val="Tahoma"/>
            <family val="2"/>
          </rPr>
          <t>Sally Blair:</t>
        </r>
        <r>
          <rPr>
            <sz val="9"/>
            <color indexed="81"/>
            <rFont val="Tahoma"/>
            <family val="2"/>
          </rPr>
          <t xml:space="preserve">
Says "Yes" if:
- 01-10 are completed if not grey
AND 09 </t>
        </r>
        <r>
          <rPr>
            <u/>
            <sz val="9"/>
            <color indexed="81"/>
            <rFont val="Tahoma"/>
            <family val="2"/>
          </rPr>
          <t>&gt;</t>
        </r>
        <r>
          <rPr>
            <sz val="9"/>
            <color indexed="81"/>
            <rFont val="Tahoma"/>
            <family val="2"/>
          </rPr>
          <t xml:space="preserve"> 08
otherwise says "No"
</t>
        </r>
        <r>
          <rPr>
            <b/>
            <sz val="9"/>
            <color indexed="81"/>
            <rFont val="Tahoma"/>
            <family val="2"/>
          </rPr>
          <t>2019 Update:</t>
        </r>
        <r>
          <rPr>
            <sz val="9"/>
            <color indexed="81"/>
            <rFont val="Tahoma"/>
            <family val="2"/>
          </rPr>
          <t xml:space="preserve">
Make sure compliance logic includes "or equal to" for 09 &gt;=08 &amp; that all fields not grey are completed before saying "Yes"</t>
        </r>
      </text>
    </comment>
    <comment ref="E10" authorId="0" shapeId="0">
      <text>
        <r>
          <rPr>
            <b/>
            <sz val="9"/>
            <color indexed="81"/>
            <rFont val="Tahoma"/>
            <family val="2"/>
          </rPr>
          <t>Sally Blair:</t>
        </r>
        <r>
          <rPr>
            <sz val="9"/>
            <color indexed="81"/>
            <rFont val="Tahoma"/>
            <family val="2"/>
          </rPr>
          <t xml:space="preserve">
Says "Yes" if all subtables expanded meet compliance logic below, otherwise says "No".
</t>
        </r>
        <r>
          <rPr>
            <b/>
            <sz val="9"/>
            <color indexed="81"/>
            <rFont val="Tahoma"/>
            <family val="2"/>
          </rPr>
          <t>Framed Subtable:</t>
        </r>
        <r>
          <rPr>
            <sz val="9"/>
            <color indexed="81"/>
            <rFont val="Tahoma"/>
            <family val="2"/>
          </rPr>
          <t xml:space="preserve">
Complies IF-
- 03-13 completed if not grey
AND
- if 01 or 02 is not checked, either:
    - "R-value" in 10 and 08 &gt;= 11
       OR
    - "U-factor" in 10 and 12 &lt;= 11
AND
- if 01 is checked: Area-weighted Average table for metal framed says "Complies"
AND
- if 02 is checked: Area-weighted Average table for wood, SIPs, etc. framed says "Complies"
</t>
        </r>
        <r>
          <rPr>
            <b/>
            <sz val="9"/>
            <color indexed="81"/>
            <rFont val="Tahoma"/>
            <family val="2"/>
          </rPr>
          <t>Mass Subtable:</t>
        </r>
        <r>
          <rPr>
            <sz val="9"/>
            <color indexed="81"/>
            <rFont val="Tahoma"/>
            <family val="2"/>
          </rPr>
          <t xml:space="preserve">
Complies IF-
- 02-12 completed if not grey
AND
- if 01 is not checked, 11 &lt;= 10
AND
- if 01 is checked: Area-weighted Average table for mass says "Complies"
</t>
        </r>
        <r>
          <rPr>
            <b/>
            <sz val="9"/>
            <color indexed="81"/>
            <rFont val="Tahoma"/>
            <family val="2"/>
          </rPr>
          <t>Concrete Sandwich Panel Subtable:</t>
        </r>
        <r>
          <rPr>
            <sz val="9"/>
            <color indexed="81"/>
            <rFont val="Tahoma"/>
            <family val="2"/>
          </rPr>
          <t xml:space="preserve">
Complies IF-
- 02-12 completed if not grey
AND
- if 01 is not checked, 11 &lt;= 10
AND
- if 01 is checked: Area-weighted Average table for mass says "Complies"
</t>
        </r>
        <r>
          <rPr>
            <b/>
            <sz val="9"/>
            <color indexed="81"/>
            <rFont val="Tahoma"/>
            <family val="2"/>
          </rPr>
          <t>SIPS Subtable:</t>
        </r>
        <r>
          <rPr>
            <sz val="9"/>
            <color indexed="81"/>
            <rFont val="Tahoma"/>
            <family val="2"/>
          </rPr>
          <t xml:space="preserve">
Complies IF-
- 02-12 completed if not grey
AND
- if 01 is not checked, either:
    - "R-value" in 09 and 07 &gt;= 10
       OR
    - "U-factor" in 09 and 11 &lt;= 10
AND
- if 01 is checked: Area-weighted Average table for wood, SIPs, etc. says "Complies"
</t>
        </r>
        <r>
          <rPr>
            <b/>
            <sz val="9"/>
            <color indexed="81"/>
            <rFont val="Tahoma"/>
            <family val="2"/>
          </rPr>
          <t>Spandrel Subtable:</t>
        </r>
        <r>
          <rPr>
            <sz val="9"/>
            <color indexed="81"/>
            <rFont val="Tahoma"/>
            <family val="2"/>
          </rPr>
          <t xml:space="preserve">
Complies IF-
- 02-11 completed if not grey
AND
- if 01 is not checked, either:
    - "R-value" in 08 and 07 &gt;= 09
       OR
    - "U-factor" in 08 and 10 &lt;= 09
AND
- if 01 is checked: Area-weighted Average table for wood, SIPs, etc. says "Complies"
</t>
        </r>
        <r>
          <rPr>
            <b/>
            <sz val="9"/>
            <color indexed="81"/>
            <rFont val="Tahoma"/>
            <family val="2"/>
          </rPr>
          <t>Metal Building Subtable:</t>
        </r>
        <r>
          <rPr>
            <sz val="9"/>
            <color indexed="81"/>
            <rFont val="Tahoma"/>
            <family val="2"/>
          </rPr>
          <t xml:space="preserve">
Complies IF-
- 02-11 completed if not grey
AND
- if 01 is not checked, either:
    - "R-value" in 08 and 06 &gt;= 09
       OR
    - "U-factor" in 08 and 10 &lt;= 09
AND
- if 01 is checked: Area-weighted Average table for metal building says "Complies"
</t>
        </r>
        <r>
          <rPr>
            <b/>
            <sz val="9"/>
            <color indexed="81"/>
            <rFont val="Tahoma"/>
            <family val="2"/>
          </rPr>
          <t>Log Home Subtable:</t>
        </r>
        <r>
          <rPr>
            <sz val="9"/>
            <color indexed="81"/>
            <rFont val="Tahoma"/>
            <family val="2"/>
          </rPr>
          <t xml:space="preserve">
Complies IF-
- 02-10 completed if not grey
AND
- if 01 is not checked, 09 &lt;= 08
AND
- if 01 is checked: Area-weighted Average table for mass says "Complies"
</t>
        </r>
        <r>
          <rPr>
            <b/>
            <sz val="9"/>
            <color indexed="81"/>
            <rFont val="Tahoma"/>
            <family val="2"/>
          </rPr>
          <t>Strawbale Subtable:</t>
        </r>
        <r>
          <rPr>
            <sz val="9"/>
            <color indexed="81"/>
            <rFont val="Tahoma"/>
            <family val="2"/>
          </rPr>
          <t xml:space="preserve">
Complies IF-
- 02-10 completed if not grey
AND
- if 01 is not checked, either:
    - "R-value" in 07 and 06 &gt;= 08
       OR
    - "U-factor" in 07 and 09 &lt;= 08
AND
- if 01 is checked: Area-weighted Average table for wood, SIPs, etc. says "Complies"
ICF Subtable:
Complies IF-
- 02-11 completed if not grey
AND
- if 01 is not checked, 10 &lt;= 09
AND
- if 01 is checked: Area-weighted Average table for mass says "Complies"</t>
        </r>
      </text>
    </comment>
    <comment ref="F10" authorId="0" shapeId="0">
      <text>
        <r>
          <rPr>
            <b/>
            <sz val="9"/>
            <color indexed="81"/>
            <rFont val="Tahoma"/>
            <family val="2"/>
          </rPr>
          <t>Sally Blair:</t>
        </r>
        <r>
          <rPr>
            <sz val="9"/>
            <color indexed="81"/>
            <rFont val="Tahoma"/>
            <family val="2"/>
          </rPr>
          <t xml:space="preserve">
Says "Yes" if all subtables expanded meet compliance logic below, otherwise says "No".
</t>
        </r>
        <r>
          <rPr>
            <b/>
            <sz val="9"/>
            <color indexed="81"/>
            <rFont val="Tahoma"/>
            <family val="2"/>
          </rPr>
          <t>Framed Subtable:</t>
        </r>
        <r>
          <rPr>
            <sz val="9"/>
            <color indexed="81"/>
            <rFont val="Tahoma"/>
            <family val="2"/>
          </rPr>
          <t xml:space="preserve">
Complies IF-
- 02-12 completed if not grey
AND
- if 01 is not checked, either:
    - "R-value" in 09 and 07 &gt;= 10
       OR
    - "U-factor" in 09 and 11 &lt;= 10
AND
- if 01 is checked: Area-weighted Average table for framed, SIPs, etc. says "Complies"
</t>
        </r>
        <r>
          <rPr>
            <b/>
            <sz val="9"/>
            <color indexed="81"/>
            <rFont val="Tahoma"/>
            <family val="2"/>
          </rPr>
          <t>SIPS Subtable:</t>
        </r>
        <r>
          <rPr>
            <sz val="9"/>
            <color indexed="81"/>
            <rFont val="Tahoma"/>
            <family val="2"/>
          </rPr>
          <t xml:space="preserve">
Complies IF-
- 02-12 completed if not grey
AND
- if 01 is not checked, 11 &lt;= 10
AND
- if 01 is checked: Area-weighted Average table for framed, SIPs, etc. says "Complies"
</t>
        </r>
        <r>
          <rPr>
            <b/>
            <sz val="9"/>
            <color indexed="81"/>
            <rFont val="Tahoma"/>
            <family val="2"/>
          </rPr>
          <t>Raised Mass Subtable:</t>
        </r>
        <r>
          <rPr>
            <sz val="9"/>
            <color indexed="81"/>
            <rFont val="Tahoma"/>
            <family val="2"/>
          </rPr>
          <t xml:space="preserve">
Complies IF-
- 02-11 completed if not grey
AND
- if 01 is not checked, either:
    - "R-value" in 08 and 07 &gt;= 09
       OR
    - "U-factor" in 08 and 10 &lt;= 09
AND
- if 01 is checked: Area-weighted Average table for raised mass says "Complies"
</t>
        </r>
        <r>
          <rPr>
            <b/>
            <sz val="9"/>
            <color indexed="81"/>
            <rFont val="Tahoma"/>
            <family val="2"/>
          </rPr>
          <t>Slab on grade Updated for 2019:</t>
        </r>
        <r>
          <rPr>
            <sz val="9"/>
            <color indexed="81"/>
            <rFont val="Tahoma"/>
            <family val="2"/>
          </rPr>
          <t xml:space="preserve">
</t>
        </r>
        <r>
          <rPr>
            <b/>
            <sz val="9"/>
            <color indexed="81"/>
            <rFont val="Tahoma"/>
            <family val="2"/>
          </rPr>
          <t>Slab on Grade Subtable:</t>
        </r>
        <r>
          <rPr>
            <sz val="9"/>
            <color indexed="81"/>
            <rFont val="Tahoma"/>
            <family val="2"/>
          </rPr>
          <t xml:space="preserve">
Complies IF-
- 01-03, 05, 06 &amp; 08 completed if not grey
AND
- 06 &gt;= 05</t>
        </r>
      </text>
    </comment>
    <comment ref="G10" authorId="0" shapeId="0">
      <text>
        <r>
          <rPr>
            <b/>
            <sz val="9"/>
            <color indexed="81"/>
            <rFont val="Tahoma"/>
            <family val="2"/>
          </rPr>
          <t>Sally Blair:</t>
        </r>
        <r>
          <rPr>
            <sz val="9"/>
            <color indexed="81"/>
            <rFont val="Tahoma"/>
            <family val="2"/>
          </rPr>
          <t xml:space="preserve">
Says "Yes" if:
- 01-07 are completed
AND 07 &lt;= 06
otherwise says "No"</t>
        </r>
      </text>
    </comment>
    <comment ref="H10" authorId="0" shapeId="0">
      <text>
        <r>
          <rPr>
            <b/>
            <sz val="9"/>
            <color indexed="81"/>
            <rFont val="Tahoma"/>
            <family val="2"/>
          </rPr>
          <t>Sally Blair:</t>
        </r>
        <r>
          <rPr>
            <sz val="9"/>
            <color indexed="81"/>
            <rFont val="Tahoma"/>
            <family val="2"/>
          </rPr>
          <t xml:space="preserve">
Says "Yes" if all subtables expanded meet compliance logic below, otherwise says "No".
</t>
        </r>
        <r>
          <rPr>
            <b/>
            <sz val="9"/>
            <color indexed="81"/>
            <rFont val="Tahoma"/>
            <family val="2"/>
          </rPr>
          <t>Vertical Fen Total Bldg &amp; West Area Subtable:</t>
        </r>
        <r>
          <rPr>
            <sz val="9"/>
            <color indexed="81"/>
            <rFont val="Tahoma"/>
            <family val="2"/>
          </rPr>
          <t xml:space="preserve">
Complies IF-
- 02-05 completed 
AND
- 06 &gt;= 07
AND
- 08 &gt;= 09
</t>
        </r>
        <r>
          <rPr>
            <b/>
            <sz val="9"/>
            <color indexed="81"/>
            <rFont val="Tahoma"/>
            <family val="2"/>
          </rPr>
          <t>Vert Fen U-factor/SHGC/VT Subtable:</t>
        </r>
        <r>
          <rPr>
            <sz val="9"/>
            <color indexed="81"/>
            <rFont val="Tahoma"/>
            <family val="2"/>
          </rPr>
          <t xml:space="preserve">
Complies IF-
- 04-13 completed if not grey (excluding OH checkbox, that can be left unchecked)
AND
- if 01 is not checked:
    - "U-factor" in 11 &gt;= 12
AND
- if 01 is checked: U-factor in Area-weighted Average table for Vertical/ Glazed Doors says "Complies"
AND
- if 02 is not checked:
    - "SHGC" in 11 &gt;= 12
AND
- if 02 is checked: SHGC in Area-weighted Average table for Vertical/ Glazed Doors says "Complies"
AND
- if 03 is not checked:
    - "VT" in 11 &lt;= 12
AND
- if 02 is checked: VT in Area-weighted Average table for Vertical/ Glazed Doors says "Complies"
AND 
33 says "Complies"
</t>
        </r>
        <r>
          <rPr>
            <b/>
            <sz val="9"/>
            <color indexed="81"/>
            <rFont val="Tahoma"/>
            <family val="2"/>
          </rPr>
          <t>Skylight Area Subtable:</t>
        </r>
        <r>
          <rPr>
            <sz val="9"/>
            <color indexed="81"/>
            <rFont val="Tahoma"/>
            <family val="2"/>
          </rPr>
          <t xml:space="preserve">
Complies IF-
- 01-04 completed 
AND
- 03 &gt;= 04
</t>
        </r>
        <r>
          <rPr>
            <b/>
            <sz val="9"/>
            <color indexed="81"/>
            <rFont val="Tahoma"/>
            <family val="2"/>
          </rPr>
          <t>Skylight U-factor/SHGC/VT Subtable:</t>
        </r>
        <r>
          <rPr>
            <sz val="9"/>
            <color indexed="81"/>
            <rFont val="Tahoma"/>
            <family val="2"/>
          </rPr>
          <t xml:space="preserve">
Complies IF-
- 04-12 completed if not grey 
AND
- if 01 is not checked:
    - "U-factor" in 10 &gt;= 11
AND
- if 01 is checked: U-factor in Area-weighted Average table for Skylights says "Complies"
AND
- if 02 is not checked:
    - "SHGC" in 10 &gt;= 11
AND
- if 02 is checked: SHGC in Area-weighted Average table for Skylights says "Complies"
AND
- if 03 is not checked:
    - "VT" in 10 &lt;= 11
AND
- if 02 is checked: VT in Area-weighted Average table for Skylights says "Complies"
</t>
        </r>
        <r>
          <rPr>
            <b/>
            <sz val="9"/>
            <color indexed="81"/>
            <rFont val="Tahoma"/>
            <family val="2"/>
          </rPr>
          <t>Glazed Doors U-factor/SHGC/VT Subtable:</t>
        </r>
        <r>
          <rPr>
            <sz val="9"/>
            <color indexed="81"/>
            <rFont val="Tahoma"/>
            <family val="2"/>
          </rPr>
          <t xml:space="preserve">
Complies IF-
- 04-11 completed if not grey 
AND
- if 01 is not checked:
    - "U-factor" in 09 &gt;= 10
AND
- if 01 is checked: U-factor in Area-weighted Average table for Vertical/ Glazed Doors says "Complies"
AND
- if 02 is not checked:
    - "SHGC" in 09 &gt;= 10
AND
- if 02 is checked: SHGC in Area-weighted Average table for Vertical/ Glazed Doors says "Complies"
AND
- if 03 is not checked:
    - "VT" in 09 &lt;= 10
AND
- if 02 is checked: VT in Area-weighted Average table for Vertical/ Glazed Doors says "Complies"</t>
        </r>
      </text>
    </comment>
    <comment ref="I10" authorId="0" shapeId="0">
      <text>
        <r>
          <rPr>
            <b/>
            <sz val="9"/>
            <color indexed="81"/>
            <rFont val="Tahoma"/>
            <family val="2"/>
          </rPr>
          <t>Sally Blair:</t>
        </r>
        <r>
          <rPr>
            <sz val="9"/>
            <color indexed="81"/>
            <rFont val="Tahoma"/>
            <family val="2"/>
          </rPr>
          <t xml:space="preserve">
Says "Yes" if:
- 01-08 are completed if not grey
AND 
- 07 &lt;= 08 if not grey
AND either:
      - 10 &gt;= 3% if not grey OR
      - 11b &gt;= 1.5% if not grey
otherwise says "No"</t>
        </r>
      </text>
    </comment>
  </commentList>
</comments>
</file>

<file path=xl/comments6.xml><?xml version="1.0" encoding="utf-8"?>
<comments xmlns="http://schemas.openxmlformats.org/spreadsheetml/2006/main">
  <authors>
    <author>Sally Blair</author>
  </authors>
  <commentList>
    <comment ref="Q13" authorId="0" shapeId="0">
      <text>
        <r>
          <rPr>
            <b/>
            <sz val="9"/>
            <color indexed="81"/>
            <rFont val="Tahoma"/>
            <family val="2"/>
          </rPr>
          <t xml:space="preserve">2019 UPDATE:
</t>
        </r>
        <r>
          <rPr>
            <sz val="9"/>
            <color indexed="81"/>
            <rFont val="Tahoma"/>
            <family val="2"/>
          </rPr>
          <t>Changed max ft2 from 1,000 to 200</t>
        </r>
      </text>
    </comment>
  </commentList>
</comments>
</file>

<file path=xl/comments7.xml><?xml version="1.0" encoding="utf-8"?>
<comments xmlns="http://schemas.openxmlformats.org/spreadsheetml/2006/main">
  <authors>
    <author>Sally Blair</author>
  </authors>
  <commentList>
    <comment ref="E5" authorId="0" shapeId="0">
      <text>
        <r>
          <rPr>
            <b/>
            <sz val="9"/>
            <color indexed="81"/>
            <rFont val="Tahoma"/>
            <family val="2"/>
          </rPr>
          <t>Sally Blair:</t>
        </r>
        <r>
          <rPr>
            <sz val="9"/>
            <color indexed="81"/>
            <rFont val="Tahoma"/>
            <family val="2"/>
          </rPr>
          <t xml:space="preserve">
These selections expand appropriate sub section of Table F.</t>
        </r>
      </text>
    </comment>
    <comment ref="D11" authorId="0" shapeId="0">
      <text>
        <r>
          <rPr>
            <b/>
            <sz val="9"/>
            <color indexed="81"/>
            <rFont val="Tahoma"/>
            <family val="2"/>
          </rPr>
          <t>Sally Blair:</t>
        </r>
        <r>
          <rPr>
            <sz val="9"/>
            <color indexed="81"/>
            <rFont val="Tahoma"/>
            <family val="2"/>
          </rPr>
          <t xml:space="preserve">
This cell should default to "None of these exceptions apply"
If user selects "New" in column 04, this cell greys out and the Tag/Plan ID is transferred to column 07.  
If user selects "Altered" in column 04 &amp; "None of the exceptions apply" here, the Tag/Plan ID is transferred to column 07.  
If user selects "Altered" in column 04 &amp; anything OTHER THAN "None of the exceptions apply" here, the Tag/Plan ID is transferred to column 07, but columns 08-16 grey out for that row only.</t>
        </r>
      </text>
    </comment>
    <comment ref="C13" authorId="0" shapeId="0">
      <text>
        <r>
          <rPr>
            <b/>
            <sz val="9"/>
            <color indexed="81"/>
            <rFont val="Tahoma"/>
            <family val="2"/>
          </rPr>
          <t>Sally Blair:</t>
        </r>
        <r>
          <rPr>
            <sz val="9"/>
            <color indexed="81"/>
            <rFont val="Tahoma"/>
            <family val="2"/>
          </rPr>
          <t xml:space="preserve">
Ben, columns 08-11, 15 &amp; 16 grey out if "R-value" is selected in column 13.</t>
        </r>
      </text>
    </comment>
    <comment ref="K14" authorId="0" shapeId="0">
      <text>
        <r>
          <rPr>
            <b/>
            <sz val="9"/>
            <color indexed="81"/>
            <rFont val="Tahoma"/>
            <family val="2"/>
          </rPr>
          <t>2019 Update:</t>
        </r>
        <r>
          <rPr>
            <sz val="9"/>
            <color indexed="81"/>
            <rFont val="Tahoma"/>
            <family val="2"/>
          </rPr>
          <t xml:space="preserve">
Added "Net" to column title and footnote 3</t>
        </r>
      </text>
    </comment>
    <comment ref="G15" authorId="0" shapeId="0">
      <text>
        <r>
          <rPr>
            <b/>
            <sz val="9"/>
            <color indexed="81"/>
            <rFont val="Tahoma"/>
            <family val="2"/>
          </rPr>
          <t>Sally Blair:</t>
        </r>
        <r>
          <rPr>
            <sz val="9"/>
            <color indexed="81"/>
            <rFont val="Tahoma"/>
            <family val="2"/>
          </rPr>
          <t xml:space="preserve">
Ben, this is only a dropdown if column 04 is "Alteration" AND column 01 "Include Framed Roof in Area-weighted…" is NOT checked.  Otherwise, it auto-selects U-factor and is not editable by the user.</t>
        </r>
      </text>
    </comment>
    <comment ref="H15" authorId="0" shapeId="0">
      <text>
        <r>
          <rPr>
            <sz val="9"/>
            <color indexed="81"/>
            <rFont val="Tahoma"/>
            <family val="2"/>
          </rPr>
          <t xml:space="preserve">Sally Blair:
Ben, For "New" assemblies (see column 04), this value comes from the Tables in Section 140.3.  Which table to use depends on the occupancy type in column 06:
Nonresidential &amp; Relocatables = Table 140.3-B
High-rise Res &amp; Hotel/Motel =Table 140.3-C
Relocatables All CZ =Table 140.3-D
For "Alteration"assemblies (column 04), this value comes from Table 141.0-C.    </t>
        </r>
        <r>
          <rPr>
            <b/>
            <sz val="9"/>
            <color indexed="81"/>
            <rFont val="Tahoma"/>
            <family val="2"/>
          </rPr>
          <t xml:space="preserve">  </t>
        </r>
      </text>
    </comment>
    <comment ref="J15" authorId="0" shapeId="0">
      <text>
        <r>
          <rPr>
            <b/>
            <sz val="9"/>
            <color indexed="81"/>
            <rFont val="Tahoma"/>
            <family val="2"/>
          </rPr>
          <t>Sally Blair:</t>
        </r>
        <r>
          <rPr>
            <sz val="9"/>
            <color indexed="81"/>
            <rFont val="Tahoma"/>
            <family val="2"/>
          </rPr>
          <t xml:space="preserve">
Cell will be open for user input if Column 08 is"JA4 Tables", but greyed out if it is "Approved Software" OR "Other per JA4...".
Correct table in JA4 for look up value depends on the selection in 09:
Attic-Wood = Table 4.2.1
Attic-Metal = Table 4.2.4
Rafter- Wood = Table 4.2.2
Rafter-Metal = Table 4.2.5
Ben, the JA4 tables can be found here:
https://energycodeace.com/site/custom/public/reference-ace-2016/Documents/ja42roofsandceilings.htm
</t>
        </r>
      </text>
    </comment>
    <comment ref="K15" authorId="0" shapeId="0">
      <text>
        <r>
          <rPr>
            <b/>
            <sz val="9"/>
            <color indexed="81"/>
            <rFont val="Tahoma"/>
            <family val="2"/>
          </rPr>
          <t>Sally Blair:</t>
        </r>
        <r>
          <rPr>
            <sz val="9"/>
            <color indexed="81"/>
            <rFont val="Tahoma"/>
            <family val="2"/>
          </rPr>
          <t xml:space="preserve">
cell opens for user input if column 01 "Include Framed Roof in Area Weighted Calculation per?" is checked, otherwise grey out.</t>
        </r>
      </text>
    </comment>
    <comment ref="C16" authorId="0" shapeId="0">
      <text>
        <r>
          <rPr>
            <b/>
            <sz val="9"/>
            <color indexed="81"/>
            <rFont val="Tahoma"/>
            <family val="2"/>
          </rPr>
          <t>Sally Blair:</t>
        </r>
        <r>
          <rPr>
            <sz val="9"/>
            <color indexed="81"/>
            <rFont val="Tahoma"/>
            <family val="2"/>
          </rPr>
          <t xml:space="preserve">
Column 08 determines if Columns 09 through 12 &amp; 15 use the pull downs (upper row) or the user input (lower row) for assembly information. "Approved software" OR "Other per.." = user inputs &amp; "JA4 tables" = pull downs. The other row will grey out when 08 is selected.
</t>
        </r>
      </text>
    </comment>
    <comment ref="J16" authorId="0" shapeId="0">
      <text>
        <r>
          <rPr>
            <b/>
            <sz val="9"/>
            <color indexed="81"/>
            <rFont val="Tahoma"/>
            <family val="2"/>
          </rPr>
          <t>Sally Blair:</t>
        </r>
        <r>
          <rPr>
            <sz val="9"/>
            <color indexed="81"/>
            <rFont val="Tahoma"/>
            <family val="2"/>
          </rPr>
          <t xml:space="preserve">
Cell will be open for user entry if Column 08 is "Approved Software" OR "Other per JA4...", but greyed out if it is " JA4 Tables".</t>
        </r>
      </text>
    </comment>
    <comment ref="A19" authorId="0" shapeId="0">
      <text>
        <r>
          <rPr>
            <b/>
            <sz val="9"/>
            <color indexed="81"/>
            <rFont val="Tahoma"/>
            <family val="2"/>
          </rPr>
          <t>2019 Update:</t>
        </r>
        <r>
          <rPr>
            <sz val="9"/>
            <color indexed="81"/>
            <rFont val="Tahoma"/>
            <family val="2"/>
          </rPr>
          <t xml:space="preserve">
Added footnote 3</t>
        </r>
      </text>
    </comment>
    <comment ref="E27" authorId="0" shapeId="0">
      <text>
        <r>
          <rPr>
            <b/>
            <sz val="9"/>
            <color indexed="81"/>
            <rFont val="Tahoma"/>
            <family val="2"/>
          </rPr>
          <t>Sally Blair:</t>
        </r>
        <r>
          <rPr>
            <sz val="9"/>
            <color indexed="81"/>
            <rFont val="Tahoma"/>
            <family val="2"/>
          </rPr>
          <t xml:space="preserve">
Ben, custom dropdown depending on selection in column 10.</t>
        </r>
      </text>
    </comment>
    <comment ref="B28" authorId="0" shapeId="0">
      <text>
        <r>
          <rPr>
            <b/>
            <sz val="9"/>
            <color indexed="81"/>
            <rFont val="Tahoma"/>
            <family val="2"/>
          </rPr>
          <t>2019 Update:</t>
        </r>
        <r>
          <rPr>
            <sz val="9"/>
            <color indexed="81"/>
            <rFont val="Tahoma"/>
            <family val="2"/>
          </rPr>
          <t xml:space="preserve">
If "Approved Software" or "Other per JA4.1.2.1" are selected, Table D note in Row 20 triggers.  If they reselct JA4 Tables, note in D untriggers.</t>
        </r>
      </text>
    </comment>
    <comment ref="D74" authorId="0" shapeId="0">
      <text>
        <r>
          <rPr>
            <b/>
            <sz val="9"/>
            <color indexed="81"/>
            <rFont val="Tahoma"/>
            <family val="2"/>
          </rPr>
          <t>Sally Blair:</t>
        </r>
        <r>
          <rPr>
            <sz val="9"/>
            <color indexed="81"/>
            <rFont val="Tahoma"/>
            <family val="2"/>
          </rPr>
          <t xml:space="preserve">
This cell should default to "None of these exceptions apply"
If user selects "New" in column 04, this cell greys out and the Tag/Plan ID is transferred to column 07.  
If user selects "Altered" in column 04 &amp; "None of the exceptions apply" here, the Tag/Plan ID is transferred to column 07.  
If user selects "Altered" in column 04 &amp; anything OTHER THAN "None of the exceptions apply" here, the Tag/Plan ID is transferred to column 07, but columns 08-16 grey out for that row only.</t>
        </r>
      </text>
    </comment>
    <comment ref="C76" authorId="0" shapeId="0">
      <text>
        <r>
          <rPr>
            <b/>
            <sz val="9"/>
            <color indexed="81"/>
            <rFont val="Tahoma"/>
            <family val="2"/>
          </rPr>
          <t>Sally Blair:</t>
        </r>
        <r>
          <rPr>
            <sz val="9"/>
            <color indexed="81"/>
            <rFont val="Tahoma"/>
            <family val="2"/>
          </rPr>
          <t xml:space="preserve">
Ben, columns 08-11, 15 &amp; 16 grey out if "R-value" is selected in column 10.</t>
        </r>
      </text>
    </comment>
    <comment ref="K77" authorId="0" shapeId="0">
      <text>
        <r>
          <rPr>
            <b/>
            <sz val="9"/>
            <color indexed="81"/>
            <rFont val="Tahoma"/>
            <family val="2"/>
          </rPr>
          <t>2019 Update:</t>
        </r>
        <r>
          <rPr>
            <sz val="9"/>
            <color indexed="81"/>
            <rFont val="Tahoma"/>
            <family val="2"/>
          </rPr>
          <t xml:space="preserve">
Added "Net" to column title and footnote 3</t>
        </r>
      </text>
    </comment>
    <comment ref="G78" authorId="0" shapeId="0">
      <text>
        <r>
          <rPr>
            <b/>
            <sz val="9"/>
            <color indexed="81"/>
            <rFont val="Tahoma"/>
            <family val="2"/>
          </rPr>
          <t>Sally Blair:</t>
        </r>
        <r>
          <rPr>
            <sz val="9"/>
            <color indexed="81"/>
            <rFont val="Tahoma"/>
            <family val="2"/>
          </rPr>
          <t xml:space="preserve">
Ben, this is only a dropdown if column 04 is "Alteration" AND column 02 "Include SIPs Roof in Area-weighted…" is NOT checked.  Otherwise, it auto-selects U-factor and is not editable by the user.
</t>
        </r>
      </text>
    </comment>
    <comment ref="H78" authorId="0" shapeId="0">
      <text>
        <r>
          <rPr>
            <sz val="9"/>
            <color indexed="81"/>
            <rFont val="Tahoma"/>
            <family val="2"/>
          </rPr>
          <t xml:space="preserve">Sally Blair:
Ben, For "New" assemblies (see column 04), this value comes from the Tables in Section 140.3.  Which table to use depends on the occupancy type from column 06:
Nonresidential &amp; Relocatables = Table 140.3-B
High-rise Res &amp; Hotel/Motel =Table 140.3-C
Relocatables All CZ =Table 140.3-D
For "Alteration" projects (see column 04), this value comes from Table 141.0-C. </t>
        </r>
        <r>
          <rPr>
            <b/>
            <sz val="9"/>
            <color indexed="81"/>
            <rFont val="Tahoma"/>
            <family val="2"/>
          </rPr>
          <t xml:space="preserve"> </t>
        </r>
      </text>
    </comment>
    <comment ref="J78" authorId="0" shapeId="0">
      <text>
        <r>
          <rPr>
            <b/>
            <sz val="9"/>
            <color indexed="81"/>
            <rFont val="Tahoma"/>
            <family val="2"/>
          </rPr>
          <t>Sally Blair:</t>
        </r>
        <r>
          <rPr>
            <sz val="9"/>
            <color indexed="81"/>
            <rFont val="Tahoma"/>
            <family val="2"/>
          </rPr>
          <t xml:space="preserve">
Cell will be open for user input if Column 08 is"JA4 Tables", but greyed out if it is "Approved Software" OR "Other per JA4...".
Use Table 4.2.3 in JA4 for look up value.
Ben, the JA4 tables can be found here:
https://energycodeace.com/site/custom/public/reference-ace-2016/Documents/ja42roofsandceilings.htm
</t>
        </r>
      </text>
    </comment>
    <comment ref="K78" authorId="0" shapeId="0">
      <text>
        <r>
          <rPr>
            <b/>
            <sz val="9"/>
            <color indexed="81"/>
            <rFont val="Tahoma"/>
            <family val="2"/>
          </rPr>
          <t>Sally Blair:</t>
        </r>
        <r>
          <rPr>
            <sz val="9"/>
            <color indexed="81"/>
            <rFont val="Tahoma"/>
            <family val="2"/>
          </rPr>
          <t xml:space="preserve">
cell opens for user input if column 01 "Include SIPs Roof in Area Weighted Calculation per?" is checked, otherwise grey out.</t>
        </r>
      </text>
    </comment>
    <comment ref="C79" authorId="0" shapeId="0">
      <text>
        <r>
          <rPr>
            <b/>
            <sz val="9"/>
            <color indexed="81"/>
            <rFont val="Tahoma"/>
            <family val="2"/>
          </rPr>
          <t>Sally Blair:</t>
        </r>
        <r>
          <rPr>
            <sz val="9"/>
            <color indexed="81"/>
            <rFont val="Tahoma"/>
            <family val="2"/>
          </rPr>
          <t xml:space="preserve">
Column 08 determines if Columns 09 through 12 &amp; 15 use the pull downs (upper row) or the user input (lower row) for assembly information. "Approved software" OR "Other per.." = user inputs &amp; "JA4 tables" = pull downs. The other row will grey out when 08 is selected.</t>
        </r>
      </text>
    </comment>
    <comment ref="J79" authorId="0" shapeId="0">
      <text>
        <r>
          <rPr>
            <b/>
            <sz val="9"/>
            <color indexed="81"/>
            <rFont val="Tahoma"/>
            <family val="2"/>
          </rPr>
          <t>Sally Blair:</t>
        </r>
        <r>
          <rPr>
            <sz val="9"/>
            <color indexed="81"/>
            <rFont val="Tahoma"/>
            <family val="2"/>
          </rPr>
          <t xml:space="preserve">
Cell will be open for user entry if Column 05 is "Approved Software" OR "Other per JA4..."., but greyed out if it is " JA4 Tables".</t>
        </r>
      </text>
    </comment>
    <comment ref="A82" authorId="0" shapeId="0">
      <text>
        <r>
          <rPr>
            <b/>
            <sz val="9"/>
            <color indexed="81"/>
            <rFont val="Tahoma"/>
            <family val="2"/>
          </rPr>
          <t>2019 Update:</t>
        </r>
        <r>
          <rPr>
            <sz val="9"/>
            <color indexed="81"/>
            <rFont val="Tahoma"/>
            <family val="2"/>
          </rPr>
          <t xml:space="preserve">
Added footnote 3</t>
        </r>
      </text>
    </comment>
    <comment ref="E89" authorId="0" shapeId="0">
      <text>
        <r>
          <rPr>
            <b/>
            <sz val="9"/>
            <color indexed="81"/>
            <rFont val="Tahoma"/>
            <family val="2"/>
          </rPr>
          <t>Sally Blair:</t>
        </r>
        <r>
          <rPr>
            <sz val="9"/>
            <color indexed="81"/>
            <rFont val="Tahoma"/>
            <family val="2"/>
          </rPr>
          <t xml:space="preserve">
This dropdown needs to be custom based on panel thickness in column 10:
choices for 6.5in:
 R-22
 R-33
choices for 8.25in:
 R-28
choices for 10.25in:
 R-36
 R-55
choices for 12.25in:
 R-44
choices for 48in:
 R-14
 R-22
 R-28
 R-36</t>
        </r>
      </text>
    </comment>
    <comment ref="B90" authorId="0" shapeId="0">
      <text>
        <r>
          <rPr>
            <b/>
            <sz val="9"/>
            <color indexed="81"/>
            <rFont val="Tahoma"/>
            <family val="2"/>
          </rPr>
          <t>2019 Update:</t>
        </r>
        <r>
          <rPr>
            <sz val="9"/>
            <color indexed="81"/>
            <rFont val="Tahoma"/>
            <family val="2"/>
          </rPr>
          <t xml:space="preserve">
If "Approved Software" or "Other per JA4.1.2.1" are selected, Table D note in Row 20 triggers.  If they reselct JA4 Tables, note in D untriggers.</t>
        </r>
      </text>
    </comment>
    <comment ref="D106" authorId="0" shapeId="0">
      <text>
        <r>
          <rPr>
            <b/>
            <sz val="9"/>
            <color indexed="81"/>
            <rFont val="Tahoma"/>
            <family val="2"/>
          </rPr>
          <t>Sally Blair:</t>
        </r>
        <r>
          <rPr>
            <sz val="9"/>
            <color indexed="81"/>
            <rFont val="Tahoma"/>
            <family val="2"/>
          </rPr>
          <t xml:space="preserve">
This cell should default to "None of these exceptions apply"
If user selects "New" in column 04, this cell greys out and the Tag/Plan ID is transferred to column 07.  
If user selects "Altered" in column 04 &amp; "None of the exceptions apply" here, the Tag/Plan ID is transferred to column 07.  
If user selects "Altered" in column 04 &amp; anything OTHER THAN "None of the exceptions apply" here, the Tag/Plan ID is transferred to column 07, but columns 08-15 grey out for that row only.</t>
        </r>
      </text>
    </comment>
    <comment ref="C108" authorId="0" shapeId="0">
      <text>
        <r>
          <rPr>
            <b/>
            <sz val="9"/>
            <color indexed="81"/>
            <rFont val="Tahoma"/>
            <family val="2"/>
          </rPr>
          <t>Sally Blair:</t>
        </r>
        <r>
          <rPr>
            <sz val="9"/>
            <color indexed="81"/>
            <rFont val="Tahoma"/>
            <family val="2"/>
          </rPr>
          <t xml:space="preserve">
Ben, columns 08-10 &amp; 14 grey out if "R-value" is selected in column 12.</t>
        </r>
      </text>
    </comment>
    <comment ref="J109" authorId="0" shapeId="0">
      <text>
        <r>
          <rPr>
            <b/>
            <sz val="9"/>
            <color indexed="81"/>
            <rFont val="Tahoma"/>
            <family val="2"/>
          </rPr>
          <t>2019 Update:</t>
        </r>
        <r>
          <rPr>
            <sz val="9"/>
            <color indexed="81"/>
            <rFont val="Tahoma"/>
            <family val="2"/>
          </rPr>
          <t xml:space="preserve">
Added "Net" to column title and footnote 3</t>
        </r>
      </text>
    </comment>
    <comment ref="B110" authorId="0" shapeId="0">
      <text>
        <r>
          <rPr>
            <b/>
            <sz val="9"/>
            <color indexed="81"/>
            <rFont val="Tahoma"/>
            <family val="2"/>
          </rPr>
          <t>Sally Blair:</t>
        </r>
        <r>
          <rPr>
            <sz val="9"/>
            <color indexed="81"/>
            <rFont val="Tahoma"/>
            <family val="2"/>
          </rPr>
          <t xml:space="preserve">
Column 08 determines if Columns 09 through 11 &amp; 14 use the pull downs (upper row) or the user input (lower row) for assembly information. "Approved software" OR "Other per.." = user inputs &amp; "JA4 tables" = pull downs. The other row will grey out when 08 is selected.</t>
        </r>
      </text>
    </comment>
    <comment ref="F110" authorId="0" shapeId="0">
      <text>
        <r>
          <rPr>
            <b/>
            <sz val="9"/>
            <color indexed="81"/>
            <rFont val="Tahoma"/>
            <family val="2"/>
          </rPr>
          <t>Sally Blair:</t>
        </r>
        <r>
          <rPr>
            <sz val="9"/>
            <color indexed="81"/>
            <rFont val="Tahoma"/>
            <family val="2"/>
          </rPr>
          <t xml:space="preserve">
Ben, this is only a dropdown if column 04 is "Alteration" AND column 01 "Include Span Deck &amp; Concrete Roof in Area-weighted…" is NOT checked.  Otherwise, it auto-selects U-factor and is not editable by the user.</t>
        </r>
      </text>
    </comment>
    <comment ref="G110" authorId="0" shapeId="0">
      <text>
        <r>
          <rPr>
            <sz val="9"/>
            <color indexed="81"/>
            <rFont val="Tahoma"/>
            <family val="2"/>
          </rPr>
          <t xml:space="preserve">Sally Blair:
Ben, For "New" assemblies (see column 04), this value comes from the Tables in Section 140.3.  Which table to use depends on the occupancy type from column 06:
Nonresidential &amp; Relocatables = Table 140.3-B
High-rise Res &amp; Hotel/Motel =Table 140.3-C
Relocatables All CZ =Table 140.3-D
For "Alteration" projects (see column 04), this value comes from Table 141.0-C.  </t>
        </r>
        <r>
          <rPr>
            <b/>
            <sz val="9"/>
            <color indexed="81"/>
            <rFont val="Tahoma"/>
            <family val="2"/>
          </rPr>
          <t xml:space="preserve">  </t>
        </r>
      </text>
    </comment>
    <comment ref="I110" authorId="0" shapeId="0">
      <text>
        <r>
          <rPr>
            <b/>
            <sz val="9"/>
            <color indexed="81"/>
            <rFont val="Tahoma"/>
            <family val="2"/>
          </rPr>
          <t>Sally Blair:</t>
        </r>
        <r>
          <rPr>
            <sz val="9"/>
            <color indexed="81"/>
            <rFont val="Tahoma"/>
            <family val="2"/>
          </rPr>
          <t xml:space="preserve">
Cell will be open for user input if Column 08 is"JA4 Tables", but greyed out if it is "Approved Software" OR "Other per JA4..."
Use Table 4.2.6 in JA4 for look up value.
Ben, the JA4 tables can be found here:
https://energycodeace.com/site/custom/public/reference-ace-2016/Documents/ja42roofsandceilings.htm
</t>
        </r>
      </text>
    </comment>
    <comment ref="J110" authorId="0" shapeId="0">
      <text>
        <r>
          <rPr>
            <b/>
            <sz val="9"/>
            <color indexed="81"/>
            <rFont val="Tahoma"/>
            <family val="2"/>
          </rPr>
          <t>Sally Blair:</t>
        </r>
        <r>
          <rPr>
            <sz val="9"/>
            <color indexed="81"/>
            <rFont val="Tahoma"/>
            <family val="2"/>
          </rPr>
          <t xml:space="preserve">
cell opens for user input if column 01 "Include Span Deck &amp; Concrete Roof in Area Weighted Calculation per?" is checked, otherwise grey out.</t>
        </r>
      </text>
    </comment>
    <comment ref="I111" authorId="0" shapeId="0">
      <text>
        <r>
          <rPr>
            <b/>
            <sz val="9"/>
            <color indexed="81"/>
            <rFont val="Tahoma"/>
            <family val="2"/>
          </rPr>
          <t>Sally Blair:</t>
        </r>
        <r>
          <rPr>
            <sz val="9"/>
            <color indexed="81"/>
            <rFont val="Tahoma"/>
            <family val="2"/>
          </rPr>
          <t xml:space="preserve">
Cell will be open for user entry if Column 08 is "Approved Software" OR "Other per JA4...", but greyed out if it is " JA4 Tables".</t>
        </r>
      </text>
    </comment>
    <comment ref="A114" authorId="0" shapeId="0">
      <text>
        <r>
          <rPr>
            <b/>
            <sz val="9"/>
            <color indexed="81"/>
            <rFont val="Tahoma"/>
            <family val="2"/>
          </rPr>
          <t>2019 Update:</t>
        </r>
        <r>
          <rPr>
            <sz val="9"/>
            <color indexed="81"/>
            <rFont val="Tahoma"/>
            <family val="2"/>
          </rPr>
          <t xml:space="preserve">
Added footnote 3</t>
        </r>
      </text>
    </comment>
    <comment ref="B123" authorId="0" shapeId="0">
      <text>
        <r>
          <rPr>
            <b/>
            <sz val="9"/>
            <color indexed="81"/>
            <rFont val="Tahoma"/>
            <family val="2"/>
          </rPr>
          <t>2019 Update:</t>
        </r>
        <r>
          <rPr>
            <sz val="9"/>
            <color indexed="81"/>
            <rFont val="Tahoma"/>
            <family val="2"/>
          </rPr>
          <t xml:space="preserve">
If "Approved Software" or "Other per JA4.1.2.1" are selected, Table D note in Row 20 triggers.  If they reselct JA4 Tables, note in D untriggers.</t>
        </r>
      </text>
    </comment>
    <comment ref="D136" authorId="0" shapeId="0">
      <text>
        <r>
          <rPr>
            <b/>
            <sz val="9"/>
            <color indexed="81"/>
            <rFont val="Tahoma"/>
            <family val="2"/>
          </rPr>
          <t>Sally Blair:</t>
        </r>
        <r>
          <rPr>
            <sz val="9"/>
            <color indexed="81"/>
            <rFont val="Tahoma"/>
            <family val="2"/>
          </rPr>
          <t xml:space="preserve">
This cell should default to "None of these exceptions apply"
If user selects "New" in column 04, this cell greys out and the Tag/Plan ID is transferred to column 07.  
If user selects "Altered" in column 04 &amp; "None of the exceptions apply" here, the Tag/Plan ID is transferred to column 07.  
If user selects "Altered" in column 04 &amp; anything OTHER THAN "None of the exceptions apply" here, the Tag/Plan ID is transferred to column 07, but columns 08-13 grey out for that row only.</t>
        </r>
      </text>
    </comment>
    <comment ref="H139" authorId="0" shapeId="0">
      <text>
        <r>
          <rPr>
            <b/>
            <sz val="9"/>
            <color indexed="81"/>
            <rFont val="Tahoma"/>
            <family val="2"/>
          </rPr>
          <t>2019 Update:</t>
        </r>
        <r>
          <rPr>
            <sz val="9"/>
            <color indexed="81"/>
            <rFont val="Tahoma"/>
            <family val="2"/>
          </rPr>
          <t xml:space="preserve">
Added "Net" to column title and footnote 2</t>
        </r>
      </text>
    </comment>
    <comment ref="B140" authorId="0" shapeId="0">
      <text>
        <r>
          <rPr>
            <b/>
            <sz val="9"/>
            <color indexed="81"/>
            <rFont val="Tahoma"/>
            <family val="2"/>
          </rPr>
          <t>Sally Blair:</t>
        </r>
        <r>
          <rPr>
            <sz val="9"/>
            <color indexed="81"/>
            <rFont val="Tahoma"/>
            <family val="2"/>
          </rPr>
          <t xml:space="preserve">
Column 08 determines if Columns 09 &amp; 12 use the pull downs (upper row) or the user input (lower row) for assembly information. "Approved software" OR "Other per.." = user inputs &amp; "JA4 tables" = pull downs. The other row will grey out when 08 is selected.</t>
        </r>
      </text>
    </comment>
    <comment ref="E140" authorId="0" shapeId="0">
      <text>
        <r>
          <rPr>
            <b/>
            <sz val="9"/>
            <color indexed="81"/>
            <rFont val="Tahoma"/>
            <family val="2"/>
          </rPr>
          <t>Sally Blair:</t>
        </r>
        <r>
          <rPr>
            <sz val="9"/>
            <color indexed="81"/>
            <rFont val="Tahoma"/>
            <family val="2"/>
          </rPr>
          <t xml:space="preserve">
Ben, For "New" assemblies (see column 04), this value comes from the Tables in Section 140.3.  Which table to use depends on the occupancy type from column 06:
Nonresidential &amp; Relocatables = Table 140.3-B
High-rise Res &amp; Hotel/Motel =Table 140.3-C
Relocatables All CZ =Table 140.3-D
For "Alteration" projects (see column 04), this value comes from Table 141.0-C. </t>
        </r>
      </text>
    </comment>
    <comment ref="G140" authorId="0" shapeId="0">
      <text>
        <r>
          <rPr>
            <b/>
            <sz val="9"/>
            <color indexed="81"/>
            <rFont val="Tahoma"/>
            <family val="2"/>
          </rPr>
          <t>Sally Blair:</t>
        </r>
        <r>
          <rPr>
            <sz val="9"/>
            <color indexed="81"/>
            <rFont val="Tahoma"/>
            <family val="2"/>
          </rPr>
          <t xml:space="preserve">
Cell will be open for user input if Column 08 is"JA4 Tables", but greyed out if it is "Approved Software" OR "Other per JA4...".
Use Table 4.2.9 in JA4 for look up value.
Ben, the JA4 tables can be found here:
https://energycodeace.com/site/custom/public/reference-ace-2016/Documents/ja42roofsandceilings.htm</t>
        </r>
      </text>
    </comment>
    <comment ref="H140" authorId="0" shapeId="0">
      <text>
        <r>
          <rPr>
            <b/>
            <sz val="9"/>
            <color indexed="81"/>
            <rFont val="Tahoma"/>
            <family val="2"/>
          </rPr>
          <t>Sally Blair:</t>
        </r>
        <r>
          <rPr>
            <sz val="9"/>
            <color indexed="81"/>
            <rFont val="Tahoma"/>
            <family val="2"/>
          </rPr>
          <t xml:space="preserve">
cell opens for user input if column 01 "Include Metal Panel Roof in Area Weighted Calculation per?" is checked, otherwise grey out.</t>
        </r>
      </text>
    </comment>
    <comment ref="G141" authorId="0" shapeId="0">
      <text>
        <r>
          <rPr>
            <b/>
            <sz val="9"/>
            <color indexed="81"/>
            <rFont val="Tahoma"/>
            <family val="2"/>
          </rPr>
          <t>Sally Blair:</t>
        </r>
        <r>
          <rPr>
            <sz val="9"/>
            <color indexed="81"/>
            <rFont val="Tahoma"/>
            <family val="2"/>
          </rPr>
          <t xml:space="preserve">
Cell will be open for user entry if Column 08 is "Approved Software" OR "Other per JA4...", but greyed out if it is " JA4 Tables".</t>
        </r>
      </text>
    </comment>
    <comment ref="A143" authorId="0" shapeId="0">
      <text>
        <r>
          <rPr>
            <b/>
            <sz val="9"/>
            <color indexed="81"/>
            <rFont val="Tahoma"/>
            <family val="2"/>
          </rPr>
          <t>2019 Update:</t>
        </r>
        <r>
          <rPr>
            <sz val="9"/>
            <color indexed="81"/>
            <rFont val="Tahoma"/>
            <family val="2"/>
          </rPr>
          <t xml:space="preserve">
Added footnote 2</t>
        </r>
      </text>
    </comment>
    <comment ref="B152" authorId="0" shapeId="0">
      <text>
        <r>
          <rPr>
            <b/>
            <sz val="9"/>
            <color indexed="81"/>
            <rFont val="Tahoma"/>
            <family val="2"/>
          </rPr>
          <t>2019 Update:</t>
        </r>
        <r>
          <rPr>
            <sz val="9"/>
            <color indexed="81"/>
            <rFont val="Tahoma"/>
            <family val="2"/>
          </rPr>
          <t xml:space="preserve">
If "Approved Software" or "Other per JA4.1.2.1" are selected, Table D note in Row 20 triggers.  If they reselct JA4 Tables, note in D untriggers.</t>
        </r>
      </text>
    </comment>
    <comment ref="D162" authorId="0" shapeId="0">
      <text>
        <r>
          <rPr>
            <b/>
            <sz val="9"/>
            <color indexed="81"/>
            <rFont val="Tahoma"/>
            <family val="2"/>
          </rPr>
          <t>Sally Blair:</t>
        </r>
        <r>
          <rPr>
            <sz val="9"/>
            <color indexed="81"/>
            <rFont val="Tahoma"/>
            <family val="2"/>
          </rPr>
          <t xml:space="preserve">
This cell should default to "None of these exceptions apply"
If user selects "New" in column 04, this cell greys out and the Tag/Plan ID is transferred to column 07.  
If user selects "Altered" in column 04 &amp; "None of the exceptions apply" here, the Tag/Plan ID is transferred to column 07.  
If user selects "Altered" in column 04 &amp; anything OTHER THAN "None of the exceptions apply" here, the Tag/Plan ID is transferred to column 07, but columns 08-15 grey out for that row only.</t>
        </r>
      </text>
    </comment>
    <comment ref="C164" authorId="0" shapeId="0">
      <text>
        <r>
          <rPr>
            <b/>
            <sz val="9"/>
            <color indexed="81"/>
            <rFont val="Tahoma"/>
            <family val="2"/>
          </rPr>
          <t>Sally Blair:</t>
        </r>
        <r>
          <rPr>
            <sz val="9"/>
            <color indexed="81"/>
            <rFont val="Tahoma"/>
            <family val="2"/>
          </rPr>
          <t xml:space="preserve">
Ben, columns 08-10 &amp; 14 grey out if "R-value" is selected in column 12.</t>
        </r>
      </text>
    </comment>
    <comment ref="K165" authorId="0" shapeId="0">
      <text>
        <r>
          <rPr>
            <b/>
            <sz val="9"/>
            <color indexed="81"/>
            <rFont val="Tahoma"/>
            <family val="2"/>
          </rPr>
          <t>2019 Update:</t>
        </r>
        <r>
          <rPr>
            <sz val="9"/>
            <color indexed="81"/>
            <rFont val="Tahoma"/>
            <family val="2"/>
          </rPr>
          <t xml:space="preserve">
Added "Net" to column title and footnote 3</t>
        </r>
      </text>
    </comment>
    <comment ref="B166" authorId="0" shapeId="0">
      <text>
        <r>
          <rPr>
            <b/>
            <sz val="9"/>
            <color indexed="81"/>
            <rFont val="Tahoma"/>
            <family val="2"/>
          </rPr>
          <t>Sally Blair:</t>
        </r>
        <r>
          <rPr>
            <sz val="9"/>
            <color indexed="81"/>
            <rFont val="Tahoma"/>
            <family val="2"/>
          </rPr>
          <t xml:space="preserve">
Column 08 determines if Columns 09 through 11 &amp; 14 use the pull downs (upper row) or the user input (lower row) for assembly information. "Approved software" OR "Other per.." = user inputs &amp; "JA4 tables" = pull downs. The other row will grey out when 08 is selected.</t>
        </r>
      </text>
    </comment>
    <comment ref="G166" authorId="0" shapeId="0">
      <text>
        <r>
          <rPr>
            <b/>
            <sz val="9"/>
            <color indexed="81"/>
            <rFont val="Tahoma"/>
            <family val="2"/>
          </rPr>
          <t>Sally Blair:</t>
        </r>
        <r>
          <rPr>
            <sz val="9"/>
            <color indexed="81"/>
            <rFont val="Tahoma"/>
            <family val="2"/>
          </rPr>
          <t xml:space="preserve">
Ben, this is only a dropdown if column 04 is "Alteration" AND column 02 "Calculate Area-Weighted " is NOT checked.  Otherwise, it auto-selects U-factor and is not editable by the user.</t>
        </r>
      </text>
    </comment>
    <comment ref="H166" authorId="0" shapeId="0">
      <text>
        <r>
          <rPr>
            <sz val="9"/>
            <color indexed="81"/>
            <rFont val="Tahoma"/>
            <family val="2"/>
          </rPr>
          <t xml:space="preserve">Sally Blair:
Ben, For "New" assemblies (see column 04), this value comes from the Tables in Section 140.3.   Which table to use depends on the occupancy type from Table A column 06:
Nonresidential &amp; Relocatables = Table 140.3-B
High-rise Res &amp; Hotel/Motel =Table 140.3-C
Relocatables All CZ =Table 140.3-D
Note that the correct factor in these tables is in the row for "Metal Building".
For "Alteration" projects (see column 04), this value comes from Table 141.0-C.  </t>
        </r>
        <r>
          <rPr>
            <b/>
            <sz val="9"/>
            <color indexed="81"/>
            <rFont val="Tahoma"/>
            <family val="2"/>
          </rPr>
          <t xml:space="preserve">  </t>
        </r>
      </text>
    </comment>
    <comment ref="J166" authorId="0" shapeId="0">
      <text>
        <r>
          <rPr>
            <b/>
            <sz val="9"/>
            <color indexed="81"/>
            <rFont val="Tahoma"/>
            <family val="2"/>
          </rPr>
          <t>Sally Blair:</t>
        </r>
        <r>
          <rPr>
            <sz val="9"/>
            <color indexed="81"/>
            <rFont val="Tahoma"/>
            <family val="2"/>
          </rPr>
          <t xml:space="preserve">
Cell will be open for user input if Column 08 is"JA4 Tables", but greyed out if it is "Approved Software" OR "Other per JA4..."..
Use Table 4.2.7 in JA4
Ben, the JA4 tables can be found here:
https://energycodeace.com/site/custom/public/reference-ace-2016/Documents/ja42roofsandceilings.htm
</t>
        </r>
      </text>
    </comment>
    <comment ref="K166" authorId="0" shapeId="0">
      <text>
        <r>
          <rPr>
            <b/>
            <sz val="9"/>
            <color indexed="81"/>
            <rFont val="Tahoma"/>
            <family val="2"/>
          </rPr>
          <t>Sally Blair:</t>
        </r>
        <r>
          <rPr>
            <sz val="9"/>
            <color indexed="81"/>
            <rFont val="Tahoma"/>
            <family val="2"/>
          </rPr>
          <t xml:space="preserve">
cell opens for user input if column 01 "Calculate Area Weighted Average..." is checked, otherwise grey out.</t>
        </r>
      </text>
    </comment>
    <comment ref="J167" authorId="0" shapeId="0">
      <text>
        <r>
          <rPr>
            <b/>
            <sz val="9"/>
            <color indexed="81"/>
            <rFont val="Tahoma"/>
            <family val="2"/>
          </rPr>
          <t>Sally Blair:</t>
        </r>
        <r>
          <rPr>
            <sz val="9"/>
            <color indexed="81"/>
            <rFont val="Tahoma"/>
            <family val="2"/>
          </rPr>
          <t xml:space="preserve">
Cell will be open for user entry if Column 05 is "Approved Software" OR "Other per JA4..."., but greyed out if it is " JA4 Tables".</t>
        </r>
      </text>
    </comment>
    <comment ref="A170" authorId="0" shapeId="0">
      <text>
        <r>
          <rPr>
            <b/>
            <sz val="9"/>
            <color indexed="81"/>
            <rFont val="Tahoma"/>
            <family val="2"/>
          </rPr>
          <t>2019 Update:</t>
        </r>
        <r>
          <rPr>
            <sz val="9"/>
            <color indexed="81"/>
            <rFont val="Tahoma"/>
            <family val="2"/>
          </rPr>
          <t xml:space="preserve">
Added footnote 3</t>
        </r>
      </text>
    </comment>
    <comment ref="E178" authorId="0" shapeId="0">
      <text>
        <r>
          <rPr>
            <b/>
            <sz val="9"/>
            <color indexed="81"/>
            <rFont val="Tahoma"/>
            <family val="2"/>
          </rPr>
          <t>Sally Blair:</t>
        </r>
        <r>
          <rPr>
            <sz val="9"/>
            <color indexed="81"/>
            <rFont val="Tahoma"/>
            <family val="2"/>
          </rPr>
          <t xml:space="preserve">
The dropdown changes based on selection in column 09.</t>
        </r>
      </text>
    </comment>
    <comment ref="F178" authorId="0" shapeId="0">
      <text>
        <r>
          <rPr>
            <b/>
            <sz val="9"/>
            <color indexed="81"/>
            <rFont val="Tahoma"/>
            <family val="2"/>
          </rPr>
          <t>Sally Blair:</t>
        </r>
        <r>
          <rPr>
            <sz val="9"/>
            <color indexed="81"/>
            <rFont val="Tahoma"/>
            <family val="2"/>
          </rPr>
          <t xml:space="preserve">
Ben, the values in the JA4 Table 4.2.7 for this selection are in the column titled "Overall  U-Factor for Entire Base Roof Assembly".  </t>
        </r>
      </text>
    </comment>
    <comment ref="B179" authorId="0" shapeId="0">
      <text>
        <r>
          <rPr>
            <b/>
            <sz val="9"/>
            <color indexed="81"/>
            <rFont val="Tahoma"/>
            <family val="2"/>
          </rPr>
          <t>2019 Update:</t>
        </r>
        <r>
          <rPr>
            <sz val="9"/>
            <color indexed="81"/>
            <rFont val="Tahoma"/>
            <family val="2"/>
          </rPr>
          <t xml:space="preserve">
If "Approved Software" or "Other per JA4.1.2.1" are selected, Table D note in Row 20 triggers.  If they reselct JA4 Tables, note in D untriggers.</t>
        </r>
      </text>
    </comment>
    <comment ref="A206" authorId="0" shapeId="0">
      <text>
        <r>
          <rPr>
            <b/>
            <sz val="9"/>
            <color indexed="81"/>
            <rFont val="Tahoma"/>
            <family val="2"/>
          </rPr>
          <t>Sally Blair:</t>
        </r>
        <r>
          <rPr>
            <sz val="9"/>
            <color indexed="81"/>
            <rFont val="Tahoma"/>
            <family val="2"/>
          </rPr>
          <t xml:space="preserve">
Ben, this section is triggered if column 01 "Include X Roof in Area Weighted Calc…." are selected above in ANY of the following subtables:
- Framed
- SIPs
- Span Deck &amp; Concrete
- Metal Panel</t>
        </r>
      </text>
    </comment>
    <comment ref="D210" authorId="0" shapeId="0">
      <text>
        <r>
          <rPr>
            <b/>
            <sz val="9"/>
            <color indexed="81"/>
            <rFont val="Tahoma"/>
            <charset val="1"/>
          </rPr>
          <t>2019 Update:</t>
        </r>
        <r>
          <rPr>
            <sz val="9"/>
            <color indexed="81"/>
            <rFont val="Tahoma"/>
            <charset val="1"/>
          </rPr>
          <t xml:space="preserve">
Please truncate value to 4 decimal places.</t>
        </r>
      </text>
    </comment>
    <comment ref="C211" authorId="0" shapeId="0">
      <text>
        <r>
          <rPr>
            <b/>
            <sz val="9"/>
            <color indexed="81"/>
            <rFont val="Tahoma"/>
            <family val="2"/>
          </rPr>
          <t>2019 Update:</t>
        </r>
        <r>
          <rPr>
            <sz val="9"/>
            <color indexed="81"/>
            <rFont val="Tahoma"/>
            <family val="2"/>
          </rPr>
          <t xml:space="preserve">
The calculation for these two cells isn't working correctly.  This is not summing columns 03 or column 04.  This is area weighting.  I'm showing an example above, please see formulas in highlighted cells.</t>
        </r>
      </text>
    </comment>
    <comment ref="E211" authorId="0" shapeId="0">
      <text>
        <r>
          <rPr>
            <b/>
            <sz val="9"/>
            <color indexed="81"/>
            <rFont val="Tahoma"/>
            <family val="2"/>
          </rPr>
          <t>Sally Blair:</t>
        </r>
        <r>
          <rPr>
            <sz val="9"/>
            <color indexed="81"/>
            <rFont val="Tahoma"/>
            <family val="2"/>
          </rPr>
          <t xml:space="preserve">
Says "COMPLIES" if column 03 </t>
        </r>
        <r>
          <rPr>
            <u/>
            <sz val="9"/>
            <color indexed="81"/>
            <rFont val="Tahoma"/>
            <family val="2"/>
          </rPr>
          <t>&gt;</t>
        </r>
        <r>
          <rPr>
            <sz val="9"/>
            <color indexed="81"/>
            <rFont val="Tahoma"/>
            <family val="2"/>
          </rPr>
          <t xml:space="preserve"> column 04 for all roof types.
Otherwise, says "DOES NOT COMPLY"</t>
        </r>
      </text>
    </comment>
    <comment ref="A213" authorId="0" shapeId="0">
      <text>
        <r>
          <rPr>
            <b/>
            <sz val="9"/>
            <color indexed="81"/>
            <rFont val="Tahoma"/>
            <family val="2"/>
          </rPr>
          <t>Sally Blair:</t>
        </r>
        <r>
          <rPr>
            <sz val="9"/>
            <color indexed="81"/>
            <rFont val="Tahoma"/>
            <family val="2"/>
          </rPr>
          <t xml:space="preserve">
Ben, this section is triggered if column 01 "Calculate Area Weighted Average for Metal Building Roof …." is selected above in the Metal Building Roof Subtable</t>
        </r>
      </text>
    </comment>
    <comment ref="E217" authorId="0" shapeId="0">
      <text>
        <r>
          <rPr>
            <b/>
            <sz val="9"/>
            <color indexed="81"/>
            <rFont val="Tahoma"/>
            <family val="2"/>
          </rPr>
          <t>Sally Blair:</t>
        </r>
        <r>
          <rPr>
            <sz val="9"/>
            <color indexed="81"/>
            <rFont val="Tahoma"/>
            <family val="2"/>
          </rPr>
          <t xml:space="preserve">
Says "COMPLIES" if column 03 </t>
        </r>
        <r>
          <rPr>
            <u/>
            <sz val="9"/>
            <color indexed="81"/>
            <rFont val="Tahoma"/>
            <family val="2"/>
          </rPr>
          <t>&gt;</t>
        </r>
        <r>
          <rPr>
            <sz val="9"/>
            <color indexed="81"/>
            <rFont val="Tahoma"/>
            <family val="2"/>
          </rPr>
          <t xml:space="preserve"> column 04.
Otherwise, says "DOES NOT COMPLY"</t>
        </r>
      </text>
    </comment>
  </commentList>
</comments>
</file>

<file path=xl/comments8.xml><?xml version="1.0" encoding="utf-8"?>
<comments xmlns="http://schemas.openxmlformats.org/spreadsheetml/2006/main">
  <authors>
    <author>Sally Blair</author>
  </authors>
  <commentList>
    <comment ref="H6" authorId="0" shapeId="0">
      <text>
        <r>
          <rPr>
            <b/>
            <sz val="9"/>
            <color indexed="81"/>
            <rFont val="Tahoma"/>
            <family val="2"/>
          </rPr>
          <t>Sally Blair:</t>
        </r>
        <r>
          <rPr>
            <sz val="9"/>
            <color indexed="81"/>
            <rFont val="Tahoma"/>
            <family val="2"/>
          </rPr>
          <t xml:space="preserve">
If column 04 is "Nonresidential/ Relocatable 1 CZ" &amp; column 05 is "Low sloped", here are the values:
Solar Reflectance: 0.63
Emittance: 0.75
SRI: 75
If column 07 says "U-factor Trade-off per Table 140.3" need to populate the reflectance per the table to the right, based on the U-factor in column 10 &amp; the roof type specified in Table F column 01 &amp; CZ in table A column 03.
If column 07 says "U-factor Trade-off per Table 141.0-B" need to populate the reflectance per the table to the right, based on the U-factor in column 10 &amp; the CZ in table A column 03.
If column 05 is "steep sloped" &amp; Table A column 03 is CZ 2-15, here are the values:
Solar Reflectance: 0.20
Emittance: 0.75
SRI: 16
If the CZ is 1 or 16 grey out this column &amp; column 09 for that row.
If column 04 is "HRR/ Hotel/ Motel" &amp; column 05 is "Low sloped" &amp; Table A column 03 is 9,10,11,13,14 or 15 And column 03 is "New", here are the values:
Solar Reflectance: 0.55
Emittance: 0.75
SRI: 64.
If the CZ is 1-8 or 12, 16 grey out this column &amp; column 09 for that row..
If column 04 is "HRR/ Hotel/ Motel" &amp; column 05 is "Low sloped" &amp; Table A column 03 is 10,11,13,14 or 15 And column 03 is "Altered", here are the values:
Solar Reflectance: 0.55
Emittance: 0.75
SRI: 64.
If the CZ is 1-9 or 12, 16 grey out this column &amp; column 09 for that row..
If column 04 is "Relocatable All CZ" &amp; column 05 is "Low sloped", here are the values:
Solar Reflectance: 0.63
Emittance: 0.75
SRI greys out
If column 04 is "Relocatable All CZ" &amp; column 05 is "Steep sloped", here are the values:
Solar Reflectance: 0.20
Emittance: 0.75
SRI greys out
</t>
        </r>
      </text>
    </comment>
    <comment ref="J7" authorId="0" shapeId="0">
      <text>
        <r>
          <rPr>
            <b/>
            <sz val="9"/>
            <color indexed="81"/>
            <rFont val="Tahoma"/>
            <family val="2"/>
          </rPr>
          <t>Sally Blair:</t>
        </r>
        <r>
          <rPr>
            <sz val="9"/>
            <color indexed="81"/>
            <rFont val="Tahoma"/>
            <family val="2"/>
          </rPr>
          <t xml:space="preserve">
If "SR (initial)…" is selcted in column 07, we need to convert whatever the user enters here to aged using this eq:
ρaged=[0.2+β[ρinitial-0.2]
If "field applied coating" is selected in column 06, β=0.65
If any other selection in column 06, β=0.70</t>
        </r>
      </text>
    </comment>
    <comment ref="K7" authorId="0" shapeId="0">
      <text>
        <r>
          <rPr>
            <b/>
            <sz val="9"/>
            <color indexed="81"/>
            <rFont val="Tahoma"/>
            <family val="2"/>
          </rPr>
          <t>2019 Update:</t>
        </r>
        <r>
          <rPr>
            <sz val="9"/>
            <color indexed="81"/>
            <rFont val="Tahoma"/>
            <family val="2"/>
          </rPr>
          <t xml:space="preserve">
These reflectance &amp; emittance rows in columns 08/09 are only open if "Solar Reflectance…/emittance" OR "U-factor Trade-off per…" is selected in column 07.
Otherwise grey out.</t>
        </r>
      </text>
    </comment>
    <comment ref="L7" authorId="0" shapeId="0">
      <text>
        <r>
          <rPr>
            <b/>
            <sz val="9"/>
            <color indexed="81"/>
            <rFont val="Tahoma"/>
            <family val="2"/>
          </rPr>
          <t>2019 Update:</t>
        </r>
        <r>
          <rPr>
            <sz val="9"/>
            <color indexed="81"/>
            <rFont val="Tahoma"/>
            <family val="2"/>
          </rPr>
          <t xml:space="preserve">
This is only open if "U-factor Trade-off per Table.." OR "NA: wood framed roof…" is selected in column 07. 
Otherwise grey out.</t>
        </r>
      </text>
    </comment>
    <comment ref="I9" authorId="0" shapeId="0">
      <text>
        <r>
          <rPr>
            <b/>
            <sz val="9"/>
            <color indexed="81"/>
            <rFont val="Tahoma"/>
            <family val="2"/>
          </rPr>
          <t>Sally Blair:</t>
        </r>
        <r>
          <rPr>
            <sz val="9"/>
            <color indexed="81"/>
            <rFont val="Tahoma"/>
            <family val="2"/>
          </rPr>
          <t xml:space="preserve">
This SRI row in columns 08/09 are only open if "Solar Reflectance Index" is selected in column 07.
Otherwise grey out.</t>
        </r>
      </text>
    </comment>
    <comment ref="G11" authorId="0" shapeId="0">
      <text>
        <r>
          <rPr>
            <b/>
            <sz val="9"/>
            <color indexed="81"/>
            <rFont val="Tahoma"/>
            <family val="2"/>
          </rPr>
          <t>Sally Blair:</t>
        </r>
        <r>
          <rPr>
            <sz val="9"/>
            <color indexed="81"/>
            <rFont val="Tahoma"/>
            <family val="2"/>
          </rPr>
          <t xml:space="preserve">
Custom dropdown when column 03 is "Altered" and column 04 is Nonresidential</t>
        </r>
      </text>
    </comment>
    <comment ref="L11" authorId="0" shapeId="0">
      <text>
        <r>
          <rPr>
            <b/>
            <sz val="9"/>
            <color indexed="81"/>
            <rFont val="Tahoma"/>
            <family val="2"/>
          </rPr>
          <t>2019 Update:</t>
        </r>
        <r>
          <rPr>
            <sz val="9"/>
            <color indexed="81"/>
            <rFont val="Tahoma"/>
            <family val="2"/>
          </rPr>
          <t xml:space="preserve">
Custom dropdown when column 03 is "New" and column 06 is Metal Building</t>
        </r>
      </text>
    </comment>
    <comment ref="G17" authorId="0" shapeId="0">
      <text>
        <r>
          <rPr>
            <b/>
            <sz val="9"/>
            <color indexed="81"/>
            <rFont val="Tahoma"/>
            <family val="2"/>
          </rPr>
          <t xml:space="preserve">2019 UPDATE:
</t>
        </r>
        <r>
          <rPr>
            <sz val="9"/>
            <color indexed="81"/>
            <rFont val="Tahoma"/>
            <family val="2"/>
          </rPr>
          <t>Changed "Mass" to "weight" in all of these dropdowns</t>
        </r>
      </text>
    </comment>
    <comment ref="L17" authorId="0" shapeId="0">
      <text>
        <r>
          <rPr>
            <b/>
            <sz val="9"/>
            <color indexed="81"/>
            <rFont val="Tahoma"/>
            <family val="2"/>
          </rPr>
          <t>2019 Update:</t>
        </r>
        <r>
          <rPr>
            <sz val="9"/>
            <color indexed="81"/>
            <rFont val="Tahoma"/>
            <family val="2"/>
          </rPr>
          <t xml:space="preserve">
Custom dropdown when column 03 is "New" and column 06 is anything OTHER THAN "Metal Building" and A03 is either "6" or "7"</t>
        </r>
      </text>
    </comment>
    <comment ref="G21" authorId="0" shapeId="0">
      <text>
        <r>
          <rPr>
            <b/>
            <sz val="9"/>
            <color indexed="81"/>
            <rFont val="Tahoma"/>
            <family val="2"/>
          </rPr>
          <t>Sally Blair:</t>
        </r>
        <r>
          <rPr>
            <sz val="9"/>
            <color indexed="81"/>
            <rFont val="Tahoma"/>
            <family val="2"/>
          </rPr>
          <t xml:space="preserve">
Custom dropdown when column 03 is "Altered" and column 04 is HRR/ Hotel/Motel</t>
        </r>
      </text>
    </comment>
    <comment ref="L23" authorId="0" shapeId="0">
      <text>
        <r>
          <rPr>
            <b/>
            <sz val="9"/>
            <color indexed="81"/>
            <rFont val="Tahoma"/>
            <family val="2"/>
          </rPr>
          <t>2019 Update:</t>
        </r>
        <r>
          <rPr>
            <sz val="9"/>
            <color indexed="81"/>
            <rFont val="Tahoma"/>
            <family val="2"/>
          </rPr>
          <t xml:space="preserve">
Custom dropdown when column 03 is "New" and column 06 is anything OTHER THAN "Metal Building" and A03 is 1-5, or 8-16</t>
        </r>
      </text>
    </comment>
    <comment ref="L29" authorId="0" shapeId="0">
      <text>
        <r>
          <rPr>
            <b/>
            <sz val="9"/>
            <color indexed="81"/>
            <rFont val="Tahoma"/>
            <family val="2"/>
          </rPr>
          <t>2019 Update:</t>
        </r>
        <r>
          <rPr>
            <sz val="9"/>
            <color indexed="81"/>
            <rFont val="Tahoma"/>
            <family val="2"/>
          </rPr>
          <t xml:space="preserve">
Custom dropdown when column 03 is "Altered" and A03 is 1, or 3-9</t>
        </r>
      </text>
    </comment>
    <comment ref="G30" authorId="0" shapeId="0">
      <text>
        <r>
          <rPr>
            <b/>
            <sz val="9"/>
            <color indexed="81"/>
            <rFont val="Tahoma"/>
            <family val="2"/>
          </rPr>
          <t>Sally Blair:</t>
        </r>
        <r>
          <rPr>
            <sz val="9"/>
            <color indexed="81"/>
            <rFont val="Tahoma"/>
            <family val="2"/>
          </rPr>
          <t xml:space="preserve">
Custom dropdown when column 04 is Nonresidential, column 05 is Low slope &amp; Table A column 3 indicates CZ 1,2,4,6-16.</t>
        </r>
      </text>
    </comment>
    <comment ref="G39" authorId="0" shapeId="0">
      <text>
        <r>
          <rPr>
            <b/>
            <sz val="9"/>
            <color indexed="81"/>
            <rFont val="Tahoma"/>
            <family val="2"/>
          </rPr>
          <t>Sally Blair:</t>
        </r>
        <r>
          <rPr>
            <sz val="9"/>
            <color indexed="81"/>
            <rFont val="Tahoma"/>
            <family val="2"/>
          </rPr>
          <t xml:space="preserve">
Custom dropdown when column 04 is Nonresidential, column 05 is Low slope &amp; Table A column 3 indicated CZ 3 or CZ 5.</t>
        </r>
      </text>
    </comment>
    <comment ref="L39" authorId="0" shapeId="0">
      <text>
        <r>
          <rPr>
            <b/>
            <sz val="9"/>
            <color indexed="81"/>
            <rFont val="Tahoma"/>
            <family val="2"/>
          </rPr>
          <t>2019 Update:</t>
        </r>
        <r>
          <rPr>
            <sz val="9"/>
            <color indexed="81"/>
            <rFont val="Tahoma"/>
            <family val="2"/>
          </rPr>
          <t xml:space="preserve">
Custom dropdown when column 03 is "Altered" and A03 is 10-16</t>
        </r>
      </text>
    </comment>
    <comment ref="G49" authorId="0" shapeId="0">
      <text>
        <r>
          <rPr>
            <b/>
            <sz val="9"/>
            <color indexed="81"/>
            <rFont val="Tahoma"/>
            <family val="2"/>
          </rPr>
          <t>Sally Blair:</t>
        </r>
        <r>
          <rPr>
            <sz val="9"/>
            <color indexed="81"/>
            <rFont val="Tahoma"/>
            <family val="2"/>
          </rPr>
          <t xml:space="preserve">
Custom dropdown when column 04 is HRR/Hote/Motel, column 05 is Low slope.</t>
        </r>
      </text>
    </comment>
    <comment ref="G57" authorId="0" shapeId="0">
      <text>
        <r>
          <rPr>
            <b/>
            <sz val="9"/>
            <color indexed="81"/>
            <rFont val="Tahoma"/>
            <family val="2"/>
          </rPr>
          <t>Sally Blair:</t>
        </r>
        <r>
          <rPr>
            <sz val="9"/>
            <color indexed="81"/>
            <rFont val="Tahoma"/>
            <family val="2"/>
          </rPr>
          <t xml:space="preserve">
Custom dropdown when column 03 is "New", when column 05 is Steep slope.</t>
        </r>
      </text>
    </comment>
    <comment ref="G64" authorId="0" shapeId="0">
      <text>
        <r>
          <rPr>
            <b/>
            <sz val="9"/>
            <color indexed="81"/>
            <rFont val="Tahoma"/>
            <family val="2"/>
          </rPr>
          <t>2019 Update:</t>
        </r>
        <r>
          <rPr>
            <sz val="9"/>
            <color indexed="81"/>
            <rFont val="Tahoma"/>
            <family val="2"/>
          </rPr>
          <t xml:space="preserve">
Custom dropdown when column 04 is "Relacatable All CZ"</t>
        </r>
      </text>
    </comment>
  </commentList>
</comments>
</file>

<file path=xl/comments9.xml><?xml version="1.0" encoding="utf-8"?>
<comments xmlns="http://schemas.openxmlformats.org/spreadsheetml/2006/main">
  <authors>
    <author>Sally Blair</author>
  </authors>
  <commentList>
    <comment ref="E5" authorId="0" shapeId="0">
      <text>
        <r>
          <rPr>
            <b/>
            <sz val="9"/>
            <color indexed="81"/>
            <rFont val="Tahoma"/>
            <family val="2"/>
          </rPr>
          <t>Sally Blair:</t>
        </r>
        <r>
          <rPr>
            <sz val="9"/>
            <color indexed="81"/>
            <rFont val="Tahoma"/>
            <family val="2"/>
          </rPr>
          <t xml:space="preserve">
These selections expand appropriate sub section of Table H.  </t>
        </r>
        <r>
          <rPr>
            <b/>
            <sz val="9"/>
            <color indexed="81"/>
            <rFont val="Tahoma"/>
            <family val="2"/>
          </rPr>
          <t>CEC, for the wall types that have "new only", I'm considering all of these mass walls, therefore they're exempt from alteration requirements in S141.0(b)1B.  These are the ones which have a heat capacity in JA4.  Please confirm.</t>
        </r>
      </text>
    </comment>
    <comment ref="C12" authorId="0" shapeId="0">
      <text>
        <r>
          <rPr>
            <b/>
            <sz val="9"/>
            <color indexed="81"/>
            <rFont val="Tahoma"/>
            <family val="2"/>
          </rPr>
          <t>Sally Blair:</t>
        </r>
        <r>
          <rPr>
            <sz val="9"/>
            <color indexed="81"/>
            <rFont val="Tahoma"/>
            <family val="2"/>
          </rPr>
          <t xml:space="preserve">
Ben, columns 05, 09, 12 &amp; 13 grey out if "R-value" is selected in column 10.</t>
        </r>
      </text>
    </comment>
    <comment ref="L13" authorId="0" shapeId="0">
      <text>
        <r>
          <rPr>
            <b/>
            <sz val="9"/>
            <color indexed="81"/>
            <rFont val="Tahoma"/>
            <family val="2"/>
          </rPr>
          <t>2019 Update:</t>
        </r>
        <r>
          <rPr>
            <sz val="9"/>
            <color indexed="81"/>
            <rFont val="Tahoma"/>
            <family val="2"/>
          </rPr>
          <t xml:space="preserve">
Added "Net" to column title and footnote 3</t>
        </r>
      </text>
    </comment>
    <comment ref="C14" authorId="0" shapeId="0">
      <text>
        <r>
          <rPr>
            <b/>
            <sz val="9"/>
            <color indexed="81"/>
            <rFont val="Tahoma"/>
            <charset val="1"/>
          </rPr>
          <t>2019 Update:</t>
        </r>
        <r>
          <rPr>
            <sz val="9"/>
            <color indexed="81"/>
            <rFont val="Tahoma"/>
            <charset val="1"/>
          </rPr>
          <t xml:space="preserve">
Column 05 determines if Columns 08 through 09 &amp; 12 use the pull downs (upper row) or the user input (lower row) for assembly information. "Approved software" OR "Other per.." = user inputs &amp; "JA4 tables" = pull downs. The other row will grey out when 05 is selected. (same as how Table F roof assembly is working for 2016)</t>
        </r>
      </text>
    </comment>
    <comment ref="D14" authorId="0" shapeId="0">
      <text>
        <r>
          <rPr>
            <b/>
            <sz val="9"/>
            <color indexed="81"/>
            <rFont val="Tahoma"/>
            <family val="2"/>
          </rPr>
          <t>Sally Blair:</t>
        </r>
        <r>
          <rPr>
            <sz val="9"/>
            <color indexed="81"/>
            <rFont val="Tahoma"/>
            <family val="2"/>
          </rPr>
          <t xml:space="preserve">
Ben, this is only a dropdown if column 04 is one of the 3 "New" selections.  Otherwise, it greys out.</t>
        </r>
      </text>
    </comment>
    <comment ref="H14" authorId="0" shapeId="0">
      <text>
        <r>
          <rPr>
            <b/>
            <sz val="9"/>
            <color indexed="81"/>
            <rFont val="Tahoma"/>
            <family val="2"/>
          </rPr>
          <t>Sally Blair:</t>
        </r>
        <r>
          <rPr>
            <sz val="9"/>
            <color indexed="81"/>
            <rFont val="Tahoma"/>
            <family val="2"/>
          </rPr>
          <t xml:space="preserve">
Ben, this is only a dropdown if column 04 is "Any Occupancy: Altered" AND columns 01 or 02 "Calculate Area-Weighted..." is NOT checked.  Otherwise, it auto-selects U-factor and is not editable by the user.</t>
        </r>
      </text>
    </comment>
    <comment ref="I14" authorId="0" shapeId="0">
      <text>
        <r>
          <rPr>
            <b/>
            <sz val="9"/>
            <color indexed="81"/>
            <rFont val="Tahoma"/>
            <family val="2"/>
          </rPr>
          <t>Sally Blair:</t>
        </r>
        <r>
          <rPr>
            <sz val="9"/>
            <color indexed="81"/>
            <rFont val="Tahoma"/>
            <family val="2"/>
          </rPr>
          <t xml:space="preserve">
Ben, when column 03 says any of the 3 choices that include "New" AND column 06 says "Exterior", this value comes from the Tables in Section 140.3.  Which table to use depends on the occupancy type in column 03:
Nonresidential &amp; Relocatables = Table 140.3-B
High-rise Res &amp; Hotel/Motel =Table 140.3-C
Relocatables All CZ =Table 140.3-D
Also note the correct value in the table is for "metal framed" or "wood framed", based on column 07.
Ben, when column 03 says "New" AND column 06 says "Demising", here are the values:
Metal framed: U-0.151
Wood framed: U-0.099
When column 03 says "Any Occupancy: Altered" here are the values:
Metal framed: R-13 or U-0.217
Wood framed: R-11 or U-0.110</t>
        </r>
      </text>
    </comment>
    <comment ref="K14" authorId="0" shapeId="0">
      <text>
        <r>
          <rPr>
            <b/>
            <sz val="9"/>
            <color indexed="81"/>
            <rFont val="Tahoma"/>
            <family val="2"/>
          </rPr>
          <t>Sally Blair:</t>
        </r>
        <r>
          <rPr>
            <sz val="9"/>
            <color indexed="81"/>
            <rFont val="Tahoma"/>
            <family val="2"/>
          </rPr>
          <t xml:space="preserve">
Cell will be open for user input if Column 05 is"JA4 Tables", but greyed out if it is "Approved Software" OR "Other per JA4...".
"Per Software" cell open if Column 05 is "Approved Software" OR "Other per JA4..." &amp; grey if "JA4 Tables".
For wood framed walls w 1/2" gyp use Table 4.3.1 in JA4
For wood framed walls w 5/8" gyp use Table 4.3.1(a) in JA4
For metal framed walls use 4.3.3 in JA4
Framing type is from column 07</t>
        </r>
      </text>
    </comment>
    <comment ref="L14" authorId="0" shapeId="0">
      <text>
        <r>
          <rPr>
            <b/>
            <sz val="9"/>
            <color indexed="81"/>
            <rFont val="Tahoma"/>
            <family val="2"/>
          </rPr>
          <t>Sally Blair:</t>
        </r>
        <r>
          <rPr>
            <sz val="9"/>
            <color indexed="81"/>
            <rFont val="Tahoma"/>
            <family val="2"/>
          </rPr>
          <t xml:space="preserve">
Ben, this is open for user entry if columns 01 or 02 are checked.
Otherwise, grey out.</t>
        </r>
      </text>
    </comment>
    <comment ref="A18" authorId="0" shapeId="0">
      <text>
        <r>
          <rPr>
            <b/>
            <sz val="9"/>
            <color indexed="81"/>
            <rFont val="Tahoma"/>
            <family val="2"/>
          </rPr>
          <t>2019 Update:</t>
        </r>
        <r>
          <rPr>
            <sz val="9"/>
            <color indexed="81"/>
            <rFont val="Tahoma"/>
            <family val="2"/>
          </rPr>
          <t xml:space="preserve">
Added footnote 3</t>
        </r>
      </text>
    </comment>
    <comment ref="E19" authorId="0" shapeId="0">
      <text>
        <r>
          <rPr>
            <b/>
            <sz val="9"/>
            <color indexed="81"/>
            <rFont val="Tahoma"/>
            <family val="2"/>
          </rPr>
          <t>2019 Update:</t>
        </r>
        <r>
          <rPr>
            <sz val="9"/>
            <color indexed="81"/>
            <rFont val="Tahoma"/>
            <family val="2"/>
          </rPr>
          <t xml:space="preserve">
Hovering isn't working on the 2016 form, need it to so users can see options</t>
        </r>
      </text>
    </comment>
    <comment ref="F19" authorId="0" shapeId="0">
      <text>
        <r>
          <rPr>
            <b/>
            <sz val="9"/>
            <color indexed="81"/>
            <rFont val="Tahoma"/>
            <family val="2"/>
          </rPr>
          <t>2019 Update:</t>
        </r>
        <r>
          <rPr>
            <sz val="9"/>
            <color indexed="81"/>
            <rFont val="Tahoma"/>
            <family val="2"/>
          </rPr>
          <t xml:space="preserve">
These first dropdowns for 08 &amp; 09 need to be custom if ANY Metal choices are selected in column 07. </t>
        </r>
      </text>
    </comment>
    <comment ref="C21" authorId="0" shapeId="0">
      <text>
        <r>
          <rPr>
            <b/>
            <sz val="9"/>
            <color indexed="81"/>
            <rFont val="Tahoma"/>
            <family val="2"/>
          </rPr>
          <t>2019 Update:</t>
        </r>
        <r>
          <rPr>
            <sz val="9"/>
            <color indexed="81"/>
            <rFont val="Tahoma"/>
            <family val="2"/>
          </rPr>
          <t xml:space="preserve">
If "Approved Software" or "Other per JA4.1.2.1" are selected, Table D note in Row 20 triggers.  If they reselct JA4 Tables, note in D untriggers.</t>
        </r>
      </text>
    </comment>
    <comment ref="F33" authorId="0" shapeId="0">
      <text>
        <r>
          <rPr>
            <b/>
            <sz val="9"/>
            <color indexed="81"/>
            <rFont val="Tahoma"/>
            <family val="2"/>
          </rPr>
          <t>2019 Update:</t>
        </r>
        <r>
          <rPr>
            <sz val="9"/>
            <color indexed="81"/>
            <rFont val="Tahoma"/>
            <family val="2"/>
          </rPr>
          <t xml:space="preserve">
Needs to be custom dropdown if ANY Wood- 1/2" gyp choices are selectedin column 07.
</t>
        </r>
      </text>
    </comment>
    <comment ref="F46" authorId="0" shapeId="0">
      <text>
        <r>
          <rPr>
            <b/>
            <sz val="9"/>
            <color indexed="81"/>
            <rFont val="Tahoma"/>
            <family val="2"/>
          </rPr>
          <t>2019 Update:</t>
        </r>
        <r>
          <rPr>
            <sz val="9"/>
            <color indexed="81"/>
            <rFont val="Tahoma"/>
            <family val="2"/>
          </rPr>
          <t xml:space="preserve">
Needs to be custom dropdown if ANY Wood- 5/8" gyp choices are selected in column 07.
</t>
        </r>
      </text>
    </comment>
    <comment ref="J60" authorId="0" shapeId="0">
      <text>
        <r>
          <rPr>
            <b/>
            <sz val="9"/>
            <color indexed="81"/>
            <rFont val="Tahoma"/>
            <family val="2"/>
          </rPr>
          <t>Sally Blair:</t>
        </r>
        <r>
          <rPr>
            <sz val="9"/>
            <color indexed="81"/>
            <rFont val="Tahoma"/>
            <family val="2"/>
          </rPr>
          <t xml:space="preserve">
Cell will be open for user input if Column 04 is"JA4 Tables", but greyed out if it is "Approved Software" OR "Other per JA4...".
"Per Software" cell open if Column 04 is "Approved Software" OR "Other per JA4..." &amp; grey if "JA4 Tables".</t>
        </r>
      </text>
    </comment>
    <comment ref="L60" authorId="0" shapeId="0">
      <text>
        <r>
          <rPr>
            <b/>
            <sz val="9"/>
            <color indexed="81"/>
            <rFont val="Tahoma"/>
            <family val="2"/>
          </rPr>
          <t>2019 Update:</t>
        </r>
        <r>
          <rPr>
            <sz val="9"/>
            <color indexed="81"/>
            <rFont val="Tahoma"/>
            <family val="2"/>
          </rPr>
          <t xml:space="preserve">
Added "Net" to column title and footnote 3</t>
        </r>
      </text>
    </comment>
    <comment ref="C62" authorId="0" shapeId="0">
      <text>
        <r>
          <rPr>
            <b/>
            <sz val="9"/>
            <color indexed="81"/>
            <rFont val="Tahoma"/>
            <family val="2"/>
          </rPr>
          <t>2019 Update:</t>
        </r>
        <r>
          <rPr>
            <sz val="9"/>
            <color indexed="81"/>
            <rFont val="Tahoma"/>
            <family val="2"/>
          </rPr>
          <t xml:space="preserve">
Column 04 determines if Columns 08-09 &amp; 11 use the pull downs (upper row) or the user input (lower row) for assembly information. "Approved software" OR "Other per.." = user inputs &amp; "JA4 tables" = pull downs. The other row will grey out when 04 is selected. (same as how Table F roof assembly is working for 2016)</t>
        </r>
      </text>
    </comment>
    <comment ref="I62" authorId="0" shapeId="0">
      <text>
        <r>
          <rPr>
            <b/>
            <sz val="9"/>
            <color indexed="81"/>
            <rFont val="Tahoma"/>
            <family val="2"/>
          </rPr>
          <t>Sally Blair:</t>
        </r>
        <r>
          <rPr>
            <sz val="9"/>
            <color indexed="81"/>
            <rFont val="Tahoma"/>
            <family val="2"/>
          </rPr>
          <t xml:space="preserve">
Ben, the value here comes from the Tables in Section 140.3.  Which table to use depends on the occupancy type from column 03:
Nonresidential &amp; Relocatables = Table 140.3-B
High-rise Res &amp; Hotel/Motel =Table 140.3-C
Relocatables All CZ =Table 140.3-D
Also note the correct value in the table is for "light mass" or "heavy mass" or "Wood framed &amp; Other", this is determined by "HC" which is a value from the JA4 tables.  So, when you program the requirement, you'll need to reference this from the JA4 table to select the correct value.  Let me know if we need to talk through it. 
Heat Capacity &lt; 7 the value is "Wood framed &amp; Other"
Light = 7.0 </t>
        </r>
        <r>
          <rPr>
            <u/>
            <sz val="9"/>
            <color indexed="81"/>
            <rFont val="Tahoma"/>
            <family val="2"/>
          </rPr>
          <t>&lt;</t>
        </r>
        <r>
          <rPr>
            <sz val="9"/>
            <color indexed="81"/>
            <rFont val="Tahoma"/>
            <family val="2"/>
          </rPr>
          <t xml:space="preserve"> heat capacity &lt; 15.0
Heavy = heat capacity </t>
        </r>
        <r>
          <rPr>
            <u/>
            <sz val="9"/>
            <color indexed="81"/>
            <rFont val="Tahoma"/>
            <family val="2"/>
          </rPr>
          <t>&gt;</t>
        </r>
        <r>
          <rPr>
            <sz val="9"/>
            <color indexed="81"/>
            <rFont val="Tahoma"/>
            <family val="2"/>
          </rPr>
          <t xml:space="preserve"> 15.0
</t>
        </r>
      </text>
    </comment>
    <comment ref="K62" authorId="0" shapeId="0">
      <text>
        <r>
          <rPr>
            <b/>
            <sz val="9"/>
            <color indexed="81"/>
            <rFont val="Tahoma"/>
            <family val="2"/>
          </rPr>
          <t>Sally Blair:</t>
        </r>
        <r>
          <rPr>
            <sz val="9"/>
            <color indexed="81"/>
            <rFont val="Tahoma"/>
            <family val="2"/>
          </rPr>
          <t xml:space="preserve">
Ben, if 06 is "solid unit" this would come from JA Table 4.3.6. AND if there are values in columns 08/09 you would add the value from Table 4.3.14
If 06 is anything </t>
        </r>
        <r>
          <rPr>
            <b/>
            <sz val="9"/>
            <color indexed="81"/>
            <rFont val="Tahoma"/>
            <family val="2"/>
          </rPr>
          <t>OTHER THAN</t>
        </r>
        <r>
          <rPr>
            <sz val="9"/>
            <color indexed="81"/>
            <rFont val="Tahoma"/>
            <family val="2"/>
          </rPr>
          <t xml:space="preserve"> "solid unit" this comes from JA4 Table 4.3.5 AND if there are values in columns 08/09 you would add the value from Table 4.3.14
Use Equation 4-4 in JA4.1.4 to get the actual requirement since Mass is in U-factor and Additional Insulation from Table 4.3.14 is in R-value.</t>
        </r>
      </text>
    </comment>
    <comment ref="L62" authorId="0" shapeId="0">
      <text>
        <r>
          <rPr>
            <b/>
            <sz val="9"/>
            <color indexed="81"/>
            <rFont val="Tahoma"/>
            <family val="2"/>
          </rPr>
          <t>Sally Blair:</t>
        </r>
        <r>
          <rPr>
            <sz val="9"/>
            <color indexed="81"/>
            <rFont val="Tahoma"/>
            <family val="2"/>
          </rPr>
          <t xml:space="preserve">
Ben, this is open for user entry if column 01 is checked.
Otherwise, grey out.</t>
        </r>
      </text>
    </comment>
    <comment ref="A66" authorId="0" shapeId="0">
      <text>
        <r>
          <rPr>
            <b/>
            <sz val="9"/>
            <color indexed="81"/>
            <rFont val="Tahoma"/>
            <family val="2"/>
          </rPr>
          <t>2019 Update:</t>
        </r>
        <r>
          <rPr>
            <sz val="9"/>
            <color indexed="81"/>
            <rFont val="Tahoma"/>
            <family val="2"/>
          </rPr>
          <t xml:space="preserve">
Added footnote 3</t>
        </r>
      </text>
    </comment>
    <comment ref="E67" authorId="0" shapeId="0">
      <text>
        <r>
          <rPr>
            <b/>
            <sz val="9"/>
            <color indexed="81"/>
            <rFont val="Tahoma"/>
            <family val="2"/>
          </rPr>
          <t>Sally Blair:</t>
        </r>
        <r>
          <rPr>
            <sz val="9"/>
            <color indexed="81"/>
            <rFont val="Tahoma"/>
            <family val="2"/>
          </rPr>
          <t xml:space="preserve">
If 05 is "Solid Concrete" or "Clay Brick"</t>
        </r>
      </text>
    </comment>
    <comment ref="F67" authorId="0" shapeId="0">
      <text>
        <r>
          <rPr>
            <b/>
            <sz val="9"/>
            <color indexed="81"/>
            <rFont val="Tahoma"/>
            <family val="2"/>
          </rPr>
          <t>Sally Blair:</t>
        </r>
        <r>
          <rPr>
            <sz val="9"/>
            <color indexed="81"/>
            <rFont val="Tahoma"/>
            <family val="2"/>
          </rPr>
          <t xml:space="preserve">
Dropdown if "solid unit"
selected in 06.</t>
        </r>
      </text>
    </comment>
    <comment ref="C69" authorId="0" shapeId="0">
      <text>
        <r>
          <rPr>
            <b/>
            <sz val="9"/>
            <color indexed="81"/>
            <rFont val="Tahoma"/>
            <family val="2"/>
          </rPr>
          <t xml:space="preserve">2019 </t>
        </r>
        <r>
          <rPr>
            <b/>
            <u/>
            <sz val="9"/>
            <color indexed="81"/>
            <rFont val="Tahoma"/>
            <family val="2"/>
          </rPr>
          <t>Update</t>
        </r>
        <r>
          <rPr>
            <b/>
            <sz val="9"/>
            <color indexed="81"/>
            <rFont val="Tahoma"/>
            <family val="2"/>
          </rPr>
          <t>:</t>
        </r>
        <r>
          <rPr>
            <sz val="9"/>
            <color indexed="81"/>
            <rFont val="Tahoma"/>
            <family val="2"/>
          </rPr>
          <t xml:space="preserve">
If "Approved Software" or "Other per JA4.1.2.1" are selected, Table D note in Row 20 triggers.  If they reselct JA4 Tables, note in D untriggers.</t>
        </r>
      </text>
    </comment>
    <comment ref="E69" authorId="0" shapeId="0">
      <text>
        <r>
          <rPr>
            <b/>
            <sz val="9"/>
            <color indexed="81"/>
            <rFont val="Tahoma"/>
            <family val="2"/>
          </rPr>
          <t>Sally Blair:</t>
        </r>
        <r>
          <rPr>
            <sz val="9"/>
            <color indexed="81"/>
            <rFont val="Tahoma"/>
            <family val="2"/>
          </rPr>
          <t xml:space="preserve">
If 05 is any of the following:
- CMU-LW
- CMU- MW
- CMU- NW
- Hollow Clay Unit</t>
        </r>
      </text>
    </comment>
    <comment ref="F78" authorId="0" shapeId="0">
      <text>
        <r>
          <rPr>
            <b/>
            <sz val="9"/>
            <color indexed="81"/>
            <rFont val="Tahoma"/>
            <family val="2"/>
          </rPr>
          <t>Sally Blair:</t>
        </r>
        <r>
          <rPr>
            <sz val="9"/>
            <color indexed="81"/>
            <rFont val="Tahoma"/>
            <family val="2"/>
          </rPr>
          <t xml:space="preserve">
Dropdown if 06 is any of the following:
- Solid Grout
- Partial Grout-uninsulated
- Partial Grout- Insulated</t>
        </r>
      </text>
    </comment>
    <comment ref="J98" authorId="0" shapeId="0">
      <text>
        <r>
          <rPr>
            <b/>
            <sz val="9"/>
            <color indexed="81"/>
            <rFont val="Tahoma"/>
            <family val="2"/>
          </rPr>
          <t>Sally Blair:</t>
        </r>
        <r>
          <rPr>
            <sz val="9"/>
            <color indexed="81"/>
            <rFont val="Tahoma"/>
            <family val="2"/>
          </rPr>
          <t xml:space="preserve">
Cell will be open for user input if Column 04 is"JA4 Tables", but greyed out if it is "Approved Software" OR "Other per JA4...".
"Per Software" cell open if Column 04 is "Approved Software"  OR "Other per JA4..."&amp; grey if "JA4 Tables".</t>
        </r>
      </text>
    </comment>
    <comment ref="L98" authorId="0" shapeId="0">
      <text>
        <r>
          <rPr>
            <b/>
            <sz val="9"/>
            <color indexed="81"/>
            <rFont val="Tahoma"/>
            <family val="2"/>
          </rPr>
          <t>2019 Update:</t>
        </r>
        <r>
          <rPr>
            <sz val="9"/>
            <color indexed="81"/>
            <rFont val="Tahoma"/>
            <family val="2"/>
          </rPr>
          <t xml:space="preserve">
Added "Net" to column title and footnote 3</t>
        </r>
      </text>
    </comment>
    <comment ref="C100" authorId="0" shapeId="0">
      <text>
        <r>
          <rPr>
            <b/>
            <sz val="9"/>
            <color indexed="81"/>
            <rFont val="Tahoma"/>
            <family val="2"/>
          </rPr>
          <t>Sally Blair:</t>
        </r>
        <r>
          <rPr>
            <sz val="9"/>
            <color indexed="81"/>
            <rFont val="Tahoma"/>
            <family val="2"/>
          </rPr>
          <t xml:space="preserve">
Column 04 determines if Columns 08 -09 &amp; 11 use the pull downs (upper row) or the user input (lower row) for assembly information. "Approved software" OR "Other per.." = user inputs &amp; "JA4 tables" = pull downs. The other row will grey out when 04 is selected. (same as how Table F roof assembly is working for 2016)</t>
        </r>
      </text>
    </comment>
    <comment ref="I100" authorId="0" shapeId="0">
      <text>
        <r>
          <rPr>
            <b/>
            <sz val="9"/>
            <color indexed="81"/>
            <rFont val="Tahoma"/>
            <family val="2"/>
          </rPr>
          <t>Sally Blair:</t>
        </r>
        <r>
          <rPr>
            <sz val="9"/>
            <color indexed="81"/>
            <rFont val="Tahoma"/>
            <family val="2"/>
          </rPr>
          <t xml:space="preserve">
Ben, the value here comes from the Tables in Section 140.3.  Which table to use depends on the occupancy type from column 03:
Nonresidential &amp; Relocatables = Table 140.3-B
High-rise Res &amp; Hotel/Motel =Table 140.3-C
Relocatables All CZ =Table 140.3-D
Also note the correct value in the table is for "light mass" or "heavy mass" or "Wood framed &amp; Other", this is determined by "HC" which is a value from the JA4 tables.  So, when you program the requirement, you'll need to reference this from the JA4 table to select the correct value.  Let me know if we need to talk through it. 
Heat Capacity &lt; 7 the value is "Wood framed &amp; Other"
Light = 7.0 </t>
        </r>
        <r>
          <rPr>
            <u/>
            <sz val="9"/>
            <color indexed="81"/>
            <rFont val="Tahoma"/>
            <family val="2"/>
          </rPr>
          <t>&lt;</t>
        </r>
        <r>
          <rPr>
            <sz val="9"/>
            <color indexed="81"/>
            <rFont val="Tahoma"/>
            <family val="2"/>
          </rPr>
          <t xml:space="preserve"> heat capacity &lt; 15.0
Heavy = heat capacity </t>
        </r>
        <r>
          <rPr>
            <u/>
            <sz val="9"/>
            <color indexed="81"/>
            <rFont val="Tahoma"/>
            <family val="2"/>
          </rPr>
          <t>&gt;</t>
        </r>
        <r>
          <rPr>
            <sz val="9"/>
            <color indexed="81"/>
            <rFont val="Tahoma"/>
            <family val="2"/>
          </rPr>
          <t xml:space="preserve"> 15.0
</t>
        </r>
      </text>
    </comment>
    <comment ref="K100" authorId="0" shapeId="0">
      <text>
        <r>
          <rPr>
            <b/>
            <sz val="9"/>
            <color indexed="81"/>
            <rFont val="Tahoma"/>
            <family val="2"/>
          </rPr>
          <t>Sally Blair:</t>
        </r>
        <r>
          <rPr>
            <sz val="9"/>
            <color indexed="81"/>
            <rFont val="Tahoma"/>
            <family val="2"/>
          </rPr>
          <t xml:space="preserve">
Ben, this would come from JA Table 4.3.7. AND if there are values in columns 08/09 you would add the value from Table 4.3.14
Use Equation 4-4 in JA4.1.4 to get the actual requirement since Mass is in U-factor and Additional Insulation from Table 4.3.14 is in R-value.</t>
        </r>
      </text>
    </comment>
    <comment ref="L100" authorId="0" shapeId="0">
      <text>
        <r>
          <rPr>
            <b/>
            <sz val="9"/>
            <color indexed="81"/>
            <rFont val="Tahoma"/>
            <family val="2"/>
          </rPr>
          <t>Sally Blair:</t>
        </r>
        <r>
          <rPr>
            <sz val="9"/>
            <color indexed="81"/>
            <rFont val="Tahoma"/>
            <family val="2"/>
          </rPr>
          <t xml:space="preserve">
Ben, this is open for user entry if column 01 is checked.
Otherwise, grey out.</t>
        </r>
      </text>
    </comment>
    <comment ref="A104" authorId="0" shapeId="0">
      <text>
        <r>
          <rPr>
            <b/>
            <sz val="9"/>
            <color indexed="81"/>
            <rFont val="Tahoma"/>
            <family val="2"/>
          </rPr>
          <t>2019 Update:</t>
        </r>
        <r>
          <rPr>
            <sz val="9"/>
            <color indexed="81"/>
            <rFont val="Tahoma"/>
            <family val="2"/>
          </rPr>
          <t xml:space="preserve">
Added footnote 3</t>
        </r>
      </text>
    </comment>
    <comment ref="C107" authorId="0" shapeId="0">
      <text>
        <r>
          <rPr>
            <b/>
            <sz val="9"/>
            <color indexed="81"/>
            <rFont val="Tahoma"/>
            <family val="2"/>
          </rPr>
          <t>2019 Update:</t>
        </r>
        <r>
          <rPr>
            <sz val="9"/>
            <color indexed="81"/>
            <rFont val="Tahoma"/>
            <family val="2"/>
          </rPr>
          <t xml:space="preserve">
If "Approved Software" or "Other per JA4.1.2.1" are selected, Table D note in Row 20 triggers.  If they reselct JA4 Tables, note in D untriggers.</t>
        </r>
      </text>
    </comment>
    <comment ref="C135" authorId="0" shapeId="0">
      <text>
        <r>
          <rPr>
            <b/>
            <sz val="9"/>
            <color indexed="81"/>
            <rFont val="Tahoma"/>
            <family val="2"/>
          </rPr>
          <t>Sally Blair:</t>
        </r>
        <r>
          <rPr>
            <sz val="9"/>
            <color indexed="81"/>
            <rFont val="Tahoma"/>
            <family val="2"/>
          </rPr>
          <t xml:space="preserve">
Ben, columns 04-06, 08, 11 &amp; 12 grey out if "R-value" is selected in column 09.</t>
        </r>
      </text>
    </comment>
    <comment ref="L136" authorId="0" shapeId="0">
      <text>
        <r>
          <rPr>
            <b/>
            <sz val="9"/>
            <color indexed="81"/>
            <rFont val="Tahoma"/>
            <family val="2"/>
          </rPr>
          <t>2019 Update:</t>
        </r>
        <r>
          <rPr>
            <sz val="9"/>
            <color indexed="81"/>
            <rFont val="Tahoma"/>
            <family val="2"/>
          </rPr>
          <t xml:space="preserve">
Added "Net" to column title and footnote 3</t>
        </r>
      </text>
    </comment>
    <comment ref="C137" authorId="0" shapeId="0">
      <text>
        <r>
          <rPr>
            <b/>
            <sz val="9"/>
            <color indexed="81"/>
            <rFont val="Tahoma"/>
            <family val="2"/>
          </rPr>
          <t>2019 Update:</t>
        </r>
        <r>
          <rPr>
            <sz val="9"/>
            <color indexed="81"/>
            <rFont val="Tahoma"/>
            <family val="2"/>
          </rPr>
          <t xml:space="preserve">
Column 04 determines if Columns 05 through 08 &amp; 11 use the pull downs (upper row) or the user input (lower row) for assembly information. "Approved software" OR "Other per.." = user inputs &amp; "JA4 tables" = pull downs. The other row will grey out when 04 is selected. (same as how Table F roof assembly is working for 2016)</t>
        </r>
      </text>
    </comment>
    <comment ref="H137" authorId="0" shapeId="0">
      <text>
        <r>
          <rPr>
            <b/>
            <sz val="9"/>
            <color indexed="81"/>
            <rFont val="Tahoma"/>
            <family val="2"/>
          </rPr>
          <t>Sally Blair:</t>
        </r>
        <r>
          <rPr>
            <sz val="9"/>
            <color indexed="81"/>
            <rFont val="Tahoma"/>
            <family val="2"/>
          </rPr>
          <t xml:space="preserve">
Ben, this is only a dropdown if column 03 is "Any Occupancy: Altered" AND column 01 "Include SIPs Wall in Area-weighted…" is NOT checked.  Otherwise, it auto-selects U-factor and is not editable by the user.
</t>
        </r>
      </text>
    </comment>
    <comment ref="I137" authorId="0" shapeId="0">
      <text>
        <r>
          <rPr>
            <sz val="9"/>
            <color indexed="81"/>
            <rFont val="Tahoma"/>
            <family val="2"/>
          </rPr>
          <t xml:space="preserve">Sally Blair:
Ben, For "New" walls (column 03), this value comes from the Tables in Section 140.3.  Which table to use depends on the occupancy type from column 03:
Nonresidential &amp; Relocatables = Table 140.3-B
High-rise Res &amp; Hotel/Motel =Table 140.3-C
Relocatables All CZ =Table 140.3-D
For "Any Occupancy: Altered" walls (see column 03), this value comes from 141.0(b)1B3.  </t>
        </r>
        <r>
          <rPr>
            <b/>
            <sz val="9"/>
            <color indexed="81"/>
            <rFont val="Tahoma"/>
            <family val="2"/>
          </rPr>
          <t xml:space="preserve">  </t>
        </r>
      </text>
    </comment>
    <comment ref="K137" authorId="0" shapeId="0">
      <text>
        <r>
          <rPr>
            <b/>
            <sz val="9"/>
            <color indexed="81"/>
            <rFont val="Tahoma"/>
            <family val="2"/>
          </rPr>
          <t>Sally Blair:</t>
        </r>
        <r>
          <rPr>
            <sz val="9"/>
            <color indexed="81"/>
            <rFont val="Tahoma"/>
            <family val="2"/>
          </rPr>
          <t xml:space="preserve">
Cell will be open for user input if Column 05 is"JA4 Tables", but greyed out if it is "Approved Software" OR "Other per JA4...".
Use Table 4.3.2 in JA4 for look up value.
Ben, the JA4 tables can be found here:
https://energycodeace.com/site/custom/public/reference-ace-2016/Documents/ja43walls.htm</t>
        </r>
      </text>
    </comment>
    <comment ref="L137" authorId="0" shapeId="0">
      <text>
        <r>
          <rPr>
            <b/>
            <sz val="9"/>
            <color indexed="81"/>
            <rFont val="Tahoma"/>
            <family val="2"/>
          </rPr>
          <t>Sally Blair:</t>
        </r>
        <r>
          <rPr>
            <sz val="9"/>
            <color indexed="81"/>
            <rFont val="Tahoma"/>
            <family val="2"/>
          </rPr>
          <t xml:space="preserve">
cell opens for user input if column 01 "Include SIPs Wall in Area Weighted Calculation per?" is checked, otherwise grey out.</t>
        </r>
      </text>
    </comment>
    <comment ref="K138" authorId="0" shapeId="0">
      <text>
        <r>
          <rPr>
            <b/>
            <sz val="9"/>
            <color indexed="81"/>
            <rFont val="Tahoma"/>
            <family val="2"/>
          </rPr>
          <t>Sally Blair:</t>
        </r>
        <r>
          <rPr>
            <sz val="9"/>
            <color indexed="81"/>
            <rFont val="Tahoma"/>
            <family val="2"/>
          </rPr>
          <t xml:space="preserve">
Cell will be open for user entry if Column 05 is "Approved Software" OR "Other per JA4...", but greyed out if it is " JA4 Tables".</t>
        </r>
      </text>
    </comment>
    <comment ref="A141" authorId="0" shapeId="0">
      <text>
        <r>
          <rPr>
            <b/>
            <sz val="9"/>
            <color indexed="81"/>
            <rFont val="Tahoma"/>
            <family val="2"/>
          </rPr>
          <t>2019 Update:</t>
        </r>
        <r>
          <rPr>
            <sz val="9"/>
            <color indexed="81"/>
            <rFont val="Tahoma"/>
            <family val="2"/>
          </rPr>
          <t xml:space="preserve">
Added footnote 3</t>
        </r>
      </text>
    </comment>
    <comment ref="F143" authorId="0" shapeId="0">
      <text>
        <r>
          <rPr>
            <b/>
            <sz val="9"/>
            <color indexed="81"/>
            <rFont val="Tahoma"/>
            <family val="2"/>
          </rPr>
          <t>Sally Blair:</t>
        </r>
        <r>
          <rPr>
            <sz val="9"/>
            <color indexed="81"/>
            <rFont val="Tahoma"/>
            <family val="2"/>
          </rPr>
          <t xml:space="preserve">
This dropdown needs to be custom based on panel thickness in column 06:
choices for 4.5in:
 R-14
 R-18
choices for 6.5in:
 R-22
 R-33
choices for 8.25in:
 R-28
choices for 10.25in:
 R-36
 R-55
choices for 12.25in:
 R-44
</t>
        </r>
      </text>
    </comment>
    <comment ref="C144" authorId="0" shapeId="0">
      <text>
        <r>
          <rPr>
            <b/>
            <sz val="9"/>
            <color indexed="81"/>
            <rFont val="Tahoma"/>
            <family val="2"/>
          </rPr>
          <t>2019 Update:</t>
        </r>
        <r>
          <rPr>
            <sz val="9"/>
            <color indexed="81"/>
            <rFont val="Tahoma"/>
            <family val="2"/>
          </rPr>
          <t xml:space="preserve">
If "Approved Software" or "Other per JA4.1.2.1" are selected, Table D note in Row 20 triggers.  If they reselct JA4 Tables, note in D untriggers.</t>
        </r>
      </text>
    </comment>
    <comment ref="D147" authorId="0" shapeId="0">
      <text>
        <r>
          <rPr>
            <b/>
            <sz val="9"/>
            <color indexed="81"/>
            <rFont val="Tahoma"/>
            <family val="2"/>
          </rPr>
          <t>Sally Blair:</t>
        </r>
        <r>
          <rPr>
            <sz val="9"/>
            <color indexed="81"/>
            <rFont val="Tahoma"/>
            <family val="2"/>
          </rPr>
          <t xml:space="preserve">
Need to clarify w Gabel what this is for?</t>
        </r>
      </text>
    </comment>
    <comment ref="C166" authorId="0" shapeId="0">
      <text>
        <r>
          <rPr>
            <b/>
            <sz val="9"/>
            <color indexed="81"/>
            <rFont val="Tahoma"/>
            <family val="2"/>
          </rPr>
          <t>2019 Update:</t>
        </r>
        <r>
          <rPr>
            <sz val="9"/>
            <color indexed="81"/>
            <rFont val="Tahoma"/>
            <family val="2"/>
          </rPr>
          <t xml:space="preserve">
Ben, columns 04-06, 10 &amp; 11 grey out if "R-value" is selected in column 08.</t>
        </r>
      </text>
    </comment>
    <comment ref="M167" authorId="0" shapeId="0">
      <text>
        <r>
          <rPr>
            <b/>
            <sz val="9"/>
            <color indexed="81"/>
            <rFont val="Tahoma"/>
            <family val="2"/>
          </rPr>
          <t>2019 Update:</t>
        </r>
        <r>
          <rPr>
            <sz val="9"/>
            <color indexed="81"/>
            <rFont val="Tahoma"/>
            <family val="2"/>
          </rPr>
          <t xml:space="preserve">
Added "Net" to column title and footnote 2</t>
        </r>
      </text>
    </comment>
    <comment ref="C168" authorId="0" shapeId="0">
      <text>
        <r>
          <rPr>
            <b/>
            <sz val="9"/>
            <color indexed="81"/>
            <rFont val="Tahoma"/>
            <family val="2"/>
          </rPr>
          <t>2019 Update:</t>
        </r>
        <r>
          <rPr>
            <sz val="9"/>
            <color indexed="81"/>
            <rFont val="Tahoma"/>
            <family val="2"/>
          </rPr>
          <t xml:space="preserve">
Column 04 determines if Columns 05 through 07 &amp; 10 use the pull downs (upper row) or the user input (lower row) for assembly information. "Approved software" OR "Other per.." = user inputs &amp; "JA4 tables" = pull downs. The other row will grey out when 04 is selected. (same as how Table F roof assembly is working for 2016)</t>
        </r>
      </text>
    </comment>
    <comment ref="I168" authorId="0" shapeId="0">
      <text>
        <r>
          <rPr>
            <b/>
            <sz val="9"/>
            <color indexed="81"/>
            <rFont val="Tahoma"/>
            <family val="2"/>
          </rPr>
          <t>Sally Blair:</t>
        </r>
        <r>
          <rPr>
            <sz val="9"/>
            <color indexed="81"/>
            <rFont val="Tahoma"/>
            <family val="2"/>
          </rPr>
          <t xml:space="preserve">
Ben, this is only a dropdown if column 03 is "Any Occupancy: Altered" AND column 01 "Include Spandrel/ curtain Wall in Area-weighted…" is NOT checked.  Otherwise, it auto-selects U-factor and is not editable by the user.
</t>
        </r>
      </text>
    </comment>
    <comment ref="J168" authorId="0" shapeId="0">
      <text>
        <r>
          <rPr>
            <sz val="9"/>
            <color indexed="81"/>
            <rFont val="Tahoma"/>
            <family val="2"/>
          </rPr>
          <t xml:space="preserve">Sally Blair:
Ben, For "New" walls (column 03), this value comes from the Tables in Section 140.3.  Which table to use depends on the occupancy type from column 03:
Nonresidential &amp; Relocatables = Table 140.3-B
High-rise Res &amp; Hotel/Motel =Table 140.3-C
Relocatables All CZ =Table 140.3-D
Use requirements for "Wood Framed &amp; Other".
For "Any Occupancy: Altered" walls (see column 03), this value comes from 141.0(b)1B4.  </t>
        </r>
        <r>
          <rPr>
            <b/>
            <sz val="9"/>
            <color indexed="81"/>
            <rFont val="Tahoma"/>
            <family val="2"/>
          </rPr>
          <t xml:space="preserve">  </t>
        </r>
      </text>
    </comment>
    <comment ref="L168" authorId="0" shapeId="0">
      <text>
        <r>
          <rPr>
            <b/>
            <sz val="9"/>
            <color indexed="81"/>
            <rFont val="Tahoma"/>
            <family val="2"/>
          </rPr>
          <t>Sally Blair:</t>
        </r>
        <r>
          <rPr>
            <sz val="9"/>
            <color indexed="81"/>
            <rFont val="Tahoma"/>
            <family val="2"/>
          </rPr>
          <t xml:space="preserve">
Cell will be open for user input if Column 05 is"JA4 Tables", but greyed out if it is "Approved Software" OR "Other per JA4...".
Use Table 4.3.8 in JA4 for look up value.
Ben, the JA4 tables can be found here:
https://energycodeace.com/site/custom/public/reference-ace-2016/Documents/ja43walls.htm
</t>
        </r>
      </text>
    </comment>
    <comment ref="M168" authorId="0" shapeId="0">
      <text>
        <r>
          <rPr>
            <b/>
            <sz val="9"/>
            <color indexed="81"/>
            <rFont val="Tahoma"/>
            <family val="2"/>
          </rPr>
          <t>Sally Blair:</t>
        </r>
        <r>
          <rPr>
            <sz val="9"/>
            <color indexed="81"/>
            <rFont val="Tahoma"/>
            <family val="2"/>
          </rPr>
          <t xml:space="preserve">
cell opens for user input if column 01 "Include Spandrel/ curtain Wall in Area Weighted Calculation per?" is checked, otherwise grey out.</t>
        </r>
      </text>
    </comment>
    <comment ref="L169" authorId="0" shapeId="0">
      <text>
        <r>
          <rPr>
            <b/>
            <sz val="9"/>
            <color indexed="81"/>
            <rFont val="Tahoma"/>
            <family val="2"/>
          </rPr>
          <t>Sally Blair:</t>
        </r>
        <r>
          <rPr>
            <sz val="9"/>
            <color indexed="81"/>
            <rFont val="Tahoma"/>
            <family val="2"/>
          </rPr>
          <t xml:space="preserve">
Cell will be open for user entry if Column 05 is "Approved Software" OR "Other per JA4...", but greyed out if it is " JA4 Tables".</t>
        </r>
      </text>
    </comment>
    <comment ref="A171" authorId="0" shapeId="0">
      <text>
        <r>
          <rPr>
            <b/>
            <sz val="9"/>
            <color indexed="81"/>
            <rFont val="Tahoma"/>
            <family val="2"/>
          </rPr>
          <t>2019 Update:</t>
        </r>
        <r>
          <rPr>
            <sz val="9"/>
            <color indexed="81"/>
            <rFont val="Tahoma"/>
            <family val="2"/>
          </rPr>
          <t xml:space="preserve">
Added footnote 2</t>
        </r>
      </text>
    </comment>
    <comment ref="C174" authorId="0" shapeId="0">
      <text>
        <r>
          <rPr>
            <b/>
            <sz val="9"/>
            <color indexed="81"/>
            <rFont val="Tahoma"/>
            <family val="2"/>
          </rPr>
          <t>2019 Update:</t>
        </r>
        <r>
          <rPr>
            <sz val="9"/>
            <color indexed="81"/>
            <rFont val="Tahoma"/>
            <family val="2"/>
          </rPr>
          <t xml:space="preserve">
If "Approved Software" or "Other per JA4.1.2.1" are selected, Table D note in Row 20 triggers.  If they reselct JA4 Tables, note in D untriggers.</t>
        </r>
      </text>
    </comment>
    <comment ref="C184" authorId="0" shapeId="0">
      <text>
        <r>
          <rPr>
            <b/>
            <sz val="9"/>
            <color indexed="81"/>
            <rFont val="Tahoma"/>
            <family val="2"/>
          </rPr>
          <t>Sally Blair:</t>
        </r>
        <r>
          <rPr>
            <sz val="9"/>
            <color indexed="81"/>
            <rFont val="Tahoma"/>
            <family val="2"/>
          </rPr>
          <t xml:space="preserve">
Ben, columns 04-05, 07, 10 &amp; 11 grey out if "R-value" is selected in column 08.</t>
        </r>
      </text>
    </comment>
    <comment ref="L185" authorId="0" shapeId="0">
      <text>
        <r>
          <rPr>
            <b/>
            <sz val="9"/>
            <color indexed="81"/>
            <rFont val="Tahoma"/>
            <family val="2"/>
          </rPr>
          <t>2019 Update:</t>
        </r>
        <r>
          <rPr>
            <sz val="9"/>
            <color indexed="81"/>
            <rFont val="Tahoma"/>
            <family val="2"/>
          </rPr>
          <t xml:space="preserve">
Added "Net" to column title and footnote 3</t>
        </r>
      </text>
    </comment>
    <comment ref="C186" authorId="0" shapeId="0">
      <text>
        <r>
          <rPr>
            <b/>
            <sz val="9"/>
            <color indexed="81"/>
            <rFont val="Tahoma"/>
            <family val="2"/>
          </rPr>
          <t>2019 Update:</t>
        </r>
        <r>
          <rPr>
            <sz val="9"/>
            <color indexed="81"/>
            <rFont val="Tahoma"/>
            <family val="2"/>
          </rPr>
          <t xml:space="preserve">
Column 04 determines if Columns 05 through 07 &amp; 10 use the pull downs (upper row) or the user input (lower row) for assembly information. "Approved software" OR "Other per.." = user inputs &amp; "JA4 tables" = pull downs. The other row will grey out when 04 is selected. (same as how Table F roof assembly is working for 2016)</t>
        </r>
      </text>
    </comment>
    <comment ref="H186" authorId="0" shapeId="0">
      <text>
        <r>
          <rPr>
            <b/>
            <sz val="9"/>
            <color indexed="81"/>
            <rFont val="Tahoma"/>
            <family val="2"/>
          </rPr>
          <t>Sally Blair:</t>
        </r>
        <r>
          <rPr>
            <sz val="9"/>
            <color indexed="81"/>
            <rFont val="Tahoma"/>
            <family val="2"/>
          </rPr>
          <t xml:space="preserve">
Ben, this is only a dropdown if column 03 is "Any Occupancy: Altered" AND column 01 "Calculate Area-weighted…" is NOT checked.  Otherwise, it auto-selects U-factor and is not editable by the user.
</t>
        </r>
      </text>
    </comment>
    <comment ref="I186" authorId="0" shapeId="0">
      <text>
        <r>
          <rPr>
            <sz val="9"/>
            <color indexed="81"/>
            <rFont val="Tahoma"/>
            <family val="2"/>
          </rPr>
          <t xml:space="preserve">Sally Blair:
Ben, For "New" walls (column 03), this value comes from the Tables in Section 140.3.  Which table to use depends on the occupancy type from column 03:
Nonresidential &amp; Relocatables = Table 140.3-B
High-rise Res &amp; Hotel/Motel =Table 140.3-C
Relocatables All CZ =Table 140.3-D
For "Any Occupancy: Altered" walls (see column 03), this value comes from 141.0(b)1B1.  </t>
        </r>
        <r>
          <rPr>
            <b/>
            <sz val="9"/>
            <color indexed="81"/>
            <rFont val="Tahoma"/>
            <family val="2"/>
          </rPr>
          <t xml:space="preserve">  </t>
        </r>
      </text>
    </comment>
    <comment ref="K186" authorId="0" shapeId="0">
      <text>
        <r>
          <rPr>
            <b/>
            <sz val="9"/>
            <color indexed="81"/>
            <rFont val="Tahoma"/>
            <family val="2"/>
          </rPr>
          <t>Sally Blair:</t>
        </r>
        <r>
          <rPr>
            <sz val="9"/>
            <color indexed="81"/>
            <rFont val="Tahoma"/>
            <family val="2"/>
          </rPr>
          <t xml:space="preserve">
Cell will be open for user input if Column 04 is"JA4 Tables", but greyed out if it is "Approved Software" OR "Other per JA4...".
Use Table 4.3.9 in JA4 for look up value.
Ben, the JA4 tables can be found here:
https://energycodeace.com/site/custom/public/reference-ace-2016/Documents/ja43walls.htm
</t>
        </r>
      </text>
    </comment>
    <comment ref="L186" authorId="0" shapeId="0">
      <text>
        <r>
          <rPr>
            <b/>
            <sz val="9"/>
            <color indexed="81"/>
            <rFont val="Tahoma"/>
            <family val="2"/>
          </rPr>
          <t>Sally Blair:</t>
        </r>
        <r>
          <rPr>
            <sz val="9"/>
            <color indexed="81"/>
            <rFont val="Tahoma"/>
            <family val="2"/>
          </rPr>
          <t xml:space="preserve">
cell opens for user input if column 01 "Calculate Area Weighted ..." is checked, otherwise grey out.</t>
        </r>
      </text>
    </comment>
    <comment ref="K187" authorId="0" shapeId="0">
      <text>
        <r>
          <rPr>
            <b/>
            <sz val="9"/>
            <color indexed="81"/>
            <rFont val="Tahoma"/>
            <family val="2"/>
          </rPr>
          <t>Sally Blair:</t>
        </r>
        <r>
          <rPr>
            <sz val="9"/>
            <color indexed="81"/>
            <rFont val="Tahoma"/>
            <family val="2"/>
          </rPr>
          <t xml:space="preserve">
Cell will be open for user entry if Column 04 is "Approved Software" OR "Other per JA4...", but greyed out if it is " JA4 Tables".</t>
        </r>
      </text>
    </comment>
    <comment ref="A190" authorId="0" shapeId="0">
      <text>
        <r>
          <rPr>
            <b/>
            <sz val="9"/>
            <color indexed="81"/>
            <rFont val="Tahoma"/>
            <family val="2"/>
          </rPr>
          <t>2019 Update:</t>
        </r>
        <r>
          <rPr>
            <sz val="9"/>
            <color indexed="81"/>
            <rFont val="Tahoma"/>
            <family val="2"/>
          </rPr>
          <t xml:space="preserve">
Added footnote 3</t>
        </r>
      </text>
    </comment>
    <comment ref="F192" authorId="0" shapeId="0">
      <text>
        <r>
          <rPr>
            <b/>
            <sz val="9"/>
            <color indexed="81"/>
            <rFont val="Tahoma"/>
            <family val="2"/>
          </rPr>
          <t>Sally Blair:</t>
        </r>
        <r>
          <rPr>
            <sz val="9"/>
            <color indexed="81"/>
            <rFont val="Tahoma"/>
            <family val="2"/>
          </rPr>
          <t xml:space="preserve">
Custom based on selection in column 05.</t>
        </r>
      </text>
    </comment>
    <comment ref="C193" authorId="0" shapeId="0">
      <text>
        <r>
          <rPr>
            <b/>
            <sz val="9"/>
            <color indexed="81"/>
            <rFont val="Tahoma"/>
            <family val="2"/>
          </rPr>
          <t>2019 Update:</t>
        </r>
        <r>
          <rPr>
            <sz val="9"/>
            <color indexed="81"/>
            <rFont val="Tahoma"/>
            <family val="2"/>
          </rPr>
          <t xml:space="preserve">
If "Approved Software" or "Other per JA4.1.2.1" are selected, Table D note in Row 20 triggers.  If they reselct JA4 Tables, note in D untriggers.</t>
        </r>
      </text>
    </comment>
    <comment ref="I210" authorId="0" shapeId="0">
      <text>
        <r>
          <rPr>
            <b/>
            <sz val="9"/>
            <color indexed="81"/>
            <rFont val="Tahoma"/>
            <family val="2"/>
          </rPr>
          <t>2019 Update:</t>
        </r>
        <r>
          <rPr>
            <sz val="9"/>
            <color indexed="81"/>
            <rFont val="Tahoma"/>
            <family val="2"/>
          </rPr>
          <t xml:space="preserve">
Added "Net" to column title and footnote 2</t>
        </r>
      </text>
    </comment>
    <comment ref="D211" authorId="0" shapeId="0">
      <text>
        <r>
          <rPr>
            <b/>
            <sz val="9"/>
            <color indexed="81"/>
            <rFont val="Tahoma"/>
            <family val="2"/>
          </rPr>
          <t>2019 Update:</t>
        </r>
        <r>
          <rPr>
            <sz val="9"/>
            <color indexed="81"/>
            <rFont val="Tahoma"/>
            <family val="2"/>
          </rPr>
          <t xml:space="preserve">
Column 05 determines if Columns 06 &amp; 08 use the pull downs (upper row) or the user input (lower row) for assembly information. "Approved software" OR "Other per.." = user inputs &amp; "JA4 tables" = pull downs. The other row will grey out when 05 is selected. (same as how Table F roof assembly is working for 2016)</t>
        </r>
      </text>
    </comment>
    <comment ref="F211" authorId="0" shapeId="0">
      <text>
        <r>
          <rPr>
            <sz val="9"/>
            <color indexed="81"/>
            <rFont val="Tahoma"/>
            <family val="2"/>
          </rPr>
          <t xml:space="preserve">Sally Blair:
Ben, For "New" walls (column 04), this value comes from the Tables in Section 140.3.  Which table to use depends on the occupancy type from column 04:
Nonresidential &amp; Relocatables = Table 140.3-B
High-rise Res &amp; Hotel/Motel =Table 140.3-C
Relocatables All CZ =Table 140.3-D
For "Any Occupancy: Altered" walls (see column 04), this value comes from 141.0(b)1B3.  </t>
        </r>
        <r>
          <rPr>
            <b/>
            <sz val="9"/>
            <color indexed="81"/>
            <rFont val="Tahoma"/>
            <family val="2"/>
          </rPr>
          <t xml:space="preserve">  </t>
        </r>
      </text>
    </comment>
    <comment ref="H211" authorId="0" shapeId="0">
      <text>
        <r>
          <rPr>
            <b/>
            <sz val="9"/>
            <color indexed="81"/>
            <rFont val="Tahoma"/>
            <family val="2"/>
          </rPr>
          <t>Sally Blair:</t>
        </r>
        <r>
          <rPr>
            <sz val="9"/>
            <color indexed="81"/>
            <rFont val="Tahoma"/>
            <family val="2"/>
          </rPr>
          <t xml:space="preserve">
Cell will be open for user input if Column 05 is"JA4 Tables", but greyed out if it is "Approved Software" OR "Other per JA4...".
Use Table 4.3.10 in JA4 for look up value.
Ben, the JA4 tables can be found here:
https://energycodeace.com/site/custom/public/reference-ace-2016/Documents/ja43walls.htm
</t>
        </r>
      </text>
    </comment>
    <comment ref="I211" authorId="0" shapeId="0">
      <text>
        <r>
          <rPr>
            <b/>
            <sz val="9"/>
            <color indexed="81"/>
            <rFont val="Tahoma"/>
            <family val="2"/>
          </rPr>
          <t>Sally Blair:</t>
        </r>
        <r>
          <rPr>
            <sz val="9"/>
            <color indexed="81"/>
            <rFont val="Tahoma"/>
            <family val="2"/>
          </rPr>
          <t xml:space="preserve">
cell opens for user input if column 01 "Include Metal Panel Wall in Area Weighted Calculation" is checked, otherwise grey out.</t>
        </r>
      </text>
    </comment>
    <comment ref="H212" authorId="0" shapeId="0">
      <text>
        <r>
          <rPr>
            <b/>
            <sz val="9"/>
            <color indexed="81"/>
            <rFont val="Tahoma"/>
            <family val="2"/>
          </rPr>
          <t>Sally Blair:</t>
        </r>
        <r>
          <rPr>
            <sz val="9"/>
            <color indexed="81"/>
            <rFont val="Tahoma"/>
            <family val="2"/>
          </rPr>
          <t xml:space="preserve">
Cell will be open for user entry if Column 05 is "Approved Software" OR "Other per JA4...", but greyed out if it is " JA4 Tables".</t>
        </r>
      </text>
    </comment>
    <comment ref="A214" authorId="0" shapeId="0">
      <text>
        <r>
          <rPr>
            <b/>
            <sz val="9"/>
            <color indexed="81"/>
            <rFont val="Tahoma"/>
            <family val="2"/>
          </rPr>
          <t>2019 Update:</t>
        </r>
        <r>
          <rPr>
            <sz val="9"/>
            <color indexed="81"/>
            <rFont val="Tahoma"/>
            <family val="2"/>
          </rPr>
          <t xml:space="preserve">
Added footnote 2</t>
        </r>
      </text>
    </comment>
    <comment ref="D217" authorId="0" shapeId="0">
      <text>
        <r>
          <rPr>
            <b/>
            <sz val="9"/>
            <color indexed="81"/>
            <rFont val="Tahoma"/>
            <family val="2"/>
          </rPr>
          <t>2019 Update:</t>
        </r>
        <r>
          <rPr>
            <sz val="9"/>
            <color indexed="81"/>
            <rFont val="Tahoma"/>
            <family val="2"/>
          </rPr>
          <t xml:space="preserve">
If "Approved Software" or "Other per JA4.1.2.1" are selected, Table D note in Row 20 triggers.  If they reselct JA4 Tables, note in D untriggers.</t>
        </r>
      </text>
    </comment>
    <comment ref="H232" authorId="0" shapeId="0">
      <text>
        <r>
          <rPr>
            <b/>
            <sz val="9"/>
            <color indexed="81"/>
            <rFont val="Tahoma"/>
            <family val="2"/>
          </rPr>
          <t>Sally Blair:</t>
        </r>
        <r>
          <rPr>
            <sz val="9"/>
            <color indexed="81"/>
            <rFont val="Tahoma"/>
            <family val="2"/>
          </rPr>
          <t xml:space="preserve">
Cell will be open for user input if Column 04 is"JA4 Tables", but greyed out if it is "Approved Software" OR "Other per JA4...".
"Per Software" cell open if Column 04 is "Approved Software" OR "Other per JA4..." &amp; grey if "JA4 Tables".</t>
        </r>
      </text>
    </comment>
    <comment ref="J232" authorId="0" shapeId="0">
      <text>
        <r>
          <rPr>
            <b/>
            <sz val="9"/>
            <color indexed="81"/>
            <rFont val="Tahoma"/>
            <family val="2"/>
          </rPr>
          <t>2019 Update:</t>
        </r>
        <r>
          <rPr>
            <sz val="9"/>
            <color indexed="81"/>
            <rFont val="Tahoma"/>
            <family val="2"/>
          </rPr>
          <t xml:space="preserve">
Added "Net" to column title and footnote 3</t>
        </r>
      </text>
    </comment>
    <comment ref="C234" authorId="0" shapeId="0">
      <text>
        <r>
          <rPr>
            <b/>
            <sz val="9"/>
            <color indexed="81"/>
            <rFont val="Tahoma"/>
            <family val="2"/>
          </rPr>
          <t>2019 Update:</t>
        </r>
        <r>
          <rPr>
            <sz val="9"/>
            <color indexed="81"/>
            <rFont val="Tahoma"/>
            <family val="2"/>
          </rPr>
          <t xml:space="preserve">
Column 04 determines if Columns 06- 07 &amp; 09 use the pull downs (upper row) or the user input (lower row) for assembly information. "Approved software" OR "Other per.." = user inputs &amp; "JA4 tables" = pull downs. The other row will grey out when 04 is selected. (same as how Table F roof assembly is working for 2016)</t>
        </r>
      </text>
    </comment>
    <comment ref="G234" authorId="0" shapeId="0">
      <text>
        <r>
          <rPr>
            <b/>
            <sz val="9"/>
            <color indexed="81"/>
            <rFont val="Tahoma"/>
            <family val="2"/>
          </rPr>
          <t>Sally Blair:</t>
        </r>
        <r>
          <rPr>
            <sz val="9"/>
            <color indexed="81"/>
            <rFont val="Tahoma"/>
            <family val="2"/>
          </rPr>
          <t xml:space="preserve">
Ben, the value here comes from the Tables in Section 140.3.  Which table to use depends on the occupancy type from column 03:
Nonresidential &amp; Relocatables = Table 140.3-B
High-rise Res &amp; Hotel/Motel =Table 140.3-C
Also note the correct value in the table is for "light mass" or "Wood framed &amp; Other", (see below for categorization based on column 05.
Wood Frame &amp; Other:
- 6"
- 8"
- 10"
Light Mass:
- 12"
- 14"
- 16"
</t>
        </r>
      </text>
    </comment>
    <comment ref="I234" authorId="0" shapeId="0">
      <text>
        <r>
          <rPr>
            <b/>
            <sz val="9"/>
            <color indexed="81"/>
            <rFont val="Tahoma"/>
            <family val="2"/>
          </rPr>
          <t>Sally Blair:</t>
        </r>
        <r>
          <rPr>
            <sz val="9"/>
            <color indexed="81"/>
            <rFont val="Tahoma"/>
            <family val="2"/>
          </rPr>
          <t xml:space="preserve">
Ben, this would come from JA Table 4.3.11. AND if there are values in columns 06/07 you would add the value from Table 4.3.14
</t>
        </r>
        <r>
          <rPr>
            <b/>
            <sz val="9"/>
            <color indexed="81"/>
            <rFont val="Tahoma"/>
            <family val="2"/>
          </rPr>
          <t xml:space="preserve">
NEED SAME APPROACH AS MASS WALLS FOR ADDITIONAL INSULATION CALC.</t>
        </r>
      </text>
    </comment>
    <comment ref="J234" authorId="0" shapeId="0">
      <text>
        <r>
          <rPr>
            <b/>
            <sz val="9"/>
            <color indexed="81"/>
            <rFont val="Tahoma"/>
            <family val="2"/>
          </rPr>
          <t>Sally Blair:</t>
        </r>
        <r>
          <rPr>
            <sz val="9"/>
            <color indexed="81"/>
            <rFont val="Tahoma"/>
            <family val="2"/>
          </rPr>
          <t xml:space="preserve">
Ben, this is open for user entry if column 01 is checked.
Otherwise, grey out.</t>
        </r>
      </text>
    </comment>
    <comment ref="A238" authorId="0" shapeId="0">
      <text>
        <r>
          <rPr>
            <b/>
            <sz val="9"/>
            <color indexed="81"/>
            <rFont val="Tahoma"/>
            <family val="2"/>
          </rPr>
          <t>2019 Update:</t>
        </r>
        <r>
          <rPr>
            <sz val="9"/>
            <color indexed="81"/>
            <rFont val="Tahoma"/>
            <family val="2"/>
          </rPr>
          <t xml:space="preserve">
Added footnote 3</t>
        </r>
      </text>
    </comment>
    <comment ref="C241" authorId="0" shapeId="0">
      <text>
        <r>
          <rPr>
            <b/>
            <sz val="9"/>
            <color indexed="81"/>
            <rFont val="Tahoma"/>
            <family val="2"/>
          </rPr>
          <t>2019 Update:</t>
        </r>
        <r>
          <rPr>
            <sz val="9"/>
            <color indexed="81"/>
            <rFont val="Tahoma"/>
            <family val="2"/>
          </rPr>
          <t xml:space="preserve">
If "Approved Software" or "Other per JA4.1.2.1" are selected, Table D note in Row 20 triggers.  If they reselct JA4 Tables, note in D untriggers.</t>
        </r>
      </text>
    </comment>
    <comment ref="D270" authorId="0" shapeId="0">
      <text>
        <r>
          <rPr>
            <b/>
            <sz val="9"/>
            <color indexed="81"/>
            <rFont val="Tahoma"/>
            <family val="2"/>
          </rPr>
          <t>Sally Blair:</t>
        </r>
        <r>
          <rPr>
            <sz val="9"/>
            <color indexed="81"/>
            <rFont val="Tahoma"/>
            <family val="2"/>
          </rPr>
          <t xml:space="preserve">
Ben, columns 05, 09 &amp; 10 grey out if "R-value" is selected in column 07.</t>
        </r>
      </text>
    </comment>
    <comment ref="J271" authorId="0" shapeId="0">
      <text>
        <r>
          <rPr>
            <b/>
            <sz val="9"/>
            <color indexed="81"/>
            <rFont val="Tahoma"/>
            <family val="2"/>
          </rPr>
          <t>2019 Update:</t>
        </r>
        <r>
          <rPr>
            <sz val="9"/>
            <color indexed="81"/>
            <rFont val="Tahoma"/>
            <family val="2"/>
          </rPr>
          <t xml:space="preserve">
Added "Net" to column title and footnote 3</t>
        </r>
      </text>
    </comment>
    <comment ref="D272" authorId="0" shapeId="0">
      <text>
        <r>
          <rPr>
            <b/>
            <sz val="9"/>
            <color indexed="81"/>
            <rFont val="Tahoma"/>
            <family val="2"/>
          </rPr>
          <t>2019 Update:</t>
        </r>
        <r>
          <rPr>
            <sz val="9"/>
            <color indexed="81"/>
            <rFont val="Tahoma"/>
            <family val="2"/>
          </rPr>
          <t xml:space="preserve">
Column 05 determines if Columns 06 &amp; 09 use the pull downs (upper row) or the user input (lower row) for assembly information. "Approved software" OR "Other per.." = user inputs &amp; "JA4 tables" = pull downs. The other row will grey out when 05 is selected. (same as how Table F roof assembly is working for 2016)</t>
        </r>
      </text>
    </comment>
    <comment ref="F272" authorId="0" shapeId="0">
      <text>
        <r>
          <rPr>
            <b/>
            <sz val="9"/>
            <color indexed="81"/>
            <rFont val="Tahoma"/>
            <family val="2"/>
          </rPr>
          <t>Sally Blair:</t>
        </r>
        <r>
          <rPr>
            <sz val="9"/>
            <color indexed="81"/>
            <rFont val="Tahoma"/>
            <family val="2"/>
          </rPr>
          <t xml:space="preserve">
Ben, this is only a dropdown if column 04 is "Any Occupancy: Altered" AND column 01 "Include strawbale Wall in Area-weighted…" is NOT checked.  Otherwise, it auto-selects U-factor and is not editable by the user.
</t>
        </r>
      </text>
    </comment>
    <comment ref="G272" authorId="0" shapeId="0">
      <text>
        <r>
          <rPr>
            <b/>
            <sz val="9"/>
            <color indexed="81"/>
            <rFont val="Tahoma"/>
            <family val="2"/>
          </rPr>
          <t>Sally Blair:</t>
        </r>
        <r>
          <rPr>
            <sz val="9"/>
            <color indexed="81"/>
            <rFont val="Tahoma"/>
            <family val="2"/>
          </rPr>
          <t xml:space="preserve">
Ben, For "New" walls (column 04), this value comes from the Tables in Section 140.3.  Which table to use depends on the occupancy type from column 04:
Nonresidential &amp; Relocatables = Table 140.3-B
High-rise Res &amp; Hotel/Motel =Table 140.3-C
Relocatables All CZ =Table 140.3-D
Use "Wood framed and other" category
For "Any Occupancy: Altered" walls (see column 04), this value comes from 141.0(b)1B3.  </t>
        </r>
        <r>
          <rPr>
            <b/>
            <sz val="9"/>
            <color indexed="81"/>
            <rFont val="Tahoma"/>
            <family val="2"/>
          </rPr>
          <t xml:space="preserve">  </t>
        </r>
      </text>
    </comment>
    <comment ref="I272" authorId="0" shapeId="0">
      <text>
        <r>
          <rPr>
            <b/>
            <sz val="9"/>
            <color indexed="81"/>
            <rFont val="Tahoma"/>
            <family val="2"/>
          </rPr>
          <t>Sally Blair:</t>
        </r>
        <r>
          <rPr>
            <sz val="9"/>
            <color indexed="81"/>
            <rFont val="Tahoma"/>
            <family val="2"/>
          </rPr>
          <t xml:space="preserve">
Cell will be open for user input if Column 05 is"JA4 Tables", but greyed out if it is "Approved Software" OR "Other per JA4...".
Use Table 4.3.12 in JA4 for look up value.
Ben, the JA4 tables can be found here:
https://energycodeace.com/site/custom/public/reference-ace-2016/Documents/ja43walls.htm
</t>
        </r>
      </text>
    </comment>
    <comment ref="J272" authorId="0" shapeId="0">
      <text>
        <r>
          <rPr>
            <b/>
            <sz val="9"/>
            <color indexed="81"/>
            <rFont val="Tahoma"/>
            <family val="2"/>
          </rPr>
          <t>Sally Blair:</t>
        </r>
        <r>
          <rPr>
            <sz val="9"/>
            <color indexed="81"/>
            <rFont val="Tahoma"/>
            <family val="2"/>
          </rPr>
          <t xml:space="preserve">
cell opens for user input if column 01 "Include straw bale Wall in Area Weighted Calculation per?" is checked, otherwise grey out.</t>
        </r>
      </text>
    </comment>
    <comment ref="I273" authorId="0" shapeId="0">
      <text>
        <r>
          <rPr>
            <b/>
            <sz val="9"/>
            <color indexed="81"/>
            <rFont val="Tahoma"/>
            <family val="2"/>
          </rPr>
          <t>Sally Blair:</t>
        </r>
        <r>
          <rPr>
            <sz val="9"/>
            <color indexed="81"/>
            <rFont val="Tahoma"/>
            <family val="2"/>
          </rPr>
          <t xml:space="preserve">
Cell will be open for user entry if Column 05 is "Approved Software" OR "Other per JA4...", but greyed out if it is " JA4 Tables".</t>
        </r>
      </text>
    </comment>
    <comment ref="A276" authorId="0" shapeId="0">
      <text>
        <r>
          <rPr>
            <b/>
            <sz val="9"/>
            <color indexed="81"/>
            <rFont val="Tahoma"/>
            <family val="2"/>
          </rPr>
          <t>2019 Update:</t>
        </r>
        <r>
          <rPr>
            <sz val="9"/>
            <color indexed="81"/>
            <rFont val="Tahoma"/>
            <family val="2"/>
          </rPr>
          <t xml:space="preserve">
Added footnote 3</t>
        </r>
      </text>
    </comment>
    <comment ref="D279" authorId="0" shapeId="0">
      <text>
        <r>
          <rPr>
            <b/>
            <sz val="9"/>
            <color indexed="81"/>
            <rFont val="Tahoma"/>
            <family val="2"/>
          </rPr>
          <t>2019 Update:</t>
        </r>
        <r>
          <rPr>
            <sz val="9"/>
            <color indexed="81"/>
            <rFont val="Tahoma"/>
            <family val="2"/>
          </rPr>
          <t xml:space="preserve">
If "Approved Software" or "Other per JA4.1.2.1" are selected, Table D note in Row 20 triggers.  If they reselct JA4 Tables, note in D untriggers.</t>
        </r>
      </text>
    </comment>
    <comment ref="I292" authorId="0" shapeId="0">
      <text>
        <r>
          <rPr>
            <b/>
            <sz val="9"/>
            <color indexed="81"/>
            <rFont val="Tahoma"/>
            <family val="2"/>
          </rPr>
          <t>Sally Blair:</t>
        </r>
        <r>
          <rPr>
            <sz val="9"/>
            <color indexed="81"/>
            <rFont val="Tahoma"/>
            <family val="2"/>
          </rPr>
          <t xml:space="preserve">
Cell will be open for user input if Column 04 is"JA4 Tables", but greyed out if it is "Approved Software" OR "Other per JA4...".
"Per Software" cell open if Column 04 is "Approved Software" OR "Other per JA4..." &amp; grey if "JA4 Tables".</t>
        </r>
      </text>
    </comment>
    <comment ref="K292" authorId="0" shapeId="0">
      <text>
        <r>
          <rPr>
            <b/>
            <sz val="9"/>
            <color indexed="81"/>
            <rFont val="Tahoma"/>
            <family val="2"/>
          </rPr>
          <t>2019 Update:</t>
        </r>
        <r>
          <rPr>
            <sz val="9"/>
            <color indexed="81"/>
            <rFont val="Tahoma"/>
            <family val="2"/>
          </rPr>
          <t xml:space="preserve">
Added "Net" to column title and footnote 3</t>
        </r>
      </text>
    </comment>
    <comment ref="C294" authorId="0" shapeId="0">
      <text>
        <r>
          <rPr>
            <b/>
            <sz val="9"/>
            <color indexed="81"/>
            <rFont val="Tahoma"/>
            <family val="2"/>
          </rPr>
          <t>2019 Update:</t>
        </r>
        <r>
          <rPr>
            <sz val="9"/>
            <color indexed="81"/>
            <rFont val="Tahoma"/>
            <family val="2"/>
          </rPr>
          <t xml:space="preserve">
Column 04 determines if Columns 08 &amp; 10 use the pull downs (upper row) or the user input (lower row) for assembly information. "Approved software" OR "Other per.." = user inputs &amp; "JA4 tables" = pull downs. The other row will grey out when 04 is selected. (same as how Table F roof assembly is working for 2016)</t>
        </r>
      </text>
    </comment>
    <comment ref="H294" authorId="0" shapeId="0">
      <text>
        <r>
          <rPr>
            <b/>
            <sz val="9"/>
            <color indexed="81"/>
            <rFont val="Tahoma"/>
            <family val="2"/>
          </rPr>
          <t>Sally Blair:</t>
        </r>
        <r>
          <rPr>
            <sz val="9"/>
            <color indexed="81"/>
            <rFont val="Tahoma"/>
            <family val="2"/>
          </rPr>
          <t xml:space="preserve">
Ben, the value here comes from the Tables in Section 140.3.  Which table to use depends on the occupancy type from column 03:
Nonresidential &amp; Relocatables = Table 140.3-B
High-rise Res &amp; Hotel/Motel =Table 140.3-C
Relocatables All CZ =Table 140.3-D
Also note the correct value in the table is for "light mass" or "heavy mass", this is determined by "HC" which is a value from the JA4 table.  So, when you program the requirement, you'll need to reference this from the JA4 table to select the correct value.  Let me know if we need to talk through it. 
Light = 7.0 </t>
        </r>
        <r>
          <rPr>
            <u/>
            <sz val="9"/>
            <color indexed="81"/>
            <rFont val="Tahoma"/>
            <family val="2"/>
          </rPr>
          <t>&lt;</t>
        </r>
        <r>
          <rPr>
            <sz val="9"/>
            <color indexed="81"/>
            <rFont val="Tahoma"/>
            <family val="2"/>
          </rPr>
          <t xml:space="preserve"> heat capacity &lt; 15.0
Heavy = heat capacity </t>
        </r>
        <r>
          <rPr>
            <u/>
            <sz val="9"/>
            <color indexed="81"/>
            <rFont val="Tahoma"/>
            <family val="2"/>
          </rPr>
          <t>&gt;</t>
        </r>
        <r>
          <rPr>
            <sz val="9"/>
            <color indexed="81"/>
            <rFont val="Tahoma"/>
            <family val="2"/>
          </rPr>
          <t xml:space="preserve"> 15.0
</t>
        </r>
      </text>
    </comment>
    <comment ref="J294" authorId="0" shapeId="0">
      <text>
        <r>
          <rPr>
            <b/>
            <sz val="9"/>
            <color indexed="81"/>
            <rFont val="Tahoma"/>
            <family val="2"/>
          </rPr>
          <t>Sally Blair:</t>
        </r>
        <r>
          <rPr>
            <sz val="9"/>
            <color indexed="81"/>
            <rFont val="Tahoma"/>
            <family val="2"/>
          </rPr>
          <t xml:space="preserve">
Ben, this is from Table 4.3.13 in JA4.
</t>
        </r>
      </text>
    </comment>
    <comment ref="K294" authorId="0" shapeId="0">
      <text>
        <r>
          <rPr>
            <b/>
            <sz val="9"/>
            <color indexed="81"/>
            <rFont val="Tahoma"/>
            <family val="2"/>
          </rPr>
          <t>Sally Blair:</t>
        </r>
        <r>
          <rPr>
            <sz val="9"/>
            <color indexed="81"/>
            <rFont val="Tahoma"/>
            <family val="2"/>
          </rPr>
          <t xml:space="preserve">
Ben, this is open for user entry if column 01 is checked.
Otherwise, grey out.</t>
        </r>
      </text>
    </comment>
    <comment ref="A298" authorId="0" shapeId="0">
      <text>
        <r>
          <rPr>
            <b/>
            <sz val="9"/>
            <color indexed="81"/>
            <rFont val="Tahoma"/>
            <family val="2"/>
          </rPr>
          <t>2019 Update:</t>
        </r>
        <r>
          <rPr>
            <sz val="9"/>
            <color indexed="81"/>
            <rFont val="Tahoma"/>
            <family val="2"/>
          </rPr>
          <t xml:space="preserve">
Added footnote 3</t>
        </r>
      </text>
    </comment>
    <comment ref="E300" authorId="0" shapeId="0">
      <text>
        <r>
          <rPr>
            <b/>
            <sz val="9"/>
            <color indexed="81"/>
            <rFont val="Tahoma"/>
            <family val="2"/>
          </rPr>
          <t>Sally Blair:</t>
        </r>
        <r>
          <rPr>
            <sz val="9"/>
            <color indexed="81"/>
            <rFont val="Tahoma"/>
            <family val="2"/>
          </rPr>
          <t xml:space="preserve">
Dropdown if "flat"
selected in 05.</t>
        </r>
      </text>
    </comment>
    <comment ref="G300" authorId="0" shapeId="0">
      <text>
        <r>
          <rPr>
            <b/>
            <sz val="9"/>
            <color indexed="81"/>
            <rFont val="Tahoma"/>
            <family val="2"/>
          </rPr>
          <t>Sally Blair:</t>
        </r>
        <r>
          <rPr>
            <sz val="9"/>
            <color indexed="81"/>
            <rFont val="Tahoma"/>
            <family val="2"/>
          </rPr>
          <t xml:space="preserve">
Dropdown if "EPS"
selected in 07.</t>
        </r>
      </text>
    </comment>
    <comment ref="C301" authorId="0" shapeId="0">
      <text>
        <r>
          <rPr>
            <b/>
            <sz val="9"/>
            <color indexed="81"/>
            <rFont val="Tahoma"/>
            <family val="2"/>
          </rPr>
          <t>2019 Update:</t>
        </r>
        <r>
          <rPr>
            <sz val="9"/>
            <color indexed="81"/>
            <rFont val="Tahoma"/>
            <family val="2"/>
          </rPr>
          <t xml:space="preserve">
If "Approved Software" or "Other per JA4.1.2.1" are selected, Table D note in Row 20 triggers.  If they reselct JA4 Tables, note in D untriggers.</t>
        </r>
      </text>
    </comment>
    <comment ref="E306" authorId="0" shapeId="0">
      <text>
        <r>
          <rPr>
            <b/>
            <sz val="9"/>
            <color indexed="81"/>
            <rFont val="Tahoma"/>
            <family val="2"/>
          </rPr>
          <t>Sally Blair:</t>
        </r>
        <r>
          <rPr>
            <sz val="9"/>
            <color indexed="81"/>
            <rFont val="Tahoma"/>
            <family val="2"/>
          </rPr>
          <t xml:space="preserve">
Dropdown if "waffle"
selected in 05.</t>
        </r>
      </text>
    </comment>
    <comment ref="E309" authorId="0" shapeId="0">
      <text>
        <r>
          <rPr>
            <b/>
            <sz val="9"/>
            <color indexed="81"/>
            <rFont val="Tahoma"/>
            <family val="2"/>
          </rPr>
          <t>Sally Blair:</t>
        </r>
        <r>
          <rPr>
            <sz val="9"/>
            <color indexed="81"/>
            <rFont val="Tahoma"/>
            <family val="2"/>
          </rPr>
          <t xml:space="preserve">
Dropdown if "screen"
selected in 05.</t>
        </r>
      </text>
    </comment>
    <comment ref="G309" authorId="0" shapeId="0">
      <text>
        <r>
          <rPr>
            <b/>
            <sz val="9"/>
            <color indexed="81"/>
            <rFont val="Tahoma"/>
            <family val="2"/>
          </rPr>
          <t>Sally Blair:</t>
        </r>
        <r>
          <rPr>
            <sz val="9"/>
            <color indexed="81"/>
            <rFont val="Tahoma"/>
            <family val="2"/>
          </rPr>
          <t xml:space="preserve">
Dropdown if "XPS"
selected in 07.</t>
        </r>
      </text>
    </comment>
    <comment ref="G317" authorId="0" shapeId="0">
      <text>
        <r>
          <rPr>
            <b/>
            <sz val="9"/>
            <color indexed="81"/>
            <rFont val="Tahoma"/>
            <family val="2"/>
          </rPr>
          <t>Sally Blair:</t>
        </r>
        <r>
          <rPr>
            <sz val="9"/>
            <color indexed="81"/>
            <rFont val="Tahoma"/>
            <family val="2"/>
          </rPr>
          <t xml:space="preserve">
Dropdown if "Polyurethane"
selected in 07.</t>
        </r>
      </text>
    </comment>
    <comment ref="G321" authorId="0" shapeId="0">
      <text>
        <r>
          <rPr>
            <b/>
            <sz val="9"/>
            <color indexed="81"/>
            <rFont val="Tahoma"/>
            <family val="2"/>
          </rPr>
          <t>Sally Blair:</t>
        </r>
        <r>
          <rPr>
            <sz val="9"/>
            <color indexed="81"/>
            <rFont val="Tahoma"/>
            <family val="2"/>
          </rPr>
          <t xml:space="preserve">
Dropdown if "Cement/ EPS Compound"
selected in 07.</t>
        </r>
      </text>
    </comment>
    <comment ref="A331" authorId="0" shapeId="0">
      <text>
        <r>
          <rPr>
            <b/>
            <sz val="9"/>
            <color indexed="81"/>
            <rFont val="Tahoma"/>
            <family val="2"/>
          </rPr>
          <t>Sally Blair:</t>
        </r>
        <r>
          <rPr>
            <sz val="9"/>
            <color indexed="81"/>
            <rFont val="Tahoma"/>
            <family val="2"/>
          </rPr>
          <t xml:space="preserve">
Ben, this section is triggered if column 01 "Calculate Area Weighted Average for Framed Walls…." is selected above in the Framed Walls Subtable</t>
        </r>
      </text>
    </comment>
    <comment ref="E335" authorId="0" shapeId="0">
      <text>
        <r>
          <rPr>
            <b/>
            <sz val="9"/>
            <color indexed="81"/>
            <rFont val="Tahoma"/>
            <family val="2"/>
          </rPr>
          <t>Sally Blair:</t>
        </r>
        <r>
          <rPr>
            <sz val="9"/>
            <color indexed="81"/>
            <rFont val="Tahoma"/>
            <family val="2"/>
          </rPr>
          <t xml:space="preserve">
Says "COMPLIES" if column 03 </t>
        </r>
        <r>
          <rPr>
            <u/>
            <sz val="9"/>
            <color indexed="81"/>
            <rFont val="Tahoma"/>
            <family val="2"/>
          </rPr>
          <t>&gt;</t>
        </r>
        <r>
          <rPr>
            <sz val="9"/>
            <color indexed="81"/>
            <rFont val="Tahoma"/>
            <family val="2"/>
          </rPr>
          <t xml:space="preserve"> column 04.
Otherwise, says "DOES NOT COMPLY"</t>
        </r>
      </text>
    </comment>
    <comment ref="A337" authorId="0" shapeId="0">
      <text>
        <r>
          <rPr>
            <b/>
            <sz val="9"/>
            <color indexed="81"/>
            <rFont val="Tahoma"/>
            <family val="2"/>
          </rPr>
          <t>Sally Blair:</t>
        </r>
        <r>
          <rPr>
            <sz val="9"/>
            <color indexed="81"/>
            <rFont val="Tahoma"/>
            <family val="2"/>
          </rPr>
          <t xml:space="preserve">
Ben, this section is triggered if column 01 "Calculate Area Weighted Average for Mass Walls…." is selected above in the Mass Walls Subtable
</t>
        </r>
        <r>
          <rPr>
            <b/>
            <sz val="9"/>
            <color indexed="81"/>
            <rFont val="Tahoma"/>
            <family val="2"/>
          </rPr>
          <t xml:space="preserve">
CEC, my understanding is that Mass Walls can be calculated together, but I don't know if Concrete Sandwich Panel, Log Home and ICF should all be included here with Mass Walls?  </t>
        </r>
      </text>
    </comment>
    <comment ref="C341" authorId="0" shapeId="0">
      <text>
        <r>
          <rPr>
            <b/>
            <sz val="9"/>
            <color indexed="81"/>
            <rFont val="Tahoma"/>
            <family val="2"/>
          </rPr>
          <t>Sally Blair:</t>
        </r>
        <r>
          <rPr>
            <sz val="9"/>
            <color indexed="81"/>
            <rFont val="Tahoma"/>
            <family val="2"/>
          </rPr>
          <t xml:space="preserve">
Light Mass walls would be any that select one of the following in "Mass Walls" Subtable, column 05:</t>
        </r>
        <r>
          <rPr>
            <b/>
            <sz val="9"/>
            <color indexed="81"/>
            <rFont val="Tahoma"/>
            <family val="2"/>
          </rPr>
          <t xml:space="preserve">
</t>
        </r>
        <r>
          <rPr>
            <sz val="9"/>
            <color indexed="81"/>
            <rFont val="Tahoma"/>
            <family val="2"/>
          </rPr>
          <t>- solid grout
- partial grout, uninsulated
- partial grout, insulated</t>
        </r>
      </text>
    </comment>
    <comment ref="F341" authorId="0" shapeId="0">
      <text>
        <r>
          <rPr>
            <b/>
            <sz val="9"/>
            <color indexed="81"/>
            <rFont val="Tahoma"/>
            <family val="2"/>
          </rPr>
          <t>Sally Blair:</t>
        </r>
        <r>
          <rPr>
            <sz val="9"/>
            <color indexed="81"/>
            <rFont val="Tahoma"/>
            <family val="2"/>
          </rPr>
          <t xml:space="preserve">
Says "COMPLIES" if column 04 </t>
        </r>
        <r>
          <rPr>
            <u/>
            <sz val="9"/>
            <color indexed="81"/>
            <rFont val="Tahoma"/>
            <family val="2"/>
          </rPr>
          <t>&gt;</t>
        </r>
        <r>
          <rPr>
            <sz val="9"/>
            <color indexed="81"/>
            <rFont val="Tahoma"/>
            <family val="2"/>
          </rPr>
          <t xml:space="preserve"> column 05 AND column 03 </t>
        </r>
        <r>
          <rPr>
            <u/>
            <sz val="9"/>
            <color indexed="81"/>
            <rFont val="Tahoma"/>
            <family val="2"/>
          </rPr>
          <t>&gt;</t>
        </r>
        <r>
          <rPr>
            <sz val="9"/>
            <color indexed="81"/>
            <rFont val="Tahoma"/>
            <family val="2"/>
          </rPr>
          <t xml:space="preserve"> column 05
Otherwise, says "DOES NOT COMPLY"</t>
        </r>
      </text>
    </comment>
    <comment ref="C342" authorId="0" shapeId="0">
      <text>
        <r>
          <rPr>
            <b/>
            <sz val="9"/>
            <color indexed="81"/>
            <rFont val="Tahoma"/>
            <family val="2"/>
          </rPr>
          <t>Sally Blair:</t>
        </r>
        <r>
          <rPr>
            <sz val="9"/>
            <color indexed="81"/>
            <rFont val="Tahoma"/>
            <family val="2"/>
          </rPr>
          <t xml:space="preserve">
Heavy Mass walls would be any that select one of the following in "Mass Walls" Subtable, column 05:
- solid unit</t>
        </r>
      </text>
    </comment>
    <comment ref="F342" authorId="0" shapeId="0">
      <text>
        <r>
          <rPr>
            <b/>
            <sz val="9"/>
            <color indexed="81"/>
            <rFont val="Tahoma"/>
            <family val="2"/>
          </rPr>
          <t>Sally Blair:</t>
        </r>
        <r>
          <rPr>
            <sz val="9"/>
            <color indexed="81"/>
            <rFont val="Tahoma"/>
            <family val="2"/>
          </rPr>
          <t xml:space="preserve">
Says "COMPLIES" if column 04 </t>
        </r>
        <r>
          <rPr>
            <u/>
            <sz val="9"/>
            <color indexed="81"/>
            <rFont val="Tahoma"/>
            <family val="2"/>
          </rPr>
          <t>&gt;</t>
        </r>
        <r>
          <rPr>
            <sz val="9"/>
            <color indexed="81"/>
            <rFont val="Tahoma"/>
            <family val="2"/>
          </rPr>
          <t xml:space="preserve"> column 05 AND column 03 </t>
        </r>
        <r>
          <rPr>
            <u/>
            <sz val="9"/>
            <color indexed="81"/>
            <rFont val="Tahoma"/>
            <family val="2"/>
          </rPr>
          <t>&gt;</t>
        </r>
        <r>
          <rPr>
            <sz val="9"/>
            <color indexed="81"/>
            <rFont val="Tahoma"/>
            <family val="2"/>
          </rPr>
          <t xml:space="preserve"> column 05
Otherwise, says "DOES NOT COMPLY"</t>
        </r>
      </text>
    </comment>
    <comment ref="A352" authorId="0" shapeId="0">
      <text>
        <r>
          <rPr>
            <b/>
            <sz val="9"/>
            <color indexed="81"/>
            <rFont val="Tahoma"/>
            <family val="2"/>
          </rPr>
          <t>Sally Blair:</t>
        </r>
        <r>
          <rPr>
            <sz val="9"/>
            <color indexed="81"/>
            <rFont val="Tahoma"/>
            <family val="2"/>
          </rPr>
          <t xml:space="preserve">
Ben, this section is triggered if column 01 "Include X Wall in Area Weighted Calc…." are selected above in ANY of the following subtables:
- Framed (wood)
- SIPs
- Spandrel &amp; Curtain Wall
- Metal Panel
- Straw Bale</t>
        </r>
      </text>
    </comment>
    <comment ref="C357" authorId="0" shapeId="0">
      <text>
        <r>
          <rPr>
            <b/>
            <sz val="9"/>
            <color indexed="81"/>
            <rFont val="Tahoma"/>
            <family val="2"/>
          </rPr>
          <t>2019 Update:</t>
        </r>
        <r>
          <rPr>
            <sz val="9"/>
            <color indexed="81"/>
            <rFont val="Tahoma"/>
            <family val="2"/>
          </rPr>
          <t xml:space="preserve">
Need to make sure this is correctly area weighting per comments/ example in AWA table for floor assemblies &amp; not just summing these columns.</t>
        </r>
      </text>
    </comment>
    <comment ref="E357" authorId="0" shapeId="0">
      <text>
        <r>
          <rPr>
            <b/>
            <sz val="9"/>
            <color indexed="81"/>
            <rFont val="Tahoma"/>
            <family val="2"/>
          </rPr>
          <t>Sally Blair:</t>
        </r>
        <r>
          <rPr>
            <sz val="9"/>
            <color indexed="81"/>
            <rFont val="Tahoma"/>
            <family val="2"/>
          </rPr>
          <t xml:space="preserve">
Says "COMPLIES" if column 03 </t>
        </r>
        <r>
          <rPr>
            <u/>
            <sz val="9"/>
            <color indexed="81"/>
            <rFont val="Tahoma"/>
            <family val="2"/>
          </rPr>
          <t>&gt;</t>
        </r>
        <r>
          <rPr>
            <sz val="9"/>
            <color indexed="81"/>
            <rFont val="Tahoma"/>
            <family val="2"/>
          </rPr>
          <t xml:space="preserve"> column 04 for all wall types.
Otherwise, says "DOES NOT COMPLY"</t>
        </r>
      </text>
    </comment>
    <comment ref="A360" authorId="0" shapeId="0">
      <text>
        <r>
          <rPr>
            <b/>
            <sz val="9"/>
            <color indexed="81"/>
            <rFont val="Tahoma"/>
            <family val="2"/>
          </rPr>
          <t>Sally Blair:</t>
        </r>
        <r>
          <rPr>
            <sz val="9"/>
            <color indexed="81"/>
            <rFont val="Tahoma"/>
            <family val="2"/>
          </rPr>
          <t xml:space="preserve">
Ben, this section is triggered if column 01 "Calculate Area Weighted Average for Metal Building Walls…." is selected above in the Metal Building Walls Subtable</t>
        </r>
      </text>
    </comment>
    <comment ref="E364" authorId="0" shapeId="0">
      <text>
        <r>
          <rPr>
            <b/>
            <sz val="9"/>
            <color indexed="81"/>
            <rFont val="Tahoma"/>
            <family val="2"/>
          </rPr>
          <t>Sally Blair:</t>
        </r>
        <r>
          <rPr>
            <sz val="9"/>
            <color indexed="81"/>
            <rFont val="Tahoma"/>
            <family val="2"/>
          </rPr>
          <t xml:space="preserve">
Says "COMPLIES" if column 03 </t>
        </r>
        <r>
          <rPr>
            <u/>
            <sz val="9"/>
            <color indexed="81"/>
            <rFont val="Tahoma"/>
            <family val="2"/>
          </rPr>
          <t>&gt;</t>
        </r>
        <r>
          <rPr>
            <sz val="9"/>
            <color indexed="81"/>
            <rFont val="Tahoma"/>
            <family val="2"/>
          </rPr>
          <t xml:space="preserve"> column 04.
Otherwise, says "DOES NOT COMPLY"</t>
        </r>
      </text>
    </comment>
  </commentList>
</comments>
</file>

<file path=xl/sharedStrings.xml><?xml version="1.0" encoding="utf-8"?>
<sst xmlns="http://schemas.openxmlformats.org/spreadsheetml/2006/main" count="3064" uniqueCount="1098">
  <si>
    <r>
      <rPr>
        <sz val="7"/>
        <color rgb="FF231F20"/>
        <rFont val="Arial"/>
        <family val="2"/>
      </rPr>
      <t>STATE OF CALIFORNIA</t>
    </r>
  </si>
  <si>
    <t>Project Name:</t>
  </si>
  <si>
    <t>Page 1 of ??</t>
  </si>
  <si>
    <t>Project Address:</t>
  </si>
  <si>
    <t>Date Prepared:</t>
  </si>
  <si>
    <t>Report Page:</t>
  </si>
  <si>
    <t xml:space="preserve">CALIFORNIA ENERGY COMMISSION                       </t>
  </si>
  <si>
    <t>¨</t>
  </si>
  <si>
    <t>C. COMPLIANCE RESULTS</t>
  </si>
  <si>
    <t>A. GENERAL INFORMATION</t>
  </si>
  <si>
    <t>D. EXCEPTIONAL CONDITIONS</t>
  </si>
  <si>
    <t>E. ADDITIONAL REMARKS</t>
  </si>
  <si>
    <t>B. PROJECT SCOPE</t>
  </si>
  <si>
    <t>Label</t>
  </si>
  <si>
    <t>Table Title</t>
  </si>
  <si>
    <t>Trigger within:</t>
  </si>
  <si>
    <t>Table A</t>
  </si>
  <si>
    <t>General Information</t>
  </si>
  <si>
    <t>ALWAYS</t>
  </si>
  <si>
    <t>Table B</t>
  </si>
  <si>
    <t>Project Scope</t>
  </si>
  <si>
    <t>Table C</t>
  </si>
  <si>
    <t>Compliance Results</t>
  </si>
  <si>
    <t>Table D</t>
  </si>
  <si>
    <t xml:space="preserve">Exceptional Conditions </t>
  </si>
  <si>
    <t>Table E</t>
  </si>
  <si>
    <t>Additional Remarks</t>
  </si>
  <si>
    <t>Table F</t>
  </si>
  <si>
    <t>Table G</t>
  </si>
  <si>
    <t>Table H</t>
  </si>
  <si>
    <t>Table I</t>
  </si>
  <si>
    <t>Table J</t>
  </si>
  <si>
    <t>Table K</t>
  </si>
  <si>
    <t>Declaration of Required Certificates of Installation</t>
  </si>
  <si>
    <t>Declaration of Required Certificates of Acceptance</t>
  </si>
  <si>
    <t>-</t>
  </si>
  <si>
    <t>Signature Page</t>
  </si>
  <si>
    <t>01</t>
  </si>
  <si>
    <t>02</t>
  </si>
  <si>
    <t>03</t>
  </si>
  <si>
    <t>04</t>
  </si>
  <si>
    <t>05</t>
  </si>
  <si>
    <t>This table includes remarks made by the permit applicant to the Authority Having Jurisdiction.</t>
  </si>
  <si>
    <t>Comment</t>
  </si>
  <si>
    <t>This table is auto-filled with uneditable comments because of selections made or data entered in tables throughout the form.</t>
  </si>
  <si>
    <t>(See Table I)</t>
  </si>
  <si>
    <t>06</t>
  </si>
  <si>
    <t>07</t>
  </si>
  <si>
    <t>08</t>
  </si>
  <si>
    <t>09</t>
  </si>
  <si>
    <t>User input</t>
  </si>
  <si>
    <t>auto calculated</t>
  </si>
  <si>
    <t>From another Table</t>
  </si>
  <si>
    <t>From look up table</t>
  </si>
  <si>
    <t>CERTIFICATE OF COMPLIANCE</t>
  </si>
  <si>
    <t>Ben, this is a heading.  The project name, address and date prepared should be a user input on the first page, but that should populate the heading on all other pages.</t>
  </si>
  <si>
    <t>o</t>
  </si>
  <si>
    <t>Field Inspector</t>
  </si>
  <si>
    <t>Pass</t>
  </si>
  <si>
    <t>Fail</t>
  </si>
  <si>
    <t>YES</t>
  </si>
  <si>
    <t>NO</t>
  </si>
  <si>
    <t>Form/Title</t>
  </si>
  <si>
    <t>m</t>
  </si>
  <si>
    <t>●</t>
  </si>
  <si>
    <t>Tool Tip:</t>
  </si>
  <si>
    <t>The note about making changes in the NRCI/NRCA tables need to show up too just like on LTI.  Note Table letters will need to be updated to match this form.</t>
  </si>
  <si>
    <t>Table Tip:</t>
  </si>
  <si>
    <t>Hyperlink</t>
  </si>
  <si>
    <t>Tables</t>
  </si>
  <si>
    <t>Table E allows user input of additional information to support the compliance documentation.</t>
  </si>
  <si>
    <t>Climate Zone</t>
  </si>
  <si>
    <t># of Stories (Habitable Above Grade)</t>
  </si>
  <si>
    <t>Envelope Component Approach</t>
  </si>
  <si>
    <t>NRCC-ENV-E</t>
  </si>
  <si>
    <t xml:space="preserve">NRCI-ENV-01-E - Must be submitted for all buildings. </t>
  </si>
  <si>
    <t>If more than one person has responsibility for building construction, each person shall prepare and sign an Installation Certificate applicable to the portion of construction for which they are responsible; alternatively, the person with chief responsibility for construction shall prepare and sign the Installation Certificate document(s) for the entire construction.</t>
  </si>
  <si>
    <t>NRCA-ENV-02-F - Must be submitted for all new, added or altered fenestration.</t>
  </si>
  <si>
    <t>This form is also required for any existing fenestration to remain in newly conditioned space.</t>
  </si>
  <si>
    <t>§110.6</t>
  </si>
  <si>
    <t>§141.0(a)1</t>
  </si>
  <si>
    <t>Component Types</t>
  </si>
  <si>
    <t>Table D is auto-filled with warnings and compliance notes directed to the form user and the enforcement agency based on data inputs and calculations in the rest of the NRCC-ENV.  It may not be directly edited by the form user.</t>
  </si>
  <si>
    <t>Fenestration</t>
  </si>
  <si>
    <t xml:space="preserve">The NRCC-ENV form is primarily used to demonstrate prescriptive building envelope compliance for nonresidential conditioned space that is newly constructed (see §140.3) or that is an addition or alteration to existing conditioned space (see §141.0). </t>
  </si>
  <si>
    <t>Reference Appendix JA4</t>
  </si>
  <si>
    <t>Reference Appendix NA6</t>
  </si>
  <si>
    <t>Tag/Plan Detail ID</t>
  </si>
  <si>
    <t>Add Row</t>
  </si>
  <si>
    <t>Remove Last</t>
  </si>
  <si>
    <t>Reset</t>
  </si>
  <si>
    <t>CZ dropdown (select CZ 1 to 16)</t>
  </si>
  <si>
    <t>Table L</t>
  </si>
  <si>
    <t>Table M</t>
  </si>
  <si>
    <t>Table N</t>
  </si>
  <si>
    <t>Hotel/Motel Guest Rooms     Occupancy: R-1</t>
  </si>
  <si>
    <t>High-Rise Residential                                                         Occupancy: R-2 / R-3</t>
  </si>
  <si>
    <t>My project consists of (check all that apply):</t>
  </si>
  <si>
    <t>Walls</t>
  </si>
  <si>
    <t>Location</t>
  </si>
  <si>
    <t>Exterior</t>
  </si>
  <si>
    <t>Demising</t>
  </si>
  <si>
    <t>From look-up table</t>
  </si>
  <si>
    <t>Insulated single layer metal sectional doors with EPS</t>
  </si>
  <si>
    <t>Uninsulated single-layer metal roll up door</t>
  </si>
  <si>
    <t>Any other wood door</t>
  </si>
  <si>
    <t>Insulated metal swing doors</t>
  </si>
  <si>
    <t>(pull down)</t>
  </si>
  <si>
    <t>Door Type</t>
  </si>
  <si>
    <t>Name/Description</t>
  </si>
  <si>
    <t>R-30</t>
  </si>
  <si>
    <t>R-25</t>
  </si>
  <si>
    <t>R-20</t>
  </si>
  <si>
    <t>R-15</t>
  </si>
  <si>
    <t>R-10</t>
  </si>
  <si>
    <t>48 in</t>
  </si>
  <si>
    <t>Vertical</t>
  </si>
  <si>
    <t>R-5</t>
  </si>
  <si>
    <t>Horizontal</t>
  </si>
  <si>
    <t>No</t>
  </si>
  <si>
    <t>Approved Software</t>
  </si>
  <si>
    <t>None</t>
  </si>
  <si>
    <t>12 in</t>
  </si>
  <si>
    <t>Yes</t>
  </si>
  <si>
    <t>JA4 Tables</t>
  </si>
  <si>
    <t>(look up)</t>
  </si>
  <si>
    <t>Insulation 
R-value</t>
  </si>
  <si>
    <t>Insulation Location</t>
  </si>
  <si>
    <t>R-12</t>
  </si>
  <si>
    <t>R-8</t>
  </si>
  <si>
    <t>R-6</t>
  </si>
  <si>
    <t>R-4</t>
  </si>
  <si>
    <t>Continuous above deck with sleepers</t>
  </si>
  <si>
    <t>R-2</t>
  </si>
  <si>
    <t>Continuous above deck, no sleepers</t>
  </si>
  <si>
    <t>Continuous Underneath</t>
  </si>
  <si>
    <t>Raised Mass Floors</t>
  </si>
  <si>
    <t>R-7</t>
  </si>
  <si>
    <t>R-36</t>
  </si>
  <si>
    <t>R-33</t>
  </si>
  <si>
    <t>10.25 in</t>
  </si>
  <si>
    <t>I-joist</t>
  </si>
  <si>
    <t>R-28</t>
  </si>
  <si>
    <t>8.25 in</t>
  </si>
  <si>
    <t>Double 2x</t>
  </si>
  <si>
    <t>R-22</t>
  </si>
  <si>
    <t>6.5 in</t>
  </si>
  <si>
    <t>Single 2x</t>
  </si>
  <si>
    <t>Wood Framing Connection Type (Spline)</t>
  </si>
  <si>
    <t>10</t>
  </si>
  <si>
    <t>R-14</t>
  </si>
  <si>
    <t>R-38</t>
  </si>
  <si>
    <t>24" OC &amp; 2x12 framing</t>
  </si>
  <si>
    <t>24" OC &amp; 2x10 framing</t>
  </si>
  <si>
    <t>24" OC &amp; 2x8 framing</t>
  </si>
  <si>
    <t>24" OC &amp; 2x6 framing</t>
  </si>
  <si>
    <t>R-19</t>
  </si>
  <si>
    <t>16" OC &amp; 2x12 framing</t>
  </si>
  <si>
    <t>R-13</t>
  </si>
  <si>
    <t>16" OC &amp; 2x10 framing</t>
  </si>
  <si>
    <t>R-11</t>
  </si>
  <si>
    <t>16" OC &amp; 2x8 framing</t>
  </si>
  <si>
    <t>Metal</t>
  </si>
  <si>
    <t>16" OC &amp; 2x6 framing</t>
  </si>
  <si>
    <t>Wood</t>
  </si>
  <si>
    <t>Framed Floors</t>
  </si>
  <si>
    <t>4.5 in</t>
  </si>
  <si>
    <t>4.0 in</t>
  </si>
  <si>
    <t>3.5 in</t>
  </si>
  <si>
    <t>3.0 in</t>
  </si>
  <si>
    <t>2.75 in</t>
  </si>
  <si>
    <t>2.625 in</t>
  </si>
  <si>
    <t>Cement/EPS Compound</t>
  </si>
  <si>
    <t>10 in</t>
  </si>
  <si>
    <t>2.25 in</t>
  </si>
  <si>
    <t>Polyurethane</t>
  </si>
  <si>
    <t>8 in</t>
  </si>
  <si>
    <t>Screen Grid</t>
  </si>
  <si>
    <t>2.0 in</t>
  </si>
  <si>
    <t>XPS</t>
  </si>
  <si>
    <t>6 in</t>
  </si>
  <si>
    <t>Waffle Grid</t>
  </si>
  <si>
    <t>1.5 in</t>
  </si>
  <si>
    <t>EPS</t>
  </si>
  <si>
    <t>4 in</t>
  </si>
  <si>
    <t>Flat</t>
  </si>
  <si>
    <t>Insulation Type</t>
  </si>
  <si>
    <t>ICF Type</t>
  </si>
  <si>
    <t>11</t>
  </si>
  <si>
    <t>16 in</t>
  </si>
  <si>
    <t>14 in</t>
  </si>
  <si>
    <t>5 in</t>
  </si>
  <si>
    <t>3 in</t>
  </si>
  <si>
    <t>2.5 in</t>
  </si>
  <si>
    <t>2 in</t>
  </si>
  <si>
    <t>R-19 + R-13</t>
  </si>
  <si>
    <t>R-13 + R-13</t>
  </si>
  <si>
    <t>R-10 + R-13</t>
  </si>
  <si>
    <t>R-6 + R-13</t>
  </si>
  <si>
    <t>Double Layer Batt Insulation</t>
  </si>
  <si>
    <t>Single Layer Batt Insulation</t>
  </si>
  <si>
    <t>Insulation System</t>
  </si>
  <si>
    <t>Stone Veneer, Metal, or Concrete Panel</t>
  </si>
  <si>
    <t>Triple Pane Glass</t>
  </si>
  <si>
    <t>Dual Pane Glass with Low-E</t>
  </si>
  <si>
    <t>Dual Pane Glass, no Low-E</t>
  </si>
  <si>
    <t>Single Pane Glass</t>
  </si>
  <si>
    <t>Frame Type</t>
  </si>
  <si>
    <t>R-44</t>
  </si>
  <si>
    <t>Steel Framing</t>
  </si>
  <si>
    <t>12.25 in</t>
  </si>
  <si>
    <t>OSB</t>
  </si>
  <si>
    <t>Clay Brick</t>
  </si>
  <si>
    <t>R-3</t>
  </si>
  <si>
    <t>EIFS</t>
  </si>
  <si>
    <t>CMU-NW</t>
  </si>
  <si>
    <t xml:space="preserve">Metal </t>
  </si>
  <si>
    <t>CMU- MW</t>
  </si>
  <si>
    <t>R-1</t>
  </si>
  <si>
    <t>CMU- LW</t>
  </si>
  <si>
    <t>Additional Insulation Information</t>
  </si>
  <si>
    <t>Mass Information</t>
  </si>
  <si>
    <t>12</t>
  </si>
  <si>
    <t>R-21</t>
  </si>
  <si>
    <t>R-18</t>
  </si>
  <si>
    <t>R-17</t>
  </si>
  <si>
    <t>R-16</t>
  </si>
  <si>
    <t>R-9</t>
  </si>
  <si>
    <t>11 in</t>
  </si>
  <si>
    <t>9 in</t>
  </si>
  <si>
    <t>7 in</t>
  </si>
  <si>
    <t>Solid Unit</t>
  </si>
  <si>
    <t>Fill Options</t>
  </si>
  <si>
    <t>R-23</t>
  </si>
  <si>
    <t>24" OC &amp; 2x4 framing</t>
  </si>
  <si>
    <t>16" OC &amp; 2x4 framing</t>
  </si>
  <si>
    <t>Framed Walls</t>
  </si>
  <si>
    <t>Tile or Slate</t>
  </si>
  <si>
    <t>Spray Polyurethane Foam</t>
  </si>
  <si>
    <t>Single-Ply</t>
  </si>
  <si>
    <t>Polymer or Composite</t>
  </si>
  <si>
    <t>Paver</t>
  </si>
  <si>
    <t>Metal Shake or Shingle</t>
  </si>
  <si>
    <t>Fluid-Applied Membrane</t>
  </si>
  <si>
    <t>Field-Applied Coating</t>
  </si>
  <si>
    <t>Bitumen</t>
  </si>
  <si>
    <t>Aggregate or Ballast</t>
  </si>
  <si>
    <t>Asphalt Shingle</t>
  </si>
  <si>
    <t>R-19+R-19</t>
  </si>
  <si>
    <t>R-16+R-19</t>
  </si>
  <si>
    <t>R-13+R-19</t>
  </si>
  <si>
    <t>R-13+R-13</t>
  </si>
  <si>
    <t>R-11+R-19</t>
  </si>
  <si>
    <t>R-11+R-13</t>
  </si>
  <si>
    <t>R-11+R-11</t>
  </si>
  <si>
    <t>R-10+R-19</t>
  </si>
  <si>
    <t>R-32</t>
  </si>
  <si>
    <t>R-10+R-13</t>
  </si>
  <si>
    <t>R-10+R-11</t>
  </si>
  <si>
    <t>R-10+R-10</t>
  </si>
  <si>
    <t>Filled Cavity with thermal blocks</t>
  </si>
  <si>
    <t>Screw Down Roofs</t>
  </si>
  <si>
    <t>24" OC &amp; 2x14 framing</t>
  </si>
  <si>
    <t>Rafter dropdown</t>
  </si>
  <si>
    <t>R-60</t>
  </si>
  <si>
    <t>R-49</t>
  </si>
  <si>
    <t>16" OC &amp; 2x14 framing</t>
  </si>
  <si>
    <t>Attic dropdown</t>
  </si>
  <si>
    <t>Indicate roof types included in the project:</t>
  </si>
  <si>
    <t>Doors</t>
  </si>
  <si>
    <t>Floors</t>
  </si>
  <si>
    <t>Roof Slope</t>
  </si>
  <si>
    <t>Opaque Envelope Components</t>
  </si>
  <si>
    <t>Roofing Materials</t>
  </si>
  <si>
    <t>(See Table J)</t>
  </si>
  <si>
    <t>13</t>
  </si>
  <si>
    <t>14</t>
  </si>
  <si>
    <t>15</t>
  </si>
  <si>
    <r>
      <t>COMPLIES</t>
    </r>
    <r>
      <rPr>
        <b/>
        <i/>
        <sz val="11"/>
        <rFont val="Calibri"/>
        <family val="2"/>
        <scheme val="minor"/>
      </rPr>
      <t xml:space="preserve"> or</t>
    </r>
    <r>
      <rPr>
        <b/>
        <sz val="11"/>
        <rFont val="Calibri"/>
        <family val="2"/>
        <scheme val="minor"/>
      </rPr>
      <t xml:space="preserve"> COMPLIES with Exceptional Conditions  </t>
    </r>
    <r>
      <rPr>
        <b/>
        <i/>
        <sz val="11"/>
        <rFont val="Calibri"/>
        <family val="2"/>
        <scheme val="minor"/>
      </rPr>
      <t>or</t>
    </r>
    <r>
      <rPr>
        <b/>
        <sz val="11"/>
        <rFont val="Calibri"/>
        <family val="2"/>
        <scheme val="minor"/>
      </rPr>
      <t xml:space="preserve">                               DOES NOT COMPLY </t>
    </r>
  </si>
  <si>
    <t xml:space="preserve">Roof Slope Dropdown              </t>
  </si>
  <si>
    <t>&gt; 2:12 (Steep)</t>
  </si>
  <si>
    <t xml:space="preserve">Plan Sheet Showing Daylit Zones: </t>
  </si>
  <si>
    <t>Space Name</t>
  </si>
  <si>
    <r>
      <t>The only exception to this is that in climate zones 2 through 15 both conditioned and unconditioned spaces over 5,000 ft</t>
    </r>
    <r>
      <rPr>
        <sz val="11"/>
        <color theme="1"/>
        <rFont val="Calibri"/>
        <family val="2"/>
      </rPr>
      <t>² that are directly under a roof with over 15 foot ceiling heights need to demonstrate compliance with the minimum daylighting requirements defined in §140.3(c).  See  §140.3(c) for exceptions to this requirement.  Prescriptive compliance for nonresidential additions (see §141.0(a)1) includes compliance with §140.3(c), if applicable (i.e., over 5,000 ft² and meeting other stated criteria with no exceptions).  Unconditioned spaces do not need to meet any other prescriptive envelope requirements.</t>
    </r>
  </si>
  <si>
    <t>U-factor</t>
  </si>
  <si>
    <t>16</t>
  </si>
  <si>
    <t>17</t>
  </si>
  <si>
    <t>18</t>
  </si>
  <si>
    <t>19</t>
  </si>
  <si>
    <t>20</t>
  </si>
  <si>
    <t>Material Dropdown</t>
  </si>
  <si>
    <t>Attic opts</t>
  </si>
  <si>
    <t>Panel Thickness
(in.)</t>
  </si>
  <si>
    <t>Fireproofing</t>
  </si>
  <si>
    <t>Panel Thickness 
(in)</t>
  </si>
  <si>
    <t>Mass Material</t>
  </si>
  <si>
    <t>Thickness
(in)</t>
  </si>
  <si>
    <t>Concrete Core Thickness
(in)</t>
  </si>
  <si>
    <t>Crawlspace</t>
  </si>
  <si>
    <t>Tag/Plan ID</t>
  </si>
  <si>
    <t>Fenestration Type</t>
  </si>
  <si>
    <t>Chromogenic Glazing</t>
  </si>
  <si>
    <t>SHGC</t>
  </si>
  <si>
    <t>VT</t>
  </si>
  <si>
    <t>NFRC Certified</t>
  </si>
  <si>
    <t>Fixed Window</t>
  </si>
  <si>
    <t>Operable Window</t>
  </si>
  <si>
    <t>Storefront</t>
  </si>
  <si>
    <t>Curtain Wall</t>
  </si>
  <si>
    <t>Glass Block</t>
  </si>
  <si>
    <t>Glazing Type</t>
  </si>
  <si>
    <t>Glazing Tint</t>
  </si>
  <si>
    <t>O. DECLARATION OF REQUIRED CERTIFICATES OF ACCEPTANCE</t>
  </si>
  <si>
    <t>N. DECLARATION OF REQUIRED CERTIFICATES OF INSTALLATION</t>
  </si>
  <si>
    <t>(See Table K)</t>
  </si>
  <si>
    <t>Orientation</t>
  </si>
  <si>
    <t>Required</t>
  </si>
  <si>
    <t>RSHGC</t>
  </si>
  <si>
    <r>
      <t>Total Conditioned Floor Area (ft</t>
    </r>
    <r>
      <rPr>
        <vertAlign val="superscript"/>
        <sz val="10"/>
        <color theme="1"/>
        <rFont val="Calibri"/>
        <family val="2"/>
        <scheme val="minor"/>
      </rPr>
      <t>2</t>
    </r>
    <r>
      <rPr>
        <sz val="10"/>
        <color theme="1"/>
        <rFont val="Calibri"/>
        <family val="2"/>
        <scheme val="minor"/>
      </rPr>
      <t>)</t>
    </r>
  </si>
  <si>
    <t>Project Location (city)</t>
  </si>
  <si>
    <t>Zipcode</t>
  </si>
  <si>
    <t>New Construction or Newly Conditioned Space</t>
  </si>
  <si>
    <r>
      <t xml:space="preserve">   </t>
    </r>
    <r>
      <rPr>
        <sz val="10"/>
        <rFont val="Wingdings"/>
        <charset val="2"/>
      </rPr>
      <t>¨</t>
    </r>
    <r>
      <rPr>
        <sz val="10"/>
        <rFont val="Calibri"/>
        <family val="2"/>
      </rPr>
      <t xml:space="preserve">  Walls</t>
    </r>
  </si>
  <si>
    <r>
      <t xml:space="preserve">   </t>
    </r>
    <r>
      <rPr>
        <sz val="10"/>
        <rFont val="Wingdings"/>
        <charset val="2"/>
      </rPr>
      <t>¨</t>
    </r>
    <r>
      <rPr>
        <sz val="10"/>
        <rFont val="Calibri"/>
        <family val="2"/>
      </rPr>
      <t xml:space="preserve">  Floors</t>
    </r>
  </si>
  <si>
    <t>One or more enclosed spaces &gt; 5,000 ft² directly under roof with ceiling height &gt; 15ft</t>
  </si>
  <si>
    <t>Frame Spacing &amp; Depth</t>
  </si>
  <si>
    <t>Thermal Performance Unit</t>
  </si>
  <si>
    <t>R-value</t>
  </si>
  <si>
    <t>Continuous Insulation per Design</t>
  </si>
  <si>
    <t>Cavity Insulation per Design</t>
  </si>
  <si>
    <t>R-2 c.i.</t>
  </si>
  <si>
    <t>R-4 c.i.</t>
  </si>
  <si>
    <t>R-6 c.i.</t>
  </si>
  <si>
    <t>R-7 c.i.</t>
  </si>
  <si>
    <t>R-8 c.i.</t>
  </si>
  <si>
    <t>R-10 c.i.</t>
  </si>
  <si>
    <t>R-14 c.i.</t>
  </si>
  <si>
    <t>Roof Type &amp; Frame Material</t>
  </si>
  <si>
    <t>Attic- Wood</t>
  </si>
  <si>
    <t>Attic- Metal</t>
  </si>
  <si>
    <t>Rafter- Wood</t>
  </si>
  <si>
    <t>Rafter- Metal</t>
  </si>
  <si>
    <t>per JA4</t>
  </si>
  <si>
    <t>per Software</t>
  </si>
  <si>
    <t>U-factor per Design</t>
  </si>
  <si>
    <r>
      <t xml:space="preserve"> </t>
    </r>
    <r>
      <rPr>
        <sz val="11"/>
        <color theme="1"/>
        <rFont val="Wingdings"/>
        <charset val="2"/>
      </rPr>
      <t>¨</t>
    </r>
    <r>
      <rPr>
        <sz val="11"/>
        <color theme="1"/>
        <rFont val="Calibri"/>
        <family val="2"/>
      </rPr>
      <t xml:space="preserve"> Span Deck &amp; Concrete</t>
    </r>
  </si>
  <si>
    <r>
      <t xml:space="preserve"> </t>
    </r>
    <r>
      <rPr>
        <sz val="11"/>
        <color theme="1"/>
        <rFont val="Wingdings"/>
        <charset val="2"/>
      </rPr>
      <t>¨</t>
    </r>
    <r>
      <rPr>
        <sz val="11"/>
        <color theme="1"/>
        <rFont val="Calibri"/>
        <family val="2"/>
      </rPr>
      <t xml:space="preserve"> Metal Panels </t>
    </r>
  </si>
  <si>
    <r>
      <t xml:space="preserve"> </t>
    </r>
    <r>
      <rPr>
        <sz val="11"/>
        <color theme="1"/>
        <rFont val="Wingdings"/>
        <charset val="2"/>
      </rPr>
      <t>¨</t>
    </r>
    <r>
      <rPr>
        <sz val="11"/>
        <color theme="1"/>
        <rFont val="Calibri"/>
        <family val="2"/>
      </rPr>
      <t xml:space="preserve"> Metal Building</t>
    </r>
  </si>
  <si>
    <r>
      <rPr>
        <sz val="11"/>
        <color theme="1"/>
        <rFont val="Wingdings"/>
        <charset val="2"/>
      </rPr>
      <t>¨</t>
    </r>
    <r>
      <rPr>
        <sz val="11"/>
        <color theme="1"/>
        <rFont val="Calibri"/>
        <family val="2"/>
      </rPr>
      <t xml:space="preserve"> SIPs</t>
    </r>
  </si>
  <si>
    <r>
      <rPr>
        <sz val="11"/>
        <color theme="1"/>
        <rFont val="Wingdings"/>
        <charset val="2"/>
      </rPr>
      <t>¨</t>
    </r>
    <r>
      <rPr>
        <sz val="11"/>
        <color theme="1"/>
        <rFont val="Calibri"/>
        <family val="2"/>
      </rPr>
      <t xml:space="preserve"> Framed</t>
    </r>
  </si>
  <si>
    <r>
      <t>Area
(ft</t>
    </r>
    <r>
      <rPr>
        <b/>
        <vertAlign val="superscript"/>
        <sz val="9"/>
        <color theme="1"/>
        <rFont val="Calibri"/>
        <family val="2"/>
        <scheme val="minor"/>
      </rPr>
      <t>2</t>
    </r>
    <r>
      <rPr>
        <b/>
        <sz val="9"/>
        <color theme="1"/>
        <rFont val="Calibri"/>
        <family val="2"/>
        <scheme val="minor"/>
      </rPr>
      <t>)</t>
    </r>
  </si>
  <si>
    <t>F. ROOF ASSEMBLY SCHEDULE</t>
  </si>
  <si>
    <r>
      <t>Required Thermal Performance</t>
    </r>
    <r>
      <rPr>
        <b/>
        <vertAlign val="superscript"/>
        <sz val="9"/>
        <color theme="1"/>
        <rFont val="Calibri"/>
        <family val="2"/>
        <scheme val="minor"/>
      </rPr>
      <t>2</t>
    </r>
  </si>
  <si>
    <t>Exception to S141.0(b)2Biii dropdown</t>
  </si>
  <si>
    <t>Existing roof is insulated with at least R-7 or has a U-factor lower than 0.089</t>
  </si>
  <si>
    <t>Adding required insulation will reduce base flashing height to less than 8 inches at penthouse or parapet walls &amp; conditions i-v in Exception c. to §141.0(b)2Biii have been met.</t>
  </si>
  <si>
    <t>No exception applies</t>
  </si>
  <si>
    <t>Core Insulation per Design</t>
  </si>
  <si>
    <t>R-X</t>
  </si>
  <si>
    <t>Concrete Topping Thickness
(in)</t>
  </si>
  <si>
    <t>R-12 c.i.</t>
  </si>
  <si>
    <t>R-15 c.i.</t>
  </si>
  <si>
    <t>R-20 c.i.</t>
  </si>
  <si>
    <t>R-25 c.i.</t>
  </si>
  <si>
    <t>R-30 c.i.</t>
  </si>
  <si>
    <t>Roof Type</t>
  </si>
  <si>
    <r>
      <t>Ben, sum of "Area (ft</t>
    </r>
    <r>
      <rPr>
        <i/>
        <vertAlign val="superscript"/>
        <sz val="9"/>
        <color rgb="FFFF0000"/>
        <rFont val="Calibri"/>
        <family val="2"/>
        <scheme val="minor"/>
      </rPr>
      <t>2</t>
    </r>
    <r>
      <rPr>
        <i/>
        <sz val="9"/>
        <color rgb="FFFF0000"/>
        <rFont val="Calibri"/>
        <family val="2"/>
        <scheme val="minor"/>
      </rPr>
      <t>)" column for the subtable</t>
    </r>
  </si>
  <si>
    <r>
      <t>Total Area of Roof Type
(ft</t>
    </r>
    <r>
      <rPr>
        <b/>
        <vertAlign val="superscript"/>
        <sz val="9"/>
        <color theme="1"/>
        <rFont val="Calibri"/>
        <family val="2"/>
        <scheme val="minor"/>
      </rPr>
      <t>2</t>
    </r>
    <r>
      <rPr>
        <b/>
        <sz val="9"/>
        <color theme="1"/>
        <rFont val="Calibri"/>
        <family val="2"/>
        <scheme val="minor"/>
      </rPr>
      <t>)</t>
    </r>
  </si>
  <si>
    <t>Area-weighted U-factor for Roof Type</t>
  </si>
  <si>
    <t>Designed</t>
  </si>
  <si>
    <t>= (sum (required thermal performance x area))/ total area of roof type</t>
  </si>
  <si>
    <t>= (sum (designed thermal performance x area))/ total area of roof type</t>
  </si>
  <si>
    <t>Total For All Roof Types:</t>
  </si>
  <si>
    <t>= (sum (required thermal performance x area))/ total area of all roof types</t>
  </si>
  <si>
    <t>= (sum (designed thermal performance x area))/ total area of all roof types</t>
  </si>
  <si>
    <t>COMPLIES or DOES NOT COMPLY</t>
  </si>
  <si>
    <t>Compliance Results Using Area-Weighted Calculation Option</t>
  </si>
  <si>
    <t>Metal Building Roof</t>
  </si>
  <si>
    <r>
      <rPr>
        <sz val="11"/>
        <color theme="1"/>
        <rFont val="Wingdings"/>
        <charset val="2"/>
      </rPr>
      <t>¨</t>
    </r>
    <r>
      <rPr>
        <sz val="11"/>
        <color theme="1"/>
        <rFont val="Calibri"/>
        <family val="2"/>
      </rPr>
      <t xml:space="preserve"> Spandrel/ Curtain Wall</t>
    </r>
  </si>
  <si>
    <r>
      <rPr>
        <sz val="11"/>
        <color theme="1"/>
        <rFont val="Wingdings"/>
        <charset val="2"/>
      </rPr>
      <t>¨</t>
    </r>
    <r>
      <rPr>
        <sz val="11"/>
        <color theme="1"/>
        <rFont val="Calibri"/>
        <family val="2"/>
      </rPr>
      <t xml:space="preserve"> Metal Panel</t>
    </r>
  </si>
  <si>
    <r>
      <rPr>
        <sz val="11"/>
        <color theme="1"/>
        <rFont val="Wingdings"/>
        <charset val="2"/>
      </rPr>
      <t>¨</t>
    </r>
    <r>
      <rPr>
        <sz val="11"/>
        <color theme="1"/>
        <rFont val="Calibri"/>
        <family val="2"/>
      </rPr>
      <t xml:space="preserve"> Metal Building</t>
    </r>
  </si>
  <si>
    <r>
      <rPr>
        <i/>
        <vertAlign val="superscript"/>
        <sz val="10"/>
        <color theme="1"/>
        <rFont val="Calibri"/>
        <family val="2"/>
        <scheme val="minor"/>
      </rPr>
      <t>2</t>
    </r>
    <r>
      <rPr>
        <i/>
        <sz val="10"/>
        <color theme="1"/>
        <rFont val="Calibri"/>
        <family val="2"/>
        <scheme val="minor"/>
      </rPr>
      <t xml:space="preserve"> If "R-value" is shown in cell 10 as the Thermal Performance Unit, the R-value shown here is for cavity insulation per </t>
    </r>
    <r>
      <rPr>
        <i/>
        <sz val="10"/>
        <color rgb="FF0070C0"/>
        <rFont val="Calibri"/>
        <family val="2"/>
        <scheme val="minor"/>
      </rPr>
      <t>§141.0(b)1B</t>
    </r>
  </si>
  <si>
    <t>Area-Weighted Average U-factor Compliance Calculation for Framed/SIPs/Span Deck &amp; Concrete/ Metal Panel Roofs</t>
  </si>
  <si>
    <t>Area-Weighted Average U-factor Compliance Calculation for Metal Building Roof</t>
  </si>
  <si>
    <t>Frame Material, Spacing &amp; Depth</t>
  </si>
  <si>
    <t xml:space="preserve">Metal 16" OC &amp; 2x4 </t>
  </si>
  <si>
    <t xml:space="preserve">Metal 16" OC &amp; 2x6 </t>
  </si>
  <si>
    <t xml:space="preserve">Metal 16" OC &amp; 2x8 </t>
  </si>
  <si>
    <t>Metal 24" OC &amp; 2x4</t>
  </si>
  <si>
    <t xml:space="preserve">Metal 24" OC &amp; 2x6 </t>
  </si>
  <si>
    <t xml:space="preserve">Metal 24" OC &amp; 2x8 </t>
  </si>
  <si>
    <t>New</t>
  </si>
  <si>
    <t>Altered</t>
  </si>
  <si>
    <t>Wall Type</t>
  </si>
  <si>
    <r>
      <t>Total Area of Wall Type
(ft</t>
    </r>
    <r>
      <rPr>
        <b/>
        <vertAlign val="superscript"/>
        <sz val="9"/>
        <color theme="1"/>
        <rFont val="Calibri"/>
        <family val="2"/>
        <scheme val="minor"/>
      </rPr>
      <t>2</t>
    </r>
    <r>
      <rPr>
        <b/>
        <sz val="9"/>
        <color theme="1"/>
        <rFont val="Calibri"/>
        <family val="2"/>
        <scheme val="minor"/>
      </rPr>
      <t>)</t>
    </r>
  </si>
  <si>
    <t>Area-weighted U-factor for Wall Type</t>
  </si>
  <si>
    <t>= (sum (required thermal performance x area))/ total area of wall type</t>
  </si>
  <si>
    <t>= (sum (U-factor per Design x area))/ total area of wall type</t>
  </si>
  <si>
    <t>= (sum (U-factor per Design x area))/ total area of roof type</t>
  </si>
  <si>
    <r>
      <rPr>
        <sz val="11"/>
        <color theme="1"/>
        <rFont val="Wingdings"/>
        <charset val="2"/>
      </rPr>
      <t>¨</t>
    </r>
    <r>
      <rPr>
        <sz val="11"/>
        <color theme="1"/>
        <rFont val="Calibri"/>
        <family val="2"/>
      </rPr>
      <t xml:space="preserve"> Mass (new only)</t>
    </r>
  </si>
  <si>
    <t>Solid Concrete</t>
  </si>
  <si>
    <t>Frame Material &amp; Thickness 
(in)</t>
  </si>
  <si>
    <t>Wood-0.5 in</t>
  </si>
  <si>
    <t>Wood-0.75 in</t>
  </si>
  <si>
    <t>Wood-1 in</t>
  </si>
  <si>
    <t>Wood-1.5 in</t>
  </si>
  <si>
    <t>Wood-2 in</t>
  </si>
  <si>
    <t>Wood-2.5 in</t>
  </si>
  <si>
    <t>Wood-3 in</t>
  </si>
  <si>
    <t>Wood-3.5 in</t>
  </si>
  <si>
    <t>Wood-4 in</t>
  </si>
  <si>
    <t>Wood-4.5 in</t>
  </si>
  <si>
    <t>Wood-5 in</t>
  </si>
  <si>
    <t>Wood-5.5 in</t>
  </si>
  <si>
    <t>Metal-0.5 in</t>
  </si>
  <si>
    <t>Metal-0.75 in</t>
  </si>
  <si>
    <t>Metal-1 in</t>
  </si>
  <si>
    <t>Metal-1.5 in</t>
  </si>
  <si>
    <t>Metal-2 in</t>
  </si>
  <si>
    <t>Metal-2.5 in</t>
  </si>
  <si>
    <t>Metal-3 in</t>
  </si>
  <si>
    <t>Metal-3.5 in</t>
  </si>
  <si>
    <t>Metal-4 in</t>
  </si>
  <si>
    <t>Metal-4.5 in</t>
  </si>
  <si>
    <t>Metal-5 in</t>
  </si>
  <si>
    <t>Metal-5.5 in</t>
  </si>
  <si>
    <t>No frame type-Any Thick</t>
  </si>
  <si>
    <t>Area-Weighted Average U-factor Compliance Calculation for Mass Walls</t>
  </si>
  <si>
    <t>Light Mass</t>
  </si>
  <si>
    <t>Heavy Mass</t>
  </si>
  <si>
    <t>Mandatory U-factor</t>
  </si>
  <si>
    <t>Area-Weighted Average U-factor Compliance Calculation for Metal Framed Walls</t>
  </si>
  <si>
    <t>Metal Framed</t>
  </si>
  <si>
    <t>Wood 16" OC &amp; 2x4- 5/8"gyp</t>
  </si>
  <si>
    <t>Wood 16" OC &amp; 2x4- 1/2"gyp</t>
  </si>
  <si>
    <t>Wood 16" OC &amp; 2x6- 1/2"gyp</t>
  </si>
  <si>
    <t>Wood 16" OC &amp; 2x8- 1/2"gyp</t>
  </si>
  <si>
    <t>Wood 24" OC &amp; 2x4- 1/2"gyp</t>
  </si>
  <si>
    <t xml:space="preserve">Wood 24" OC &amp; 2x6- 1/2"gyp </t>
  </si>
  <si>
    <t xml:space="preserve">Wood 24" OC &amp; 2x8- 1/2"gyp </t>
  </si>
  <si>
    <t xml:space="preserve">Wood 16" OC &amp; 2x6- 5/8"gyp </t>
  </si>
  <si>
    <t xml:space="preserve">Wood 16" OC &amp; 2x8- 5/8"gyp </t>
  </si>
  <si>
    <t>Wood 24" OC &amp; 2x4- 5/8"gyp</t>
  </si>
  <si>
    <t xml:space="preserve">Wood 24" OC &amp; 2x6- 5/8"gyp </t>
  </si>
  <si>
    <t xml:space="preserve">Wood 24" OC &amp; 2x8- 5/8"gyp </t>
  </si>
  <si>
    <t>Hollow Clay Unit</t>
  </si>
  <si>
    <t>Solid Grout</t>
  </si>
  <si>
    <t>Partial Grout-uninsulated</t>
  </si>
  <si>
    <t>Table F indicates the roof alteration scope meets an exception listed in §141.0(b)2Biii and therefore does not trigger roof assembly insulation requirements.</t>
  </si>
  <si>
    <t>R-19 (batt)</t>
  </si>
  <si>
    <t>R-19 (spray/rigid)</t>
  </si>
  <si>
    <t>Rafter Opts when 2x4</t>
  </si>
  <si>
    <t>Rafter Opts when 2x6</t>
  </si>
  <si>
    <t>Rafter Opts when 2x8</t>
  </si>
  <si>
    <t>Rafter Opts when 2x10</t>
  </si>
  <si>
    <t>Rafter Opts when 2x12</t>
  </si>
  <si>
    <t>Rafter Opts when 2x14</t>
  </si>
  <si>
    <t>JA4 Options</t>
  </si>
  <si>
    <t>=sum (column 02)</t>
  </si>
  <si>
    <t>Ben, pulls in Subtable Name (ie "Framed Roof") for any subtable with column 02 checked</t>
  </si>
  <si>
    <t>How Design U-factor was determined</t>
  </si>
  <si>
    <t>Screw Down Options</t>
  </si>
  <si>
    <t>Standing Seam-1 Lay</t>
  </si>
  <si>
    <t>Standing Seam-2 Lay</t>
  </si>
  <si>
    <t>Filled Cavity</t>
  </si>
  <si>
    <t>Partial Grout-insulated</t>
  </si>
  <si>
    <r>
      <t xml:space="preserve">Calculate Area-Weighted Average U-factor for Metal Framed </t>
    </r>
    <r>
      <rPr>
        <sz val="11"/>
        <rFont val="Calibri"/>
        <family val="2"/>
        <scheme val="minor"/>
      </rPr>
      <t>Walls</t>
    </r>
    <r>
      <rPr>
        <b/>
        <vertAlign val="superscript"/>
        <sz val="11"/>
        <rFont val="Calibri"/>
        <family val="2"/>
        <scheme val="minor"/>
      </rPr>
      <t>1</t>
    </r>
  </si>
  <si>
    <r>
      <t>Include Wood Framed Walls in Area-Weighted Average U-factor Calculat</t>
    </r>
    <r>
      <rPr>
        <sz val="11"/>
        <rFont val="Calibri"/>
        <family val="2"/>
        <scheme val="minor"/>
      </rPr>
      <t>ion</t>
    </r>
    <r>
      <rPr>
        <b/>
        <vertAlign val="superscript"/>
        <sz val="11"/>
        <rFont val="Calibri"/>
        <family val="2"/>
        <scheme val="minor"/>
      </rPr>
      <t>1</t>
    </r>
  </si>
  <si>
    <r>
      <t>Calculate Area-Weighted Average U-factor for Mass Walls</t>
    </r>
    <r>
      <rPr>
        <b/>
        <vertAlign val="superscript"/>
        <sz val="11"/>
        <rFont val="Calibri"/>
        <family val="2"/>
        <scheme val="minor"/>
      </rPr>
      <t>1</t>
    </r>
  </si>
  <si>
    <r>
      <rPr>
        <i/>
        <vertAlign val="superscript"/>
        <sz val="10"/>
        <color theme="1"/>
        <rFont val="Calibri"/>
        <family val="2"/>
        <scheme val="minor"/>
      </rPr>
      <t>2</t>
    </r>
    <r>
      <rPr>
        <i/>
        <sz val="10"/>
        <color theme="1"/>
        <rFont val="Calibri"/>
        <family val="2"/>
        <scheme val="minor"/>
      </rPr>
      <t xml:space="preserve"> Mass walls are defined as "light" or "heavy" depending on their Heat Capacity.  Heat Capacity is determined in Tables 4.3.5 and 4.3.6 in Joint Appendix 4.  Walls with Heat Capacity of 15 or greater are "heavy" while walls with Heat Capacity from 7 to less than 15 are "light".  Walls with heat capacity less than 7 would be categorized as "Wood framed and Other" for compliance purposes.</t>
    </r>
  </si>
  <si>
    <t>G.RATED ROOFING MATERIAL (COOL ROOF)</t>
  </si>
  <si>
    <t>Occupancy Type</t>
  </si>
  <si>
    <t>Dropdown</t>
  </si>
  <si>
    <t>Occ Typ Dropdown</t>
  </si>
  <si>
    <t>High-rise Res/ Hotel/ Motel</t>
  </si>
  <si>
    <t>Roof Material</t>
  </si>
  <si>
    <t>Compliance Method</t>
  </si>
  <si>
    <t xml:space="preserve">Dropdown </t>
  </si>
  <si>
    <t xml:space="preserve">Compliance Method 
Dropdown       </t>
  </si>
  <si>
    <t>Solar Reflectance (Initial)/ Emittance</t>
  </si>
  <si>
    <t>Solar Reflectance (Aged)/ Emittance</t>
  </si>
  <si>
    <t>Solar Reflectance Index (SRI)</t>
  </si>
  <si>
    <t>NA: Roof-integrated PV or Solar Thermal</t>
  </si>
  <si>
    <t xml:space="preserve"> U-factor Trade-off per Table 141.0-B</t>
  </si>
  <si>
    <t>U-factor Trade-off per Table 140.3</t>
  </si>
  <si>
    <t>NA: Demising Roof</t>
  </si>
  <si>
    <t>Reflectance</t>
  </si>
  <si>
    <t>Emittance</t>
  </si>
  <si>
    <t>SRI</t>
  </si>
  <si>
    <t>Required Minimum Material Performance</t>
  </si>
  <si>
    <t>Designed Material Performance</t>
  </si>
  <si>
    <t>U-factor of Assembly</t>
  </si>
  <si>
    <t>Name/ Description/ Location</t>
  </si>
  <si>
    <r>
      <t>Reflectance</t>
    </r>
    <r>
      <rPr>
        <vertAlign val="superscript"/>
        <sz val="10"/>
        <color theme="1"/>
        <rFont val="Calibri"/>
        <family val="2"/>
        <scheme val="minor"/>
      </rPr>
      <t>1</t>
    </r>
  </si>
  <si>
    <t>H. WALL ASSEMBLY SCHEDULE</t>
  </si>
  <si>
    <t>Mass Walls (new walls only)</t>
  </si>
  <si>
    <t>Fill Options Dropdown</t>
  </si>
  <si>
    <t>Thickness Dropdown</t>
  </si>
  <si>
    <r>
      <t>Calculate Area-Weighted Average U-factor for Concrete Sandwich Panel Walls</t>
    </r>
    <r>
      <rPr>
        <b/>
        <vertAlign val="superscript"/>
        <sz val="11"/>
        <rFont val="Calibri"/>
        <family val="2"/>
        <scheme val="minor"/>
      </rPr>
      <t>1</t>
    </r>
  </si>
  <si>
    <t>Percent Concrete Web</t>
  </si>
  <si>
    <t>Steel Penetrates Insulation?</t>
  </si>
  <si>
    <t>Insulation Thickness/ R-value</t>
  </si>
  <si>
    <t>1.5 in/ R-7.0</t>
  </si>
  <si>
    <t>2.0 in/ R-9.3</t>
  </si>
  <si>
    <t>3.0 in/ R-14.0</t>
  </si>
  <si>
    <t>4.0 in/ R-18.6</t>
  </si>
  <si>
    <t>6.0 in/ R-27.9</t>
  </si>
  <si>
    <t>Structural Insulated Panels (SIPs) Walls</t>
  </si>
  <si>
    <r>
      <t>Include SIPs Walls in Area-Weighted Average U-factor Calculation</t>
    </r>
    <r>
      <rPr>
        <b/>
        <vertAlign val="superscript"/>
        <sz val="11"/>
        <rFont val="Calibri"/>
        <family val="2"/>
        <scheme val="minor"/>
      </rPr>
      <t>1</t>
    </r>
  </si>
  <si>
    <t>Spandrel &amp; Curtain Walls</t>
  </si>
  <si>
    <r>
      <t>Include Spandrel/ Curtain Walls in Area-Weighted Average U-factor Calculation</t>
    </r>
    <r>
      <rPr>
        <b/>
        <vertAlign val="superscript"/>
        <sz val="11"/>
        <rFont val="Calibri"/>
        <family val="2"/>
        <scheme val="minor"/>
      </rPr>
      <t>1</t>
    </r>
  </si>
  <si>
    <t>Required Thermal Performance</t>
  </si>
  <si>
    <t>Metal Building Walls</t>
  </si>
  <si>
    <r>
      <t>Calculate Area-Weighted Average U-factor for Metal Building Walls</t>
    </r>
    <r>
      <rPr>
        <vertAlign val="superscript"/>
        <sz val="11"/>
        <rFont val="Calibri"/>
        <family val="2"/>
        <scheme val="minor"/>
      </rPr>
      <t>1</t>
    </r>
  </si>
  <si>
    <r>
      <rPr>
        <i/>
        <vertAlign val="superscript"/>
        <sz val="10"/>
        <color theme="1"/>
        <rFont val="Calibri"/>
        <family val="2"/>
        <scheme val="minor"/>
      </rPr>
      <t>1</t>
    </r>
    <r>
      <rPr>
        <i/>
        <sz val="10"/>
        <color theme="1"/>
        <rFont val="Calibri"/>
        <family val="2"/>
        <scheme val="minor"/>
      </rPr>
      <t xml:space="preserve"> FOOTNOTE: If any individual assembly is non-compliant, assemblies may show compliance using an area-weighted calculation.  Metal Building walls may not be combined with other wall types. The area-weighted compliance option is not available for alterations demonstrating compliance with R-value in §141.0(b)1B1.</t>
    </r>
  </si>
  <si>
    <r>
      <rPr>
        <i/>
        <vertAlign val="superscript"/>
        <sz val="10"/>
        <color theme="1"/>
        <rFont val="Calibri"/>
        <family val="2"/>
        <scheme val="minor"/>
      </rPr>
      <t>2</t>
    </r>
    <r>
      <rPr>
        <i/>
        <sz val="10"/>
        <color theme="1"/>
        <rFont val="Calibri"/>
        <family val="2"/>
        <scheme val="minor"/>
      </rPr>
      <t xml:space="preserve"> If "R-value" is shown in cell 10 as the Thermal Performance Unit, the R-value shown here is for  cavity insulation per §141.0(b)1B1.</t>
    </r>
  </si>
  <si>
    <t>Single Layer Opts</t>
  </si>
  <si>
    <t>Double Layer Opts</t>
  </si>
  <si>
    <r>
      <rPr>
        <i/>
        <vertAlign val="superscript"/>
        <sz val="10"/>
        <color theme="1"/>
        <rFont val="Calibri"/>
        <family val="2"/>
        <scheme val="minor"/>
      </rPr>
      <t>2</t>
    </r>
    <r>
      <rPr>
        <i/>
        <sz val="10"/>
        <color theme="1"/>
        <rFont val="Calibri"/>
        <family val="2"/>
        <scheme val="minor"/>
      </rPr>
      <t xml:space="preserve"> If "R-value" is shown in cell 09 as the Thermal Performance Unit, the R-value shown here is for core insulation per §141.0(b)1B3.</t>
    </r>
  </si>
  <si>
    <t>Metal Panel Walls</t>
  </si>
  <si>
    <r>
      <t>Include Metal Panel Walls in Area-Weighted Average U-factor Calculation</t>
    </r>
    <r>
      <rPr>
        <b/>
        <vertAlign val="superscript"/>
        <sz val="11"/>
        <rFont val="Calibri"/>
        <family val="2"/>
        <scheme val="minor"/>
      </rPr>
      <t>1</t>
    </r>
  </si>
  <si>
    <t>Concrete Sandwich Panel Walls (new walls only)</t>
  </si>
  <si>
    <r>
      <rPr>
        <sz val="11"/>
        <color theme="1"/>
        <rFont val="Wingdings"/>
        <charset val="2"/>
      </rPr>
      <t>¨</t>
    </r>
    <r>
      <rPr>
        <sz val="11"/>
        <color theme="1"/>
        <rFont val="Calibri"/>
        <family val="2"/>
      </rPr>
      <t xml:space="preserve"> Concrete Sandwich Panel (new only)</t>
    </r>
  </si>
  <si>
    <r>
      <rPr>
        <sz val="11"/>
        <color theme="1"/>
        <rFont val="Wingdings"/>
        <charset val="2"/>
      </rPr>
      <t>¨</t>
    </r>
    <r>
      <rPr>
        <sz val="11"/>
        <color theme="1"/>
        <rFont val="Calibri"/>
        <family val="2"/>
      </rPr>
      <t xml:space="preserve"> Log Home (new only)</t>
    </r>
  </si>
  <si>
    <t>Log Home Walls (new walls only)</t>
  </si>
  <si>
    <r>
      <t>Calculate Area-Weighted Average U-factor for Log Home Walls</t>
    </r>
    <r>
      <rPr>
        <b/>
        <vertAlign val="superscript"/>
        <sz val="11"/>
        <rFont val="Calibri"/>
        <family val="2"/>
        <scheme val="minor"/>
      </rPr>
      <t>1</t>
    </r>
  </si>
  <si>
    <t>Log Diameter 
(in)</t>
  </si>
  <si>
    <r>
      <rPr>
        <i/>
        <vertAlign val="superscript"/>
        <sz val="10"/>
        <color theme="1"/>
        <rFont val="Calibri"/>
        <family val="2"/>
        <scheme val="minor"/>
      </rPr>
      <t>2</t>
    </r>
    <r>
      <rPr>
        <i/>
        <sz val="10"/>
        <color theme="1"/>
        <rFont val="Calibri"/>
        <family val="2"/>
        <scheme val="minor"/>
      </rPr>
      <t xml:space="preserve"> Log Home walls are defined as "wood framed and other" or "light" depending on their Heat Capacity.  Heat Capacity is determined in Table 4.3.11 in Joint Appendix 4.  Walls with Heat Capacity from 7 to less than 15 are "light".  Walls with heat capacity less than 7 would be categorized as "Wood framed and Other" for compliance purposes.</t>
    </r>
  </si>
  <si>
    <t>Insulation per Design</t>
  </si>
  <si>
    <r>
      <t>Include Straw Bale Walls in Area-Weighted Average U-factor Calculation</t>
    </r>
    <r>
      <rPr>
        <b/>
        <vertAlign val="superscript"/>
        <sz val="11"/>
        <rFont val="Calibri"/>
        <family val="2"/>
        <scheme val="minor"/>
      </rPr>
      <t>1</t>
    </r>
  </si>
  <si>
    <t>Straw Bale Walls</t>
  </si>
  <si>
    <r>
      <rPr>
        <sz val="11"/>
        <color theme="1"/>
        <rFont val="Wingdings"/>
        <charset val="2"/>
      </rPr>
      <t>¨</t>
    </r>
    <r>
      <rPr>
        <sz val="11"/>
        <color theme="1"/>
        <rFont val="Calibri"/>
        <family val="2"/>
      </rPr>
      <t xml:space="preserve"> Straw Bale</t>
    </r>
  </si>
  <si>
    <r>
      <rPr>
        <sz val="11"/>
        <color theme="1"/>
        <rFont val="Wingdings"/>
        <charset val="2"/>
      </rPr>
      <t>¨</t>
    </r>
    <r>
      <rPr>
        <sz val="11"/>
        <color theme="1"/>
        <rFont val="Calibri"/>
        <family val="2"/>
      </rPr>
      <t xml:space="preserve"> ICF (new only)</t>
    </r>
  </si>
  <si>
    <t>Insulated Concrete Form Walls (new walls only)</t>
  </si>
  <si>
    <t>Insulation Thickness
(in)</t>
  </si>
  <si>
    <t>2.5 In</t>
  </si>
  <si>
    <t>2.625 In</t>
  </si>
  <si>
    <t>4.5 In</t>
  </si>
  <si>
    <r>
      <t>Calculate Area-Weighted Average U-factor for ICF Walls</t>
    </r>
    <r>
      <rPr>
        <vertAlign val="superscript"/>
        <sz val="11"/>
        <rFont val="Calibri"/>
        <family val="2"/>
        <scheme val="minor"/>
      </rPr>
      <t>1</t>
    </r>
  </si>
  <si>
    <r>
      <rPr>
        <i/>
        <vertAlign val="superscript"/>
        <sz val="10"/>
        <color theme="1"/>
        <rFont val="Calibri"/>
        <family val="2"/>
        <scheme val="minor"/>
      </rPr>
      <t>1</t>
    </r>
    <r>
      <rPr>
        <i/>
        <sz val="10"/>
        <color theme="1"/>
        <rFont val="Calibri"/>
        <family val="2"/>
        <scheme val="minor"/>
      </rPr>
      <t xml:space="preserve"> FOOTNOTE: If any individual assembly is non-compliant, assemblies may show compliance using an area-weighted calculation.  Metal framed walls may not be combined with other wall types.  Wood framed walls are combined with SIPs, spandrel &amp; curtain, metal panel and straw bale wall types. The area-weighted compliance option is not available for alterations demonstrating compliance with R-values in Table 141.0-C.</t>
    </r>
  </si>
  <si>
    <r>
      <rPr>
        <i/>
        <vertAlign val="superscript"/>
        <sz val="10"/>
        <color theme="1"/>
        <rFont val="Calibri"/>
        <family val="2"/>
        <scheme val="minor"/>
      </rPr>
      <t>1</t>
    </r>
    <r>
      <rPr>
        <i/>
        <sz val="10"/>
        <color theme="1"/>
        <rFont val="Calibri"/>
        <family val="2"/>
        <scheme val="minor"/>
      </rPr>
      <t xml:space="preserve"> FOOTNOTE: If any individual assembly is non-compliant, assemblies may show compliance using an area-weighted calculation.  SIP walls are combined with wood framed, spandrel &amp; curtain, metal panel and straw bale wall types. The area-weighted compliance option is not available for alterations demonstrating compliance with R-values in §141.0(b)1B3.</t>
    </r>
  </si>
  <si>
    <r>
      <rPr>
        <i/>
        <vertAlign val="superscript"/>
        <sz val="10"/>
        <color theme="1"/>
        <rFont val="Calibri"/>
        <family val="2"/>
        <scheme val="minor"/>
      </rPr>
      <t>1</t>
    </r>
    <r>
      <rPr>
        <i/>
        <sz val="10"/>
        <color theme="1"/>
        <rFont val="Calibri"/>
        <family val="2"/>
        <scheme val="minor"/>
      </rPr>
      <t xml:space="preserve"> FOOTNOTE: If any individual assembly is non-compliant, assemblies may show compliance using an area-weighted calculation.  Spandrel/ Curtain walls are combined with wood framed, SIPs, metal panel and straw bale wall types. The area-weighted compliance option is not available for alterations demonstrating compliance with R-values in §141.0(b)1B4.</t>
    </r>
  </si>
  <si>
    <r>
      <rPr>
        <i/>
        <vertAlign val="superscript"/>
        <sz val="10"/>
        <color theme="1"/>
        <rFont val="Calibri"/>
        <family val="2"/>
        <scheme val="minor"/>
      </rPr>
      <t>2</t>
    </r>
    <r>
      <rPr>
        <i/>
        <sz val="10"/>
        <color theme="1"/>
        <rFont val="Calibri"/>
        <family val="2"/>
        <scheme val="minor"/>
      </rPr>
      <t xml:space="preserve"> ICF walls are defined as "light" or "heavy" depending on their Heat Capacity.  Heat Capacity is determined in Table 4.3.13 in Joint Appendix 4.  Walls with Heat Capacity of 15 or greater are "heavy" while walls with Heat Capacity from 7 to less than 15 are "light". </t>
    </r>
  </si>
  <si>
    <t>=0.440 if column 06 in subtable is &gt;=6in and column 04 is CMU, otherwise "NA"</t>
  </si>
  <si>
    <t>=0.440 if column 06 in subtable is &gt;=8in and column 04 is CMU, otherwise "NA"</t>
  </si>
  <si>
    <t>Total For All Wall Types:</t>
  </si>
  <si>
    <t>Area-Weighted Average U-factor Compliance Calculation for Wood Framed/ SIPs/ Spandrel/ Curtain/ Metal Panel/ Straw Bale Wall Types</t>
  </si>
  <si>
    <t>Ben, pulls in Subtable Name (ie "SIPs Wall") for any subtable with column 01 checked</t>
  </si>
  <si>
    <t>= (sum (required thermal performance x area))/ total area of all wall types</t>
  </si>
  <si>
    <t>= (sum (designed thermal performance x area))/ total area of  wall type</t>
  </si>
  <si>
    <t>= (sum (designed thermal performance x area))/ total area of all wall types</t>
  </si>
  <si>
    <t>Area-Weighted Average U-factor Compliance Calculation for Metal Building Walls</t>
  </si>
  <si>
    <t>Metal Building</t>
  </si>
  <si>
    <t>I. FLOOR ASSEMBLY SCHEDULE</t>
  </si>
  <si>
    <r>
      <t xml:space="preserve"> </t>
    </r>
    <r>
      <rPr>
        <sz val="11"/>
        <color theme="1"/>
        <rFont val="Wingdings"/>
        <charset val="2"/>
      </rPr>
      <t>¨</t>
    </r>
    <r>
      <rPr>
        <sz val="11"/>
        <color theme="1"/>
        <rFont val="Calibri"/>
        <family val="2"/>
      </rPr>
      <t xml:space="preserve"> Raised Mass</t>
    </r>
  </si>
  <si>
    <r>
      <rPr>
        <sz val="11"/>
        <color theme="1"/>
        <rFont val="Wingdings"/>
        <charset val="2"/>
      </rPr>
      <t>¨</t>
    </r>
    <r>
      <rPr>
        <sz val="11"/>
        <color theme="1"/>
        <rFont val="Calibri"/>
        <family val="2"/>
      </rPr>
      <t xml:space="preserve"> SIPs (new only)</t>
    </r>
  </si>
  <si>
    <r>
      <t>Include Framed Floors in Area Weighted Calculation</t>
    </r>
    <r>
      <rPr>
        <b/>
        <vertAlign val="superscript"/>
        <sz val="11"/>
        <rFont val="Calibri"/>
        <family val="2"/>
        <scheme val="minor"/>
      </rPr>
      <t>1</t>
    </r>
  </si>
  <si>
    <t xml:space="preserve">Metal 16" OC </t>
  </si>
  <si>
    <t>Metal 16" OC &amp; 2x10</t>
  </si>
  <si>
    <t>Metal 16" OC &amp; 2x12</t>
  </si>
  <si>
    <t xml:space="preserve">Metal 24" OC </t>
  </si>
  <si>
    <t>Metal 24" OC &amp; 2x10</t>
  </si>
  <si>
    <t>Metal 24" OC &amp; 2x12</t>
  </si>
  <si>
    <t xml:space="preserve">Wood 16" OC </t>
  </si>
  <si>
    <t xml:space="preserve">Wood 16" OC &amp; 2x6 </t>
  </si>
  <si>
    <t xml:space="preserve">Wood 16" OC &amp; 2x8 </t>
  </si>
  <si>
    <t>Wood 16" OC &amp; 2x10</t>
  </si>
  <si>
    <t>Wood 16" OC &amp; 2x12</t>
  </si>
  <si>
    <t xml:space="preserve">Wood 24" OC </t>
  </si>
  <si>
    <t xml:space="preserve">Wood 24" OC &amp; 2x6 </t>
  </si>
  <si>
    <t xml:space="preserve">Wood 24" OC &amp; 2x8 </t>
  </si>
  <si>
    <t>Wood 24" OC &amp; 2x10</t>
  </si>
  <si>
    <t>Wood 24" OC &amp; 2x12</t>
  </si>
  <si>
    <t>Cavity Ins Dropdown</t>
  </si>
  <si>
    <r>
      <rPr>
        <i/>
        <vertAlign val="superscript"/>
        <sz val="10"/>
        <color theme="1"/>
        <rFont val="Calibri"/>
        <family val="2"/>
        <scheme val="minor"/>
      </rPr>
      <t>2</t>
    </r>
    <r>
      <rPr>
        <i/>
        <sz val="10"/>
        <color theme="1"/>
        <rFont val="Calibri"/>
        <family val="2"/>
        <scheme val="minor"/>
      </rPr>
      <t xml:space="preserve"> If "R-value" is shown in cell 09 as the Thermal Performance Unit, the R-value shown here is for cavity insulation per </t>
    </r>
    <r>
      <rPr>
        <i/>
        <sz val="10"/>
        <color rgb="FF0070C0"/>
        <rFont val="Calibri"/>
        <family val="2"/>
        <scheme val="minor"/>
      </rPr>
      <t>§141.0(b)1C1</t>
    </r>
    <r>
      <rPr>
        <i/>
        <sz val="10"/>
        <color theme="1"/>
        <rFont val="Calibri"/>
        <family val="2"/>
        <scheme val="minor"/>
      </rPr>
      <t>.</t>
    </r>
  </si>
  <si>
    <r>
      <t>Include SIPs Floors in Area-Weighted Average U-factor Calculation</t>
    </r>
    <r>
      <rPr>
        <b/>
        <vertAlign val="superscript"/>
        <sz val="11"/>
        <rFont val="Calibri"/>
        <family val="2"/>
        <scheme val="minor"/>
      </rPr>
      <t>1</t>
    </r>
  </si>
  <si>
    <t>Structural Insulated Panels (SIPs) Floors (new floors only)</t>
  </si>
  <si>
    <r>
      <t>Calculate Area-Weighted Average U-factor for Raised Mass Floors</t>
    </r>
    <r>
      <rPr>
        <vertAlign val="superscript"/>
        <sz val="11"/>
        <color theme="1"/>
        <rFont val="Calibri"/>
        <family val="2"/>
        <scheme val="minor"/>
      </rPr>
      <t>1</t>
    </r>
  </si>
  <si>
    <r>
      <rPr>
        <i/>
        <vertAlign val="superscript"/>
        <sz val="10"/>
        <color theme="1"/>
        <rFont val="Calibri"/>
        <family val="2"/>
        <scheme val="minor"/>
      </rPr>
      <t>1</t>
    </r>
    <r>
      <rPr>
        <i/>
        <sz val="10"/>
        <color theme="1"/>
        <rFont val="Calibri"/>
        <family val="2"/>
        <scheme val="minor"/>
      </rPr>
      <t xml:space="preserve"> FOOTNOTE: If any individual assembly is non-compliant, assemblies may show compliance using an area-weighted calculation.  Raised Mass floors may not be combined with other wall types. The area-weighted compliance option is not available for alterations demonstrating compliance with R-values in </t>
    </r>
    <r>
      <rPr>
        <i/>
        <sz val="10"/>
        <color rgb="FF0070C0"/>
        <rFont val="Calibri"/>
        <family val="2"/>
        <scheme val="minor"/>
      </rPr>
      <t xml:space="preserve">§141.0(b)1C2 </t>
    </r>
    <r>
      <rPr>
        <i/>
        <sz val="10"/>
        <rFont val="Calibri"/>
        <family val="2"/>
        <scheme val="minor"/>
      </rPr>
      <t>for high-rise residential and hotel/motel occupancies.</t>
    </r>
  </si>
  <si>
    <t>Area-Weighted Average U-factor Compliance Calculation for Raised Mass Floors</t>
  </si>
  <si>
    <t>Floor Type</t>
  </si>
  <si>
    <t>Raised Mass</t>
  </si>
  <si>
    <r>
      <t>Total Area of Floor Type
(ft</t>
    </r>
    <r>
      <rPr>
        <b/>
        <vertAlign val="superscript"/>
        <sz val="9"/>
        <color theme="1"/>
        <rFont val="Calibri"/>
        <family val="2"/>
        <scheme val="minor"/>
      </rPr>
      <t>2</t>
    </r>
    <r>
      <rPr>
        <b/>
        <sz val="9"/>
        <color theme="1"/>
        <rFont val="Calibri"/>
        <family val="2"/>
        <scheme val="minor"/>
      </rPr>
      <t>)</t>
    </r>
  </si>
  <si>
    <t>Area-weighted U-factor for Floor Type</t>
  </si>
  <si>
    <t>= (sum (required thermal performance x area))/ total area of floor type</t>
  </si>
  <si>
    <t>= (sum (U-factor per Design x area))/ total area of floor type</t>
  </si>
  <si>
    <t>Total For All Floor Types:</t>
  </si>
  <si>
    <t>= (sum (designed thermal performance x area))/ total area of  floor type</t>
  </si>
  <si>
    <t>= (sum (required thermal performance x area))/ total area of all floor types</t>
  </si>
  <si>
    <t>= (sum (designed thermal performance x area))/ total area of all floor types</t>
  </si>
  <si>
    <t>J. EXTERIOR DOOR SCHEDULE</t>
  </si>
  <si>
    <r>
      <rPr>
        <sz val="10"/>
        <rFont val="Wingdings"/>
        <charset val="2"/>
      </rPr>
      <t xml:space="preserve"> ¨</t>
    </r>
    <r>
      <rPr>
        <sz val="10"/>
        <rFont val="Calibri"/>
        <family val="2"/>
      </rPr>
      <t xml:space="preserve">  Exterior Doors</t>
    </r>
  </si>
  <si>
    <t xml:space="preserve">Uninsulated single-layer metal </t>
  </si>
  <si>
    <t xml:space="preserve">Uninsulated double-layer metal </t>
  </si>
  <si>
    <t>Door Insulation</t>
  </si>
  <si>
    <t>Swinging</t>
  </si>
  <si>
    <t>Non-swinging</t>
  </si>
  <si>
    <r>
      <rPr>
        <sz val="10"/>
        <rFont val="Wingdings"/>
        <charset val="2"/>
      </rPr>
      <t xml:space="preserve"> ¨</t>
    </r>
    <r>
      <rPr>
        <sz val="10"/>
        <rFont val="Calibri"/>
        <family val="2"/>
      </rPr>
      <t xml:space="preserve">  Fenestration/ Glazed Doors</t>
    </r>
    <r>
      <rPr>
        <vertAlign val="superscript"/>
        <sz val="10"/>
        <rFont val="Calibri"/>
        <family val="2"/>
      </rPr>
      <t>1</t>
    </r>
  </si>
  <si>
    <r>
      <rPr>
        <i/>
        <vertAlign val="superscript"/>
        <sz val="10"/>
        <color theme="1"/>
        <rFont val="Calibri"/>
        <family val="2"/>
        <scheme val="minor"/>
      </rPr>
      <t>1</t>
    </r>
    <r>
      <rPr>
        <i/>
        <sz val="10"/>
        <color theme="1"/>
        <rFont val="Calibri"/>
        <family val="2"/>
        <scheme val="minor"/>
      </rPr>
      <t xml:space="preserve"> FOOTNOTE:  Doors that are more than one-half glass in area are considered Glazed Doors and should be documented on Table K with fenestration.</t>
    </r>
  </si>
  <si>
    <r>
      <rPr>
        <sz val="11"/>
        <color theme="1"/>
        <rFont val="Wingdings"/>
        <charset val="2"/>
      </rPr>
      <t>¨</t>
    </r>
    <r>
      <rPr>
        <sz val="11"/>
        <color theme="1"/>
        <rFont val="Calibri"/>
        <family val="2"/>
      </rPr>
      <t xml:space="preserve"> Skylights</t>
    </r>
  </si>
  <si>
    <t>Roof Assembly Schedule</t>
  </si>
  <si>
    <t>Rated Roofing Material (Cool Roof)</t>
  </si>
  <si>
    <t>Wall Assembly Schedule</t>
  </si>
  <si>
    <t>Floor Assembly Schedule</t>
  </si>
  <si>
    <t>Exterior Door Schedule</t>
  </si>
  <si>
    <t>Fenestration &amp; Glazed Door Schedule</t>
  </si>
  <si>
    <t>Vertical Fenestration- U-factor, Solar Heat Gain Coefficient (RSHGC/SHGC), Visible Transmittance (VT)</t>
  </si>
  <si>
    <t>Table 140.3-B/C/D</t>
  </si>
  <si>
    <t>Overhang used for RSHGC</t>
  </si>
  <si>
    <t>1st flr display perimeter- no overhang</t>
  </si>
  <si>
    <t>VT Compliance Method</t>
  </si>
  <si>
    <t>Equation 140.3-B</t>
  </si>
  <si>
    <t>U-factor (max)</t>
  </si>
  <si>
    <t>(R)SHGC (max)</t>
  </si>
  <si>
    <t>VT (min)</t>
  </si>
  <si>
    <t>look up</t>
  </si>
  <si>
    <t>(R)SHGC Compliance Method</t>
  </si>
  <si>
    <t>§110.6 Defaults</t>
  </si>
  <si>
    <r>
      <t>Area
(ft</t>
    </r>
    <r>
      <rPr>
        <b/>
        <vertAlign val="superscript"/>
        <sz val="9"/>
        <color rgb="FF000000"/>
        <rFont val="Calibri"/>
        <family val="2"/>
      </rPr>
      <t>2</t>
    </r>
    <r>
      <rPr>
        <b/>
        <sz val="9"/>
        <color rgb="FF000000"/>
        <rFont val="Calibri"/>
        <family val="2"/>
      </rPr>
      <t>)</t>
    </r>
  </si>
  <si>
    <r>
      <t>Calculate Area-Weighted Average U-factor for Vertical Fenestration</t>
    </r>
    <r>
      <rPr>
        <b/>
        <vertAlign val="superscript"/>
        <sz val="11"/>
        <rFont val="Calibri"/>
        <family val="2"/>
        <scheme val="minor"/>
      </rPr>
      <t>1</t>
    </r>
  </si>
  <si>
    <r>
      <t>Calculate Area-Weighted Average (R)SHGC for Vertical Fenestration</t>
    </r>
    <r>
      <rPr>
        <b/>
        <vertAlign val="superscript"/>
        <sz val="11"/>
        <rFont val="Calibri"/>
        <family val="2"/>
        <scheme val="minor"/>
      </rPr>
      <t>1</t>
    </r>
  </si>
  <si>
    <r>
      <t>Calculate Area-Weighted Average VT for Vertical Fenestration</t>
    </r>
    <r>
      <rPr>
        <b/>
        <vertAlign val="superscript"/>
        <sz val="11"/>
        <rFont val="Calibri"/>
        <family val="2"/>
        <scheme val="minor"/>
      </rPr>
      <t>1</t>
    </r>
  </si>
  <si>
    <r>
      <t>NA6 Default (COG)</t>
    </r>
    <r>
      <rPr>
        <vertAlign val="superscript"/>
        <sz val="9"/>
        <rFont val="Calibri"/>
        <family val="2"/>
        <scheme val="minor"/>
      </rPr>
      <t>2</t>
    </r>
  </si>
  <si>
    <t>NA: Skylit &amp; Sidelit Daylit zones overlap</t>
  </si>
  <si>
    <t>Product Performance Unit</t>
  </si>
  <si>
    <t>Required Product Performance</t>
  </si>
  <si>
    <t>Product Performance per Design</t>
  </si>
  <si>
    <r>
      <t>Calculation Method for Performance Values per Design</t>
    </r>
    <r>
      <rPr>
        <b/>
        <vertAlign val="superscript"/>
        <sz val="9"/>
        <color rgb="FF000000"/>
        <rFont val="Calibri"/>
        <family val="2"/>
      </rPr>
      <t>2</t>
    </r>
  </si>
  <si>
    <t>05 dropdown</t>
  </si>
  <si>
    <t>06 dropdown</t>
  </si>
  <si>
    <t>07 dropdown</t>
  </si>
  <si>
    <t>08 dropdown</t>
  </si>
  <si>
    <t>09 dropdown</t>
  </si>
  <si>
    <t>14 dropdown</t>
  </si>
  <si>
    <t>Non-metal</t>
  </si>
  <si>
    <t>15 dropdown</t>
  </si>
  <si>
    <t>16 dropdown</t>
  </si>
  <si>
    <t>Center of Glass (COG) Product Performance</t>
  </si>
  <si>
    <t>Single Pane</t>
  </si>
  <si>
    <t>Double Pane</t>
  </si>
  <si>
    <t>NA 6 equations &amp; Tables:</t>
  </si>
  <si>
    <t>Default Tables from S110.6:</t>
  </si>
  <si>
    <t>21</t>
  </si>
  <si>
    <t>Greenhouse/ Garden Window?</t>
  </si>
  <si>
    <t>20 dropdown</t>
  </si>
  <si>
    <t>Double Pane- w/ spacers</t>
  </si>
  <si>
    <t>Double Pane- divided lite</t>
  </si>
  <si>
    <t>Metal w Thermal Break</t>
  </si>
  <si>
    <t>21 dropdown</t>
  </si>
  <si>
    <t>Product Performance per NA6</t>
  </si>
  <si>
    <t>See NA6.2 eq. to right</t>
  </si>
  <si>
    <t>See NA6.3 eq. to right</t>
  </si>
  <si>
    <t>See NA6.4 eq. to right</t>
  </si>
  <si>
    <t>22</t>
  </si>
  <si>
    <t>23</t>
  </si>
  <si>
    <t>22 dropdown</t>
  </si>
  <si>
    <t>23 dropdown</t>
  </si>
  <si>
    <t>Product Performance per Default 110.6 Tables</t>
  </si>
  <si>
    <t>See 110.6 Tables to the right</t>
  </si>
  <si>
    <t>24</t>
  </si>
  <si>
    <t>NA6 Default Calculation</t>
  </si>
  <si>
    <t>§110.6 Default Tables</t>
  </si>
  <si>
    <t>U-Factor</t>
  </si>
  <si>
    <r>
      <t>Total Area of Fenestration
(ft</t>
    </r>
    <r>
      <rPr>
        <b/>
        <vertAlign val="superscript"/>
        <sz val="9"/>
        <color theme="1"/>
        <rFont val="Calibri"/>
        <family val="2"/>
        <scheme val="minor"/>
      </rPr>
      <t>2</t>
    </r>
    <r>
      <rPr>
        <b/>
        <sz val="9"/>
        <color theme="1"/>
        <rFont val="Calibri"/>
        <family val="2"/>
        <scheme val="minor"/>
      </rPr>
      <t>)</t>
    </r>
  </si>
  <si>
    <t>(R)SHGC</t>
  </si>
  <si>
    <t>Area-weighted Calculation for Fenestration</t>
  </si>
  <si>
    <t>ALTERATIONS:</t>
  </si>
  <si>
    <t>Table 141.0-A</t>
  </si>
  <si>
    <t>See NA6.4 values to right</t>
  </si>
  <si>
    <t>24 dropdown</t>
  </si>
  <si>
    <t>25</t>
  </si>
  <si>
    <t>27</t>
  </si>
  <si>
    <t>28</t>
  </si>
  <si>
    <t>29</t>
  </si>
  <si>
    <t>30</t>
  </si>
  <si>
    <t>31</t>
  </si>
  <si>
    <t>Overhang Details for RSHGC per §140.3</t>
  </si>
  <si>
    <t>SHGC of Window</t>
  </si>
  <si>
    <t>Depth
(ft)</t>
  </si>
  <si>
    <t>Height from Bottom of Sill to Overhang
(ft)</t>
  </si>
  <si>
    <r>
      <t>Left Extent</t>
    </r>
    <r>
      <rPr>
        <b/>
        <vertAlign val="superscript"/>
        <sz val="9"/>
        <rFont val="Calibri"/>
        <family val="2"/>
      </rPr>
      <t xml:space="preserve">3
</t>
    </r>
    <r>
      <rPr>
        <b/>
        <sz val="9"/>
        <rFont val="Calibri"/>
        <family val="2"/>
      </rPr>
      <t>(ft)</t>
    </r>
  </si>
  <si>
    <r>
      <t>Right Extent</t>
    </r>
    <r>
      <rPr>
        <b/>
        <vertAlign val="superscript"/>
        <sz val="9"/>
        <rFont val="Calibri"/>
        <family val="2"/>
      </rPr>
      <t xml:space="preserve">3
</t>
    </r>
    <r>
      <rPr>
        <b/>
        <sz val="9"/>
        <rFont val="Calibri"/>
        <family val="2"/>
      </rPr>
      <t>(ft)</t>
    </r>
  </si>
  <si>
    <t>32</t>
  </si>
  <si>
    <r>
      <rPr>
        <i/>
        <vertAlign val="superscript"/>
        <sz val="9"/>
        <color theme="1"/>
        <rFont val="Calibri"/>
        <family val="2"/>
        <scheme val="minor"/>
      </rPr>
      <t>3</t>
    </r>
    <r>
      <rPr>
        <i/>
        <sz val="9"/>
        <color theme="1"/>
        <rFont val="Calibri"/>
        <family val="2"/>
        <scheme val="minor"/>
      </rPr>
      <t xml:space="preserve"> Overhangs must extend past the left and right window the same distance as the depth of the overhang or greater to show an affect on the RSHGC.  If an overhang does not meet this requirement, the affect of the overhang will be ignored.</t>
    </r>
  </si>
  <si>
    <t>Equation 140.3-A  to calc RSHGC resulting from overhang</t>
  </si>
  <si>
    <t>See equation 140.3-A</t>
  </si>
  <si>
    <t>31 dropdown</t>
  </si>
  <si>
    <t>North-facing</t>
  </si>
  <si>
    <t>South-facing</t>
  </si>
  <si>
    <t>East/West-facing</t>
  </si>
  <si>
    <t>Skylights- Total Area</t>
  </si>
  <si>
    <r>
      <t>Gross Exterior Roof Area</t>
    </r>
    <r>
      <rPr>
        <b/>
        <sz val="9"/>
        <rFont val="Calibri"/>
        <family val="2"/>
      </rPr>
      <t xml:space="preserve">
(ft²)</t>
    </r>
  </si>
  <si>
    <t>Atria &gt; 55ft?</t>
  </si>
  <si>
    <t>01 dropdown</t>
  </si>
  <si>
    <t>Total Skylight Area per Design 
(ft²)</t>
  </si>
  <si>
    <r>
      <rPr>
        <i/>
        <vertAlign val="superscript"/>
        <sz val="9"/>
        <rFont val="Calibri"/>
        <family val="2"/>
        <scheme val="minor"/>
      </rPr>
      <t>1</t>
    </r>
    <r>
      <rPr>
        <i/>
        <sz val="9"/>
        <rFont val="Calibri"/>
        <family val="2"/>
        <scheme val="minor"/>
      </rPr>
      <t xml:space="preserve"> FOOTNOTE: 5% of total roof area allowed for areas other than artia &gt; 55ft.  10% allowed for atria &gt; 55ft.</t>
    </r>
  </si>
  <si>
    <t>Skylights- U-factor, Solar Heat Gain Coefficient (SHGC), Visible Transmittance (VT)</t>
  </si>
  <si>
    <r>
      <t>Calculate Area-Weighted Average U-factor for Skylights</t>
    </r>
    <r>
      <rPr>
        <b/>
        <vertAlign val="superscript"/>
        <sz val="11"/>
        <rFont val="Calibri"/>
        <family val="2"/>
        <scheme val="minor"/>
      </rPr>
      <t>1</t>
    </r>
  </si>
  <si>
    <r>
      <t>Calculate Area-Weighted Average VT for Skylights</t>
    </r>
    <r>
      <rPr>
        <b/>
        <vertAlign val="superscript"/>
        <sz val="11"/>
        <rFont val="Calibri"/>
        <family val="2"/>
        <scheme val="minor"/>
      </rPr>
      <t>1</t>
    </r>
  </si>
  <si>
    <r>
      <t>Calculate Area-Weighted Average SHGC for Skylights</t>
    </r>
    <r>
      <rPr>
        <b/>
        <vertAlign val="superscript"/>
        <sz val="11"/>
        <rFont val="Calibri"/>
        <family val="2"/>
        <scheme val="minor"/>
      </rPr>
      <t>1</t>
    </r>
  </si>
  <si>
    <t>Glass, deck mounted</t>
  </si>
  <si>
    <t>Plastic, curb mounted</t>
  </si>
  <si>
    <t>Glass, curb mounted</t>
  </si>
  <si>
    <t>SHGC (max)</t>
  </si>
  <si>
    <r>
      <t>Maximum Allowed Skylight Area</t>
    </r>
    <r>
      <rPr>
        <b/>
        <vertAlign val="superscript"/>
        <sz val="9"/>
        <color theme="1"/>
        <rFont val="Calibri"/>
        <family val="2"/>
        <scheme val="minor"/>
      </rPr>
      <t xml:space="preserve">1
</t>
    </r>
    <r>
      <rPr>
        <b/>
        <sz val="9"/>
        <color theme="1"/>
        <rFont val="Calibri"/>
        <family val="2"/>
        <scheme val="minor"/>
      </rPr>
      <t>(ft²)</t>
    </r>
  </si>
  <si>
    <t>Glaze/ Diffuser with Haze Value &gt; 90%?</t>
  </si>
  <si>
    <t>08 Dropdown</t>
  </si>
  <si>
    <t>NA: No direct sun on skylight</t>
  </si>
  <si>
    <t>12 dropdown</t>
  </si>
  <si>
    <t>Operable/Fixed</t>
  </si>
  <si>
    <t>17 dropdown</t>
  </si>
  <si>
    <t>Operable</t>
  </si>
  <si>
    <t>Fixed</t>
  </si>
  <si>
    <t>18 dropdown</t>
  </si>
  <si>
    <t>19 dropdown</t>
  </si>
  <si>
    <t>Area-Weighted Average U-factor, SHGC, VT Compliance Calculation for Skylights</t>
  </si>
  <si>
    <t>= (sum (required performance x area))/ total area of skylights</t>
  </si>
  <si>
    <t>Total Area of Skylights</t>
  </si>
  <si>
    <t>Area-weighted Calculation for Skylights</t>
  </si>
  <si>
    <t>= (sum (U-factor per Design x area))/ total area of skylights</t>
  </si>
  <si>
    <t>= (sum (RSHGC per Design x area))/ total area of skylights</t>
  </si>
  <si>
    <t>= (sum (VT per Design x area))/ total area of skylights</t>
  </si>
  <si>
    <t>All Nonresidential, including Relocatable Public School Building certified for use in one climate zone             
Occupancy: A / B / E / F / H / M / S / U</t>
  </si>
  <si>
    <t xml:space="preserve">Relocatable Public School Building for use in all climate zones
Occupancy: E </t>
  </si>
  <si>
    <t>Relocatable all CZ</t>
  </si>
  <si>
    <t>Nonresidential/ Relocatable 1 CZ</t>
  </si>
  <si>
    <t>Glazed Doors- U-factor, Solar Heat Gain Coefficient (SHGC), Visible Transmittance (VT)</t>
  </si>
  <si>
    <r>
      <t>Calculate Area-Weighted Average U-factor for Glazed Doors</t>
    </r>
    <r>
      <rPr>
        <b/>
        <vertAlign val="superscript"/>
        <sz val="11"/>
        <rFont val="Calibri"/>
        <family val="2"/>
        <scheme val="minor"/>
      </rPr>
      <t>1</t>
    </r>
  </si>
  <si>
    <r>
      <t>Calculate Area-Weighted Average SHGC for Glazed Doors</t>
    </r>
    <r>
      <rPr>
        <b/>
        <vertAlign val="superscript"/>
        <sz val="11"/>
        <rFont val="Calibri"/>
        <family val="2"/>
        <scheme val="minor"/>
      </rPr>
      <t>1</t>
    </r>
  </si>
  <si>
    <r>
      <t>Calculate Area-Weighted Average VT for Glazed Doors</t>
    </r>
    <r>
      <rPr>
        <b/>
        <vertAlign val="superscript"/>
        <sz val="11"/>
        <rFont val="Calibri"/>
        <family val="2"/>
        <scheme val="minor"/>
      </rPr>
      <t>1</t>
    </r>
  </si>
  <si>
    <t>Name/ Description</t>
  </si>
  <si>
    <t>Daylight in Large Enclosed Spaces</t>
  </si>
  <si>
    <t>K. FENESTRATION AND GLAZED DOOR SCHEDULE</t>
  </si>
  <si>
    <t>L. DAYLIGHT IN LARGE ENCLOSED SPACES</t>
  </si>
  <si>
    <r>
      <t>NA: All space types w/lighting &lt;0.5 w/ft</t>
    </r>
    <r>
      <rPr>
        <vertAlign val="superscript"/>
        <sz val="10"/>
        <color rgb="FF000000"/>
        <rFont val="Calibri"/>
        <family val="2"/>
        <scheme val="minor"/>
      </rPr>
      <t>2</t>
    </r>
  </si>
  <si>
    <t xml:space="preserve">NA: Church </t>
  </si>
  <si>
    <t>NA: Movie Theater</t>
  </si>
  <si>
    <t xml:space="preserve">NA: Museum </t>
  </si>
  <si>
    <t xml:space="preserve">NA: Refrigerated Warehouse </t>
  </si>
  <si>
    <t>(drop down)</t>
  </si>
  <si>
    <r>
      <t>Skylit Daylit Zone Area per Design
(ft</t>
    </r>
    <r>
      <rPr>
        <b/>
        <vertAlign val="superscript"/>
        <sz val="11"/>
        <color rgb="FF000000"/>
        <rFont val="Calibri"/>
        <family val="2"/>
      </rPr>
      <t>2</t>
    </r>
    <r>
      <rPr>
        <b/>
        <sz val="11"/>
        <color rgb="FF000000"/>
        <rFont val="Calibri"/>
        <family val="2"/>
      </rPr>
      <t>)</t>
    </r>
  </si>
  <si>
    <r>
      <t>Required Minimum Daylit Area
(ft</t>
    </r>
    <r>
      <rPr>
        <b/>
        <vertAlign val="superscript"/>
        <sz val="11"/>
        <color rgb="FF000000"/>
        <rFont val="Calibri"/>
        <family val="2"/>
      </rPr>
      <t>2</t>
    </r>
    <r>
      <rPr>
        <b/>
        <sz val="11"/>
        <color rgb="FF000000"/>
        <rFont val="Calibri"/>
        <family val="2"/>
      </rPr>
      <t>)</t>
    </r>
  </si>
  <si>
    <r>
      <t>Daylit Area per Design
(ft</t>
    </r>
    <r>
      <rPr>
        <b/>
        <vertAlign val="superscript"/>
        <sz val="11"/>
        <color rgb="FF000000"/>
        <rFont val="Calibri"/>
        <family val="2"/>
      </rPr>
      <t>2</t>
    </r>
    <r>
      <rPr>
        <b/>
        <sz val="11"/>
        <color rgb="FF000000"/>
        <rFont val="Calibri"/>
        <family val="2"/>
      </rPr>
      <t>)</t>
    </r>
  </si>
  <si>
    <t>Compliance Method Dropdown</t>
  </si>
  <si>
    <r>
      <t>Total Area of Space 
(ft</t>
    </r>
    <r>
      <rPr>
        <b/>
        <vertAlign val="superscript"/>
        <sz val="11"/>
        <color rgb="FF000000"/>
        <rFont val="Calibri"/>
        <family val="2"/>
      </rPr>
      <t>2</t>
    </r>
    <r>
      <rPr>
        <b/>
        <sz val="11"/>
        <color rgb="FF000000"/>
        <rFont val="Calibri"/>
        <family val="2"/>
      </rPr>
      <t xml:space="preserve">)                    </t>
    </r>
  </si>
  <si>
    <r>
      <t>Primary Sidelit Daylit Zone Area per Design</t>
    </r>
    <r>
      <rPr>
        <b/>
        <vertAlign val="superscript"/>
        <sz val="11"/>
        <color rgb="FF000000"/>
        <rFont val="Calibri"/>
        <family val="2"/>
      </rPr>
      <t>1</t>
    </r>
    <r>
      <rPr>
        <b/>
        <sz val="11"/>
        <color rgb="FF000000"/>
        <rFont val="Calibri"/>
        <family val="2"/>
      </rPr>
      <t xml:space="preserve">
(ft</t>
    </r>
    <r>
      <rPr>
        <b/>
        <vertAlign val="superscript"/>
        <sz val="11"/>
        <color rgb="FF000000"/>
        <rFont val="Calibri"/>
        <family val="2"/>
      </rPr>
      <t>2</t>
    </r>
    <r>
      <rPr>
        <b/>
        <sz val="11"/>
        <color rgb="FF000000"/>
        <rFont val="Calibri"/>
        <family val="2"/>
      </rPr>
      <t>)</t>
    </r>
  </si>
  <si>
    <r>
      <t>Skylight Weighted Average VT</t>
    </r>
    <r>
      <rPr>
        <b/>
        <vertAlign val="superscript"/>
        <sz val="11"/>
        <color rgb="FF000000"/>
        <rFont val="Calibri"/>
        <family val="2"/>
      </rPr>
      <t>2</t>
    </r>
  </si>
  <si>
    <t>OR</t>
  </si>
  <si>
    <t>Compliance with §140.3(c)4</t>
  </si>
  <si>
    <r>
      <t>Total Skylight Area per Design</t>
    </r>
    <r>
      <rPr>
        <b/>
        <vertAlign val="superscript"/>
        <sz val="11"/>
        <color rgb="FF000000"/>
        <rFont val="Calibri"/>
        <family val="2"/>
      </rPr>
      <t>2</t>
    </r>
    <r>
      <rPr>
        <b/>
        <sz val="11"/>
        <color rgb="FF000000"/>
        <rFont val="Calibri"/>
        <family val="2"/>
      </rPr>
      <t xml:space="preserve">
(ft</t>
    </r>
    <r>
      <rPr>
        <b/>
        <vertAlign val="superscript"/>
        <sz val="11"/>
        <color rgb="FF000000"/>
        <rFont val="Calibri"/>
        <family val="2"/>
      </rPr>
      <t>2</t>
    </r>
    <r>
      <rPr>
        <b/>
        <sz val="11"/>
        <color rgb="FF000000"/>
        <rFont val="Calibri"/>
        <family val="2"/>
      </rPr>
      <t>)</t>
    </r>
  </si>
  <si>
    <r>
      <t>Skylight Area to Skylit Daylit Zone Area Ratio</t>
    </r>
    <r>
      <rPr>
        <b/>
        <vertAlign val="superscript"/>
        <sz val="11"/>
        <color rgb="FF000000"/>
        <rFont val="Calibri"/>
        <family val="2"/>
      </rPr>
      <t>3</t>
    </r>
    <r>
      <rPr>
        <b/>
        <sz val="11"/>
        <color rgb="FF000000"/>
        <rFont val="Calibri"/>
        <family val="2"/>
      </rPr>
      <t xml:space="preserve">
(%)</t>
    </r>
  </si>
  <si>
    <t>Provided Min Daylit Areas per §140.3(c)</t>
  </si>
  <si>
    <t>NA: Auditorium</t>
  </si>
  <si>
    <t>NA: Documented no solar access</t>
  </si>
  <si>
    <r>
      <t>NA: Future space to be &lt;5,000 ft</t>
    </r>
    <r>
      <rPr>
        <vertAlign val="superscript"/>
        <sz val="10"/>
        <color rgb="FF000000"/>
        <rFont val="Calibri"/>
        <family val="2"/>
        <scheme val="minor"/>
      </rPr>
      <t>2</t>
    </r>
  </si>
  <si>
    <t>NA: Future space ceiling to be &lt;15ft</t>
  </si>
  <si>
    <r>
      <rPr>
        <i/>
        <vertAlign val="superscript"/>
        <sz val="10"/>
        <color rgb="FF000000"/>
        <rFont val="Calibri"/>
        <family val="2"/>
        <scheme val="minor"/>
      </rPr>
      <t>3</t>
    </r>
    <r>
      <rPr>
        <i/>
        <sz val="10"/>
        <color rgb="FF000000"/>
        <rFont val="Calibri"/>
        <family val="2"/>
        <scheme val="minor"/>
      </rPr>
      <t xml:space="preserve">  Must be at least 3% to comply with §140.3(c)4.</t>
    </r>
  </si>
  <si>
    <r>
      <rPr>
        <i/>
        <vertAlign val="superscript"/>
        <sz val="10"/>
        <color rgb="FF000000"/>
        <rFont val="Calibri"/>
        <family val="2"/>
        <scheme val="minor"/>
      </rPr>
      <t>4</t>
    </r>
    <r>
      <rPr>
        <i/>
        <sz val="10"/>
        <color rgb="FF000000"/>
        <rFont val="Calibri"/>
        <family val="2"/>
        <scheme val="minor"/>
      </rPr>
      <t xml:space="preserve">  Must be at least 1.5% to comply with §140.3(c)4.</t>
    </r>
  </si>
  <si>
    <t>Compliance with §140.3(c)1</t>
  </si>
  <si>
    <r>
      <rPr>
        <i/>
        <vertAlign val="superscript"/>
        <sz val="10"/>
        <color rgb="FF000000"/>
        <rFont val="Calibri"/>
        <family val="2"/>
        <scheme val="minor"/>
      </rPr>
      <t>1</t>
    </r>
    <r>
      <rPr>
        <i/>
        <sz val="10"/>
        <color rgb="FF000000"/>
        <rFont val="Calibri"/>
        <family val="2"/>
        <scheme val="minor"/>
      </rPr>
      <t xml:space="preserve"> FOOTNOTE: Any area which falls within the Skylit Daylit Zone may not be double counted for the Primary Sidelit Daylit Zone.</t>
    </r>
  </si>
  <si>
    <r>
      <rPr>
        <i/>
        <vertAlign val="superscript"/>
        <sz val="10"/>
        <color rgb="FF000000"/>
        <rFont val="Calibri"/>
        <family val="2"/>
        <scheme val="minor"/>
      </rPr>
      <t>2</t>
    </r>
    <r>
      <rPr>
        <i/>
        <sz val="10"/>
        <color rgb="FF000000"/>
        <rFont val="Calibri"/>
        <family val="2"/>
        <scheme val="minor"/>
      </rPr>
      <t xml:space="preserve">  May be calculated by Table K Fenestration Schedule.</t>
    </r>
  </si>
  <si>
    <r>
      <rPr>
        <i/>
        <vertAlign val="superscript"/>
        <sz val="10"/>
        <color theme="1"/>
        <rFont val="Calibri"/>
        <family val="2"/>
        <scheme val="minor"/>
      </rPr>
      <t>1</t>
    </r>
    <r>
      <rPr>
        <i/>
        <sz val="10"/>
        <color theme="1"/>
        <rFont val="Calibri"/>
        <family val="2"/>
        <scheme val="minor"/>
      </rPr>
      <t xml:space="preserve"> FOOTNOTE:  Enclosed spaces  &gt; 5,000 ft² directly under roof with ceiling height &gt; 15ft in climate zones 2 through 15 are required to meet the minimum daylighting requirements defined in </t>
    </r>
    <r>
      <rPr>
        <i/>
        <sz val="10"/>
        <color rgb="FF0070C0"/>
        <rFont val="Calibri"/>
        <family val="2"/>
        <scheme val="minor"/>
      </rPr>
      <t>§140.3(c)</t>
    </r>
    <r>
      <rPr>
        <i/>
        <sz val="10"/>
        <color theme="1"/>
        <rFont val="Calibri"/>
        <family val="2"/>
        <scheme val="minor"/>
      </rPr>
      <t xml:space="preserve">.  Compliance with  </t>
    </r>
    <r>
      <rPr>
        <i/>
        <sz val="10"/>
        <color rgb="FF0070C0"/>
        <rFont val="Calibri"/>
        <family val="2"/>
        <scheme val="minor"/>
      </rPr>
      <t>§140.3(c)</t>
    </r>
    <r>
      <rPr>
        <i/>
        <sz val="10"/>
        <color theme="1"/>
        <rFont val="Calibri"/>
        <family val="2"/>
        <scheme val="minor"/>
      </rPr>
      <t xml:space="preserve"> is documented in Table L.  This is the only prescriptive requirement which applies to unconditioned spaces.</t>
    </r>
  </si>
  <si>
    <r>
      <t>Total Unconditioned Floor Area (ft</t>
    </r>
    <r>
      <rPr>
        <vertAlign val="superscript"/>
        <sz val="10"/>
        <color theme="1"/>
        <rFont val="Calibri"/>
        <family val="2"/>
        <scheme val="minor"/>
      </rPr>
      <t>2</t>
    </r>
    <r>
      <rPr>
        <sz val="10"/>
        <color theme="1"/>
        <rFont val="Calibri"/>
        <family val="2"/>
        <scheme val="minor"/>
      </rPr>
      <t>)</t>
    </r>
  </si>
  <si>
    <t>Roof Assembly</t>
  </si>
  <si>
    <t>(See Table F)</t>
  </si>
  <si>
    <t>(See Table G)</t>
  </si>
  <si>
    <t>(See Table H)</t>
  </si>
  <si>
    <t>Table C is auto-filled from data found in the rest of the NRCC-ENV, and it may not be directly edited by the form user. Table C compliance results are automatically calculated from data input and calculations in Tables F through L.</t>
  </si>
  <si>
    <r>
      <rPr>
        <sz val="10"/>
        <rFont val="Wingdings"/>
        <charset val="2"/>
      </rPr>
      <t xml:space="preserve"> ¨</t>
    </r>
    <r>
      <rPr>
        <sz val="10"/>
        <rFont val="Calibri"/>
        <family val="2"/>
      </rPr>
      <t xml:space="preserve">  Fenestration/ Glazed Door</t>
    </r>
  </si>
  <si>
    <t>Exterior Doors NA for Alts.</t>
  </si>
  <si>
    <r>
      <t>Project includes unconditioned enclosed space(s) &gt; 5,000ft</t>
    </r>
    <r>
      <rPr>
        <vertAlign val="superscript"/>
        <sz val="10"/>
        <color theme="1"/>
        <rFont val="Calibri"/>
        <family val="2"/>
        <scheme val="minor"/>
      </rPr>
      <t>2</t>
    </r>
    <r>
      <rPr>
        <sz val="10"/>
        <color theme="1"/>
        <rFont val="Calibri"/>
        <family val="2"/>
        <scheme val="minor"/>
      </rPr>
      <t xml:space="preserve"> under a roof with a ceiling height of at least 15ft.</t>
    </r>
    <r>
      <rPr>
        <vertAlign val="superscript"/>
        <sz val="10"/>
        <color theme="1"/>
        <rFont val="Calibri"/>
        <family val="2"/>
        <scheme val="minor"/>
      </rPr>
      <t>1</t>
    </r>
  </si>
  <si>
    <t>Addition of conditioned space</t>
  </si>
  <si>
    <t>Alteration of conditioned space</t>
  </si>
  <si>
    <r>
      <t xml:space="preserve">   </t>
    </r>
    <r>
      <rPr>
        <sz val="10"/>
        <rFont val="Wingdings"/>
        <charset val="2"/>
      </rPr>
      <t>¨</t>
    </r>
    <r>
      <rPr>
        <sz val="10"/>
        <rFont val="Calibri"/>
        <family val="2"/>
      </rPr>
      <t xml:space="preserve">  Roof Assembly</t>
    </r>
  </si>
  <si>
    <r>
      <t xml:space="preserve">   </t>
    </r>
    <r>
      <rPr>
        <sz val="10"/>
        <rFont val="Wingdings"/>
        <charset val="2"/>
      </rPr>
      <t>¨</t>
    </r>
    <r>
      <rPr>
        <sz val="10"/>
        <rFont val="Calibri"/>
        <family val="2"/>
      </rPr>
      <t xml:space="preserve">  Roof </t>
    </r>
  </si>
  <si>
    <r>
      <t xml:space="preserve">   </t>
    </r>
    <r>
      <rPr>
        <sz val="10"/>
        <rFont val="Wingdings"/>
        <charset val="2"/>
      </rPr>
      <t>¨</t>
    </r>
    <r>
      <rPr>
        <sz val="10"/>
        <rFont val="Calibri"/>
        <family val="2"/>
      </rPr>
      <t xml:space="preserve">  Roofing Material</t>
    </r>
  </si>
  <si>
    <t>Select "New Construction or Newly Conditioned" for newly constructed buildings or for newly conditioned existing buildings in which space conditioning equipment is being installed for the first time.  If the project is a newly constructed or newly conditioned building, then the "Addition" and "Alteration" options do not apply. Select "Addition" for any change to a building that increases both conditioned floor area and conditioned volume.  Additions include any newly conditioned existing space.  Select "Alteration" for changes to existing conditioned space that do not increase both conditioned floor area and conditioned volume.  A project may include both alterations and additions to existing conditioned space.
ADD SOMETHING EXPLAINING ROOF ASSEMBLY VS MATERIAL</t>
  </si>
  <si>
    <r>
      <t>Daylighting Spaces &gt; 5,000ft</t>
    </r>
    <r>
      <rPr>
        <b/>
        <vertAlign val="superscript"/>
        <sz val="11"/>
        <rFont val="Calibri"/>
        <family val="2"/>
      </rPr>
      <t>2</t>
    </r>
  </si>
  <si>
    <t>Other per JA4.1.2.1</t>
  </si>
  <si>
    <t>JA4 Tables (default)</t>
  </si>
  <si>
    <t>TOOL TIP:</t>
  </si>
  <si>
    <t>Either you see your roof assembly &amp; JA4 tables &amp; document that way, or you can use the alternative calcs, or you can use performance method.</t>
  </si>
  <si>
    <t>To Be Determined</t>
  </si>
  <si>
    <r>
      <t>Indicate wall types included in the project:</t>
    </r>
    <r>
      <rPr>
        <vertAlign val="superscript"/>
        <sz val="11"/>
        <color theme="1"/>
        <rFont val="Calibri"/>
        <family val="2"/>
        <scheme val="minor"/>
      </rPr>
      <t>1</t>
    </r>
  </si>
  <si>
    <t>Add Space</t>
  </si>
  <si>
    <t>One or more enclosed spaces &gt; 5,000 ft² directly under roof with ceiling height &gt; 15ft and lighting system installed for the first time</t>
  </si>
  <si>
    <t>(See Table L)</t>
  </si>
  <si>
    <t>Status</t>
  </si>
  <si>
    <t>Framed Roof Assemblies</t>
  </si>
  <si>
    <t>Structural Insulated Panels (SIPs) Roof/Ceiling Assemblies</t>
  </si>
  <si>
    <t>Span Deck &amp; Concrete Roof Assemblies</t>
  </si>
  <si>
    <t>Metal Panel Assemblies</t>
  </si>
  <si>
    <t>Metal Building Roof Assemblies</t>
  </si>
  <si>
    <t>Exception to Roof Insulation Requirements in §141.0(b)2Biii (Alts. Only)</t>
  </si>
  <si>
    <r>
      <rPr>
        <i/>
        <vertAlign val="superscript"/>
        <sz val="10"/>
        <color theme="1"/>
        <rFont val="Calibri"/>
        <family val="2"/>
        <scheme val="minor"/>
      </rPr>
      <t>1</t>
    </r>
    <r>
      <rPr>
        <i/>
        <sz val="10"/>
        <color theme="1"/>
        <rFont val="Calibri"/>
        <family val="2"/>
        <scheme val="minor"/>
      </rPr>
      <t xml:space="preserve"> FOOTNOTE:   If any individual assembly is non-compliant, assemblies may show compliance using an area-weighted calculation.  Metal building roofs may not be combined with other roof types.  The area-weighted compliance option is not available for alterations demonstrating compliance with R-values in Table 141.0-C.</t>
    </r>
  </si>
  <si>
    <r>
      <t>Include Framed Roof Assemblies in Area-Weighted Average U-factor Calculation</t>
    </r>
    <r>
      <rPr>
        <b/>
        <vertAlign val="superscript"/>
        <sz val="11"/>
        <rFont val="Calibri"/>
        <family val="2"/>
        <scheme val="minor"/>
      </rPr>
      <t>1</t>
    </r>
  </si>
  <si>
    <t>From 02 above</t>
  </si>
  <si>
    <t>Status dropdown</t>
  </si>
  <si>
    <t>None of these exceptions apply</t>
  </si>
  <si>
    <t>Occupancy Type dropdown</t>
  </si>
  <si>
    <t>Frame Space &amp; Depth dropdown</t>
  </si>
  <si>
    <t>Roof Type &amp; Frame</t>
  </si>
  <si>
    <t>How Ufactor Determined</t>
  </si>
  <si>
    <t>Perf. Unit Dropdown</t>
  </si>
  <si>
    <r>
      <t>Include SIPs Roof assemblies in Area-Weighted Average U-factor Calculation</t>
    </r>
    <r>
      <rPr>
        <b/>
        <vertAlign val="superscript"/>
        <sz val="11"/>
        <rFont val="Calibri"/>
        <family val="2"/>
        <scheme val="minor"/>
      </rPr>
      <t>1</t>
    </r>
  </si>
  <si>
    <r>
      <rPr>
        <i/>
        <vertAlign val="superscript"/>
        <sz val="10"/>
        <color theme="1"/>
        <rFont val="Calibri"/>
        <family val="2"/>
        <scheme val="minor"/>
      </rPr>
      <t>1</t>
    </r>
    <r>
      <rPr>
        <i/>
        <sz val="10"/>
        <color theme="1"/>
        <rFont val="Calibri"/>
        <family val="2"/>
        <scheme val="minor"/>
      </rPr>
      <t xml:space="preserve"> FOOTNOTE:  If any individual assembly is non-compliant, assemblies may show compliance using an area-weighted calculation.  Metal building roofs may not be combined with other roof types.  The area-weighted compliance option is not available for alterations demonstrating compliance with R-values in Table 141.0-C.</t>
    </r>
  </si>
  <si>
    <t>Mechanical equipment will not be lifted as part of the roof replacement, insulation added may be limited to the maximum insulation thickness that will allow a height of 8 inches from the roof membrane surface to the top of the base flashing</t>
  </si>
  <si>
    <t>Thermal Perf Unit</t>
  </si>
  <si>
    <t>CI Per Design</t>
  </si>
  <si>
    <t>Panel Thickness</t>
  </si>
  <si>
    <t>Framing Connect. Type</t>
  </si>
  <si>
    <r>
      <rPr>
        <i/>
        <vertAlign val="superscript"/>
        <sz val="10"/>
        <color theme="1"/>
        <rFont val="Calibri"/>
        <family val="2"/>
        <scheme val="minor"/>
      </rPr>
      <t>2</t>
    </r>
    <r>
      <rPr>
        <i/>
        <sz val="10"/>
        <color theme="1"/>
        <rFont val="Calibri"/>
        <family val="2"/>
        <scheme val="minor"/>
      </rPr>
      <t xml:space="preserve"> If "R-value" is shown in cell 13 as the Thermal Performance Unit, the R-value shown here is for continuous insulation per Table 141.0-C.</t>
    </r>
  </si>
  <si>
    <r>
      <t>Include Span Deck &amp; Concrete Roof assemblies in Area-Weighted Average U-factor Calculation</t>
    </r>
    <r>
      <rPr>
        <b/>
        <vertAlign val="superscript"/>
        <sz val="11"/>
        <rFont val="Calibri"/>
        <family val="2"/>
        <scheme val="minor"/>
      </rPr>
      <t>1</t>
    </r>
  </si>
  <si>
    <r>
      <rPr>
        <i/>
        <vertAlign val="superscript"/>
        <sz val="10"/>
        <color theme="1"/>
        <rFont val="Calibri"/>
        <family val="2"/>
        <scheme val="minor"/>
      </rPr>
      <t>2</t>
    </r>
    <r>
      <rPr>
        <i/>
        <sz val="10"/>
        <color theme="1"/>
        <rFont val="Calibri"/>
        <family val="2"/>
        <scheme val="minor"/>
      </rPr>
      <t xml:space="preserve"> If "R-value" is shown in cell 12 as the Thermal Performance Unit, the R-value shown here is for continuous insulation per </t>
    </r>
    <r>
      <rPr>
        <i/>
        <sz val="10"/>
        <color rgb="FF0070C0"/>
        <rFont val="Calibri"/>
        <family val="2"/>
        <scheme val="minor"/>
      </rPr>
      <t>Table 141.0-C</t>
    </r>
    <r>
      <rPr>
        <i/>
        <sz val="10"/>
        <color theme="1"/>
        <rFont val="Calibri"/>
        <family val="2"/>
        <scheme val="minor"/>
      </rPr>
      <t>.</t>
    </r>
  </si>
  <si>
    <t>Conc. Topping Thickness</t>
  </si>
  <si>
    <t>CI per Design</t>
  </si>
  <si>
    <r>
      <t>Include Metal Panel Roof assemblies in Area-Weighted Average U-factor Calculation</t>
    </r>
    <r>
      <rPr>
        <b/>
        <vertAlign val="superscript"/>
        <sz val="11"/>
        <rFont val="Calibri"/>
        <family val="2"/>
        <scheme val="minor"/>
      </rPr>
      <t>1</t>
    </r>
  </si>
  <si>
    <r>
      <t>Calculate Area-Weighted Average U-factor for Metal Building Roof</t>
    </r>
    <r>
      <rPr>
        <b/>
        <vertAlign val="superscript"/>
        <sz val="11"/>
        <rFont val="Calibri"/>
        <family val="2"/>
        <scheme val="minor"/>
      </rPr>
      <t>1</t>
    </r>
  </si>
  <si>
    <r>
      <rPr>
        <i/>
        <vertAlign val="superscript"/>
        <sz val="10"/>
        <color theme="1"/>
        <rFont val="Calibri"/>
        <family val="2"/>
        <scheme val="minor"/>
      </rPr>
      <t>1</t>
    </r>
    <r>
      <rPr>
        <i/>
        <sz val="10"/>
        <color theme="1"/>
        <rFont val="Calibri"/>
        <family val="2"/>
        <scheme val="minor"/>
      </rPr>
      <t xml:space="preserve"> FOOTNOTE: If any individual assembly is non-compliant, assemblies may show compliance using an area-weighted calculation.  Metal building roofs may not be combined with other roof types.  The area-weighted compliance option is not available for alterations demonstrating compliance with R-values in </t>
    </r>
    <r>
      <rPr>
        <i/>
        <sz val="10"/>
        <color rgb="FF0070C0"/>
        <rFont val="Calibri"/>
        <family val="2"/>
        <scheme val="minor"/>
      </rPr>
      <t>Table 141.0-C</t>
    </r>
    <r>
      <rPr>
        <i/>
        <sz val="10"/>
        <color theme="1"/>
        <rFont val="Calibri"/>
        <family val="2"/>
        <scheme val="minor"/>
      </rPr>
      <t>.</t>
    </r>
  </si>
  <si>
    <t>Cont. Insulation per Design</t>
  </si>
  <si>
    <t>Status Dropdown</t>
  </si>
  <si>
    <r>
      <rPr>
        <i/>
        <vertAlign val="superscript"/>
        <sz val="10"/>
        <color theme="1"/>
        <rFont val="Calibri"/>
        <family val="2"/>
        <scheme val="minor"/>
      </rPr>
      <t xml:space="preserve">1 </t>
    </r>
    <r>
      <rPr>
        <i/>
        <sz val="10"/>
        <color theme="1"/>
        <rFont val="Calibri"/>
        <family val="2"/>
        <scheme val="minor"/>
      </rPr>
      <t>FOOTNOTE: Wall types indicated above as "(new only)" do not have Title 24, Part 6 requirements for alterations.  New construction and additions do have requirements and should be clicked above and compliance demonstrated within this table.</t>
    </r>
  </si>
  <si>
    <r>
      <t>Indicate floor types included in the project:</t>
    </r>
    <r>
      <rPr>
        <vertAlign val="superscript"/>
        <sz val="11"/>
        <color theme="1"/>
        <rFont val="Calibri"/>
        <family val="2"/>
        <scheme val="minor"/>
      </rPr>
      <t>1</t>
    </r>
  </si>
  <si>
    <r>
      <rPr>
        <i/>
        <vertAlign val="superscript"/>
        <sz val="10"/>
        <color theme="1"/>
        <rFont val="Calibri"/>
        <family val="2"/>
        <scheme val="minor"/>
      </rPr>
      <t>1</t>
    </r>
    <r>
      <rPr>
        <i/>
        <sz val="10"/>
        <color theme="1"/>
        <rFont val="Calibri"/>
        <family val="2"/>
        <scheme val="minor"/>
      </rPr>
      <t xml:space="preserve"> FOOTNOTE: Floor types indicated above as "(new only)" do not have Title 24, Part 6 requirements for alterations.  New construction and additions do have requirements and should be clicked above and compliance demonstrated within this table.</t>
    </r>
  </si>
  <si>
    <t>per Software/ Other</t>
  </si>
  <si>
    <t>U-factor Per Design</t>
  </si>
  <si>
    <r>
      <t>Maximum U-factor Allowed</t>
    </r>
    <r>
      <rPr>
        <b/>
        <vertAlign val="superscript"/>
        <sz val="9"/>
        <color theme="1"/>
        <rFont val="Calibri"/>
        <family val="2"/>
        <scheme val="minor"/>
      </rPr>
      <t>2</t>
    </r>
  </si>
  <si>
    <t>per Software/Other</t>
  </si>
  <si>
    <t>Occupancy &amp; Status</t>
  </si>
  <si>
    <t>Nonresidential/ Relocatable 1 CZ: New</t>
  </si>
  <si>
    <t>High-rise Res/ Hotel/ Motel: New</t>
  </si>
  <si>
    <t>Relocatable all CZ: New</t>
  </si>
  <si>
    <t>Any Occupancy: Altered</t>
  </si>
  <si>
    <r>
      <rPr>
        <i/>
        <vertAlign val="superscript"/>
        <sz val="10"/>
        <color theme="1"/>
        <rFont val="Calibri"/>
        <family val="2"/>
        <scheme val="minor"/>
      </rPr>
      <t>1</t>
    </r>
    <r>
      <rPr>
        <i/>
        <sz val="10"/>
        <color theme="1"/>
        <rFont val="Calibri"/>
        <family val="2"/>
        <scheme val="minor"/>
      </rPr>
      <t xml:space="preserve"> FOOTNOTE: If any individual assembly is non-compliant, assemblies may show compliance using an area-weighted calculation.  Metal Panel walls are combined with wood framed, spandrel &amp; curtain, SIPs and straw bale wall types. The area-weighted compliance option is not available for alterations demonstrating compliance with R-values in </t>
    </r>
    <r>
      <rPr>
        <i/>
        <sz val="10"/>
        <color rgb="FF0070C0"/>
        <rFont val="Calibri"/>
        <family val="2"/>
        <scheme val="minor"/>
      </rPr>
      <t>§141.0(b)1B3</t>
    </r>
    <r>
      <rPr>
        <i/>
        <sz val="10"/>
        <color theme="1"/>
        <rFont val="Calibri"/>
        <family val="2"/>
        <scheme val="minor"/>
      </rPr>
      <t>.</t>
    </r>
  </si>
  <si>
    <t>Maximum U-factor Allowed</t>
  </si>
  <si>
    <r>
      <rPr>
        <i/>
        <vertAlign val="superscript"/>
        <sz val="10"/>
        <color theme="1"/>
        <rFont val="Calibri"/>
        <family val="2"/>
        <scheme val="minor"/>
      </rPr>
      <t>1</t>
    </r>
    <r>
      <rPr>
        <i/>
        <sz val="10"/>
        <color theme="1"/>
        <rFont val="Calibri"/>
        <family val="2"/>
        <scheme val="minor"/>
      </rPr>
      <t xml:space="preserve"> FOOTNOTE: If any individual assembly is non-compliant, assemblies may show compliance using an area-weighted calculation.  Straw bale walls are combined with wood framed, spandrel &amp; curtain, metal panel and SIPs wall types. The area-weighted compliance option is not available for alterations demonstrating compliance with R-values in </t>
    </r>
    <r>
      <rPr>
        <i/>
        <sz val="10"/>
        <color rgb="FF0070C0"/>
        <rFont val="Calibri"/>
        <family val="2"/>
        <scheme val="minor"/>
      </rPr>
      <t>§141.0(b)1B3</t>
    </r>
    <r>
      <rPr>
        <i/>
        <sz val="10"/>
        <color theme="1"/>
        <rFont val="Calibri"/>
        <family val="2"/>
        <scheme val="minor"/>
      </rPr>
      <t>.</t>
    </r>
  </si>
  <si>
    <r>
      <rPr>
        <i/>
        <vertAlign val="superscript"/>
        <sz val="10"/>
        <color theme="1"/>
        <rFont val="Calibri"/>
        <family val="2"/>
        <scheme val="minor"/>
      </rPr>
      <t>2</t>
    </r>
    <r>
      <rPr>
        <i/>
        <sz val="10"/>
        <color theme="1"/>
        <rFont val="Calibri"/>
        <family val="2"/>
        <scheme val="minor"/>
      </rPr>
      <t xml:space="preserve"> If "R-value" is shown in cell 07 as the Thermal Performance Unit, the R-value shown here is for  cavity insulation per §141.0(b)1B3.</t>
    </r>
  </si>
  <si>
    <r>
      <t>Maximum Allowed U-factor</t>
    </r>
    <r>
      <rPr>
        <b/>
        <vertAlign val="superscript"/>
        <sz val="9"/>
        <color theme="1"/>
        <rFont val="Calibri"/>
        <family val="2"/>
        <scheme val="minor"/>
      </rPr>
      <t>2</t>
    </r>
  </si>
  <si>
    <t>Maximum Allowed U-factor</t>
  </si>
  <si>
    <r>
      <rPr>
        <i/>
        <vertAlign val="superscript"/>
        <sz val="10"/>
        <color theme="1"/>
        <rFont val="Calibri"/>
        <family val="2"/>
        <scheme val="minor"/>
      </rPr>
      <t>2</t>
    </r>
    <r>
      <rPr>
        <i/>
        <sz val="10"/>
        <color theme="1"/>
        <rFont val="Calibri"/>
        <family val="2"/>
        <scheme val="minor"/>
      </rPr>
      <t xml:space="preserve"> If "R-value" is shown in cell 08 as the Thermal Performance Unit, the R-value shown here is for continuous insulation per </t>
    </r>
    <r>
      <rPr>
        <i/>
        <sz val="10"/>
        <color rgb="FF0070C0"/>
        <rFont val="Calibri"/>
        <family val="2"/>
        <scheme val="minor"/>
      </rPr>
      <t>§141.0(b)1C2</t>
    </r>
    <r>
      <rPr>
        <i/>
        <sz val="10"/>
        <color theme="1"/>
        <rFont val="Calibri"/>
        <family val="2"/>
        <scheme val="minor"/>
      </rPr>
      <t>.</t>
    </r>
  </si>
  <si>
    <t>High-rise Res/ Hotel/ Motel: Altered</t>
  </si>
  <si>
    <t>Ben, pulls in Subtable Name (ie "SIPs Floor") for any subtable with column 01 checked</t>
  </si>
  <si>
    <t>Alternate Compliance with §140.3(c)4</t>
  </si>
  <si>
    <r>
      <t>Skylight AreaxVT to Skylit Daylit Zone Area Ratio</t>
    </r>
    <r>
      <rPr>
        <b/>
        <vertAlign val="superscript"/>
        <sz val="11"/>
        <color rgb="FF000000"/>
        <rFont val="Calibri"/>
        <family val="2"/>
      </rPr>
      <t>4</t>
    </r>
    <r>
      <rPr>
        <b/>
        <sz val="11"/>
        <color rgb="FF000000"/>
        <rFont val="Calibri"/>
        <family val="2"/>
      </rPr>
      <t xml:space="preserve">
(%)</t>
    </r>
  </si>
  <si>
    <r>
      <t xml:space="preserve"> </t>
    </r>
    <r>
      <rPr>
        <sz val="11"/>
        <color theme="1"/>
        <rFont val="Wingdings"/>
        <charset val="2"/>
      </rPr>
      <t>¨</t>
    </r>
    <r>
      <rPr>
        <sz val="11"/>
        <color theme="1"/>
        <rFont val="Calibri"/>
        <family val="2"/>
      </rPr>
      <t xml:space="preserve"> Glazed Doors (new only)</t>
    </r>
  </si>
  <si>
    <r>
      <rPr>
        <i/>
        <vertAlign val="superscript"/>
        <sz val="10"/>
        <color theme="1"/>
        <rFont val="Calibri"/>
        <family val="2"/>
        <scheme val="minor"/>
      </rPr>
      <t>1</t>
    </r>
    <r>
      <rPr>
        <i/>
        <sz val="10"/>
        <color theme="1"/>
        <rFont val="Calibri"/>
        <family val="2"/>
        <scheme val="minor"/>
      </rPr>
      <t xml:space="preserve"> FOOTNOTE: Fenestration types indicated above as "(new only)" do not have Title 24, Part 6 requirements for alterations.  New construction and additions do have requirements and should be clicked above and compliance demonstrated within this table.</t>
    </r>
  </si>
  <si>
    <r>
      <rPr>
        <sz val="11"/>
        <color theme="1"/>
        <rFont val="Wingdings"/>
        <charset val="2"/>
      </rPr>
      <t>¨</t>
    </r>
    <r>
      <rPr>
        <sz val="11"/>
        <color theme="1"/>
        <rFont val="Calibri"/>
        <family val="2"/>
      </rPr>
      <t xml:space="preserve"> Vertical (new)</t>
    </r>
  </si>
  <si>
    <r>
      <rPr>
        <sz val="11"/>
        <color theme="1"/>
        <rFont val="Wingdings"/>
        <charset val="2"/>
      </rPr>
      <t>¨</t>
    </r>
    <r>
      <rPr>
        <sz val="11"/>
        <color theme="1"/>
        <rFont val="Calibri"/>
        <family val="2"/>
      </rPr>
      <t xml:space="preserve"> Vertical (alteration)</t>
    </r>
  </si>
  <si>
    <r>
      <t>Nonresidential/ Relocatable 1 CZ: Alt.(Adding New &gt; 50ft</t>
    </r>
    <r>
      <rPr>
        <vertAlign val="superscript"/>
        <sz val="9"/>
        <color theme="1"/>
        <rFont val="Calibri"/>
        <family val="2"/>
        <scheme val="minor"/>
      </rPr>
      <t>2</t>
    </r>
    <r>
      <rPr>
        <sz val="9"/>
        <color theme="1"/>
        <rFont val="Calibri"/>
        <family val="2"/>
        <scheme val="minor"/>
      </rPr>
      <t>)</t>
    </r>
  </si>
  <si>
    <r>
      <t>High-rise Res/ Hotel/ Motel: Alt.(Adding New &gt; 50ft</t>
    </r>
    <r>
      <rPr>
        <vertAlign val="superscript"/>
        <sz val="9"/>
        <color theme="1"/>
        <rFont val="Calibri"/>
        <family val="2"/>
        <scheme val="minor"/>
      </rPr>
      <t>2</t>
    </r>
    <r>
      <rPr>
        <sz val="9"/>
        <color theme="1"/>
        <rFont val="Calibri"/>
        <family val="2"/>
        <scheme val="minor"/>
      </rPr>
      <t>)</t>
    </r>
  </si>
  <si>
    <r>
      <t>Relocatable all CZ: Alt.(Adding New &gt; 50ft</t>
    </r>
    <r>
      <rPr>
        <vertAlign val="superscript"/>
        <sz val="9"/>
        <color theme="1"/>
        <rFont val="Calibri"/>
        <family val="2"/>
        <scheme val="minor"/>
      </rPr>
      <t>2</t>
    </r>
    <r>
      <rPr>
        <sz val="9"/>
        <color theme="1"/>
        <rFont val="Calibri"/>
        <family val="2"/>
        <scheme val="minor"/>
      </rPr>
      <t>)</t>
    </r>
  </si>
  <si>
    <t>33</t>
  </si>
  <si>
    <r>
      <t>Total Vertical Fenestration Area using NA6 Default:</t>
    </r>
    <r>
      <rPr>
        <b/>
        <vertAlign val="superscript"/>
        <sz val="9"/>
        <rFont val="Calibri"/>
        <family val="2"/>
      </rPr>
      <t>2</t>
    </r>
  </si>
  <si>
    <t>equals sum of column 13 for all areas which select "NA6" in column 09.</t>
  </si>
  <si>
    <r>
      <t>Nonresidential/ Relocatable 1 CZ: Alt. (Add/Replacement &gt; 50ft</t>
    </r>
    <r>
      <rPr>
        <vertAlign val="superscript"/>
        <sz val="9"/>
        <color theme="1"/>
        <rFont val="Calibri"/>
        <family val="2"/>
        <scheme val="minor"/>
      </rPr>
      <t>2)</t>
    </r>
  </si>
  <si>
    <r>
      <t>High-rise Res/ Hotel/ Motel: Alt. (Add/Replacement &gt; 50ft</t>
    </r>
    <r>
      <rPr>
        <vertAlign val="superscript"/>
        <sz val="9"/>
        <color theme="1"/>
        <rFont val="Calibri"/>
        <family val="2"/>
        <scheme val="minor"/>
      </rPr>
      <t>2)</t>
    </r>
  </si>
  <si>
    <r>
      <t>Relocatable all CZ: Alt. (Add/Replacement &gt; 50ft</t>
    </r>
    <r>
      <rPr>
        <vertAlign val="superscript"/>
        <sz val="9"/>
        <color theme="1"/>
        <rFont val="Calibri"/>
        <family val="2"/>
        <scheme val="minor"/>
      </rPr>
      <t>2)</t>
    </r>
  </si>
  <si>
    <r>
      <t>Total Skylight Area using NA6 Default:</t>
    </r>
    <r>
      <rPr>
        <b/>
        <vertAlign val="superscript"/>
        <sz val="9"/>
        <rFont val="Calibri"/>
        <family val="2"/>
      </rPr>
      <t>2</t>
    </r>
  </si>
  <si>
    <t>equals sum of column 11 for all areas which select "NA6" in column 07.</t>
  </si>
  <si>
    <t>13 dropdown</t>
  </si>
  <si>
    <r>
      <t>Total Glazed Door Area using NA6 Default:</t>
    </r>
    <r>
      <rPr>
        <b/>
        <vertAlign val="superscript"/>
        <sz val="9"/>
        <rFont val="Calibri"/>
        <family val="2"/>
      </rPr>
      <t>2</t>
    </r>
  </si>
  <si>
    <t>06 Dropdown</t>
  </si>
  <si>
    <t xml:space="preserve">Area-Weighted Average U-factor, SHGC, VT Compliance Calculation for Vertical Fenestration and Glazed Doors </t>
  </si>
  <si>
    <r>
      <t>Ben, sum of "Area (ft</t>
    </r>
    <r>
      <rPr>
        <i/>
        <vertAlign val="superscript"/>
        <sz val="9"/>
        <color rgb="FFFF0000"/>
        <rFont val="Calibri"/>
        <family val="2"/>
        <scheme val="minor"/>
      </rPr>
      <t>2</t>
    </r>
    <r>
      <rPr>
        <i/>
        <sz val="9"/>
        <color rgb="FFFF0000"/>
        <rFont val="Calibri"/>
        <family val="2"/>
        <scheme val="minor"/>
      </rPr>
      <t>)" column for the subtables</t>
    </r>
  </si>
  <si>
    <t>= (sum (required performance x area))/ total area of fenestration</t>
  </si>
  <si>
    <t>= (sum (U-factor per Design x area))/ total area of fenestration</t>
  </si>
  <si>
    <t>= (sum (RSHGC per Design x area))/ total area of fenestration</t>
  </si>
  <si>
    <t>= (sum (VT per Design x area))/ total area of fenestration</t>
  </si>
  <si>
    <r>
      <t>Orientation (Azimuth)</t>
    </r>
    <r>
      <rPr>
        <vertAlign val="superscript"/>
        <sz val="11"/>
        <color rgb="FF000000"/>
        <rFont val="Calibri"/>
        <family val="2"/>
      </rPr>
      <t>1</t>
    </r>
  </si>
  <si>
    <r>
      <t>Gross Exterior Wall Area</t>
    </r>
    <r>
      <rPr>
        <b/>
        <vertAlign val="superscript"/>
        <sz val="9"/>
        <rFont val="Calibri"/>
        <family val="2"/>
      </rPr>
      <t>2</t>
    </r>
    <r>
      <rPr>
        <b/>
        <sz val="9"/>
        <rFont val="Calibri"/>
        <family val="2"/>
      </rPr>
      <t xml:space="preserve">
(ft²)</t>
    </r>
  </si>
  <si>
    <r>
      <t>Display Perimeter Length</t>
    </r>
    <r>
      <rPr>
        <b/>
        <vertAlign val="superscript"/>
        <sz val="9"/>
        <rFont val="Calibri"/>
        <family val="2"/>
      </rPr>
      <t>2</t>
    </r>
    <r>
      <rPr>
        <b/>
        <sz val="9"/>
        <rFont val="Calibri"/>
        <family val="2"/>
      </rPr>
      <t xml:space="preserve">
(ft)</t>
    </r>
  </si>
  <si>
    <t>Add Elevation</t>
  </si>
  <si>
    <r>
      <t>Total Vertical Fenestration (ft</t>
    </r>
    <r>
      <rPr>
        <b/>
        <vertAlign val="superscript"/>
        <sz val="9"/>
        <color rgb="FF000000"/>
        <rFont val="Calibri"/>
        <family val="2"/>
      </rPr>
      <t>2</t>
    </r>
    <r>
      <rPr>
        <b/>
        <sz val="9"/>
        <color rgb="FF000000"/>
        <rFont val="Calibri"/>
        <family val="2"/>
      </rPr>
      <t>) per Design- All Orientations</t>
    </r>
  </si>
  <si>
    <r>
      <t>Maximum Allowed Vertical Fenestration (ft</t>
    </r>
    <r>
      <rPr>
        <b/>
        <vertAlign val="superscript"/>
        <sz val="9"/>
        <color rgb="FF000000"/>
        <rFont val="Calibri"/>
        <family val="2"/>
      </rPr>
      <t>2</t>
    </r>
    <r>
      <rPr>
        <b/>
        <sz val="9"/>
        <color rgb="FF000000"/>
        <rFont val="Calibri"/>
        <family val="2"/>
      </rPr>
      <t>)- 
All Orientations</t>
    </r>
  </si>
  <si>
    <r>
      <t>Maximum Allowed Vertical Fenestration (ft</t>
    </r>
    <r>
      <rPr>
        <b/>
        <vertAlign val="superscript"/>
        <sz val="9"/>
        <color rgb="FF000000"/>
        <rFont val="Calibri"/>
        <family val="2"/>
      </rPr>
      <t>2</t>
    </r>
    <r>
      <rPr>
        <b/>
        <sz val="9"/>
        <color rgb="FF000000"/>
        <rFont val="Calibri"/>
        <family val="2"/>
      </rPr>
      <t>)- 
West Facing</t>
    </r>
  </si>
  <si>
    <r>
      <t>Total Vertical Fenestration (ft</t>
    </r>
    <r>
      <rPr>
        <b/>
        <vertAlign val="superscript"/>
        <sz val="9"/>
        <color rgb="FF000000"/>
        <rFont val="Calibri"/>
        <family val="2"/>
      </rPr>
      <t>2</t>
    </r>
    <r>
      <rPr>
        <b/>
        <sz val="9"/>
        <color rgb="FF000000"/>
        <rFont val="Calibri"/>
        <family val="2"/>
      </rPr>
      <t>) per Design- West Facing</t>
    </r>
  </si>
  <si>
    <t>Elevation Item Tag/ Description</t>
  </si>
  <si>
    <r>
      <rPr>
        <i/>
        <vertAlign val="superscript"/>
        <sz val="9"/>
        <rFont val="Calibri"/>
        <family val="2"/>
        <scheme val="minor"/>
      </rPr>
      <t>2</t>
    </r>
    <r>
      <rPr>
        <i/>
        <sz val="9"/>
        <rFont val="Calibri"/>
        <family val="2"/>
        <scheme val="minor"/>
      </rPr>
      <t xml:space="preserve"> Do not include demising walls per </t>
    </r>
    <r>
      <rPr>
        <i/>
        <sz val="9"/>
        <color rgb="FF0070C0"/>
        <rFont val="Calibri"/>
        <family val="2"/>
        <scheme val="minor"/>
      </rPr>
      <t>§140.3(a)5</t>
    </r>
    <r>
      <rPr>
        <i/>
        <sz val="9"/>
        <rFont val="Calibri"/>
        <family val="2"/>
        <scheme val="minor"/>
      </rPr>
      <t>.</t>
    </r>
  </si>
  <si>
    <r>
      <rPr>
        <i/>
        <vertAlign val="superscript"/>
        <sz val="9"/>
        <rFont val="Calibri"/>
        <family val="2"/>
        <scheme val="minor"/>
      </rPr>
      <t>1</t>
    </r>
    <r>
      <rPr>
        <i/>
        <sz val="9"/>
        <rFont val="Calibri"/>
        <family val="2"/>
        <scheme val="minor"/>
      </rPr>
      <t xml:space="preserve"> FOOTNOTE: Orientation between 226 deg and 315 deg are considered "West Facing".  A diagram has been provided in the </t>
    </r>
    <r>
      <rPr>
        <i/>
        <sz val="9"/>
        <color rgb="FF0070C0"/>
        <rFont val="Calibri"/>
        <family val="2"/>
        <scheme val="minor"/>
      </rPr>
      <t>Nonresidential Compliance Manual</t>
    </r>
    <r>
      <rPr>
        <i/>
        <sz val="9"/>
        <rFont val="Calibri"/>
        <family val="2"/>
        <scheme val="minor"/>
      </rPr>
      <t xml:space="preserve"> for visual reference.</t>
    </r>
  </si>
  <si>
    <t>Nonresidential Compliance Manual</t>
  </si>
  <si>
    <r>
      <rPr>
        <i/>
        <vertAlign val="superscript"/>
        <sz val="9"/>
        <color theme="1"/>
        <rFont val="Calibri"/>
        <family val="2"/>
        <scheme val="minor"/>
      </rPr>
      <t>2</t>
    </r>
    <r>
      <rPr>
        <i/>
        <sz val="9"/>
        <color theme="1"/>
        <rFont val="Calibri"/>
        <family val="2"/>
        <scheme val="minor"/>
      </rPr>
      <t xml:space="preserve"> The NA6 Default Calculation can only be used for buildings with less than 200 ft</t>
    </r>
    <r>
      <rPr>
        <i/>
        <vertAlign val="superscript"/>
        <sz val="9"/>
        <color theme="1"/>
        <rFont val="Calibri"/>
        <family val="2"/>
        <scheme val="minor"/>
      </rPr>
      <t>2</t>
    </r>
    <r>
      <rPr>
        <i/>
        <sz val="9"/>
        <color theme="1"/>
        <rFont val="Calibri"/>
        <family val="2"/>
        <scheme val="minor"/>
      </rPr>
      <t xml:space="preserve"> of site built glazing. If the project has greater than 200 ft</t>
    </r>
    <r>
      <rPr>
        <i/>
        <vertAlign val="superscript"/>
        <sz val="9"/>
        <color theme="1"/>
        <rFont val="Calibri"/>
        <family val="2"/>
        <scheme val="minor"/>
      </rPr>
      <t>2</t>
    </r>
    <r>
      <rPr>
        <i/>
        <sz val="9"/>
        <color theme="1"/>
        <rFont val="Calibri"/>
        <family val="2"/>
        <scheme val="minor"/>
      </rPr>
      <t>, the only options for determining fenestration values are NFRC Certification or the Default Tables in §110.6.</t>
    </r>
  </si>
  <si>
    <r>
      <t xml:space="preserve">"COMPLIES" or "DOES NOT COMPLY".  Complies if column to the left is </t>
    </r>
    <r>
      <rPr>
        <i/>
        <u/>
        <sz val="9"/>
        <color rgb="FFFF0000"/>
        <rFont val="Calibri"/>
        <family val="2"/>
      </rPr>
      <t>&lt;</t>
    </r>
    <r>
      <rPr>
        <i/>
        <sz val="9"/>
        <color rgb="FFFF0000"/>
        <rFont val="Calibri"/>
        <family val="2"/>
      </rPr>
      <t xml:space="preserve"> 200ft2, otherwise, DNC.</t>
    </r>
  </si>
  <si>
    <r>
      <t>Table K indicates more than 200ft</t>
    </r>
    <r>
      <rPr>
        <vertAlign val="superscript"/>
        <sz val="10"/>
        <color rgb="FFFF0000"/>
        <rFont val="Calibri"/>
        <family val="2"/>
        <scheme val="minor"/>
      </rPr>
      <t>2</t>
    </r>
    <r>
      <rPr>
        <sz val="10"/>
        <color rgb="FFFF0000"/>
        <rFont val="Calibri"/>
        <family val="2"/>
        <scheme val="minor"/>
      </rPr>
      <t xml:space="preserve"> of site built vertical fenestration is using the NA6 default to demonstrate compliance.  Please review Table K to reduce the area of site built vertical fenestration using NA6 to 200ft</t>
    </r>
    <r>
      <rPr>
        <vertAlign val="superscript"/>
        <sz val="10"/>
        <color rgb="FFFF0000"/>
        <rFont val="Calibri"/>
        <family val="2"/>
        <scheme val="minor"/>
      </rPr>
      <t>2</t>
    </r>
    <r>
      <rPr>
        <sz val="10"/>
        <color rgb="FFFF0000"/>
        <rFont val="Calibri"/>
        <family val="2"/>
        <scheme val="minor"/>
      </rPr>
      <t xml:space="preserve"> or less.</t>
    </r>
  </si>
  <si>
    <r>
      <t>Table K indicates more than 200ft</t>
    </r>
    <r>
      <rPr>
        <vertAlign val="superscript"/>
        <sz val="10"/>
        <color rgb="FFFF0000"/>
        <rFont val="Calibri"/>
        <family val="2"/>
        <scheme val="minor"/>
      </rPr>
      <t>2</t>
    </r>
    <r>
      <rPr>
        <sz val="10"/>
        <color rgb="FFFF0000"/>
        <rFont val="Calibri"/>
        <family val="2"/>
        <scheme val="minor"/>
      </rPr>
      <t xml:space="preserve"> of site built skylight is using the NA6 default to demonstrate compliance.  Please review Table K to reduce the area of site built skylight using NA6 to 200ft</t>
    </r>
    <r>
      <rPr>
        <vertAlign val="superscript"/>
        <sz val="10"/>
        <color rgb="FFFF0000"/>
        <rFont val="Calibri"/>
        <family val="2"/>
        <scheme val="minor"/>
      </rPr>
      <t>2</t>
    </r>
    <r>
      <rPr>
        <sz val="10"/>
        <color rgb="FFFF0000"/>
        <rFont val="Calibri"/>
        <family val="2"/>
        <scheme val="minor"/>
      </rPr>
      <t xml:space="preserve"> or less.</t>
    </r>
  </si>
  <si>
    <r>
      <t>Table K indicates more than 200ft</t>
    </r>
    <r>
      <rPr>
        <vertAlign val="superscript"/>
        <sz val="10"/>
        <color rgb="FFFF0000"/>
        <rFont val="Calibri"/>
        <family val="2"/>
        <scheme val="minor"/>
      </rPr>
      <t>2</t>
    </r>
    <r>
      <rPr>
        <sz val="10"/>
        <color rgb="FFFF0000"/>
        <rFont val="Calibri"/>
        <family val="2"/>
        <scheme val="minor"/>
      </rPr>
      <t xml:space="preserve"> of site built glazed door area is using the NA6 default to demonstrate compliance.  Please review Table K to reduce the area of site built glazed door using NA6 to 200ft</t>
    </r>
    <r>
      <rPr>
        <vertAlign val="superscript"/>
        <sz val="10"/>
        <color rgb="FFFF0000"/>
        <rFont val="Calibri"/>
        <family val="2"/>
        <scheme val="minor"/>
      </rPr>
      <t>2</t>
    </r>
    <r>
      <rPr>
        <sz val="10"/>
        <color rgb="FFFF0000"/>
        <rFont val="Calibri"/>
        <family val="2"/>
        <scheme val="minor"/>
      </rPr>
      <t xml:space="preserve"> or less.</t>
    </r>
  </si>
  <si>
    <t>Fenestration in Demising Wall</t>
  </si>
  <si>
    <t>Tubular Daylight Devices</t>
  </si>
  <si>
    <r>
      <rPr>
        <i/>
        <vertAlign val="superscript"/>
        <sz val="10"/>
        <rFont val="Calibri"/>
        <family val="2"/>
        <scheme val="minor"/>
      </rPr>
      <t>1</t>
    </r>
    <r>
      <rPr>
        <i/>
        <sz val="10"/>
        <rFont val="Calibri"/>
        <family val="2"/>
        <scheme val="minor"/>
      </rPr>
      <t xml:space="preserve"> FOOTNOTE: If Solar Reflectance (Initial) is indicated in column 07, enter the Initial Reflectance here and the form will convert it to a "Calculated Aged Solar Reflectance" when determining compliance.</t>
    </r>
  </si>
  <si>
    <t>R-5 c.i.</t>
  </si>
  <si>
    <t>Table K indictes that overhangs are being used to adjust vertical fenestration SHGC to RSHGC.  Overhang details are included in Table K for the fenestration assembly being adjusted.</t>
  </si>
  <si>
    <t>Table H indicates an area-weighted average is being used for one or more wall assemblies to demonstrate compliance.  Area-weighted average tables are included at the bottom of Table H.</t>
  </si>
  <si>
    <t>Table F indicates an area-weighted average is being used for one or more roof assemblies to demonstrate compliance.  Area-weighted average tables are included at the bottom of Table F.</t>
  </si>
  <si>
    <t>Table I indicates an area-weighted average is being used for one or more floor assemblies to demonstrate compliance.  Area-weighted average tables are included at the bottom of Table I.</t>
  </si>
  <si>
    <t>Additional documentation for any assembly complying using "Approved Software" or "Other per JA4.1.2.1" to calculate design thermal performance may be requested by the plans examiner.</t>
  </si>
  <si>
    <t>If any of these area-weighted tables are triggered, the exceptional condition in Table D row 18 should be triggered.</t>
  </si>
  <si>
    <t>If any of these area-weighted tables are triggered, the exceptional condition in Table D row 17 should be triggered.</t>
  </si>
  <si>
    <t>If any of these area-weighted tables are triggered, the exceptional condition in Table D row 19 should be triggered.</t>
  </si>
  <si>
    <t>CA Building Energy Efficiency Standards - 2019 Nonresidential Compliance: http://www.energy.ca.gov/title24/2019standards</t>
  </si>
  <si>
    <r>
      <t>Indicate fenestration types included in the project:</t>
    </r>
    <r>
      <rPr>
        <vertAlign val="superscript"/>
        <sz val="11"/>
        <color theme="1"/>
        <rFont val="Calibri"/>
        <family val="2"/>
        <scheme val="minor"/>
      </rPr>
      <t xml:space="preserve">1 </t>
    </r>
  </si>
  <si>
    <t>https://www.energy.ca.gov/2018publications/CEC-400-2018-020/CEC-400-2018-020-CMF.pdf#page=119</t>
  </si>
  <si>
    <t>Table 110.6-A</t>
  </si>
  <si>
    <t>Table 110.6-B</t>
  </si>
  <si>
    <t>120.7(b)</t>
  </si>
  <si>
    <t xml:space="preserve">141.0(b)1 </t>
  </si>
  <si>
    <t>§140.3</t>
  </si>
  <si>
    <t>Header</t>
  </si>
  <si>
    <t>141.0</t>
  </si>
  <si>
    <t>https://www.energy.ca.gov/2018publications/CEC-400-2018-020/CEC-400-2018-020-CMF.pdf#page=170</t>
  </si>
  <si>
    <t>https://www.energy.ca.gov/2018publications/CEC-400-2018-020/CEC-400-2018-020-CMF.pdf#page=198</t>
  </si>
  <si>
    <t>https://www.energy.ca.gov/2018publications/CEC-400-2018-020/CEC-400-2018-020-CMF.pdf#page=253</t>
  </si>
  <si>
    <t>100.0(f)</t>
  </si>
  <si>
    <t>A</t>
  </si>
  <si>
    <t>https://www.energy.ca.gov/2018publications/CEC-400-2018-020/CEC-400-2018-020-CMF.pdf#page=57</t>
  </si>
  <si>
    <t>140.3(c)</t>
  </si>
  <si>
    <t>https://www.energy.ca.gov/2018publications/CEC-400-2018-020/CEC-400-2018-020-CMF.pdf#page=209</t>
  </si>
  <si>
    <t>B</t>
  </si>
  <si>
    <t>§141.0(b)2</t>
  </si>
  <si>
    <t>https://www.energy.ca.gov/2018publications/CEC-400-2018-020/CEC-400-2018-020-CMF.pdf#page=254</t>
  </si>
  <si>
    <t>F</t>
  </si>
  <si>
    <t>Table 141.0-C</t>
  </si>
  <si>
    <t>https://www.energy.ca.gov/2018publications/CEC-400-2018-020/CEC-400-2018-020-CMF.pdf#page=199</t>
  </si>
  <si>
    <t>§140.3(a)1B &amp; Biii</t>
  </si>
  <si>
    <t>https://www.energy.ca.gov/2018publications/CEC-400-2018-021/CEC-400-2018-021-CMF.pdf#page=71</t>
  </si>
  <si>
    <t>https://www.energy.ca.gov/2018publications/CEC-400-2018-020/CEC-400-2018-020-CMF.pdf#page=257</t>
  </si>
  <si>
    <t>140.3(a)1A</t>
  </si>
  <si>
    <t>G</t>
  </si>
  <si>
    <t>https://www.energy.ca.gov/2018publications/CEC-400-2018-020/CEC-400-2018-020-CMF.pdf#page=255</t>
  </si>
  <si>
    <t>140.3(a)2</t>
  </si>
  <si>
    <t>140.3(a)3</t>
  </si>
  <si>
    <t>Header ,B</t>
  </si>
  <si>
    <t>141.0(b)1B</t>
  </si>
  <si>
    <t>H</t>
  </si>
  <si>
    <t>Header, H</t>
  </si>
  <si>
    <t>F, H</t>
  </si>
  <si>
    <t>JA4 Table 4.3.5</t>
  </si>
  <si>
    <t>JA4 Table 4.3.6</t>
  </si>
  <si>
    <t>https://www.energy.ca.gov/2018publications/CEC-400-2018-021/CEC-400-2018-021-CMF.pdf#page=106</t>
  </si>
  <si>
    <t>https://www.energy.ca.gov/2018publications/CEC-400-2018-021/CEC-400-2018-021-CMF.pdf#page=108</t>
  </si>
  <si>
    <t>141.0(b)1B3</t>
  </si>
  <si>
    <t>141.0(b)1B4</t>
  </si>
  <si>
    <t>141.0(b)1B1</t>
  </si>
  <si>
    <t>JA4 Table 4.3.13</t>
  </si>
  <si>
    <t>https://www.energy.ca.gov/2018publications/CEC-400-2018-021/CEC-400-2018-021-CMF.pdf#page=119</t>
  </si>
  <si>
    <t>F, H, I</t>
  </si>
  <si>
    <t>140.3(a)4</t>
  </si>
  <si>
    <t>141.0(b)1C</t>
  </si>
  <si>
    <t>141.0(b)1C1</t>
  </si>
  <si>
    <t>141.0(b)1C2</t>
  </si>
  <si>
    <t>I</t>
  </si>
  <si>
    <t>140.3(a)7</t>
  </si>
  <si>
    <t>https://www.energy.ca.gov/2018publications/CEC-400-2018-020/CEC-400-2018-020-CMF.pdf#page=202</t>
  </si>
  <si>
    <t>J</t>
  </si>
  <si>
    <t>K</t>
  </si>
  <si>
    <t>https://www.energy.ca.gov/2018publications/CEC-400-2018-020/CEC-400-2018-020-CMF.pdf#page=121</t>
  </si>
  <si>
    <t>https://www.energy.ca.gov/2018publications/CEC-400-2018-020/CEC-400-2018-020-CMF.pdf#page=122</t>
  </si>
  <si>
    <t>140.3(a)5</t>
  </si>
  <si>
    <t>141.0(b)2A</t>
  </si>
  <si>
    <t>Header, B, H, K</t>
  </si>
  <si>
    <t>A, L</t>
  </si>
  <si>
    <t>L</t>
  </si>
  <si>
    <t>https://www.energy.ca.gov/2018publications/CEC-400-2018-018/CEC-400-2018-018-CMF.pdf</t>
  </si>
  <si>
    <t>https://www.energy.ca.gov/2018publications/CEC-400-2018-021/CEC-400-2018-021-CMF.pdf#page=377</t>
  </si>
  <si>
    <t>140.3(c)1 &amp; 4</t>
  </si>
  <si>
    <t xml:space="preserve">10-103(a)4 </t>
  </si>
  <si>
    <t>NA7.3.1</t>
  </si>
  <si>
    <t>N</t>
  </si>
  <si>
    <t>https://www.energy.ca.gov/2018publications/CEC-400-2018-020/CEC-400-2018-020-CMF.pdf#page=19</t>
  </si>
  <si>
    <t>Gray out and NA any of these cells where table is not triggered. &gt;&gt;&gt;</t>
  </si>
  <si>
    <t>Yes or No</t>
  </si>
  <si>
    <r>
      <t xml:space="preserve">Occupancy Types Within Project (select all that apply):                                                                                                                                                                                                                                                                                            </t>
    </r>
    <r>
      <rPr>
        <sz val="9"/>
        <color theme="1"/>
        <rFont val="Calibri"/>
        <family val="2"/>
        <scheme val="minor"/>
      </rPr>
      <t>If one occupancy constitutes &gt;=</t>
    </r>
    <r>
      <rPr>
        <sz val="9"/>
        <color theme="1"/>
        <rFont val="Calibri"/>
        <family val="2"/>
      </rPr>
      <t xml:space="preserve"> </t>
    </r>
    <r>
      <rPr>
        <sz val="9"/>
        <color theme="1"/>
        <rFont val="Calibri"/>
        <family val="2"/>
        <scheme val="minor"/>
      </rPr>
      <t xml:space="preserve">80% of the conditioned floor area, the entire building envelope may be designed to comply with the provisions of that occupancy per </t>
    </r>
    <r>
      <rPr>
        <sz val="9"/>
        <color rgb="FF0070C0"/>
        <rFont val="Calibri"/>
        <family val="2"/>
      </rPr>
      <t>§</t>
    </r>
    <r>
      <rPr>
        <sz val="9.1"/>
        <color rgb="FF0070C0"/>
        <rFont val="Calibri"/>
        <family val="2"/>
      </rPr>
      <t>100.0(f)</t>
    </r>
    <r>
      <rPr>
        <sz val="9.1"/>
        <color theme="1"/>
        <rFont val="Calibri"/>
        <family val="2"/>
      </rPr>
      <t>.</t>
    </r>
  </si>
  <si>
    <t>&lt;= 2:12 (Low)</t>
  </si>
  <si>
    <r>
      <t>NA: &lt;= 50% roof area &amp; &lt; 2,000ft</t>
    </r>
    <r>
      <rPr>
        <vertAlign val="superscript"/>
        <sz val="10"/>
        <color rgb="FF000000"/>
        <rFont val="Calibri"/>
        <family val="2"/>
        <scheme val="minor"/>
      </rPr>
      <t>2</t>
    </r>
    <r>
      <rPr>
        <sz val="10"/>
        <color rgb="FF000000"/>
        <rFont val="Calibri"/>
        <family val="2"/>
        <scheme val="minor"/>
      </rPr>
      <t xml:space="preserve"> altered</t>
    </r>
  </si>
  <si>
    <t>NA: Weight &gt;= 25lb/ft²  over membrane</t>
  </si>
  <si>
    <t>NA: Wood Frame Roof U &lt;= 0.034</t>
  </si>
  <si>
    <t>Wood doors &gt;= 1 3/4"</t>
  </si>
  <si>
    <r>
      <t>Any Occupancy: Alt. (Replacement &lt;= 150ft</t>
    </r>
    <r>
      <rPr>
        <vertAlign val="superscript"/>
        <sz val="9"/>
        <color theme="1"/>
        <rFont val="Calibri"/>
        <family val="2"/>
        <scheme val="minor"/>
      </rPr>
      <t>2)</t>
    </r>
  </si>
  <si>
    <r>
      <t>Nonresidential/ Relocatable 1 CZ: Alt. (Adding New &lt;= 50ft</t>
    </r>
    <r>
      <rPr>
        <vertAlign val="superscript"/>
        <sz val="9"/>
        <color theme="1"/>
        <rFont val="Calibri"/>
        <family val="2"/>
        <scheme val="minor"/>
      </rPr>
      <t>2</t>
    </r>
    <r>
      <rPr>
        <sz val="9"/>
        <color theme="1"/>
        <rFont val="Calibri"/>
        <family val="2"/>
        <scheme val="minor"/>
      </rPr>
      <t>)</t>
    </r>
  </si>
  <si>
    <r>
      <t>High-rise Res/ Hotel/ Motel: Alt. (Adding New &lt;= 50ft</t>
    </r>
    <r>
      <rPr>
        <vertAlign val="superscript"/>
        <sz val="9"/>
        <color theme="1"/>
        <rFont val="Calibri"/>
        <family val="2"/>
        <scheme val="minor"/>
      </rPr>
      <t>2</t>
    </r>
    <r>
      <rPr>
        <sz val="9"/>
        <color theme="1"/>
        <rFont val="Calibri"/>
        <family val="2"/>
        <scheme val="minor"/>
      </rPr>
      <t>)</t>
    </r>
  </si>
  <si>
    <r>
      <t>Relocatable all CZ: Alt. (Adding New &lt;= 50ft</t>
    </r>
    <r>
      <rPr>
        <vertAlign val="superscript"/>
        <sz val="9"/>
        <color theme="1"/>
        <rFont val="Calibri"/>
        <family val="2"/>
        <scheme val="minor"/>
      </rPr>
      <t>2</t>
    </r>
    <r>
      <rPr>
        <sz val="9"/>
        <color theme="1"/>
        <rFont val="Calibri"/>
        <family val="2"/>
        <scheme val="minor"/>
      </rPr>
      <t>)</t>
    </r>
  </si>
  <si>
    <r>
      <t>High-rise Res/ Hotel/ Motel: Alt. (Add/Replacement &lt;= 50ft</t>
    </r>
    <r>
      <rPr>
        <vertAlign val="superscript"/>
        <sz val="9"/>
        <color theme="1"/>
        <rFont val="Calibri"/>
        <family val="2"/>
        <scheme val="minor"/>
      </rPr>
      <t>2)</t>
    </r>
  </si>
  <si>
    <r>
      <t xml:space="preserve">Relocatable all CZ: Alt. (Add/Replacement </t>
    </r>
    <r>
      <rPr>
        <u/>
        <sz val="9"/>
        <color theme="1"/>
        <rFont val="Calibri"/>
        <family val="2"/>
        <scheme val="minor"/>
      </rPr>
      <t>&lt;=</t>
    </r>
    <r>
      <rPr>
        <sz val="9"/>
        <color theme="1"/>
        <rFont val="Calibri"/>
        <family val="2"/>
        <scheme val="minor"/>
      </rPr>
      <t xml:space="preserve"> 50ft</t>
    </r>
    <r>
      <rPr>
        <vertAlign val="superscript"/>
        <sz val="9"/>
        <color theme="1"/>
        <rFont val="Calibri"/>
        <family val="2"/>
        <scheme val="minor"/>
      </rPr>
      <t>2)</t>
    </r>
  </si>
  <si>
    <r>
      <t>Nonresidential/ Relocatable 1 CZ: Alt. (Add/Replacement &lt;= 50ft</t>
    </r>
    <r>
      <rPr>
        <vertAlign val="superscript"/>
        <sz val="9"/>
        <color theme="1"/>
        <rFont val="Calibri"/>
        <family val="2"/>
        <scheme val="minor"/>
      </rPr>
      <t>2)</t>
    </r>
  </si>
  <si>
    <t>"COMPLIES" or "DOES NOT COMPLY".  Complies if column to the left is &lt;= 1,000ft2, otherwise, DNC.</t>
  </si>
  <si>
    <r>
      <t xml:space="preserve">NRCA-ENV-03-F - Daylighting design indoor lighting power adjustment factors (PAF).
</t>
    </r>
    <r>
      <rPr>
        <i/>
        <sz val="10"/>
        <color theme="1"/>
        <rFont val="Calibri"/>
        <family val="2"/>
        <scheme val="minor"/>
      </rPr>
      <t>Note: The requirement for this NRCA is indicated on the NRCC-LTI (prescriptive) or NRCC-PRF (performance) because it is only relevant if a PAF is used for clerestories, daylight redirection devices or horizontal slats.</t>
    </r>
  </si>
  <si>
    <r>
      <t>Net Area</t>
    </r>
    <r>
      <rPr>
        <b/>
        <vertAlign val="superscript"/>
        <sz val="9"/>
        <color theme="1"/>
        <rFont val="Calibri"/>
        <family val="2"/>
        <scheme val="minor"/>
      </rPr>
      <t>3</t>
    </r>
    <r>
      <rPr>
        <b/>
        <sz val="9"/>
        <color theme="1"/>
        <rFont val="Calibri"/>
        <family val="2"/>
        <scheme val="minor"/>
      </rPr>
      <t xml:space="preserve">
(ft</t>
    </r>
    <r>
      <rPr>
        <b/>
        <vertAlign val="superscript"/>
        <sz val="9"/>
        <color theme="1"/>
        <rFont val="Calibri"/>
        <family val="2"/>
        <scheme val="minor"/>
      </rPr>
      <t>2</t>
    </r>
    <r>
      <rPr>
        <b/>
        <sz val="9"/>
        <color theme="1"/>
        <rFont val="Calibri"/>
        <family val="2"/>
        <scheme val="minor"/>
      </rPr>
      <t>)</t>
    </r>
  </si>
  <si>
    <r>
      <rPr>
        <i/>
        <vertAlign val="superscript"/>
        <sz val="10"/>
        <color theme="1"/>
        <rFont val="Calibri"/>
        <family val="2"/>
        <scheme val="minor"/>
      </rPr>
      <t>3</t>
    </r>
    <r>
      <rPr>
        <i/>
        <sz val="10"/>
        <color theme="1"/>
        <rFont val="Calibri"/>
        <family val="2"/>
        <scheme val="minor"/>
      </rPr>
      <t xml:space="preserve"> Roof area minus any fenestration/ skylight area</t>
    </r>
  </si>
  <si>
    <r>
      <rPr>
        <i/>
        <vertAlign val="superscript"/>
        <sz val="10"/>
        <color theme="1"/>
        <rFont val="Calibri"/>
        <family val="2"/>
        <scheme val="minor"/>
      </rPr>
      <t>1</t>
    </r>
    <r>
      <rPr>
        <i/>
        <sz val="10"/>
        <color theme="1"/>
        <rFont val="Calibri"/>
        <family val="2"/>
        <scheme val="minor"/>
      </rPr>
      <t xml:space="preserve"> FOOTNOTE:  If any individual assembly is non-compliant, assemblies may show compliance using an area-weighted calculation.  Metal building roofs may not be combined with other roof types.  The area-weighted compliance option is not available for alterations demonstrating compliance with R-values in </t>
    </r>
    <r>
      <rPr>
        <i/>
        <sz val="10"/>
        <color rgb="FF0070C0"/>
        <rFont val="Calibri"/>
        <family val="2"/>
        <scheme val="minor"/>
      </rPr>
      <t>Table 141.0-C</t>
    </r>
    <r>
      <rPr>
        <i/>
        <sz val="10"/>
        <color theme="1"/>
        <rFont val="Calibri"/>
        <family val="2"/>
        <scheme val="minor"/>
      </rPr>
      <t>.</t>
    </r>
  </si>
  <si>
    <r>
      <t>Net Area</t>
    </r>
    <r>
      <rPr>
        <b/>
        <vertAlign val="superscript"/>
        <sz val="9"/>
        <color theme="1"/>
        <rFont val="Calibri"/>
        <family val="2"/>
        <scheme val="minor"/>
      </rPr>
      <t>2</t>
    </r>
    <r>
      <rPr>
        <b/>
        <sz val="9"/>
        <color theme="1"/>
        <rFont val="Calibri"/>
        <family val="2"/>
        <scheme val="minor"/>
      </rPr>
      <t xml:space="preserve">
(ft</t>
    </r>
    <r>
      <rPr>
        <b/>
        <vertAlign val="superscript"/>
        <sz val="9"/>
        <color theme="1"/>
        <rFont val="Calibri"/>
        <family val="2"/>
        <scheme val="minor"/>
      </rPr>
      <t>2</t>
    </r>
    <r>
      <rPr>
        <b/>
        <sz val="9"/>
        <color theme="1"/>
        <rFont val="Calibri"/>
        <family val="2"/>
        <scheme val="minor"/>
      </rPr>
      <t>)</t>
    </r>
  </si>
  <si>
    <r>
      <rPr>
        <i/>
        <vertAlign val="superscript"/>
        <sz val="10"/>
        <color theme="1"/>
        <rFont val="Calibri"/>
        <family val="2"/>
        <scheme val="minor"/>
      </rPr>
      <t>2</t>
    </r>
    <r>
      <rPr>
        <i/>
        <sz val="10"/>
        <color theme="1"/>
        <rFont val="Calibri"/>
        <family val="2"/>
        <scheme val="minor"/>
      </rPr>
      <t xml:space="preserve"> Roof area minus any fenestration/ skylight area</t>
    </r>
  </si>
  <si>
    <r>
      <rPr>
        <i/>
        <vertAlign val="superscript"/>
        <sz val="10"/>
        <color theme="1"/>
        <rFont val="Calibri"/>
        <family val="2"/>
        <scheme val="minor"/>
      </rPr>
      <t>3</t>
    </r>
    <r>
      <rPr>
        <i/>
        <sz val="10"/>
        <color theme="1"/>
        <rFont val="Calibri"/>
        <family val="2"/>
        <scheme val="minor"/>
      </rPr>
      <t xml:space="preserve"> Wall area minus any fenestration area</t>
    </r>
  </si>
  <si>
    <r>
      <rPr>
        <i/>
        <vertAlign val="superscript"/>
        <sz val="10"/>
        <color theme="1"/>
        <rFont val="Calibri"/>
        <family val="2"/>
        <scheme val="minor"/>
      </rPr>
      <t>2</t>
    </r>
    <r>
      <rPr>
        <i/>
        <sz val="10"/>
        <color theme="1"/>
        <rFont val="Calibri"/>
        <family val="2"/>
        <scheme val="minor"/>
      </rPr>
      <t xml:space="preserve"> Wall area minus any fenestration area</t>
    </r>
  </si>
  <si>
    <t xml:space="preserve">Log Diameter </t>
  </si>
  <si>
    <t>Concrete Core Thickness</t>
  </si>
  <si>
    <t>Insulation Thickness</t>
  </si>
  <si>
    <t>Roof A</t>
  </si>
  <si>
    <t>Roof B</t>
  </si>
  <si>
    <t>Roof C</t>
  </si>
  <si>
    <t>SIPS</t>
  </si>
  <si>
    <t>Concrete</t>
  </si>
  <si>
    <t>Area</t>
  </si>
  <si>
    <t>Required U-factor</t>
  </si>
  <si>
    <t>Designed U-factor</t>
  </si>
  <si>
    <t>Example Area Weighted Avg calc for totals</t>
  </si>
  <si>
    <t>Area (ft2)</t>
  </si>
  <si>
    <r>
      <t xml:space="preserve"> </t>
    </r>
    <r>
      <rPr>
        <sz val="11"/>
        <color theme="1"/>
        <rFont val="Wingdings"/>
        <charset val="2"/>
      </rPr>
      <t>¨</t>
    </r>
    <r>
      <rPr>
        <sz val="11"/>
        <color theme="1"/>
        <rFont val="Calibri"/>
        <family val="2"/>
      </rPr>
      <t xml:space="preserve"> Heated Slab-on-grade (new only)</t>
    </r>
  </si>
  <si>
    <r>
      <rPr>
        <i/>
        <vertAlign val="superscript"/>
        <sz val="10"/>
        <color theme="1"/>
        <rFont val="Calibri"/>
        <family val="2"/>
        <scheme val="minor"/>
      </rPr>
      <t>1</t>
    </r>
    <r>
      <rPr>
        <i/>
        <sz val="10"/>
        <color theme="1"/>
        <rFont val="Calibri"/>
        <family val="2"/>
        <scheme val="minor"/>
      </rPr>
      <t xml:space="preserve"> FOOTNOTE: If any individual assembly is non-compliant, assemblies may show compliance using an area-weighted calculation.  SIPs floors are combined with Framed </t>
    </r>
    <r>
      <rPr>
        <i/>
        <sz val="10"/>
        <color rgb="FFFF0000"/>
        <rFont val="Calibri"/>
        <family val="2"/>
        <scheme val="minor"/>
      </rPr>
      <t>floors.</t>
    </r>
    <r>
      <rPr>
        <i/>
        <strike/>
        <sz val="10"/>
        <color rgb="FFFF0000"/>
        <rFont val="Calibri"/>
        <family val="2"/>
        <scheme val="minor"/>
      </rPr>
      <t>and slab-on-grade floor types</t>
    </r>
    <r>
      <rPr>
        <i/>
        <sz val="10"/>
        <color theme="1"/>
        <rFont val="Calibri"/>
        <family val="2"/>
        <scheme val="minor"/>
      </rPr>
      <t>.</t>
    </r>
  </si>
  <si>
    <r>
      <rPr>
        <i/>
        <vertAlign val="superscript"/>
        <sz val="10"/>
        <color theme="1"/>
        <rFont val="Calibri"/>
        <family val="2"/>
        <scheme val="minor"/>
      </rPr>
      <t>1</t>
    </r>
    <r>
      <rPr>
        <i/>
        <sz val="10"/>
        <color theme="1"/>
        <rFont val="Calibri"/>
        <family val="2"/>
        <scheme val="minor"/>
      </rPr>
      <t xml:space="preserve"> FOOTNOTE: If any individual assembly is non-compliant, assemblies may show compliance using an area-weighted calculation.  Framed floors are combined with SIPs </t>
    </r>
    <r>
      <rPr>
        <i/>
        <sz val="10"/>
        <color rgb="FFFF0000"/>
        <rFont val="Calibri"/>
        <family val="2"/>
        <scheme val="minor"/>
      </rPr>
      <t>floors.</t>
    </r>
    <r>
      <rPr>
        <i/>
        <sz val="10"/>
        <color theme="1"/>
        <rFont val="Calibri"/>
        <family val="2"/>
        <scheme val="minor"/>
      </rPr>
      <t xml:space="preserve"> </t>
    </r>
    <r>
      <rPr>
        <i/>
        <strike/>
        <sz val="10"/>
        <color rgb="FFFF0000"/>
        <rFont val="Calibri"/>
        <family val="2"/>
        <scheme val="minor"/>
      </rPr>
      <t>and slab-on-grade floor types.</t>
    </r>
    <r>
      <rPr>
        <i/>
        <sz val="10"/>
        <color theme="1"/>
        <rFont val="Calibri"/>
        <family val="2"/>
        <scheme val="minor"/>
      </rPr>
      <t xml:space="preserve"> The area-weighted compliance option is not available for alterations demonstrating compliance with R-values in </t>
    </r>
    <r>
      <rPr>
        <i/>
        <sz val="10"/>
        <color rgb="FF0070C0"/>
        <rFont val="Calibri"/>
        <family val="2"/>
        <scheme val="minor"/>
      </rPr>
      <t>§141.0(b)1C1</t>
    </r>
    <r>
      <rPr>
        <i/>
        <sz val="10"/>
        <color theme="1"/>
        <rFont val="Calibri"/>
        <family val="2"/>
        <scheme val="minor"/>
      </rPr>
      <t>.</t>
    </r>
  </si>
  <si>
    <t>Heated Slab-on-Grade Floors (new floors only)</t>
  </si>
  <si>
    <t>Outside edge</t>
  </si>
  <si>
    <t>Insulation Orientation</t>
  </si>
  <si>
    <t>Min. R-value required</t>
  </si>
  <si>
    <t>R-</t>
  </si>
  <si>
    <t>R-value per Design</t>
  </si>
  <si>
    <t>Between slab &amp; outside foundation wall</t>
  </si>
  <si>
    <t>Insulation Materials &amp; Install</t>
  </si>
  <si>
    <t>Materials &amp; install requirements meeting §110.8(g) have been included in the construction documents.</t>
  </si>
  <si>
    <t>Location in Construction Documents</t>
  </si>
  <si>
    <r>
      <t>Area-Weighted Average U-factor Compliance Calculation for Framed/ SIPs</t>
    </r>
    <r>
      <rPr>
        <b/>
        <strike/>
        <sz val="11"/>
        <color rgb="FFFF0000"/>
        <rFont val="Calibri"/>
        <family val="2"/>
        <scheme val="minor"/>
      </rPr>
      <t>/ Slab-on-Grade</t>
    </r>
    <r>
      <rPr>
        <b/>
        <sz val="11"/>
        <color theme="1"/>
        <rFont val="Calibri"/>
        <family val="2"/>
        <scheme val="minor"/>
      </rPr>
      <t xml:space="preserve"> Floor Types</t>
    </r>
  </si>
  <si>
    <r>
      <t xml:space="preserve">NRCC-ENV-E (Created </t>
    </r>
    <r>
      <rPr>
        <b/>
        <sz val="8"/>
        <color rgb="FFFF0000"/>
        <rFont val="Calibri"/>
        <family val="2"/>
        <scheme val="minor"/>
      </rPr>
      <t>XX/XX</t>
    </r>
    <r>
      <rPr>
        <sz val="8"/>
        <color rgb="FF000000"/>
        <rFont val="Calibri"/>
        <family val="2"/>
        <scheme val="minor"/>
      </rPr>
      <t>)</t>
    </r>
  </si>
  <si>
    <r>
      <t xml:space="preserve">This document is used to demonstrate compliance with mandatory requirements in </t>
    </r>
    <r>
      <rPr>
        <i/>
        <sz val="10"/>
        <color rgb="FF0070C0"/>
        <rFont val="Calibri"/>
        <family val="2"/>
      </rPr>
      <t>§110.8(g)</t>
    </r>
    <r>
      <rPr>
        <i/>
        <sz val="10"/>
        <color rgb="FF231F20"/>
        <rFont val="Calibri"/>
        <family val="2"/>
      </rPr>
      <t xml:space="preserve"> and </t>
    </r>
    <r>
      <rPr>
        <i/>
        <sz val="10"/>
        <color rgb="FF0070C0"/>
        <rFont val="Calibri"/>
        <family val="2"/>
      </rPr>
      <t>§120.7(b)</t>
    </r>
    <r>
      <rPr>
        <i/>
        <sz val="10"/>
        <color rgb="FF231F20"/>
        <rFont val="Calibri"/>
        <family val="2"/>
      </rPr>
      <t xml:space="preserve"> for newly constructed buildings, and </t>
    </r>
    <r>
      <rPr>
        <i/>
        <sz val="10"/>
        <color rgb="FF0070C0"/>
        <rFont val="Calibri"/>
        <family val="2"/>
      </rPr>
      <t>§141.0(b)1</t>
    </r>
    <r>
      <rPr>
        <i/>
        <sz val="10"/>
        <color rgb="FF231F20"/>
        <rFont val="Calibri"/>
        <family val="2"/>
      </rPr>
      <t xml:space="preserve"> for alterations, related to roof, wall and floor assemblies.  It is also used to demonstrate compliance with prescriptive requirements in </t>
    </r>
    <r>
      <rPr>
        <i/>
        <sz val="10"/>
        <color rgb="FF0070C0"/>
        <rFont val="Calibri"/>
        <family val="2"/>
      </rPr>
      <t>§140.3</t>
    </r>
    <r>
      <rPr>
        <i/>
        <sz val="10"/>
        <color rgb="FF231F20"/>
        <rFont val="Calibri"/>
        <family val="2"/>
      </rPr>
      <t xml:space="preserve"> for newly constructed buildings, and </t>
    </r>
    <r>
      <rPr>
        <i/>
        <sz val="10"/>
        <color rgb="FF0070C0"/>
        <rFont val="Calibri"/>
        <family val="2"/>
      </rPr>
      <t xml:space="preserve">§141.0 </t>
    </r>
    <r>
      <rPr>
        <i/>
        <sz val="10"/>
        <color rgb="FF231F20"/>
        <rFont val="Calibri"/>
        <family val="2"/>
      </rPr>
      <t>for additions and alterations, related to roof, wall, floor, door, fenestration and daylighting requirements.</t>
    </r>
  </si>
  <si>
    <t>110.8(g)</t>
  </si>
  <si>
    <r>
      <t>Vertical Fenestration Area per Design</t>
    </r>
    <r>
      <rPr>
        <b/>
        <vertAlign val="superscript"/>
        <sz val="9"/>
        <color theme="1"/>
        <rFont val="Calibri"/>
        <family val="2"/>
        <scheme val="minor"/>
      </rPr>
      <t xml:space="preserve">3 </t>
    </r>
    <r>
      <rPr>
        <b/>
        <sz val="9"/>
        <color theme="1"/>
        <rFont val="Calibri"/>
        <family val="2"/>
        <scheme val="minor"/>
      </rPr>
      <t xml:space="preserve">
(ft²)</t>
    </r>
  </si>
  <si>
    <t>Vertical Fenestration and Glazed Doors- Total Building &amp; West Facing Area (New Construction &amp; Additions Only)</t>
  </si>
  <si>
    <r>
      <rPr>
        <i/>
        <vertAlign val="superscript"/>
        <sz val="9"/>
        <rFont val="Calibri"/>
        <family val="2"/>
        <scheme val="minor"/>
      </rPr>
      <t>3</t>
    </r>
    <r>
      <rPr>
        <i/>
        <sz val="9"/>
        <rFont val="Calibri"/>
        <family val="2"/>
        <scheme val="minor"/>
      </rPr>
      <t xml:space="preserve"> Includes glazed door fenestration area.</t>
    </r>
  </si>
  <si>
    <r>
      <rPr>
        <i/>
        <vertAlign val="superscript"/>
        <sz val="9"/>
        <color theme="1"/>
        <rFont val="Calibri"/>
        <family val="2"/>
        <scheme val="minor"/>
      </rPr>
      <t>1</t>
    </r>
    <r>
      <rPr>
        <i/>
        <sz val="9"/>
        <color theme="1"/>
        <rFont val="Calibri"/>
        <family val="2"/>
        <scheme val="minor"/>
      </rPr>
      <t xml:space="preserve"> FOOTNOTE: If any individual fenestration product is non-compliant, products may show compliance using an area-weighted calculation.  Chromogenic glazing is not included in area-weighted calculations. </t>
    </r>
    <r>
      <rPr>
        <b/>
        <i/>
        <sz val="9"/>
        <color rgb="FFFF0000"/>
        <rFont val="Calibri"/>
        <family val="2"/>
        <scheme val="minor"/>
      </rPr>
      <t>Area-weighted calculations shown in separate area-weighted table below.</t>
    </r>
  </si>
  <si>
    <r>
      <rPr>
        <i/>
        <vertAlign val="superscript"/>
        <sz val="9"/>
        <color theme="1"/>
        <rFont val="Calibri"/>
        <family val="2"/>
        <scheme val="minor"/>
      </rPr>
      <t>1</t>
    </r>
    <r>
      <rPr>
        <i/>
        <sz val="9"/>
        <color theme="1"/>
        <rFont val="Calibri"/>
        <family val="2"/>
        <scheme val="minor"/>
      </rPr>
      <t xml:space="preserve"> FOOTNOTE: If any individual skylight product is non-compliant, products may show compliance using an area-weighted calculation.  Chromogenic glazing is not included in area-weighted calculations. </t>
    </r>
    <r>
      <rPr>
        <b/>
        <i/>
        <sz val="9"/>
        <color rgb="FFFF0000"/>
        <rFont val="Calibri"/>
        <family val="2"/>
        <scheme val="minor"/>
      </rPr>
      <t>Area-weighted calculations shown in separate area-weighted table below.</t>
    </r>
  </si>
  <si>
    <r>
      <rPr>
        <i/>
        <vertAlign val="superscript"/>
        <sz val="9"/>
        <color theme="1"/>
        <rFont val="Calibri"/>
        <family val="2"/>
        <scheme val="minor"/>
      </rPr>
      <t>1</t>
    </r>
    <r>
      <rPr>
        <i/>
        <sz val="9"/>
        <color theme="1"/>
        <rFont val="Calibri"/>
        <family val="2"/>
        <scheme val="minor"/>
      </rPr>
      <t xml:space="preserve"> FOOTNOTE: If any individual glazed door product is non-compliant, products may show compliance using an area-weighted calculation.  </t>
    </r>
    <r>
      <rPr>
        <b/>
        <i/>
        <sz val="9"/>
        <color rgb="FFFF0000"/>
        <rFont val="Calibri"/>
        <family val="2"/>
        <scheme val="minor"/>
      </rPr>
      <t>Area-weighted calculations shown in separate area-weighted table below.</t>
    </r>
  </si>
  <si>
    <r>
      <t>Is the Window Projecting?</t>
    </r>
    <r>
      <rPr>
        <b/>
        <vertAlign val="superscript"/>
        <sz val="9"/>
        <rFont val="Calibri"/>
        <family val="2"/>
      </rPr>
      <t>4</t>
    </r>
  </si>
  <si>
    <r>
      <rPr>
        <i/>
        <vertAlign val="superscript"/>
        <sz val="9"/>
        <color theme="1"/>
        <rFont val="Calibri"/>
        <family val="2"/>
        <scheme val="minor"/>
      </rPr>
      <t>4</t>
    </r>
    <r>
      <rPr>
        <i/>
        <sz val="9"/>
        <color theme="1"/>
        <rFont val="Calibri"/>
        <family val="2"/>
        <scheme val="minor"/>
      </rPr>
      <t xml:space="preserve"> Projecting includes casement and awning windows.</t>
    </r>
  </si>
  <si>
    <t>https://www.energy.ca.gov/2018publications/CEC-400-2018-020/CEC-400-2018-020-CMF.pdf#page=124</t>
  </si>
  <si>
    <t>https://www.energy.ca.gov/2018publications/CEC-400-2018-021/CEC-400-2018-021-CMF.pdf#page=386</t>
  </si>
  <si>
    <t>141.0(b)2B</t>
  </si>
  <si>
    <r>
      <rPr>
        <b/>
        <strike/>
        <sz val="9"/>
        <color theme="1"/>
        <rFont val="Calibri"/>
        <family val="2"/>
        <scheme val="minor"/>
      </rPr>
      <t>Spandrel</t>
    </r>
    <r>
      <rPr>
        <b/>
        <sz val="9"/>
        <color theme="1"/>
        <rFont val="Calibri"/>
        <family val="2"/>
        <scheme val="minor"/>
      </rPr>
      <t xml:space="preserve"> Type</t>
    </r>
  </si>
  <si>
    <r>
      <rPr>
        <b/>
        <strike/>
        <sz val="9"/>
        <color theme="1"/>
        <rFont val="Calibri"/>
        <family val="2"/>
        <scheme val="minor"/>
      </rPr>
      <t xml:space="preserve">Spandrel Panel </t>
    </r>
    <r>
      <rPr>
        <b/>
        <sz val="9"/>
        <color theme="1"/>
        <rFont val="Calibri"/>
        <family val="2"/>
        <scheme val="minor"/>
      </rPr>
      <t>Finish</t>
    </r>
  </si>
  <si>
    <t>Type</t>
  </si>
  <si>
    <t>Finish</t>
  </si>
  <si>
    <t>Spandrel: Aluminum, no thermal break</t>
  </si>
  <si>
    <t>Spandrel: Aluminum, with thermal break</t>
  </si>
  <si>
    <t>Spandrel: Structural Glazing</t>
  </si>
  <si>
    <t>Spandrel: No framing/Continuous insulation</t>
  </si>
  <si>
    <t>CW: Aluminum, no thermal break</t>
  </si>
  <si>
    <t>CW: Aluminum, with thermal break</t>
  </si>
  <si>
    <t>CW: Structural Glazing</t>
  </si>
  <si>
    <t>CW: No framing/Continuous insulation</t>
  </si>
  <si>
    <t>dropdown</t>
  </si>
  <si>
    <t>Ufactor Assembly Dropdown</t>
  </si>
  <si>
    <t>&lt;=0.031</t>
  </si>
  <si>
    <t>0.0311-0.033</t>
  </si>
  <si>
    <t>0.0331-0.035</t>
  </si>
  <si>
    <t>0.0351-0.038</t>
  </si>
  <si>
    <t>&lt;=0.037</t>
  </si>
  <si>
    <t>0.0371-0.039</t>
  </si>
  <si>
    <t>0.0391-0.042</t>
  </si>
  <si>
    <t>0.0421-0.045</t>
  </si>
  <si>
    <t>&lt;=0.028</t>
  </si>
  <si>
    <t>0.0281-0.029</t>
  </si>
  <si>
    <t>0.0291-0.030</t>
  </si>
  <si>
    <t>0.0301-0.032</t>
  </si>
  <si>
    <t>&lt;=0.042</t>
  </si>
  <si>
    <t>0.0421-0.044</t>
  </si>
  <si>
    <t>0.0441-0.047</t>
  </si>
  <si>
    <t>0.0471-0.051</t>
  </si>
  <si>
    <t>0.0511-0.055</t>
  </si>
  <si>
    <t>0.0551-0.060</t>
  </si>
  <si>
    <t>0.0601-0.066</t>
  </si>
  <si>
    <t>0.0661-0.075</t>
  </si>
  <si>
    <t>&lt;=0.034</t>
  </si>
  <si>
    <t>0.0341-0.035</t>
  </si>
  <si>
    <t>0.0351-0.037</t>
  </si>
  <si>
    <t>0.0411-0.044</t>
  </si>
  <si>
    <t>0.0441-0.048</t>
  </si>
  <si>
    <t>0.0481-0.052</t>
  </si>
  <si>
    <t>0.0391-0.041</t>
  </si>
  <si>
    <t>resulting SR for column 08</t>
  </si>
  <si>
    <t>Panel Thickness (Steel Framing)</t>
  </si>
  <si>
    <t>Standing Seam-1 Layer of insulation</t>
  </si>
  <si>
    <t>Standing Seam-2 Layers of insulation</t>
  </si>
  <si>
    <t>Insulation Type (Flat col 05)</t>
  </si>
  <si>
    <t>(Waffle col 05)</t>
  </si>
  <si>
    <t>(Screen col 05)</t>
  </si>
  <si>
    <r>
      <t>Nonresidential/ Relocatable 1 CZ: Alt. (Replacement &gt; 150ft</t>
    </r>
    <r>
      <rPr>
        <vertAlign val="superscript"/>
        <sz val="9"/>
        <color theme="1"/>
        <rFont val="Calibri"/>
        <family val="2"/>
        <scheme val="minor"/>
      </rPr>
      <t>2)</t>
    </r>
  </si>
  <si>
    <r>
      <t>High-rise Res/ Hotel/ Motel: Alt. (Replacement &gt; 150ft</t>
    </r>
    <r>
      <rPr>
        <vertAlign val="superscript"/>
        <sz val="9"/>
        <color theme="1"/>
        <rFont val="Calibri"/>
        <family val="2"/>
        <scheme val="minor"/>
      </rPr>
      <t>2)</t>
    </r>
  </si>
  <si>
    <r>
      <t>Relocatable all CZ: Alt. (Replacement &gt; 150ft</t>
    </r>
    <r>
      <rPr>
        <vertAlign val="superscript"/>
        <sz val="9"/>
        <color theme="1"/>
        <rFont val="Calibri"/>
        <family val="2"/>
        <scheme val="minor"/>
      </rPr>
      <t>2)</t>
    </r>
  </si>
  <si>
    <r>
      <rPr>
        <b/>
        <sz val="10"/>
        <color rgb="FF00B050"/>
        <rFont val="Calibri"/>
        <family val="2"/>
      </rPr>
      <t>[d:OnlyUI]</t>
    </r>
    <r>
      <rPr>
        <i/>
        <sz val="10"/>
        <color rgb="FF231F20"/>
        <rFont val="Calibri"/>
        <family val="2"/>
      </rPr>
      <t xml:space="preserve"> Table Instructions: Include any building envelopes that are within the scope of the permit application and are demonstrating compliance using the prescriptive paths outlined in </t>
    </r>
    <r>
      <rPr>
        <i/>
        <sz val="10"/>
        <color rgb="FF0070C0"/>
        <rFont val="Calibri"/>
        <family val="2"/>
      </rPr>
      <t>§140.3</t>
    </r>
    <r>
      <rPr>
        <i/>
        <sz val="10"/>
        <color rgb="FF231F20"/>
        <rFont val="Calibri"/>
        <family val="2"/>
      </rPr>
      <t xml:space="preserve">, and </t>
    </r>
    <r>
      <rPr>
        <i/>
        <sz val="10"/>
        <color rgb="FF0070C0"/>
        <rFont val="Calibri"/>
        <family val="2"/>
      </rPr>
      <t>§141.0(a)1</t>
    </r>
    <r>
      <rPr>
        <i/>
        <sz val="10"/>
        <color rgb="FF231F20"/>
        <rFont val="Calibri"/>
        <family val="2"/>
      </rPr>
      <t xml:space="preserve"> and </t>
    </r>
    <r>
      <rPr>
        <i/>
        <sz val="10"/>
        <color rgb="FF0070C0"/>
        <rFont val="Calibri"/>
        <family val="2"/>
      </rPr>
      <t>§141.0(b)1 and 2</t>
    </r>
    <r>
      <rPr>
        <i/>
        <sz val="10"/>
        <color rgb="FF231F20"/>
        <rFont val="Calibri"/>
        <family val="2"/>
      </rPr>
      <t xml:space="preserve"> for additions and alterations.</t>
    </r>
    <r>
      <rPr>
        <b/>
        <sz val="10"/>
        <color rgb="FF00B050"/>
        <rFont val="Calibri"/>
        <family val="2"/>
      </rPr>
      <t xml:space="preserve"> [d:/OnlyUI]</t>
    </r>
    <r>
      <rPr>
        <i/>
        <sz val="10"/>
        <color rgb="FF231F20"/>
        <rFont val="Calibri"/>
        <family val="2"/>
      </rPr>
      <t xml:space="preserve">
</t>
    </r>
    <r>
      <rPr>
        <b/>
        <sz val="10"/>
        <color rgb="FF00B050"/>
        <rFont val="Calibri"/>
        <family val="2"/>
      </rPr>
      <t xml:space="preserve">[d:OnlyRG] </t>
    </r>
    <r>
      <rPr>
        <i/>
        <sz val="10"/>
        <color rgb="FF231F20"/>
        <rFont val="Calibri"/>
        <family val="2"/>
      </rPr>
      <t xml:space="preserve">This table specifies project envelope components within the permit application demonstrating compliance using the prescriptive paths outlined in §140.3, and §141.0(a)1 and §141.0(b)1 and 2 for additions and alterations.  </t>
    </r>
    <r>
      <rPr>
        <b/>
        <sz val="10"/>
        <color rgb="FF00B050"/>
        <rFont val="Calibri"/>
        <family val="2"/>
      </rPr>
      <t>[d:/OnlyRG]</t>
    </r>
  </si>
  <si>
    <r>
      <rPr>
        <b/>
        <sz val="10"/>
        <color rgb="FF00B050"/>
        <rFont val="Calibri"/>
        <family val="2"/>
      </rPr>
      <t xml:space="preserve">[d:OnlyUI] </t>
    </r>
    <r>
      <rPr>
        <i/>
        <sz val="10"/>
        <color rgb="FF231F20"/>
        <rFont val="Calibri"/>
        <family val="2"/>
      </rPr>
      <t>Table Instructions: If any cell on this table says "COMPLIES with Exceptional Conditions" refer to Table D for guidance.</t>
    </r>
    <r>
      <rPr>
        <b/>
        <sz val="10"/>
        <color rgb="FF00B050"/>
        <rFont val="Calibri"/>
        <family val="2"/>
      </rPr>
      <t xml:space="preserve"> [d:/OnlyUI]</t>
    </r>
    <r>
      <rPr>
        <i/>
        <sz val="10"/>
        <color rgb="FF231F20"/>
        <rFont val="Calibri"/>
        <family val="2"/>
      </rPr>
      <t xml:space="preserve">
</t>
    </r>
    <r>
      <rPr>
        <b/>
        <sz val="10"/>
        <color rgb="FF00B050"/>
        <rFont val="Calibri"/>
        <family val="2"/>
      </rPr>
      <t>[d:OnlyRG]</t>
    </r>
    <r>
      <rPr>
        <i/>
        <sz val="10"/>
        <color rgb="FF231F20"/>
        <rFont val="Calibri"/>
        <family val="2"/>
      </rPr>
      <t xml:space="preserve"> Results in this table are automatically calculated from data input and calculations in Tables F through L. Note: If any cell on this table says "COMPLIES with Exceptional Conditions" refer to Table D. Exceptional Conditions for guidance or see the applicable Table referenced below.</t>
    </r>
    <r>
      <rPr>
        <b/>
        <sz val="10"/>
        <color rgb="FF00B050"/>
        <rFont val="Calibri"/>
        <family val="2"/>
      </rPr>
      <t xml:space="preserve"> [d:/OnlyRG] </t>
    </r>
  </si>
  <si>
    <r>
      <rPr>
        <b/>
        <sz val="10"/>
        <color rgb="FF00B050"/>
        <rFont val="Calibri"/>
        <family val="2"/>
        <scheme val="minor"/>
      </rPr>
      <t xml:space="preserve">[d:OnlyUI] </t>
    </r>
    <r>
      <rPr>
        <i/>
        <sz val="10"/>
        <color theme="1"/>
        <rFont val="Calibri"/>
        <family val="2"/>
        <scheme val="minor"/>
      </rPr>
      <t xml:space="preserve">Table Instructions:  Complete this table to demonstrate compliance with prescriptive roof assembly requirements in </t>
    </r>
    <r>
      <rPr>
        <i/>
        <sz val="10"/>
        <color rgb="FF0070C0"/>
        <rFont val="Calibri"/>
        <family val="2"/>
        <scheme val="minor"/>
      </rPr>
      <t>§140.3(a)1B</t>
    </r>
    <r>
      <rPr>
        <i/>
        <sz val="10"/>
        <color theme="1"/>
        <rFont val="Calibri"/>
        <family val="2"/>
        <scheme val="minor"/>
      </rPr>
      <t xml:space="preserve"> for new construction or additions, or </t>
    </r>
    <r>
      <rPr>
        <i/>
        <sz val="10"/>
        <color rgb="FF0070C0"/>
        <rFont val="Calibri"/>
        <family val="2"/>
        <scheme val="minor"/>
      </rPr>
      <t xml:space="preserve">§141.0(b)2Biii </t>
    </r>
    <r>
      <rPr>
        <i/>
        <sz val="10"/>
        <color theme="1"/>
        <rFont val="Calibri"/>
        <family val="2"/>
        <scheme val="minor"/>
      </rPr>
      <t>for alterations.</t>
    </r>
    <r>
      <rPr>
        <b/>
        <sz val="10"/>
        <color rgb="FF00B050"/>
        <rFont val="Calibri"/>
        <family val="2"/>
        <scheme val="minor"/>
      </rPr>
      <t xml:space="preserve"> [d:/OnlyUI] </t>
    </r>
    <r>
      <rPr>
        <i/>
        <sz val="10"/>
        <color theme="1"/>
        <rFont val="Calibri"/>
        <family val="2"/>
        <scheme val="minor"/>
      </rPr>
      <t xml:space="preserve">
</t>
    </r>
    <r>
      <rPr>
        <b/>
        <sz val="10"/>
        <color rgb="FF00B050"/>
        <rFont val="Calibri"/>
        <family val="2"/>
        <scheme val="minor"/>
      </rPr>
      <t xml:space="preserve">[d:OnlyRG] </t>
    </r>
    <r>
      <rPr>
        <i/>
        <sz val="10"/>
        <color theme="1"/>
        <rFont val="Calibri"/>
        <family val="2"/>
        <scheme val="minor"/>
      </rPr>
      <t xml:space="preserve">This table demonstrates compliance with prescriptive roof assembly requirements in </t>
    </r>
    <r>
      <rPr>
        <i/>
        <sz val="10"/>
        <color rgb="FF0070C0"/>
        <rFont val="Calibri"/>
        <family val="2"/>
        <scheme val="minor"/>
      </rPr>
      <t>§140.3(a)1B</t>
    </r>
    <r>
      <rPr>
        <i/>
        <sz val="10"/>
        <color theme="1"/>
        <rFont val="Calibri"/>
        <family val="2"/>
        <scheme val="minor"/>
      </rPr>
      <t xml:space="preserve"> for new construction or additions, or </t>
    </r>
    <r>
      <rPr>
        <i/>
        <sz val="10"/>
        <color rgb="FF0070C0"/>
        <rFont val="Calibri"/>
        <family val="2"/>
        <scheme val="minor"/>
      </rPr>
      <t xml:space="preserve">§141.0(b)2Biii </t>
    </r>
    <r>
      <rPr>
        <i/>
        <sz val="10"/>
        <color theme="1"/>
        <rFont val="Calibri"/>
        <family val="2"/>
        <scheme val="minor"/>
      </rPr>
      <t xml:space="preserve">for alterations. </t>
    </r>
    <r>
      <rPr>
        <b/>
        <sz val="10"/>
        <color rgb="FF00B050"/>
        <rFont val="Calibri"/>
        <family val="2"/>
        <scheme val="minor"/>
      </rPr>
      <t xml:space="preserve">[d:/OnlyRG] </t>
    </r>
  </si>
  <si>
    <r>
      <rPr>
        <b/>
        <sz val="10"/>
        <color rgb="FF00B050"/>
        <rFont val="Calibri"/>
        <family val="2"/>
      </rPr>
      <t xml:space="preserve">[d:OnlyUI] </t>
    </r>
    <r>
      <rPr>
        <i/>
        <sz val="10"/>
        <rFont val="Calibri"/>
        <family val="2"/>
      </rPr>
      <t xml:space="preserve">Table Instructions:  Complete this table to demonstrate compliance with prescriptive roof material requirements in </t>
    </r>
    <r>
      <rPr>
        <i/>
        <sz val="10"/>
        <color rgb="FF0070C0"/>
        <rFont val="Calibri"/>
        <family val="2"/>
      </rPr>
      <t>§140.3(a)1A</t>
    </r>
    <r>
      <rPr>
        <i/>
        <sz val="10"/>
        <rFont val="Calibri"/>
        <family val="2"/>
      </rPr>
      <t xml:space="preserve"> for new construction or additions, or </t>
    </r>
    <r>
      <rPr>
        <i/>
        <sz val="10"/>
        <color rgb="FF0070C0"/>
        <rFont val="Calibri"/>
        <family val="2"/>
      </rPr>
      <t xml:space="preserve">§141.0(b)2B </t>
    </r>
    <r>
      <rPr>
        <i/>
        <sz val="10"/>
        <rFont val="Calibri"/>
        <family val="2"/>
      </rPr>
      <t xml:space="preserve">for alterations. </t>
    </r>
    <r>
      <rPr>
        <b/>
        <sz val="10"/>
        <color rgb="FF00B050"/>
        <rFont val="Calibri"/>
        <family val="2"/>
      </rPr>
      <t>[d:/OnlyUI]</t>
    </r>
    <r>
      <rPr>
        <i/>
        <sz val="10"/>
        <rFont val="Calibri"/>
        <family val="2"/>
      </rPr>
      <t xml:space="preserve"> 
</t>
    </r>
    <r>
      <rPr>
        <b/>
        <sz val="10"/>
        <color rgb="FF00B050"/>
        <rFont val="Calibri"/>
        <family val="2"/>
      </rPr>
      <t xml:space="preserve">[d:OnlyRG] </t>
    </r>
    <r>
      <rPr>
        <i/>
        <sz val="10"/>
        <rFont val="Calibri"/>
        <family val="2"/>
      </rPr>
      <t xml:space="preserve">This table demonstrates compliance with prescriptive roof material requirements in </t>
    </r>
    <r>
      <rPr>
        <i/>
        <sz val="10"/>
        <color rgb="FF0070C0"/>
        <rFont val="Calibri"/>
        <family val="2"/>
      </rPr>
      <t>§140.3(a)1A</t>
    </r>
    <r>
      <rPr>
        <i/>
        <sz val="10"/>
        <rFont val="Calibri"/>
        <family val="2"/>
      </rPr>
      <t xml:space="preserve"> for new construction or additions, or </t>
    </r>
    <r>
      <rPr>
        <i/>
        <sz val="10"/>
        <color rgb="FF0070C0"/>
        <rFont val="Calibri"/>
        <family val="2"/>
      </rPr>
      <t xml:space="preserve">§141.0(b)2B </t>
    </r>
    <r>
      <rPr>
        <i/>
        <sz val="10"/>
        <rFont val="Calibri"/>
        <family val="2"/>
      </rPr>
      <t xml:space="preserve">for alterations. </t>
    </r>
    <r>
      <rPr>
        <b/>
        <sz val="10"/>
        <color rgb="FF00B050"/>
        <rFont val="Calibri"/>
        <family val="2"/>
      </rPr>
      <t xml:space="preserve">[d:/OnlyRG] </t>
    </r>
  </si>
  <si>
    <r>
      <rPr>
        <b/>
        <sz val="10"/>
        <color rgb="FF00B050"/>
        <rFont val="Calibri"/>
        <family val="2"/>
        <scheme val="minor"/>
      </rPr>
      <t xml:space="preserve">[d:OnlyUI] </t>
    </r>
    <r>
      <rPr>
        <i/>
        <sz val="10"/>
        <color theme="1"/>
        <rFont val="Calibri"/>
        <family val="2"/>
        <scheme val="minor"/>
      </rPr>
      <t xml:space="preserve">Table Instructions:  Complete this table to demonstrate compliance with prescriptive wall assembly requirements in </t>
    </r>
    <r>
      <rPr>
        <i/>
        <sz val="10"/>
        <color rgb="FF0070C0"/>
        <rFont val="Calibri"/>
        <family val="2"/>
        <scheme val="minor"/>
      </rPr>
      <t>§140.3(a)2</t>
    </r>
    <r>
      <rPr>
        <i/>
        <sz val="10"/>
        <color theme="1"/>
        <rFont val="Calibri"/>
        <family val="2"/>
        <scheme val="minor"/>
      </rPr>
      <t xml:space="preserve"> and </t>
    </r>
    <r>
      <rPr>
        <i/>
        <sz val="10"/>
        <color rgb="FF0070C0"/>
        <rFont val="Calibri"/>
        <family val="2"/>
        <scheme val="minor"/>
      </rPr>
      <t xml:space="preserve">§140.3(a)3 </t>
    </r>
    <r>
      <rPr>
        <i/>
        <sz val="10"/>
        <color theme="1"/>
        <rFont val="Calibri"/>
        <family val="2"/>
        <scheme val="minor"/>
      </rPr>
      <t xml:space="preserve">for new construction or additions, or mandatory wall assembly requirements in </t>
    </r>
    <r>
      <rPr>
        <i/>
        <sz val="10"/>
        <color rgb="FF0070C0"/>
        <rFont val="Calibri"/>
        <family val="2"/>
        <scheme val="minor"/>
      </rPr>
      <t xml:space="preserve">§141.0(b)1B </t>
    </r>
    <r>
      <rPr>
        <i/>
        <sz val="10"/>
        <color theme="1"/>
        <rFont val="Calibri"/>
        <family val="2"/>
        <scheme val="minor"/>
      </rPr>
      <t xml:space="preserve">for alterations. </t>
    </r>
    <r>
      <rPr>
        <b/>
        <sz val="10"/>
        <color rgb="FF00B050"/>
        <rFont val="Calibri"/>
        <family val="2"/>
        <scheme val="minor"/>
      </rPr>
      <t>[d:/OnlyUI]</t>
    </r>
    <r>
      <rPr>
        <i/>
        <sz val="10"/>
        <color theme="1"/>
        <rFont val="Calibri"/>
        <family val="2"/>
        <scheme val="minor"/>
      </rPr>
      <t xml:space="preserve">
</t>
    </r>
    <r>
      <rPr>
        <b/>
        <sz val="10"/>
        <color rgb="FF00B050"/>
        <rFont val="Calibri"/>
        <family val="2"/>
        <scheme val="minor"/>
      </rPr>
      <t>[d:OnlyRG]</t>
    </r>
    <r>
      <rPr>
        <i/>
        <sz val="10"/>
        <color theme="1"/>
        <rFont val="Calibri"/>
        <family val="2"/>
        <scheme val="minor"/>
      </rPr>
      <t xml:space="preserve"> This table demonstrates compliance with prescriptive wall assembly requirements in </t>
    </r>
    <r>
      <rPr>
        <i/>
        <sz val="10"/>
        <color rgb="FF0070C0"/>
        <rFont val="Calibri"/>
        <family val="2"/>
        <scheme val="minor"/>
      </rPr>
      <t>§140.3(a)2</t>
    </r>
    <r>
      <rPr>
        <i/>
        <sz val="10"/>
        <color theme="1"/>
        <rFont val="Calibri"/>
        <family val="2"/>
        <scheme val="minor"/>
      </rPr>
      <t xml:space="preserve"> and </t>
    </r>
    <r>
      <rPr>
        <i/>
        <sz val="10"/>
        <color rgb="FF0070C0"/>
        <rFont val="Calibri"/>
        <family val="2"/>
        <scheme val="minor"/>
      </rPr>
      <t>§140.3(a)3</t>
    </r>
    <r>
      <rPr>
        <i/>
        <sz val="10"/>
        <color theme="1"/>
        <rFont val="Calibri"/>
        <family val="2"/>
        <scheme val="minor"/>
      </rPr>
      <t xml:space="preserve"> for new construction or additions, or mandatory wall assembly requirements in </t>
    </r>
    <r>
      <rPr>
        <i/>
        <sz val="10"/>
        <color rgb="FF0070C0"/>
        <rFont val="Calibri"/>
        <family val="2"/>
        <scheme val="minor"/>
      </rPr>
      <t>§141.0(b)1B</t>
    </r>
    <r>
      <rPr>
        <i/>
        <sz val="10"/>
        <color theme="1"/>
        <rFont val="Calibri"/>
        <family val="2"/>
        <scheme val="minor"/>
      </rPr>
      <t xml:space="preserve"> for alterations. </t>
    </r>
    <r>
      <rPr>
        <b/>
        <sz val="10"/>
        <color rgb="FF00B050"/>
        <rFont val="Calibri"/>
        <family val="2"/>
        <scheme val="minor"/>
      </rPr>
      <t>[d:/OnlyRG]</t>
    </r>
  </si>
  <si>
    <r>
      <rPr>
        <b/>
        <sz val="10"/>
        <color rgb="FF00B050"/>
        <rFont val="Calibri"/>
        <family val="2"/>
        <scheme val="minor"/>
      </rPr>
      <t>[d:OnlyUI]</t>
    </r>
    <r>
      <rPr>
        <i/>
        <sz val="10"/>
        <color theme="1"/>
        <rFont val="Calibri"/>
        <family val="2"/>
        <scheme val="minor"/>
      </rPr>
      <t xml:space="preserve"> Table Instructions:  Complete this table to demonstrate compliance with prescriptive floor assembly requirements in </t>
    </r>
    <r>
      <rPr>
        <i/>
        <sz val="10"/>
        <color rgb="FF0070C0"/>
        <rFont val="Calibri"/>
        <family val="2"/>
        <scheme val="minor"/>
      </rPr>
      <t>§140.3(a)4</t>
    </r>
    <r>
      <rPr>
        <i/>
        <sz val="10"/>
        <color theme="1"/>
        <rFont val="Calibri"/>
        <family val="2"/>
        <scheme val="minor"/>
      </rPr>
      <t xml:space="preserve"> for new construction or additions, or mandatory floor assembly requirements in </t>
    </r>
    <r>
      <rPr>
        <i/>
        <sz val="10"/>
        <color rgb="FF0070C0"/>
        <rFont val="Calibri"/>
        <family val="2"/>
        <scheme val="minor"/>
      </rPr>
      <t>§141.0(b)1C</t>
    </r>
    <r>
      <rPr>
        <i/>
        <sz val="10"/>
        <color theme="1"/>
        <rFont val="Calibri"/>
        <family val="2"/>
        <scheme val="minor"/>
      </rPr>
      <t xml:space="preserve"> for alterations.</t>
    </r>
    <r>
      <rPr>
        <b/>
        <sz val="10"/>
        <color rgb="FF00B050"/>
        <rFont val="Calibri"/>
        <family val="2"/>
        <scheme val="minor"/>
      </rPr>
      <t xml:space="preserve"> [d:/OnlyUI]</t>
    </r>
    <r>
      <rPr>
        <i/>
        <sz val="10"/>
        <color theme="1"/>
        <rFont val="Calibri"/>
        <family val="2"/>
        <scheme val="minor"/>
      </rPr>
      <t xml:space="preserve">
</t>
    </r>
    <r>
      <rPr>
        <b/>
        <sz val="10"/>
        <color rgb="FF00B050"/>
        <rFont val="Calibri"/>
        <family val="2"/>
        <scheme val="minor"/>
      </rPr>
      <t>[d:OnlyRG]</t>
    </r>
    <r>
      <rPr>
        <i/>
        <sz val="10"/>
        <color theme="1"/>
        <rFont val="Calibri"/>
        <family val="2"/>
        <scheme val="minor"/>
      </rPr>
      <t xml:space="preserve"> This table demonstrates compliance with prescriptive floor assembly requirements in </t>
    </r>
    <r>
      <rPr>
        <i/>
        <sz val="10"/>
        <color rgb="FF0070C0"/>
        <rFont val="Calibri"/>
        <family val="2"/>
        <scheme val="minor"/>
      </rPr>
      <t>§140.3(a)4</t>
    </r>
    <r>
      <rPr>
        <i/>
        <sz val="10"/>
        <color theme="1"/>
        <rFont val="Calibri"/>
        <family val="2"/>
        <scheme val="minor"/>
      </rPr>
      <t xml:space="preserve"> for new construction or additions, or mandatory floor assembly requirements in </t>
    </r>
    <r>
      <rPr>
        <i/>
        <sz val="10"/>
        <color rgb="FF0070C0"/>
        <rFont val="Calibri"/>
        <family val="2"/>
        <scheme val="minor"/>
      </rPr>
      <t xml:space="preserve">§141.0(b)1C </t>
    </r>
    <r>
      <rPr>
        <i/>
        <sz val="10"/>
        <color theme="1"/>
        <rFont val="Calibri"/>
        <family val="2"/>
        <scheme val="minor"/>
      </rPr>
      <t xml:space="preserve">for alterations. </t>
    </r>
    <r>
      <rPr>
        <b/>
        <sz val="10"/>
        <color rgb="FF00B050"/>
        <rFont val="Calibri"/>
        <family val="2"/>
        <scheme val="minor"/>
      </rPr>
      <t>[d:/OnlyRG]</t>
    </r>
  </si>
  <si>
    <r>
      <rPr>
        <b/>
        <sz val="10"/>
        <color rgb="FF00B050"/>
        <rFont val="Calibri"/>
        <family val="2"/>
        <scheme val="minor"/>
      </rPr>
      <t>[d:OnlyUI]</t>
    </r>
    <r>
      <rPr>
        <i/>
        <sz val="10"/>
        <color theme="1"/>
        <rFont val="Calibri"/>
        <family val="2"/>
        <scheme val="minor"/>
      </rPr>
      <t xml:space="preserve"> Table Instructions:  Complete this table to demonstrate compliance with prescriptive exterior door requirements in </t>
    </r>
    <r>
      <rPr>
        <i/>
        <sz val="10"/>
        <color rgb="FF0070C0"/>
        <rFont val="Calibri"/>
        <family val="2"/>
        <scheme val="minor"/>
      </rPr>
      <t>§140.3(a)7</t>
    </r>
    <r>
      <rPr>
        <i/>
        <sz val="10"/>
        <color theme="1"/>
        <rFont val="Calibri"/>
        <family val="2"/>
        <scheme val="minor"/>
      </rPr>
      <t xml:space="preserve"> for new construction or additions. Doors which are being replaced (alterations) do not need to be documented in this table because there are no Title 24, Part 6 requirements that apply. Exterior doors separate conditioned space from unconditioned space or from ambient air. Doors that are more than one-half glass in area are considered Glazed Doors and should be documented on Table K with fenestration per Table B. </t>
    </r>
    <r>
      <rPr>
        <b/>
        <sz val="10"/>
        <color rgb="FF00B050"/>
        <rFont val="Calibri"/>
        <family val="2"/>
        <scheme val="minor"/>
      </rPr>
      <t xml:space="preserve">[d:/OnlyUI] </t>
    </r>
    <r>
      <rPr>
        <i/>
        <sz val="10"/>
        <color theme="1"/>
        <rFont val="Calibri"/>
        <family val="2"/>
        <scheme val="minor"/>
      </rPr>
      <t xml:space="preserve">
</t>
    </r>
    <r>
      <rPr>
        <b/>
        <sz val="10"/>
        <color rgb="FF00B050"/>
        <rFont val="Calibri"/>
        <family val="2"/>
        <scheme val="minor"/>
      </rPr>
      <t>[d:OnlyRG]</t>
    </r>
    <r>
      <rPr>
        <i/>
        <sz val="10"/>
        <color theme="1"/>
        <rFont val="Calibri"/>
        <family val="2"/>
        <scheme val="minor"/>
      </rPr>
      <t xml:space="preserve"> This table demonstrates compliance with prescriptive exterior door requirements in </t>
    </r>
    <r>
      <rPr>
        <i/>
        <sz val="10"/>
        <color rgb="FF0070C0"/>
        <rFont val="Calibri"/>
        <family val="2"/>
        <scheme val="minor"/>
      </rPr>
      <t>§140.3(a)7</t>
    </r>
    <r>
      <rPr>
        <i/>
        <sz val="10"/>
        <color theme="1"/>
        <rFont val="Calibri"/>
        <family val="2"/>
        <scheme val="minor"/>
      </rPr>
      <t xml:space="preserve"> for new construction or additions. Doors which are being replaced (alterations) do not need to be documented in this table because there are no Title 24, Part 6 requirements that apply. Exterior doors separate conditioned space from unconditioned space or from ambient air. Doors that are more than one-half glass in area are considered Glazed Doors and should be documented on Table K with fenestration per Table B. </t>
    </r>
    <r>
      <rPr>
        <b/>
        <sz val="10"/>
        <color rgb="FF00B050"/>
        <rFont val="Calibri"/>
        <family val="2"/>
        <scheme val="minor"/>
      </rPr>
      <t xml:space="preserve">[d:/OnlyRG] </t>
    </r>
  </si>
  <si>
    <r>
      <rPr>
        <b/>
        <sz val="10"/>
        <color rgb="FF00B050"/>
        <rFont val="Calibri"/>
        <family val="2"/>
        <scheme val="minor"/>
      </rPr>
      <t>[d:OnlyUI]</t>
    </r>
    <r>
      <rPr>
        <i/>
        <sz val="10"/>
        <color theme="1"/>
        <rFont val="Calibri"/>
        <family val="2"/>
        <scheme val="minor"/>
      </rPr>
      <t xml:space="preserve"> Table Instructions:  Complete this table to demonstrate compliance with prescriptive fenestration requirements in </t>
    </r>
    <r>
      <rPr>
        <i/>
        <sz val="10"/>
        <color rgb="FF0070C0"/>
        <rFont val="Calibri"/>
        <family val="2"/>
        <scheme val="minor"/>
      </rPr>
      <t>§140.3(a)5</t>
    </r>
    <r>
      <rPr>
        <i/>
        <sz val="10"/>
        <color theme="1"/>
        <rFont val="Calibri"/>
        <family val="2"/>
        <scheme val="minor"/>
      </rPr>
      <t xml:space="preserve"> for new construction or additions, or </t>
    </r>
    <r>
      <rPr>
        <i/>
        <sz val="10"/>
        <color rgb="FF0070C0"/>
        <rFont val="Calibri"/>
        <family val="2"/>
        <scheme val="minor"/>
      </rPr>
      <t>§141.0(b)2A</t>
    </r>
    <r>
      <rPr>
        <i/>
        <sz val="10"/>
        <color theme="1"/>
        <rFont val="Calibri"/>
        <family val="2"/>
        <scheme val="minor"/>
      </rPr>
      <t xml:space="preserve"> for alterations.  Exterior doors that are more than one-half glass in area are considered Glazed Doors and should be documented on this table with fenestration. </t>
    </r>
    <r>
      <rPr>
        <b/>
        <sz val="10"/>
        <color rgb="FF00B050"/>
        <rFont val="Calibri"/>
        <family val="2"/>
        <scheme val="minor"/>
      </rPr>
      <t xml:space="preserve">[d:/OnlyUI] </t>
    </r>
    <r>
      <rPr>
        <i/>
        <sz val="10"/>
        <color theme="1"/>
        <rFont val="Calibri"/>
        <family val="2"/>
        <scheme val="minor"/>
      </rPr>
      <t xml:space="preserve">
</t>
    </r>
    <r>
      <rPr>
        <b/>
        <sz val="10"/>
        <color rgb="FF00B050"/>
        <rFont val="Calibri"/>
        <family val="2"/>
        <scheme val="minor"/>
      </rPr>
      <t>[d:OnlyRG]</t>
    </r>
    <r>
      <rPr>
        <i/>
        <sz val="10"/>
        <color theme="1"/>
        <rFont val="Calibri"/>
        <family val="2"/>
        <scheme val="minor"/>
      </rPr>
      <t xml:space="preserve"> This table demonstrates compliance with prescriptive fenestration requirements in </t>
    </r>
    <r>
      <rPr>
        <i/>
        <sz val="10"/>
        <color rgb="FF0070C0"/>
        <rFont val="Calibri"/>
        <family val="2"/>
        <scheme val="minor"/>
      </rPr>
      <t xml:space="preserve">§140.3(a)5 </t>
    </r>
    <r>
      <rPr>
        <i/>
        <sz val="10"/>
        <color theme="1"/>
        <rFont val="Calibri"/>
        <family val="2"/>
        <scheme val="minor"/>
      </rPr>
      <t xml:space="preserve">for new construction or additions, or </t>
    </r>
    <r>
      <rPr>
        <i/>
        <sz val="10"/>
        <color rgb="FF0070C0"/>
        <rFont val="Calibri"/>
        <family val="2"/>
        <scheme val="minor"/>
      </rPr>
      <t>§141.0(b)2A</t>
    </r>
    <r>
      <rPr>
        <i/>
        <sz val="10"/>
        <color theme="1"/>
        <rFont val="Calibri"/>
        <family val="2"/>
        <scheme val="minor"/>
      </rPr>
      <t xml:space="preserve"> for alterations.  Exterior doors that are more than one-half glass in area are considered Glazed Doors and should be documented on this table with fenestration. </t>
    </r>
    <r>
      <rPr>
        <b/>
        <sz val="10"/>
        <color rgb="FF00B050"/>
        <rFont val="Calibri"/>
        <family val="2"/>
        <scheme val="minor"/>
      </rPr>
      <t xml:space="preserve">[d:/OnlyRG] </t>
    </r>
  </si>
  <si>
    <r>
      <rPr>
        <b/>
        <sz val="10"/>
        <color rgb="FF00B050"/>
        <rFont val="Calibri"/>
        <family val="2"/>
      </rPr>
      <t xml:space="preserve">[d:OnlyUI] </t>
    </r>
    <r>
      <rPr>
        <i/>
        <sz val="10"/>
        <rFont val="Calibri"/>
        <family val="2"/>
      </rPr>
      <t>Table Instructions: Complete this table to demonstrate compliance with prescriptive daylight zone requirements in §140.3(c) for new construction, additions, or alterations which install a new lighting system within climate zones 2-15.  Enclosed spaces greater than 5,000ft</t>
    </r>
    <r>
      <rPr>
        <i/>
        <vertAlign val="superscript"/>
        <sz val="10"/>
        <rFont val="Calibri"/>
        <family val="2"/>
      </rPr>
      <t>2</t>
    </r>
    <r>
      <rPr>
        <i/>
        <sz val="10"/>
        <rFont val="Calibri"/>
        <family val="2"/>
      </rPr>
      <t xml:space="preserve"> and under a roof with at least a 15ft ceiling height must be included in the table. </t>
    </r>
    <r>
      <rPr>
        <b/>
        <sz val="10"/>
        <color rgb="FF00B050"/>
        <rFont val="Calibri"/>
        <family val="2"/>
      </rPr>
      <t xml:space="preserve">[d:/OnlyUI] </t>
    </r>
    <r>
      <rPr>
        <i/>
        <sz val="10"/>
        <rFont val="Calibri"/>
        <family val="2"/>
      </rPr>
      <t xml:space="preserve">
</t>
    </r>
    <r>
      <rPr>
        <b/>
        <sz val="10"/>
        <color rgb="FF00B050"/>
        <rFont val="Calibri"/>
        <family val="2"/>
      </rPr>
      <t xml:space="preserve">[d:OnlyRG] </t>
    </r>
    <r>
      <rPr>
        <i/>
        <sz val="10"/>
        <rFont val="Calibri"/>
        <family val="2"/>
      </rPr>
      <t xml:space="preserve">This table demonstrates compliance with prescriptive daylight zone requirements in </t>
    </r>
    <r>
      <rPr>
        <i/>
        <sz val="10"/>
        <color rgb="FF0070C0"/>
        <rFont val="Calibri"/>
        <family val="2"/>
      </rPr>
      <t xml:space="preserve">§140.3(c) </t>
    </r>
    <r>
      <rPr>
        <i/>
        <sz val="10"/>
        <rFont val="Calibri"/>
        <family val="2"/>
      </rPr>
      <t>for new construction, additions, or alterations which install a new lighting system within climate zones 2-15.  Enclosed spaces greater than 5,000ft2 and under a roof with at least a 15ft ceiling height must be included in the table.</t>
    </r>
    <r>
      <rPr>
        <b/>
        <sz val="10"/>
        <color rgb="FF00B050"/>
        <rFont val="Calibri"/>
        <family val="2"/>
      </rPr>
      <t xml:space="preserve"> [d:/OnlyRG]</t>
    </r>
  </si>
  <si>
    <r>
      <rPr>
        <b/>
        <sz val="10"/>
        <color rgb="FF00B050"/>
        <rFont val="Calibri"/>
        <family val="2"/>
      </rPr>
      <t xml:space="preserve">[d:OnlyUI] </t>
    </r>
    <r>
      <rPr>
        <i/>
        <sz val="10"/>
        <color rgb="FF231F20"/>
        <rFont val="Calibri"/>
        <family val="2"/>
      </rPr>
      <t xml:space="preserve">Table Instructions:  Selections have been made based on information provided in previous tables of this document.  If any selection needs to be changed, please explain why in Table E. Additional Remarks.  These documents must be provided to the building inspector during construction and can be found online at https://www.energy.ca.gov/title24/2019standards/2019_compliance_documents/Nonresidential_Documents/NRCI/ </t>
    </r>
    <r>
      <rPr>
        <b/>
        <sz val="10"/>
        <color rgb="FF00B050"/>
        <rFont val="Calibri"/>
        <family val="2"/>
      </rPr>
      <t xml:space="preserve">[d:/OnlyUI] </t>
    </r>
    <r>
      <rPr>
        <i/>
        <sz val="10"/>
        <color rgb="FF231F20"/>
        <rFont val="Calibri"/>
        <family val="2"/>
      </rPr>
      <t xml:space="preserve">
</t>
    </r>
    <r>
      <rPr>
        <b/>
        <sz val="10"/>
        <color rgb="FF00B050"/>
        <rFont val="Calibri"/>
        <family val="2"/>
      </rPr>
      <t>[d:OnlyRG]</t>
    </r>
    <r>
      <rPr>
        <i/>
        <sz val="10"/>
        <color rgb="FF231F20"/>
        <rFont val="Calibri"/>
        <family val="2"/>
      </rPr>
      <t xml:space="preserve"> Selections have been made based on information provided in this document.  If any selections have been changed by the permit applicant, an explanation should be included in Table E. Additional Remarks.  These documents must be provided to the building inspector during construction and can be found online at https://www.energy.ca.gov/title24/2019standards/2019_compliance_documents/Nonresidential_Documents/NRCI/ </t>
    </r>
    <r>
      <rPr>
        <b/>
        <sz val="10"/>
        <color rgb="FF00B050"/>
        <rFont val="Calibri"/>
        <family val="2"/>
      </rPr>
      <t xml:space="preserve"> [d:/OnlyRG]</t>
    </r>
  </si>
  <si>
    <r>
      <rPr>
        <b/>
        <sz val="10"/>
        <color rgb="FF00B050"/>
        <rFont val="Calibri"/>
        <family val="2"/>
      </rPr>
      <t>[d:OnlyUI]</t>
    </r>
    <r>
      <rPr>
        <i/>
        <sz val="10"/>
        <color rgb="FF231F20"/>
        <rFont val="Calibri"/>
        <family val="2"/>
      </rPr>
      <t xml:space="preserve">  Table Instructions:  Selections have been made based on information provided in previous tables of this document.  If any selection needs to be changed, form user must provide an explanation to be added to Table D Exceptional Conditions.  These documents must be provided to the building inspector during construction and can be found online at https://www.energy.ca.gov/title24/2019standards/2019_compliance_documents/Nonresidential_Documents/NRCA/.  Individuals who perform the field testing and verification work, and provide the information required for completion of the fenestration Certificate of Acceptance documentation are not required to be licensed professionals. However, the person who signs the Certificate of Acceptance document to certify compliance with the acceptance requirements shall be licensed as specified in Standards Section 10-103(a)4 and NA7.3.1. </t>
    </r>
    <r>
      <rPr>
        <b/>
        <sz val="10"/>
        <color rgb="FF00B050"/>
        <rFont val="Calibri"/>
        <family val="2"/>
      </rPr>
      <t xml:space="preserve"> [d:/OnlyUI]</t>
    </r>
    <r>
      <rPr>
        <i/>
        <sz val="10"/>
        <color rgb="FF231F20"/>
        <rFont val="Calibri"/>
        <family val="2"/>
      </rPr>
      <t xml:space="preserve">
</t>
    </r>
    <r>
      <rPr>
        <b/>
        <sz val="10"/>
        <color rgb="FF00B050"/>
        <rFont val="Calibri"/>
        <family val="2"/>
      </rPr>
      <t>[d:OnlyRG]</t>
    </r>
    <r>
      <rPr>
        <i/>
        <sz val="10"/>
        <color rgb="FF231F20"/>
        <rFont val="Calibri"/>
        <family val="2"/>
      </rPr>
      <t xml:space="preserve"> Selections have been made based on information provided in previous tables of this document.  If any selection needs to be changed, form user must provide an explanation to be added to Table D Exceptional Conditions.  These documents must be provided to the building inspector during construction and can be found online at https://www.energy.ca.gov/title24/2019standards/2019_compliance_documents/Nonresidential_Documents/NRCA/.  Individuals who perform the field testing and verification work, and provide the information required for completion of the fenestration Certificate of Acceptance documentation are not required to be licensed professionals. However, the person who signs the Certificate of Acceptance document to certify compliance with the acceptance requirements shall be licensed as specified in Standards Section 10-103(a)4 and NA7.3.1. </t>
    </r>
    <r>
      <rPr>
        <b/>
        <sz val="10"/>
        <color rgb="FF00B050"/>
        <rFont val="Calibri"/>
        <family val="2"/>
      </rPr>
      <t>[d:/OnlyRG]</t>
    </r>
  </si>
  <si>
    <r>
      <rPr>
        <i/>
        <vertAlign val="superscript"/>
        <sz val="10"/>
        <color theme="1"/>
        <rFont val="Calibri"/>
        <family val="2"/>
        <scheme val="minor"/>
      </rPr>
      <t>1</t>
    </r>
    <r>
      <rPr>
        <i/>
        <sz val="10"/>
        <color theme="1"/>
        <rFont val="Calibri"/>
        <family val="2"/>
        <scheme val="minor"/>
      </rPr>
      <t xml:space="preserve"> FOOTNOTE: If any individual assembly is non-compliant, assemblies may show compliance using an area-weighted calculation.  Mass walls are combined with concrete sandwich panel, log &amp; ICF wall types.  Mass walls must meet mandatory insulation requirements in </t>
    </r>
    <r>
      <rPr>
        <i/>
        <sz val="10"/>
        <color rgb="FF0070C0"/>
        <rFont val="Calibri"/>
        <family val="2"/>
        <scheme val="minor"/>
      </rPr>
      <t>§120.7(b)</t>
    </r>
    <r>
      <rPr>
        <i/>
        <sz val="10"/>
        <color theme="1"/>
        <rFont val="Calibri"/>
        <family val="2"/>
        <scheme val="minor"/>
      </rPr>
      <t xml:space="preserve">, but may area-weight to comply with prescriptive requirements in </t>
    </r>
    <r>
      <rPr>
        <i/>
        <sz val="10"/>
        <color rgb="FF0070C0"/>
        <rFont val="Calibri"/>
        <family val="2"/>
        <scheme val="minor"/>
      </rPr>
      <t>Table 140.3</t>
    </r>
    <r>
      <rPr>
        <i/>
        <sz val="10"/>
        <color theme="1"/>
        <rFont val="Calibri"/>
        <family val="2"/>
        <scheme val="minor"/>
      </rPr>
      <t xml:space="preserve"> for new construction.</t>
    </r>
  </si>
  <si>
    <r>
      <rPr>
        <i/>
        <vertAlign val="superscript"/>
        <sz val="10"/>
        <color theme="1"/>
        <rFont val="Calibri"/>
        <family val="2"/>
        <scheme val="minor"/>
      </rPr>
      <t>1</t>
    </r>
    <r>
      <rPr>
        <i/>
        <sz val="10"/>
        <color theme="1"/>
        <rFont val="Calibri"/>
        <family val="2"/>
        <scheme val="minor"/>
      </rPr>
      <t xml:space="preserve"> FOOTNOTE: If any individual assembly is non-compliant, assemblies may show compliance using an area-weighted calculation.  Concrete sandwich panels are combined with mass, log &amp; ICF wall types.  Concrete Sandwich Panel walls must meet mandatory insulation requirements in §120.7(b), but may area-weight to comply with prescriptive requirements in Table 140.3 for new construction.</t>
    </r>
  </si>
  <si>
    <r>
      <rPr>
        <i/>
        <vertAlign val="superscript"/>
        <sz val="10"/>
        <color theme="1"/>
        <rFont val="Calibri"/>
        <family val="2"/>
        <scheme val="minor"/>
      </rPr>
      <t>1</t>
    </r>
    <r>
      <rPr>
        <i/>
        <sz val="10"/>
        <color theme="1"/>
        <rFont val="Calibri"/>
        <family val="2"/>
        <scheme val="minor"/>
      </rPr>
      <t xml:space="preserve"> FOOTNOTE: If any individual assembly is non-compliant, assemblies may show compliance using an area-weighted calculation.  Log walls are combined with concrete sandwich panel, mass &amp; ICF wall types.  Log Home walls must meet mandatory insulation requirements in </t>
    </r>
    <r>
      <rPr>
        <i/>
        <sz val="10"/>
        <color rgb="FF0070C0"/>
        <rFont val="Calibri"/>
        <family val="2"/>
        <scheme val="minor"/>
      </rPr>
      <t>§120.7(b)</t>
    </r>
    <r>
      <rPr>
        <i/>
        <sz val="10"/>
        <color theme="1"/>
        <rFont val="Calibri"/>
        <family val="2"/>
        <scheme val="minor"/>
      </rPr>
      <t xml:space="preserve">, but may area-weight to comply with prescriptive requirements in </t>
    </r>
    <r>
      <rPr>
        <i/>
        <sz val="10"/>
        <color rgb="FF0070C0"/>
        <rFont val="Calibri"/>
        <family val="2"/>
        <scheme val="minor"/>
      </rPr>
      <t>Table 140.3</t>
    </r>
    <r>
      <rPr>
        <i/>
        <sz val="10"/>
        <color theme="1"/>
        <rFont val="Calibri"/>
        <family val="2"/>
        <scheme val="minor"/>
      </rPr>
      <t xml:space="preserve"> for new construction.</t>
    </r>
  </si>
  <si>
    <r>
      <rPr>
        <i/>
        <vertAlign val="superscript"/>
        <sz val="10"/>
        <color theme="1"/>
        <rFont val="Calibri"/>
        <family val="2"/>
        <scheme val="minor"/>
      </rPr>
      <t>1</t>
    </r>
    <r>
      <rPr>
        <i/>
        <sz val="10"/>
        <color theme="1"/>
        <rFont val="Calibri"/>
        <family val="2"/>
        <scheme val="minor"/>
      </rPr>
      <t xml:space="preserve"> FOOTNOTE: If any individual assembly is non-compliant, assemblies may show compliance using an area-weighted calculation.  ICF walls are combined with concrete sandwich panel, log &amp; mass wall types.  ICF walls must meet mandatory insulation requirements in §120.7(b), but may area-weight to comply with prescriptive requirements in Table 140.3 for new construction.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</si>
</sst>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
    <numFmt numFmtId="166" formatCode="0.0%"/>
    <numFmt numFmtId="167" formatCode="0.0000"/>
    <numFmt numFmtId="168" formatCode="0.000"/>
  </numFmts>
  <fonts count="142">
    <font>
      <sz val="11"/>
      <color theme="1"/>
      <name val="Calibri"/>
      <family val="2"/>
      <scheme val="minor"/>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7"/>
      <name val="Arial"/>
      <family val="2"/>
    </font>
    <font>
      <sz val="7"/>
      <color rgb="FF231F20"/>
      <name val="Arial"/>
      <family val="2"/>
    </font>
    <font>
      <b/>
      <sz val="12"/>
      <color rgb="FF231F20"/>
      <name val="Arial"/>
      <family val="2"/>
    </font>
    <font>
      <b/>
      <sz val="12"/>
      <name val="Arial"/>
      <family val="2"/>
    </font>
    <font>
      <sz val="8"/>
      <color rgb="FF000000"/>
      <name val="Calibri"/>
      <family val="2"/>
      <scheme val="minor"/>
    </font>
    <font>
      <sz val="10"/>
      <name val="Calibri"/>
      <family val="2"/>
    </font>
    <font>
      <sz val="8"/>
      <color theme="1"/>
      <name val="Calibri"/>
      <family val="2"/>
      <scheme val="minor"/>
    </font>
    <font>
      <sz val="10"/>
      <color theme="1"/>
      <name val="Calibri"/>
      <family val="2"/>
      <scheme val="minor"/>
    </font>
    <font>
      <b/>
      <sz val="11"/>
      <color rgb="FF231F20"/>
      <name val="Calibri"/>
      <family val="2"/>
    </font>
    <font>
      <b/>
      <sz val="11"/>
      <name val="Calibri"/>
      <family val="2"/>
    </font>
    <font>
      <sz val="11"/>
      <name val="Calibri"/>
      <family val="2"/>
    </font>
    <font>
      <b/>
      <sz val="10"/>
      <name val="Calibri"/>
      <family val="2"/>
      <scheme val="minor"/>
    </font>
    <font>
      <i/>
      <sz val="10"/>
      <name val="Calibri"/>
      <family val="2"/>
    </font>
    <font>
      <b/>
      <sz val="9"/>
      <name val="Calibri"/>
      <family val="2"/>
    </font>
    <font>
      <sz val="10"/>
      <color rgb="FF000000"/>
      <name val="Calibri"/>
      <family val="2"/>
      <scheme val="minor"/>
    </font>
    <font>
      <b/>
      <sz val="11"/>
      <name val="Calibri"/>
      <family val="2"/>
      <scheme val="minor"/>
    </font>
    <font>
      <sz val="10"/>
      <color rgb="FF000000"/>
      <name val="Times New Roman"/>
      <family val="1"/>
    </font>
    <font>
      <sz val="12"/>
      <color rgb="FF000000"/>
      <name val="Times New Roman"/>
      <family val="1"/>
    </font>
    <font>
      <sz val="9"/>
      <color rgb="FF231F20"/>
      <name val="Calibri"/>
      <family val="2"/>
      <scheme val="minor"/>
    </font>
    <font>
      <sz val="12"/>
      <color theme="1"/>
      <name val="AvenirNext LT Pro Regular"/>
      <family val="2"/>
    </font>
    <font>
      <sz val="10"/>
      <color rgb="FF000000"/>
      <name val="Times New Roman"/>
      <family val="1"/>
    </font>
    <font>
      <sz val="9"/>
      <name val="Calibri"/>
      <family val="2"/>
    </font>
    <font>
      <sz val="11"/>
      <color rgb="FF000000"/>
      <name val="Times New Roman"/>
      <family val="1"/>
    </font>
    <font>
      <i/>
      <sz val="11"/>
      <color rgb="FFFF0000"/>
      <name val="Calibri"/>
      <family val="2"/>
    </font>
    <font>
      <sz val="11"/>
      <color rgb="FF000000"/>
      <name val="Calibri"/>
      <family val="2"/>
    </font>
    <font>
      <i/>
      <sz val="10"/>
      <color theme="1"/>
      <name val="Calibri"/>
      <family val="2"/>
      <scheme val="minor"/>
    </font>
    <font>
      <sz val="10"/>
      <color theme="1"/>
      <name val="Wingdings"/>
      <charset val="2"/>
    </font>
    <font>
      <b/>
      <sz val="11"/>
      <color theme="1"/>
      <name val="Arial"/>
      <family val="2"/>
    </font>
    <font>
      <sz val="9"/>
      <color indexed="81"/>
      <name val="Tahoma"/>
      <family val="2"/>
    </font>
    <font>
      <b/>
      <sz val="9"/>
      <color indexed="81"/>
      <name val="Tahoma"/>
      <family val="2"/>
    </font>
    <font>
      <i/>
      <sz val="10"/>
      <color rgb="FF000000"/>
      <name val="Calibri"/>
      <family val="2"/>
      <scheme val="minor"/>
    </font>
    <font>
      <sz val="10"/>
      <color rgb="FFFF0000"/>
      <name val="Calibri"/>
      <family val="2"/>
      <scheme val="minor"/>
    </font>
    <font>
      <i/>
      <sz val="10"/>
      <color rgb="FF231F20"/>
      <name val="Calibri"/>
      <family val="2"/>
    </font>
    <font>
      <sz val="10"/>
      <color rgb="FF000000"/>
      <name val="Times New Roman"/>
      <family val="1"/>
    </font>
    <font>
      <sz val="9"/>
      <color rgb="FFFF0000"/>
      <name val="Calibri"/>
      <family val="2"/>
      <scheme val="minor"/>
    </font>
    <font>
      <sz val="11"/>
      <name val="Arial"/>
      <family val="2"/>
    </font>
    <font>
      <sz val="11"/>
      <color rgb="FF000000"/>
      <name val="Calibri"/>
      <family val="2"/>
      <scheme val="minor"/>
    </font>
    <font>
      <sz val="11"/>
      <color rgb="FF000000"/>
      <name val="Wingdings"/>
      <charset val="2"/>
    </font>
    <font>
      <b/>
      <sz val="9"/>
      <name val="Calibri"/>
      <family val="2"/>
      <scheme val="minor"/>
    </font>
    <font>
      <i/>
      <sz val="11"/>
      <color rgb="FFFF0000"/>
      <name val="Calibri"/>
      <family val="2"/>
      <scheme val="minor"/>
    </font>
    <font>
      <i/>
      <sz val="9"/>
      <color theme="1"/>
      <name val="Calibri"/>
      <family val="2"/>
      <scheme val="minor"/>
    </font>
    <font>
      <sz val="16"/>
      <color theme="1"/>
      <name val="Arial"/>
      <family val="2"/>
    </font>
    <font>
      <b/>
      <sz val="11"/>
      <color theme="1"/>
      <name val="Calibri"/>
      <family val="2"/>
      <scheme val="minor"/>
    </font>
    <font>
      <b/>
      <sz val="10"/>
      <color theme="1"/>
      <name val="Calibri"/>
      <family val="2"/>
      <scheme val="minor"/>
    </font>
    <font>
      <sz val="11"/>
      <color rgb="FF231F20"/>
      <name val="Calibri"/>
      <family val="2"/>
    </font>
    <font>
      <b/>
      <i/>
      <sz val="10"/>
      <color rgb="FFFF0000"/>
      <name val="Calibri"/>
      <family val="2"/>
      <scheme val="minor"/>
    </font>
    <font>
      <b/>
      <sz val="11"/>
      <color rgb="FFFF0000"/>
      <name val="Calibri"/>
      <family val="2"/>
      <scheme val="minor"/>
    </font>
    <font>
      <sz val="11"/>
      <color theme="1"/>
      <name val="Calibri"/>
      <family val="2"/>
    </font>
    <font>
      <sz val="10"/>
      <color rgb="FFFF0000"/>
      <name val="Times New Roman"/>
      <family val="1"/>
    </font>
    <font>
      <sz val="10"/>
      <name val="Calibri"/>
      <family val="2"/>
      <scheme val="minor"/>
    </font>
    <font>
      <b/>
      <i/>
      <sz val="10"/>
      <color rgb="FFFF0000"/>
      <name val="Calibri"/>
      <family val="2"/>
    </font>
    <font>
      <sz val="9"/>
      <color theme="1"/>
      <name val="Calibri"/>
      <family val="2"/>
      <scheme val="minor"/>
    </font>
    <font>
      <sz val="9"/>
      <color theme="1"/>
      <name val="Calibri"/>
      <family val="2"/>
    </font>
    <font>
      <b/>
      <sz val="11"/>
      <color rgb="FF000000"/>
      <name val="Calibri"/>
      <family val="2"/>
    </font>
    <font>
      <b/>
      <sz val="10"/>
      <color rgb="FFFF0000"/>
      <name val="Times New Roman"/>
      <family val="1"/>
    </font>
    <font>
      <b/>
      <sz val="10"/>
      <name val="Calibri"/>
      <family val="2"/>
    </font>
    <font>
      <u/>
      <sz val="9"/>
      <color theme="1"/>
      <name val="Calibri"/>
      <family val="2"/>
      <scheme val="minor"/>
    </font>
    <font>
      <sz val="9"/>
      <name val="Calibri"/>
      <family val="2"/>
      <scheme val="minor"/>
    </font>
    <font>
      <i/>
      <sz val="9"/>
      <color rgb="FFFF0000"/>
      <name val="Calibri"/>
      <family val="2"/>
      <scheme val="minor"/>
    </font>
    <font>
      <b/>
      <sz val="9"/>
      <color theme="1"/>
      <name val="Calibri"/>
      <family val="2"/>
      <scheme val="minor"/>
    </font>
    <font>
      <b/>
      <sz val="9"/>
      <color rgb="FF000000"/>
      <name val="Calibri"/>
      <family val="2"/>
    </font>
    <font>
      <i/>
      <sz val="10"/>
      <color rgb="FFFF0000"/>
      <name val="Calibri"/>
      <family val="2"/>
    </font>
    <font>
      <sz val="10"/>
      <color rgb="FFC00000"/>
      <name val="Times New Roman"/>
      <family val="1"/>
    </font>
    <font>
      <sz val="9.1"/>
      <color theme="1"/>
      <name val="Calibri"/>
      <family val="2"/>
    </font>
    <font>
      <b/>
      <sz val="10"/>
      <color rgb="FFFF0000"/>
      <name val="Calibri"/>
      <family val="2"/>
      <scheme val="minor"/>
    </font>
    <font>
      <sz val="11"/>
      <color rgb="FFFF0000"/>
      <name val="Calibri"/>
      <family val="2"/>
      <scheme val="minor"/>
    </font>
    <font>
      <b/>
      <i/>
      <sz val="9"/>
      <color rgb="FFFF0000"/>
      <name val="Calibri"/>
      <family val="2"/>
      <scheme val="minor"/>
    </font>
    <font>
      <i/>
      <sz val="9"/>
      <color rgb="FFFF0000"/>
      <name val="Calibri"/>
      <family val="2"/>
    </font>
    <font>
      <b/>
      <sz val="12"/>
      <name val="Calibri"/>
      <family val="2"/>
    </font>
    <font>
      <i/>
      <sz val="10"/>
      <color rgb="FFFF0000"/>
      <name val="Calibri"/>
      <family val="2"/>
      <scheme val="minor"/>
    </font>
    <font>
      <b/>
      <sz val="11"/>
      <color rgb="FF000000"/>
      <name val="Calibri"/>
      <family val="2"/>
      <scheme val="minor"/>
    </font>
    <font>
      <b/>
      <i/>
      <sz val="11"/>
      <name val="Calibri"/>
      <family val="2"/>
      <scheme val="minor"/>
    </font>
    <font>
      <b/>
      <sz val="11"/>
      <color rgb="FFC00000"/>
      <name val="Calibri"/>
      <family val="2"/>
      <scheme val="minor"/>
    </font>
    <font>
      <b/>
      <i/>
      <sz val="10"/>
      <color rgb="FFFF0000"/>
      <name val="Times New Roman"/>
      <family val="1"/>
    </font>
    <font>
      <i/>
      <sz val="11"/>
      <color rgb="FFC00000"/>
      <name val="Calibri"/>
      <family val="2"/>
      <scheme val="minor"/>
    </font>
    <font>
      <b/>
      <sz val="12"/>
      <color rgb="FF000000"/>
      <name val="Calibri"/>
      <family val="2"/>
      <scheme val="minor"/>
    </font>
    <font>
      <sz val="24"/>
      <color rgb="FF000000"/>
      <name val="Calibri"/>
      <family val="2"/>
    </font>
    <font>
      <sz val="24"/>
      <color rgb="FF000000"/>
      <name val="Calibri"/>
      <family val="2"/>
      <scheme val="minor"/>
    </font>
    <font>
      <vertAlign val="superscript"/>
      <sz val="10"/>
      <color rgb="FF000000"/>
      <name val="Calibri"/>
      <family val="2"/>
      <scheme val="minor"/>
    </font>
    <font>
      <b/>
      <sz val="26"/>
      <color rgb="FF000000"/>
      <name val="Calibri"/>
      <family val="2"/>
      <scheme val="minor"/>
    </font>
    <font>
      <i/>
      <sz val="10"/>
      <color rgb="FFFF0000"/>
      <name val="Times New Roman"/>
      <family val="1"/>
    </font>
    <font>
      <b/>
      <vertAlign val="superscript"/>
      <sz val="11"/>
      <color rgb="FF000000"/>
      <name val="Calibri"/>
      <family val="2"/>
    </font>
    <font>
      <b/>
      <sz val="10"/>
      <color rgb="FF000000"/>
      <name val="Calibri"/>
      <family val="2"/>
      <scheme val="minor"/>
    </font>
    <font>
      <b/>
      <vertAlign val="superscript"/>
      <sz val="9"/>
      <color theme="1"/>
      <name val="Calibri"/>
      <family val="2"/>
      <scheme val="minor"/>
    </font>
    <font>
      <vertAlign val="superscript"/>
      <sz val="10"/>
      <color theme="1"/>
      <name val="Calibri"/>
      <family val="2"/>
      <scheme val="minor"/>
    </font>
    <font>
      <i/>
      <vertAlign val="superscript"/>
      <sz val="9"/>
      <color theme="1"/>
      <name val="Calibri"/>
      <family val="2"/>
      <scheme val="minor"/>
    </font>
    <font>
      <sz val="11"/>
      <name val="Calibri"/>
      <family val="2"/>
      <scheme val="minor"/>
    </font>
    <font>
      <sz val="9"/>
      <color rgb="FF0070C0"/>
      <name val="Calibri"/>
      <family val="2"/>
    </font>
    <font>
      <sz val="9.1"/>
      <color rgb="FF0070C0"/>
      <name val="Calibri"/>
      <family val="2"/>
    </font>
    <font>
      <i/>
      <vertAlign val="superscript"/>
      <sz val="10"/>
      <color theme="1"/>
      <name val="Calibri"/>
      <family val="2"/>
      <scheme val="minor"/>
    </font>
    <font>
      <i/>
      <sz val="10"/>
      <color rgb="FF0070C0"/>
      <name val="Calibri"/>
      <family val="2"/>
      <scheme val="minor"/>
    </font>
    <font>
      <i/>
      <sz val="10"/>
      <color rgb="FF0070C0"/>
      <name val="Calibri"/>
      <family val="2"/>
    </font>
    <font>
      <sz val="10"/>
      <name val="Wingdings"/>
      <charset val="2"/>
    </font>
    <font>
      <sz val="11"/>
      <color theme="1"/>
      <name val="Wingdings"/>
      <charset val="2"/>
    </font>
    <font>
      <i/>
      <vertAlign val="superscript"/>
      <sz val="9"/>
      <color rgb="FFFF0000"/>
      <name val="Calibri"/>
      <family val="2"/>
      <scheme val="minor"/>
    </font>
    <font>
      <u/>
      <sz val="9"/>
      <color indexed="81"/>
      <name val="Tahoma"/>
      <family val="2"/>
    </font>
    <font>
      <b/>
      <vertAlign val="superscript"/>
      <sz val="11"/>
      <name val="Calibri"/>
      <family val="2"/>
      <scheme val="minor"/>
    </font>
    <font>
      <vertAlign val="superscript"/>
      <sz val="11"/>
      <color theme="1"/>
      <name val="Calibri"/>
      <family val="2"/>
      <scheme val="minor"/>
    </font>
    <font>
      <i/>
      <sz val="10"/>
      <name val="Calibri"/>
      <family val="2"/>
      <scheme val="minor"/>
    </font>
    <font>
      <i/>
      <vertAlign val="superscript"/>
      <sz val="10"/>
      <name val="Calibri"/>
      <family val="2"/>
      <scheme val="minor"/>
    </font>
    <font>
      <vertAlign val="superscript"/>
      <sz val="11"/>
      <name val="Calibri"/>
      <family val="2"/>
      <scheme val="minor"/>
    </font>
    <font>
      <vertAlign val="superscript"/>
      <sz val="10"/>
      <name val="Calibri"/>
      <family val="2"/>
    </font>
    <font>
      <b/>
      <vertAlign val="superscript"/>
      <sz val="9"/>
      <name val="Calibri"/>
      <family val="2"/>
    </font>
    <font>
      <i/>
      <sz val="9"/>
      <name val="Calibri"/>
      <family val="2"/>
      <scheme val="minor"/>
    </font>
    <font>
      <i/>
      <vertAlign val="superscript"/>
      <sz val="9"/>
      <name val="Calibri"/>
      <family val="2"/>
      <scheme val="minor"/>
    </font>
    <font>
      <vertAlign val="superscript"/>
      <sz val="9"/>
      <name val="Calibri"/>
      <family val="2"/>
      <scheme val="minor"/>
    </font>
    <font>
      <vertAlign val="superscript"/>
      <sz val="9"/>
      <color theme="1"/>
      <name val="Calibri"/>
      <family val="2"/>
      <scheme val="minor"/>
    </font>
    <font>
      <b/>
      <vertAlign val="superscript"/>
      <sz val="9"/>
      <color rgb="FF000000"/>
      <name val="Calibri"/>
      <family val="2"/>
    </font>
    <font>
      <b/>
      <sz val="12"/>
      <name val="Calibri"/>
      <family val="2"/>
      <scheme val="minor"/>
    </font>
    <font>
      <i/>
      <vertAlign val="superscript"/>
      <sz val="10"/>
      <name val="Calibri"/>
      <family val="2"/>
    </font>
    <font>
      <i/>
      <vertAlign val="superscript"/>
      <sz val="10"/>
      <color rgb="FF000000"/>
      <name val="Calibri"/>
      <family val="2"/>
      <scheme val="minor"/>
    </font>
    <font>
      <b/>
      <vertAlign val="superscript"/>
      <sz val="11"/>
      <name val="Calibri"/>
      <family val="2"/>
    </font>
    <font>
      <i/>
      <u/>
      <sz val="9"/>
      <color rgb="FFFF0000"/>
      <name val="Calibri"/>
      <family val="2"/>
    </font>
    <font>
      <vertAlign val="superscript"/>
      <sz val="10"/>
      <color rgb="FFFF0000"/>
      <name val="Calibri"/>
      <family val="2"/>
      <scheme val="minor"/>
    </font>
    <font>
      <vertAlign val="superscript"/>
      <sz val="11"/>
      <color rgb="FF000000"/>
      <name val="Calibri"/>
      <family val="2"/>
    </font>
    <font>
      <i/>
      <sz val="9"/>
      <color rgb="FF0070C0"/>
      <name val="Calibri"/>
      <family val="2"/>
      <scheme val="minor"/>
    </font>
    <font>
      <u/>
      <sz val="11"/>
      <color theme="10"/>
      <name val="Calibri"/>
      <family val="2"/>
      <scheme val="minor"/>
    </font>
    <font>
      <sz val="9"/>
      <color indexed="81"/>
      <name val="Tahoma"/>
      <charset val="1"/>
    </font>
    <font>
      <b/>
      <sz val="9"/>
      <color indexed="81"/>
      <name val="Tahoma"/>
      <charset val="1"/>
    </font>
    <font>
      <b/>
      <sz val="10"/>
      <color rgb="FF000000"/>
      <name val="Calibri"/>
      <family val="2"/>
    </font>
    <font>
      <b/>
      <u/>
      <sz val="9"/>
      <color indexed="81"/>
      <name val="Tahoma"/>
      <family val="2"/>
    </font>
    <font>
      <i/>
      <strike/>
      <sz val="10"/>
      <color rgb="FFFF0000"/>
      <name val="Calibri"/>
      <family val="2"/>
      <scheme val="minor"/>
    </font>
    <font>
      <b/>
      <strike/>
      <sz val="11"/>
      <color rgb="FFFF0000"/>
      <name val="Calibri"/>
      <family val="2"/>
      <scheme val="minor"/>
    </font>
    <font>
      <strike/>
      <sz val="9"/>
      <color indexed="10"/>
      <name val="Tahoma"/>
      <family val="2"/>
    </font>
    <font>
      <b/>
      <sz val="8"/>
      <color rgb="FFFF0000"/>
      <name val="Calibri"/>
      <family val="2"/>
      <scheme val="minor"/>
    </font>
    <font>
      <b/>
      <sz val="11"/>
      <color rgb="FFFF0000"/>
      <name val="Arial"/>
      <family val="2"/>
    </font>
    <font>
      <b/>
      <strike/>
      <sz val="9"/>
      <color theme="1"/>
      <name val="Calibri"/>
      <family val="2"/>
      <scheme val="minor"/>
    </font>
    <font>
      <strike/>
      <sz val="9"/>
      <color theme="1"/>
      <name val="Calibri"/>
      <family val="2"/>
      <scheme val="minor"/>
    </font>
    <font>
      <b/>
      <sz val="10"/>
      <color rgb="FF00B050"/>
      <name val="Calibri"/>
      <family val="2"/>
    </font>
    <font>
      <b/>
      <sz val="10"/>
      <color rgb="FF00B050"/>
      <name val="Calibri"/>
      <family val="2"/>
      <scheme val="minor"/>
    </font>
  </fonts>
  <fills count="23">
    <fill>
      <patternFill patternType="none"/>
    </fill>
    <fill>
      <patternFill patternType="gray125"/>
    </fill>
    <fill>
      <patternFill patternType="solid">
        <fgColor rgb="FFE2E3E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00B0F0"/>
        <bgColor indexed="64"/>
      </patternFill>
    </fill>
    <fill>
      <patternFill patternType="solid">
        <fgColor rgb="FFFFFF00"/>
        <bgColor indexed="64"/>
      </patternFill>
    </fill>
    <fill>
      <patternFill patternType="solid">
        <fgColor theme="5"/>
        <bgColor indexed="64"/>
      </patternFill>
    </fill>
    <fill>
      <patternFill patternType="solid">
        <fgColor rgb="FF0070C0"/>
        <bgColor indexed="64"/>
      </patternFill>
    </fill>
    <fill>
      <patternFill patternType="solid">
        <fgColor rgb="FFC00000"/>
        <bgColor indexed="64"/>
      </patternFill>
    </fill>
    <fill>
      <patternFill patternType="solid">
        <fgColor theme="0" tint="-0.14999847407452621"/>
        <bgColor indexed="64"/>
      </patternFill>
    </fill>
    <fill>
      <patternFill patternType="solid">
        <fgColor rgb="FFFF0000"/>
        <bgColor indexed="64"/>
      </patternFill>
    </fill>
    <fill>
      <patternFill patternType="solid">
        <fgColor rgb="FFCC99FF"/>
        <bgColor indexed="64"/>
      </patternFill>
    </fill>
    <fill>
      <patternFill patternType="solid">
        <fgColor theme="2"/>
        <bgColor indexed="64"/>
      </patternFill>
    </fill>
    <fill>
      <patternFill patternType="solid">
        <fgColor theme="2" tint="-9.9978637043366805E-2"/>
        <bgColor indexed="64"/>
      </patternFill>
    </fill>
    <fill>
      <patternFill patternType="solid">
        <fgColor rgb="FFFA9AA8"/>
        <bgColor indexed="64"/>
      </patternFill>
    </fill>
  </fills>
  <borders count="1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rgb="FF231F20"/>
      </left>
      <right/>
      <top style="thin">
        <color rgb="FF231F20"/>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rgb="FF231F20"/>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rgb="FF231F20"/>
      </top>
      <bottom/>
      <diagonal/>
    </border>
  </borders>
  <cellStyleXfs count="16">
    <xf numFmtId="0" fontId="0" fillId="0" borderId="0"/>
    <xf numFmtId="0" fontId="28" fillId="0" borderId="0"/>
    <xf numFmtId="0" fontId="31" fillId="0" borderId="0"/>
    <xf numFmtId="0" fontId="32" fillId="0" borderId="0"/>
    <xf numFmtId="0" fontId="11" fillId="0" borderId="0"/>
    <xf numFmtId="0" fontId="9" fillId="0" borderId="0"/>
    <xf numFmtId="0" fontId="45" fillId="0" borderId="0"/>
    <xf numFmtId="0" fontId="8" fillId="0" borderId="0"/>
    <xf numFmtId="0" fontId="28" fillId="0" borderId="0"/>
    <xf numFmtId="0" fontId="8" fillId="0" borderId="0"/>
    <xf numFmtId="0" fontId="6" fillId="0" borderId="0"/>
    <xf numFmtId="0" fontId="6" fillId="0" borderId="0"/>
    <xf numFmtId="0" fontId="28" fillId="0" borderId="0"/>
    <xf numFmtId="0" fontId="6" fillId="0" borderId="0"/>
    <xf numFmtId="0" fontId="6" fillId="0" borderId="0"/>
    <xf numFmtId="0" fontId="128" fillId="0" borderId="0" applyNumberFormat="0" applyFill="0" applyBorder="0" applyAlignment="0" applyProtection="0"/>
  </cellStyleXfs>
  <cellXfs count="1000">
    <xf numFmtId="0" fontId="0" fillId="0" borderId="0" xfId="0"/>
    <xf numFmtId="0" fontId="12" fillId="0" borderId="0" xfId="0" applyFont="1" applyFill="1" applyBorder="1" applyAlignment="1">
      <alignment horizontal="left" vertical="top"/>
    </xf>
    <xf numFmtId="0" fontId="0" fillId="0" borderId="0" xfId="0" applyFill="1" applyBorder="1" applyAlignment="1">
      <alignment horizontal="left" vertical="top"/>
    </xf>
    <xf numFmtId="0" fontId="14" fillId="0" borderId="0" xfId="0" applyFont="1" applyFill="1" applyBorder="1" applyAlignment="1">
      <alignment horizontal="left" vertical="top"/>
    </xf>
    <xf numFmtId="0" fontId="15" fillId="0" borderId="0" xfId="0" applyFont="1" applyFill="1" applyBorder="1" applyAlignment="1">
      <alignment horizontal="left" vertical="top"/>
    </xf>
    <xf numFmtId="0" fontId="19" fillId="0" borderId="0" xfId="0" applyFont="1"/>
    <xf numFmtId="0" fontId="19" fillId="0" borderId="0" xfId="0" applyFont="1" applyAlignment="1">
      <alignment horizontal="center" vertical="center"/>
    </xf>
    <xf numFmtId="0" fontId="19" fillId="0" borderId="0" xfId="0" applyFont="1" applyBorder="1"/>
    <xf numFmtId="0" fontId="19" fillId="0" borderId="0" xfId="0" applyFont="1" applyFill="1" applyBorder="1"/>
    <xf numFmtId="0" fontId="19" fillId="0" borderId="0" xfId="0" applyFont="1" applyFill="1" applyBorder="1" applyAlignment="1">
      <alignment horizontal="center"/>
    </xf>
    <xf numFmtId="0" fontId="28" fillId="0" borderId="0" xfId="1" applyFill="1" applyBorder="1" applyAlignment="1">
      <alignment horizontal="left" vertical="top"/>
    </xf>
    <xf numFmtId="0" fontId="28" fillId="0" borderId="0" xfId="1" applyFill="1" applyBorder="1" applyAlignment="1">
      <alignment horizontal="center" vertical="top"/>
    </xf>
    <xf numFmtId="0" fontId="19" fillId="0" borderId="0" xfId="0" applyFont="1" applyFill="1" applyBorder="1" applyAlignment="1"/>
    <xf numFmtId="0" fontId="38" fillId="0" borderId="0" xfId="0" applyFont="1" applyBorder="1" applyAlignment="1">
      <alignment horizontal="center" vertical="center"/>
    </xf>
    <xf numFmtId="0" fontId="39" fillId="7" borderId="0" xfId="4" applyFont="1" applyFill="1"/>
    <xf numFmtId="0" fontId="11" fillId="0" borderId="0" xfId="4"/>
    <xf numFmtId="0" fontId="11" fillId="0" borderId="0" xfId="4" applyFill="1"/>
    <xf numFmtId="0" fontId="11" fillId="0" borderId="0" xfId="4" applyAlignment="1">
      <alignment horizontal="center"/>
    </xf>
    <xf numFmtId="0" fontId="19" fillId="0" borderId="0" xfId="0" applyFont="1" applyBorder="1"/>
    <xf numFmtId="0" fontId="19" fillId="0" borderId="0" xfId="0" applyFont="1" applyBorder="1" applyAlignment="1">
      <alignment horizontal="right"/>
    </xf>
    <xf numFmtId="0" fontId="10" fillId="0" borderId="0" xfId="4" applyFont="1"/>
    <xf numFmtId="0" fontId="10" fillId="0" borderId="0" xfId="4" applyFont="1" applyFill="1"/>
    <xf numFmtId="0" fontId="8" fillId="0" borderId="0" xfId="4" applyFont="1"/>
    <xf numFmtId="0" fontId="8" fillId="0" borderId="0" xfId="4" applyFont="1" applyFill="1"/>
    <xf numFmtId="0" fontId="0" fillId="0" borderId="0" xfId="0" applyFill="1"/>
    <xf numFmtId="0" fontId="0" fillId="0" borderId="0" xfId="0"/>
    <xf numFmtId="0" fontId="12" fillId="0" borderId="0" xfId="0" applyFont="1" applyFill="1" applyBorder="1" applyAlignment="1">
      <alignment horizontal="left" vertical="top"/>
    </xf>
    <xf numFmtId="0" fontId="0" fillId="10" borderId="0" xfId="0" applyFill="1"/>
    <xf numFmtId="0" fontId="0" fillId="8" borderId="0" xfId="0" applyFill="1"/>
    <xf numFmtId="0" fontId="0" fillId="5" borderId="0" xfId="0" applyFill="1"/>
    <xf numFmtId="0" fontId="19" fillId="8" borderId="2" xfId="0" applyFont="1" applyFill="1" applyBorder="1" applyAlignment="1">
      <alignment horizontal="right" vertical="center"/>
    </xf>
    <xf numFmtId="0" fontId="19" fillId="10" borderId="2" xfId="0" applyFont="1" applyFill="1" applyBorder="1"/>
    <xf numFmtId="0" fontId="0" fillId="0" borderId="0" xfId="0" applyFill="1" applyAlignment="1">
      <alignment horizontal="center"/>
    </xf>
    <xf numFmtId="0" fontId="19" fillId="10" borderId="13" xfId="0" applyFont="1" applyFill="1" applyBorder="1"/>
    <xf numFmtId="0" fontId="19" fillId="10" borderId="12" xfId="0" applyFont="1" applyFill="1" applyBorder="1"/>
    <xf numFmtId="0" fontId="0" fillId="0" borderId="0" xfId="0" applyFont="1"/>
    <xf numFmtId="0" fontId="47" fillId="0" borderId="13" xfId="0" applyFont="1" applyFill="1" applyBorder="1" applyAlignment="1">
      <alignment horizontal="left" vertical="top"/>
    </xf>
    <xf numFmtId="0" fontId="0" fillId="0" borderId="13" xfId="0" applyFont="1" applyFill="1" applyBorder="1" applyAlignment="1">
      <alignment horizontal="left" vertical="top"/>
    </xf>
    <xf numFmtId="0" fontId="48" fillId="0" borderId="13" xfId="0" applyFont="1" applyFill="1" applyBorder="1" applyAlignment="1">
      <alignment horizontal="right" vertical="center"/>
    </xf>
    <xf numFmtId="0" fontId="48" fillId="0" borderId="12" xfId="0" applyFont="1" applyFill="1" applyBorder="1" applyAlignment="1">
      <alignment horizontal="right" vertical="center"/>
    </xf>
    <xf numFmtId="0" fontId="48" fillId="0" borderId="12" xfId="0" applyFont="1" applyFill="1" applyBorder="1" applyAlignment="1">
      <alignment horizontal="left" vertical="center"/>
    </xf>
    <xf numFmtId="0" fontId="43" fillId="0" borderId="0" xfId="0" applyFont="1" applyBorder="1"/>
    <xf numFmtId="0" fontId="7" fillId="0" borderId="0" xfId="4" applyFont="1" applyFill="1"/>
    <xf numFmtId="0" fontId="19" fillId="11" borderId="13" xfId="0" applyFont="1" applyFill="1" applyBorder="1"/>
    <xf numFmtId="0" fontId="19" fillId="11" borderId="12" xfId="0" applyFont="1" applyFill="1" applyBorder="1"/>
    <xf numFmtId="0" fontId="19" fillId="11" borderId="2" xfId="0" applyFont="1" applyFill="1" applyBorder="1"/>
    <xf numFmtId="164" fontId="35" fillId="0" borderId="0" xfId="1" applyNumberFormat="1" applyFont="1" applyFill="1" applyBorder="1" applyAlignment="1">
      <alignment horizontal="center" vertical="top" wrapText="1"/>
    </xf>
    <xf numFmtId="0" fontId="6" fillId="0" borderId="0" xfId="4" applyFont="1"/>
    <xf numFmtId="49" fontId="43" fillId="0" borderId="0" xfId="0" applyNumberFormat="1" applyFont="1"/>
    <xf numFmtId="0" fontId="26" fillId="0" borderId="2" xfId="1" applyFont="1" applyFill="1" applyBorder="1" applyAlignment="1">
      <alignment horizontal="center" vertical="top"/>
    </xf>
    <xf numFmtId="0" fontId="0" fillId="0" borderId="0" xfId="0"/>
    <xf numFmtId="0" fontId="19" fillId="0" borderId="0" xfId="0" applyFont="1"/>
    <xf numFmtId="0" fontId="0" fillId="0" borderId="0" xfId="0" applyFill="1" applyBorder="1"/>
    <xf numFmtId="0" fontId="0" fillId="0" borderId="0" xfId="0" applyFill="1"/>
    <xf numFmtId="0" fontId="0" fillId="10" borderId="0" xfId="0" applyFill="1"/>
    <xf numFmtId="0" fontId="0" fillId="8" borderId="0" xfId="0" applyFill="1"/>
    <xf numFmtId="0" fontId="0" fillId="5" borderId="0" xfId="0" applyFill="1"/>
    <xf numFmtId="0" fontId="44" fillId="0" borderId="0" xfId="0" applyFont="1" applyFill="1" applyBorder="1" applyAlignment="1">
      <alignment vertical="top" wrapText="1"/>
    </xf>
    <xf numFmtId="0" fontId="20" fillId="0" borderId="0" xfId="0" applyFont="1" applyFill="1" applyBorder="1" applyAlignment="1">
      <alignment vertical="top" wrapText="1"/>
    </xf>
    <xf numFmtId="0" fontId="38" fillId="0" borderId="2" xfId="0" applyFont="1" applyBorder="1" applyAlignment="1">
      <alignment horizontal="center" vertical="center"/>
    </xf>
    <xf numFmtId="0" fontId="53" fillId="0" borderId="2" xfId="0" applyFont="1" applyBorder="1" applyAlignment="1">
      <alignment horizontal="center" vertical="center"/>
    </xf>
    <xf numFmtId="0" fontId="19" fillId="0" borderId="2" xfId="0" applyFont="1" applyBorder="1" applyAlignment="1">
      <alignment horizontal="left" vertical="center" wrapText="1"/>
    </xf>
    <xf numFmtId="0" fontId="38" fillId="10" borderId="2" xfId="0" applyFont="1" applyFill="1" applyBorder="1" applyAlignment="1">
      <alignment horizontal="center" vertical="center"/>
    </xf>
    <xf numFmtId="0" fontId="43" fillId="0" borderId="0" xfId="0" applyFont="1"/>
    <xf numFmtId="0" fontId="39" fillId="9" borderId="0" xfId="4" applyFont="1" applyFill="1"/>
    <xf numFmtId="0" fontId="19" fillId="12" borderId="0" xfId="0" applyFont="1" applyFill="1"/>
    <xf numFmtId="0" fontId="0" fillId="12" borderId="0" xfId="0" applyFill="1"/>
    <xf numFmtId="0" fontId="5" fillId="0" borderId="0" xfId="4" applyFont="1" applyFill="1"/>
    <xf numFmtId="0" fontId="5" fillId="0" borderId="0" xfId="4" applyFont="1" applyAlignment="1">
      <alignment horizontal="center" vertical="center"/>
    </xf>
    <xf numFmtId="49" fontId="19" fillId="0" borderId="2" xfId="0" applyNumberFormat="1" applyFont="1" applyFill="1" applyBorder="1" applyAlignment="1">
      <alignment horizontal="center" vertical="center"/>
    </xf>
    <xf numFmtId="0" fontId="4" fillId="0" borderId="0" xfId="4" applyFont="1"/>
    <xf numFmtId="0" fontId="28" fillId="0" borderId="0" xfId="8" applyFill="1" applyBorder="1" applyAlignment="1">
      <alignment horizontal="left" vertical="top"/>
    </xf>
    <xf numFmtId="0" fontId="38" fillId="4" borderId="2" xfId="0" applyFont="1" applyFill="1" applyBorder="1" applyAlignment="1">
      <alignment horizontal="center" vertical="center"/>
    </xf>
    <xf numFmtId="0" fontId="19" fillId="0" borderId="0" xfId="0" applyFont="1" applyFill="1" applyBorder="1" applyAlignment="1">
      <alignment vertical="top"/>
    </xf>
    <xf numFmtId="0" fontId="56" fillId="0" borderId="0" xfId="0" applyFont="1" applyFill="1" applyBorder="1" applyAlignment="1">
      <alignment horizontal="left" vertical="top" wrapText="1"/>
    </xf>
    <xf numFmtId="0" fontId="22" fillId="0" borderId="0" xfId="0" applyFont="1" applyFill="1" applyBorder="1" applyAlignment="1">
      <alignment horizontal="left" vertical="top" wrapText="1"/>
    </xf>
    <xf numFmtId="0" fontId="19" fillId="0" borderId="0" xfId="0" applyFont="1" applyFill="1" applyBorder="1" applyAlignment="1">
      <alignment horizontal="left" vertical="top"/>
    </xf>
    <xf numFmtId="0" fontId="19" fillId="0" borderId="0" xfId="0" applyFont="1" applyFill="1" applyBorder="1" applyAlignment="1">
      <alignment horizontal="center" vertical="top"/>
    </xf>
    <xf numFmtId="0" fontId="20" fillId="0" borderId="0" xfId="0" applyFont="1" applyFill="1" applyBorder="1" applyAlignment="1">
      <alignment horizontal="center" vertical="top" wrapText="1"/>
    </xf>
    <xf numFmtId="0" fontId="21" fillId="0" borderId="0" xfId="0" applyFont="1" applyFill="1" applyBorder="1" applyAlignment="1">
      <alignment horizontal="left" vertical="top" wrapText="1"/>
    </xf>
    <xf numFmtId="0" fontId="19" fillId="0" borderId="0" xfId="0" applyFont="1" applyFill="1" applyBorder="1" applyAlignment="1">
      <alignment horizontal="left" vertical="top" wrapText="1"/>
    </xf>
    <xf numFmtId="0" fontId="19" fillId="0" borderId="0" xfId="0" applyFont="1" applyBorder="1" applyAlignment="1"/>
    <xf numFmtId="0" fontId="43" fillId="0" borderId="0" xfId="0" applyFont="1" applyBorder="1" applyAlignment="1">
      <alignment vertical="center" wrapText="1"/>
    </xf>
    <xf numFmtId="0" fontId="0" fillId="0" borderId="0" xfId="0" applyBorder="1"/>
    <xf numFmtId="0" fontId="54" fillId="0" borderId="0" xfId="0" applyFont="1" applyBorder="1" applyAlignment="1">
      <alignment vertical="center"/>
    </xf>
    <xf numFmtId="49" fontId="0" fillId="0" borderId="0" xfId="0" applyNumberFormat="1" applyFill="1" applyBorder="1" applyAlignment="1">
      <alignment horizontal="center" vertical="center"/>
    </xf>
    <xf numFmtId="0" fontId="19" fillId="0" borderId="0" xfId="0" applyFont="1" applyFill="1" applyBorder="1" applyAlignment="1">
      <alignment horizontal="center" vertical="center"/>
    </xf>
    <xf numFmtId="0" fontId="58" fillId="0" borderId="0" xfId="0" applyFont="1"/>
    <xf numFmtId="0" fontId="0" fillId="11" borderId="0" xfId="0" applyFill="1" applyAlignment="1"/>
    <xf numFmtId="0" fontId="19" fillId="15" borderId="0" xfId="0" applyFont="1" applyFill="1" applyAlignment="1">
      <alignment horizontal="center" vertical="center"/>
    </xf>
    <xf numFmtId="49" fontId="19" fillId="0" borderId="12" xfId="0" applyNumberFormat="1" applyFont="1" applyFill="1" applyBorder="1" applyAlignment="1">
      <alignment horizontal="center" vertical="center"/>
    </xf>
    <xf numFmtId="0" fontId="38" fillId="0" borderId="0" xfId="0" applyFont="1" applyFill="1" applyBorder="1" applyAlignment="1">
      <alignment horizontal="center" vertical="center"/>
    </xf>
    <xf numFmtId="0" fontId="4" fillId="0" borderId="0" xfId="4" applyFont="1" applyFill="1"/>
    <xf numFmtId="0" fontId="4" fillId="0" borderId="0" xfId="4" applyFont="1" applyAlignment="1">
      <alignment horizontal="left"/>
    </xf>
    <xf numFmtId="0" fontId="4" fillId="0" borderId="0" xfId="4" applyFont="1" applyAlignment="1">
      <alignment wrapText="1"/>
    </xf>
    <xf numFmtId="0" fontId="19" fillId="0" borderId="0" xfId="0" applyFont="1" applyFill="1" applyBorder="1" applyAlignment="1">
      <alignment horizontal="center"/>
    </xf>
    <xf numFmtId="0" fontId="38" fillId="10" borderId="13" xfId="0" applyFont="1" applyFill="1" applyBorder="1" applyAlignment="1">
      <alignment horizontal="center" vertical="center"/>
    </xf>
    <xf numFmtId="0" fontId="60" fillId="0" borderId="0" xfId="1" applyFont="1" applyFill="1" applyBorder="1" applyAlignment="1">
      <alignment vertical="top" wrapText="1"/>
    </xf>
    <xf numFmtId="0" fontId="26" fillId="0" borderId="0" xfId="1" applyFont="1" applyFill="1" applyBorder="1" applyAlignment="1">
      <alignment horizontal="center" vertical="top"/>
    </xf>
    <xf numFmtId="0" fontId="0" fillId="4" borderId="0" xfId="0" applyFill="1"/>
    <xf numFmtId="0" fontId="19" fillId="14" borderId="0" xfId="0" applyFont="1" applyFill="1" applyAlignment="1">
      <alignment horizontal="center" vertical="center"/>
    </xf>
    <xf numFmtId="0" fontId="28" fillId="0" borderId="0" xfId="1" applyFill="1" applyBorder="1" applyAlignment="1">
      <alignment horizontal="center" vertical="center"/>
    </xf>
    <xf numFmtId="165" fontId="62" fillId="0" borderId="0" xfId="1" applyNumberFormat="1" applyFont="1" applyFill="1" applyBorder="1" applyAlignment="1">
      <alignment vertical="top" wrapText="1"/>
    </xf>
    <xf numFmtId="0" fontId="19" fillId="16" borderId="2" xfId="0" applyFont="1" applyFill="1" applyBorder="1" applyAlignment="1">
      <alignment horizontal="center" vertical="center"/>
    </xf>
    <xf numFmtId="0" fontId="19" fillId="15" borderId="2" xfId="0" applyFont="1" applyFill="1" applyBorder="1" applyAlignment="1">
      <alignment horizontal="center" vertical="center"/>
    </xf>
    <xf numFmtId="0" fontId="63" fillId="0" borderId="0" xfId="0" applyFont="1" applyBorder="1" applyAlignment="1">
      <alignment vertical="center" wrapText="1"/>
    </xf>
    <xf numFmtId="0" fontId="0" fillId="0" borderId="14" xfId="0" applyFill="1" applyBorder="1" applyAlignment="1">
      <alignment horizontal="center" vertical="center"/>
    </xf>
    <xf numFmtId="0" fontId="0" fillId="0" borderId="0" xfId="0" applyAlignment="1">
      <alignment horizontal="center" vertical="center"/>
    </xf>
    <xf numFmtId="0" fontId="63" fillId="0" borderId="0" xfId="0" applyFont="1" applyFill="1" applyBorder="1" applyAlignment="1">
      <alignment horizontal="center" vertical="center"/>
    </xf>
    <xf numFmtId="0" fontId="69" fillId="0" borderId="0" xfId="0" applyFont="1" applyFill="1" applyBorder="1" applyAlignment="1">
      <alignment horizontal="center" vertical="center"/>
    </xf>
    <xf numFmtId="0" fontId="0" fillId="0" borderId="0" xfId="0" applyFill="1" applyBorder="1" applyAlignment="1">
      <alignment horizontal="center" vertical="center"/>
    </xf>
    <xf numFmtId="0" fontId="70" fillId="0" borderId="0" xfId="0" applyFont="1" applyFill="1" applyBorder="1" applyAlignment="1">
      <alignment horizontal="center" vertical="center"/>
    </xf>
    <xf numFmtId="0" fontId="71" fillId="0" borderId="0" xfId="0" applyFont="1" applyFill="1" applyBorder="1" applyAlignment="1">
      <alignment horizontal="center" vertical="center" wrapText="1"/>
    </xf>
    <xf numFmtId="0" fontId="63" fillId="5" borderId="2" xfId="0" applyFont="1" applyFill="1" applyBorder="1" applyAlignment="1">
      <alignment horizontal="center" vertical="center"/>
    </xf>
    <xf numFmtId="0" fontId="46" fillId="0" borderId="0" xfId="0" applyFont="1" applyAlignment="1">
      <alignment vertical="top" wrapText="1"/>
    </xf>
    <xf numFmtId="0" fontId="63" fillId="0" borderId="2" xfId="0" applyFont="1" applyFill="1" applyBorder="1" applyAlignment="1">
      <alignment horizontal="center"/>
    </xf>
    <xf numFmtId="0" fontId="63" fillId="0" borderId="0" xfId="0" applyFont="1" applyAlignment="1">
      <alignment horizontal="center" vertical="center"/>
    </xf>
    <xf numFmtId="49" fontId="36" fillId="0" borderId="0" xfId="1" applyNumberFormat="1" applyFont="1" applyFill="1" applyBorder="1" applyAlignment="1">
      <alignment horizontal="center" vertical="top" wrapText="1"/>
    </xf>
    <xf numFmtId="0" fontId="63" fillId="0" borderId="0" xfId="0" applyFont="1" applyFill="1" applyBorder="1" applyAlignment="1">
      <alignment vertical="center"/>
    </xf>
    <xf numFmtId="0" fontId="71" fillId="0" borderId="0" xfId="0" applyFont="1" applyAlignment="1">
      <alignment horizontal="center" vertical="center"/>
    </xf>
    <xf numFmtId="0" fontId="19" fillId="0" borderId="0" xfId="0" applyFont="1" applyFill="1" applyBorder="1" applyAlignment="1">
      <alignment horizontal="center" vertical="center" wrapText="1"/>
    </xf>
    <xf numFmtId="0" fontId="66" fillId="0" borderId="0" xfId="1" applyFont="1" applyFill="1" applyBorder="1" applyAlignment="1">
      <alignment vertical="top" wrapText="1"/>
    </xf>
    <xf numFmtId="0" fontId="0" fillId="0" borderId="0" xfId="0" applyFill="1" applyAlignment="1"/>
    <xf numFmtId="0" fontId="0" fillId="0" borderId="0" xfId="0" applyAlignment="1">
      <alignment vertical="center"/>
    </xf>
    <xf numFmtId="0" fontId="19" fillId="0" borderId="2" xfId="0" applyFont="1" applyBorder="1" applyAlignment="1">
      <alignment vertical="center" wrapText="1"/>
    </xf>
    <xf numFmtId="0" fontId="19" fillId="6" borderId="10" xfId="0" applyFont="1" applyFill="1" applyBorder="1" applyAlignment="1">
      <alignment vertical="center" wrapText="1"/>
    </xf>
    <xf numFmtId="0" fontId="0" fillId="0" borderId="0" xfId="0" applyAlignment="1">
      <alignment vertical="top" wrapText="1"/>
    </xf>
    <xf numFmtId="0" fontId="77" fillId="0" borderId="0" xfId="0" applyFont="1" applyAlignment="1">
      <alignment vertical="top" wrapText="1"/>
    </xf>
    <xf numFmtId="0" fontId="28" fillId="0" borderId="0" xfId="1" applyFill="1" applyBorder="1" applyAlignment="1">
      <alignment horizontal="left" vertical="center"/>
    </xf>
    <xf numFmtId="49" fontId="19" fillId="0" borderId="2" xfId="0" applyNumberFormat="1" applyFont="1" applyFill="1" applyBorder="1" applyAlignment="1">
      <alignment horizontal="center"/>
    </xf>
    <xf numFmtId="49" fontId="19" fillId="0" borderId="0" xfId="0" applyNumberFormat="1" applyFont="1" applyFill="1" applyBorder="1" applyAlignment="1"/>
    <xf numFmtId="0" fontId="76" fillId="0" borderId="8" xfId="0" applyFont="1" applyBorder="1" applyAlignment="1">
      <alignment wrapText="1"/>
    </xf>
    <xf numFmtId="0" fontId="76" fillId="0" borderId="0" xfId="0" applyFont="1" applyAlignment="1">
      <alignment wrapText="1"/>
    </xf>
    <xf numFmtId="0" fontId="0" fillId="0" borderId="0" xfId="0" applyAlignment="1"/>
    <xf numFmtId="0" fontId="74" fillId="0" borderId="0" xfId="1" applyFont="1" applyFill="1" applyBorder="1" applyAlignment="1">
      <alignment vertical="top" wrapText="1"/>
    </xf>
    <xf numFmtId="0" fontId="25" fillId="5" borderId="4" xfId="1" applyFont="1" applyFill="1" applyBorder="1" applyAlignment="1">
      <alignment horizontal="center" vertical="center" wrapText="1"/>
    </xf>
    <xf numFmtId="0" fontId="25" fillId="0" borderId="0" xfId="1" applyFont="1" applyFill="1" applyBorder="1" applyAlignment="1">
      <alignment vertical="center" wrapText="1"/>
    </xf>
    <xf numFmtId="0" fontId="0" fillId="11" borderId="0" xfId="0" applyFill="1" applyAlignment="1">
      <alignment horizontal="center"/>
    </xf>
    <xf numFmtId="0" fontId="34" fillId="0" borderId="0" xfId="1" applyFont="1" applyFill="1" applyBorder="1" applyAlignment="1">
      <alignment horizontal="left" vertical="top"/>
    </xf>
    <xf numFmtId="0" fontId="28" fillId="0" borderId="0" xfId="1" applyFill="1" applyBorder="1" applyAlignment="1">
      <alignment horizontal="center"/>
    </xf>
    <xf numFmtId="0" fontId="92" fillId="0" borderId="0" xfId="1" applyFont="1" applyFill="1" applyBorder="1" applyAlignment="1">
      <alignment horizontal="left" vertical="top"/>
    </xf>
    <xf numFmtId="0" fontId="26" fillId="0" borderId="0" xfId="1" applyFont="1" applyFill="1" applyBorder="1" applyAlignment="1">
      <alignment wrapText="1"/>
    </xf>
    <xf numFmtId="0" fontId="26" fillId="0" borderId="0" xfId="1" applyFont="1" applyFill="1" applyBorder="1" applyAlignment="1"/>
    <xf numFmtId="0" fontId="0" fillId="11" borderId="0" xfId="0" applyFill="1" applyAlignment="1">
      <alignment horizontal="center"/>
    </xf>
    <xf numFmtId="0" fontId="87" fillId="0" borderId="0" xfId="1" applyFont="1" applyFill="1" applyBorder="1" applyAlignment="1">
      <alignment vertical="center"/>
    </xf>
    <xf numFmtId="0" fontId="63" fillId="0" borderId="2" xfId="0" applyFont="1" applyBorder="1" applyAlignment="1">
      <alignment horizontal="center" vertical="center"/>
    </xf>
    <xf numFmtId="0" fontId="70" fillId="5" borderId="2" xfId="0" applyFont="1" applyFill="1" applyBorder="1" applyAlignment="1">
      <alignment horizontal="center" vertical="center"/>
    </xf>
    <xf numFmtId="0" fontId="63" fillId="0" borderId="2" xfId="0" applyFont="1" applyBorder="1" applyAlignment="1">
      <alignment horizontal="center"/>
    </xf>
    <xf numFmtId="0" fontId="69" fillId="0" borderId="2" xfId="0" applyFont="1" applyFill="1" applyBorder="1" applyAlignment="1">
      <alignment horizontal="center" vertical="center"/>
    </xf>
    <xf numFmtId="0" fontId="19" fillId="16" borderId="0" xfId="0" applyFont="1" applyFill="1" applyBorder="1" applyAlignment="1">
      <alignment horizontal="center" vertical="center" wrapText="1"/>
    </xf>
    <xf numFmtId="49" fontId="36" fillId="0" borderId="0" xfId="1" applyNumberFormat="1" applyFont="1" applyFill="1" applyBorder="1" applyAlignment="1">
      <alignment horizontal="center" vertical="center" wrapText="1"/>
    </xf>
    <xf numFmtId="0" fontId="23" fillId="0" borderId="0" xfId="1" applyFont="1" applyFill="1" applyBorder="1" applyAlignment="1">
      <alignment horizontal="center" vertical="center" wrapText="1"/>
    </xf>
    <xf numFmtId="0" fontId="0" fillId="0" borderId="0" xfId="0" applyFill="1" applyBorder="1" applyAlignment="1"/>
    <xf numFmtId="0" fontId="49" fillId="0" borderId="0" xfId="1" applyFont="1" applyFill="1" applyBorder="1" applyAlignment="1">
      <alignment horizontal="center" vertical="center" wrapText="1"/>
    </xf>
    <xf numFmtId="49" fontId="36" fillId="0" borderId="0" xfId="1" applyNumberFormat="1" applyFont="1" applyFill="1" applyBorder="1" applyAlignment="1">
      <alignment vertical="top" wrapText="1"/>
    </xf>
    <xf numFmtId="0" fontId="23" fillId="0" borderId="0" xfId="1" applyFont="1" applyFill="1" applyBorder="1" applyAlignment="1">
      <alignment vertical="center" wrapText="1"/>
    </xf>
    <xf numFmtId="0" fontId="49" fillId="0" borderId="0" xfId="1" applyFont="1" applyFill="1" applyBorder="1" applyAlignment="1">
      <alignment vertical="center" wrapText="1"/>
    </xf>
    <xf numFmtId="0" fontId="24" fillId="0" borderId="0" xfId="1" applyFont="1" applyFill="1" applyBorder="1" applyAlignment="1">
      <alignment vertical="center" wrapText="1"/>
    </xf>
    <xf numFmtId="0" fontId="0" fillId="10" borderId="2" xfId="0" applyFill="1" applyBorder="1" applyAlignment="1"/>
    <xf numFmtId="0" fontId="0" fillId="11" borderId="0" xfId="0" applyFill="1"/>
    <xf numFmtId="0" fontId="70" fillId="0" borderId="0" xfId="0" applyFont="1" applyAlignment="1">
      <alignment vertical="top" wrapText="1"/>
    </xf>
    <xf numFmtId="0" fontId="70" fillId="10" borderId="2" xfId="0" applyFont="1" applyFill="1" applyBorder="1" applyAlignment="1">
      <alignment horizontal="center" vertical="center"/>
    </xf>
    <xf numFmtId="0" fontId="70" fillId="10" borderId="10" xfId="0" applyFont="1" applyFill="1" applyBorder="1" applyAlignment="1">
      <alignment horizontal="center" vertical="center"/>
    </xf>
    <xf numFmtId="0" fontId="71" fillId="0" borderId="0" xfId="0" applyFont="1" applyFill="1" applyBorder="1" applyAlignment="1">
      <alignment vertical="center" wrapText="1"/>
    </xf>
    <xf numFmtId="0" fontId="0" fillId="0" borderId="15" xfId="0" applyFill="1" applyBorder="1" applyAlignment="1">
      <alignment horizontal="center" vertical="center"/>
    </xf>
    <xf numFmtId="0" fontId="46" fillId="0" borderId="8" xfId="0" applyFont="1" applyBorder="1" applyAlignment="1"/>
    <xf numFmtId="0" fontId="46" fillId="0" borderId="0" xfId="0" applyFont="1" applyAlignment="1"/>
    <xf numFmtId="0" fontId="0" fillId="10" borderId="2" xfId="0" applyFill="1" applyBorder="1" applyAlignment="1">
      <alignment horizontal="center"/>
    </xf>
    <xf numFmtId="0" fontId="63" fillId="0" borderId="0" xfId="0" applyFont="1" applyFill="1" applyBorder="1" applyAlignment="1">
      <alignment horizontal="center" vertical="center" wrapText="1"/>
    </xf>
    <xf numFmtId="0" fontId="0" fillId="10" borderId="2" xfId="0" applyFill="1" applyBorder="1"/>
    <xf numFmtId="0" fontId="0" fillId="0" borderId="8" xfId="0" applyBorder="1"/>
    <xf numFmtId="0" fontId="0" fillId="0" borderId="17" xfId="0" applyBorder="1"/>
    <xf numFmtId="0" fontId="70" fillId="0" borderId="0" xfId="0" applyFont="1" applyFill="1" applyBorder="1" applyAlignment="1">
      <alignment vertical="top" wrapText="1"/>
    </xf>
    <xf numFmtId="0" fontId="19" fillId="15" borderId="6" xfId="0" applyFont="1" applyFill="1" applyBorder="1" applyAlignment="1">
      <alignment horizontal="center" vertical="center"/>
    </xf>
    <xf numFmtId="0" fontId="70" fillId="0" borderId="0" xfId="0" applyFont="1" applyFill="1" applyBorder="1" applyAlignment="1">
      <alignment vertical="center"/>
    </xf>
    <xf numFmtId="0" fontId="63" fillId="0" borderId="0" xfId="0" applyFont="1" applyFill="1" applyBorder="1"/>
    <xf numFmtId="0" fontId="63" fillId="0" borderId="0" xfId="0" applyFont="1" applyFill="1" applyBorder="1" applyAlignment="1">
      <alignment horizontal="right"/>
    </xf>
    <xf numFmtId="0" fontId="63" fillId="0" borderId="0" xfId="0" applyFont="1" applyFill="1" applyBorder="1" applyAlignment="1">
      <alignment horizontal="center"/>
    </xf>
    <xf numFmtId="0" fontId="0" fillId="0" borderId="2" xfId="0" applyFill="1" applyBorder="1" applyAlignment="1">
      <alignment horizontal="center" vertical="center"/>
    </xf>
    <xf numFmtId="0" fontId="63" fillId="0" borderId="0" xfId="0" applyFont="1" applyBorder="1" applyAlignment="1">
      <alignment horizontal="center" vertical="center"/>
    </xf>
    <xf numFmtId="49" fontId="65" fillId="0" borderId="0" xfId="1" applyNumberFormat="1" applyFont="1" applyFill="1" applyBorder="1" applyAlignment="1">
      <alignment vertical="center" wrapText="1"/>
    </xf>
    <xf numFmtId="0" fontId="79" fillId="4" borderId="2" xfId="1" applyFont="1" applyFill="1" applyBorder="1" applyAlignment="1">
      <alignment horizontal="center" vertical="center" wrapText="1"/>
    </xf>
    <xf numFmtId="0" fontId="63" fillId="0" borderId="2" xfId="0" applyFont="1" applyFill="1" applyBorder="1" applyAlignment="1">
      <alignment horizontal="center" vertical="center"/>
    </xf>
    <xf numFmtId="0" fontId="19" fillId="10" borderId="13" xfId="0" applyFont="1" applyFill="1" applyBorder="1" applyAlignment="1"/>
    <xf numFmtId="0" fontId="19" fillId="10" borderId="12" xfId="0" applyFont="1" applyFill="1" applyBorder="1" applyAlignment="1"/>
    <xf numFmtId="0" fontId="0" fillId="13" borderId="0" xfId="0" applyFill="1"/>
    <xf numFmtId="0" fontId="70" fillId="5" borderId="2" xfId="0" applyFont="1" applyFill="1" applyBorder="1" applyAlignment="1">
      <alignment horizontal="center" vertical="center"/>
    </xf>
    <xf numFmtId="0" fontId="63" fillId="0" borderId="2" xfId="0" applyFont="1" applyBorder="1" applyAlignment="1">
      <alignment horizontal="center" vertical="center"/>
    </xf>
    <xf numFmtId="0" fontId="70" fillId="0" borderId="0" xfId="0" applyFont="1" applyBorder="1" applyAlignment="1">
      <alignment horizontal="center" vertical="center" wrapText="1"/>
    </xf>
    <xf numFmtId="0" fontId="70" fillId="5" borderId="4" xfId="0" applyFont="1" applyFill="1" applyBorder="1" applyAlignment="1">
      <alignment horizontal="center" vertical="center"/>
    </xf>
    <xf numFmtId="0" fontId="63" fillId="0" borderId="2" xfId="0" applyFont="1" applyFill="1" applyBorder="1" applyAlignment="1">
      <alignment horizontal="center" vertical="center"/>
    </xf>
    <xf numFmtId="0" fontId="69" fillId="0" borderId="10" xfId="0" applyFont="1" applyFill="1" applyBorder="1" applyAlignment="1">
      <alignment horizontal="center" vertical="center"/>
    </xf>
    <xf numFmtId="0" fontId="69" fillId="0" borderId="15" xfId="0" applyFont="1" applyFill="1" applyBorder="1" applyAlignment="1">
      <alignment horizontal="center" vertical="center"/>
    </xf>
    <xf numFmtId="0" fontId="69" fillId="0" borderId="9" xfId="0" applyFont="1" applyFill="1" applyBorder="1" applyAlignment="1">
      <alignment horizontal="center" vertical="center"/>
    </xf>
    <xf numFmtId="0" fontId="69" fillId="0" borderId="2" xfId="0" applyFont="1" applyFill="1" applyBorder="1" applyAlignment="1">
      <alignment horizontal="center" vertical="center"/>
    </xf>
    <xf numFmtId="0" fontId="70" fillId="10" borderId="2" xfId="0" applyFont="1" applyFill="1" applyBorder="1" applyAlignment="1">
      <alignment horizontal="center" vertical="center"/>
    </xf>
    <xf numFmtId="0" fontId="70" fillId="10" borderId="10" xfId="0" applyFont="1" applyFill="1" applyBorder="1" applyAlignment="1">
      <alignment horizontal="center" vertical="center"/>
    </xf>
    <xf numFmtId="0" fontId="70" fillId="0" borderId="0" xfId="0" applyFont="1" applyFill="1" applyBorder="1" applyAlignment="1">
      <alignment horizontal="center" vertical="center"/>
    </xf>
    <xf numFmtId="49" fontId="0" fillId="3" borderId="2" xfId="0" applyNumberFormat="1" applyFill="1" applyBorder="1" applyAlignment="1">
      <alignment horizontal="center" vertical="center"/>
    </xf>
    <xf numFmtId="0" fontId="19" fillId="0" borderId="2" xfId="0" applyFont="1" applyFill="1" applyBorder="1" applyAlignment="1">
      <alignment horizontal="center" vertical="center"/>
    </xf>
    <xf numFmtId="0" fontId="17" fillId="9" borderId="2" xfId="0" applyFont="1" applyFill="1" applyBorder="1" applyAlignment="1">
      <alignment horizontal="left"/>
    </xf>
    <xf numFmtId="0" fontId="17" fillId="9" borderId="10" xfId="0" applyFont="1" applyFill="1" applyBorder="1" applyAlignment="1"/>
    <xf numFmtId="0" fontId="17" fillId="9" borderId="10" xfId="0" applyFont="1" applyFill="1" applyBorder="1" applyAlignment="1">
      <alignment horizontal="left"/>
    </xf>
    <xf numFmtId="0" fontId="17" fillId="9" borderId="2" xfId="0" applyFont="1" applyFill="1" applyBorder="1" applyAlignment="1"/>
    <xf numFmtId="0" fontId="43" fillId="0" borderId="0" xfId="0" applyFont="1" applyFill="1" applyBorder="1" applyAlignment="1">
      <alignment vertical="center" wrapText="1"/>
    </xf>
    <xf numFmtId="0" fontId="78" fillId="0" borderId="0" xfId="0" applyFont="1" applyFill="1" applyBorder="1" applyAlignment="1"/>
    <xf numFmtId="0" fontId="19" fillId="0" borderId="0" xfId="0" applyFont="1" applyFill="1" applyBorder="1" applyAlignment="1">
      <alignment vertical="center"/>
    </xf>
    <xf numFmtId="0" fontId="19" fillId="0" borderId="2" xfId="0" applyFont="1" applyFill="1" applyBorder="1" applyAlignment="1">
      <alignment vertical="center"/>
    </xf>
    <xf numFmtId="0" fontId="70" fillId="5" borderId="2" xfId="0" applyFont="1" applyFill="1" applyBorder="1" applyAlignment="1">
      <alignment horizontal="center" vertical="center"/>
    </xf>
    <xf numFmtId="0" fontId="63" fillId="0" borderId="2" xfId="0" applyFont="1" applyBorder="1" applyAlignment="1">
      <alignment horizontal="center" vertical="center"/>
    </xf>
    <xf numFmtId="0" fontId="70" fillId="10" borderId="10" xfId="0" applyFont="1" applyFill="1" applyBorder="1" applyAlignment="1">
      <alignment horizontal="center" vertical="center"/>
    </xf>
    <xf numFmtId="0" fontId="63" fillId="0" borderId="2" xfId="0" applyFont="1" applyFill="1" applyBorder="1" applyAlignment="1">
      <alignment horizontal="center" vertical="center"/>
    </xf>
    <xf numFmtId="0" fontId="70" fillId="10" borderId="2" xfId="0" applyFont="1" applyFill="1" applyBorder="1" applyAlignment="1">
      <alignment horizontal="center" vertical="center"/>
    </xf>
    <xf numFmtId="0" fontId="63" fillId="0" borderId="10" xfId="0" applyFont="1" applyBorder="1" applyAlignment="1">
      <alignment horizontal="center" vertical="center"/>
    </xf>
    <xf numFmtId="0" fontId="70" fillId="0" borderId="0" xfId="0" applyFont="1" applyFill="1" applyBorder="1" applyAlignment="1">
      <alignment horizontal="center" vertical="center"/>
    </xf>
    <xf numFmtId="0" fontId="37" fillId="0" borderId="0" xfId="0" applyFont="1" applyAlignment="1">
      <alignment horizontal="left" vertical="center"/>
    </xf>
    <xf numFmtId="49" fontId="36" fillId="3" borderId="6" xfId="1" applyNumberFormat="1" applyFont="1" applyFill="1" applyBorder="1" applyAlignment="1">
      <alignment horizontal="center" vertical="top" wrapText="1"/>
    </xf>
    <xf numFmtId="49" fontId="36" fillId="3" borderId="17" xfId="1" applyNumberFormat="1" applyFont="1" applyFill="1" applyBorder="1" applyAlignment="1">
      <alignment horizontal="center" vertical="top" wrapText="1"/>
    </xf>
    <xf numFmtId="49" fontId="36" fillId="3" borderId="6" xfId="1" applyNumberFormat="1" applyFont="1" applyFill="1" applyBorder="1" applyAlignment="1">
      <alignment horizontal="center" vertical="center" wrapText="1"/>
    </xf>
    <xf numFmtId="49" fontId="36" fillId="3" borderId="2" xfId="1" applyNumberFormat="1" applyFont="1" applyFill="1" applyBorder="1" applyAlignment="1">
      <alignment horizontal="center" vertical="top" wrapText="1"/>
    </xf>
    <xf numFmtId="0" fontId="0" fillId="3" borderId="2" xfId="0" applyFill="1" applyBorder="1" applyAlignment="1">
      <alignment horizontal="center" vertical="center"/>
    </xf>
    <xf numFmtId="0" fontId="25" fillId="3" borderId="2" xfId="1" applyFont="1" applyFill="1" applyBorder="1" applyAlignment="1">
      <alignment horizontal="center" vertical="center" wrapText="1"/>
    </xf>
    <xf numFmtId="0" fontId="71" fillId="3" borderId="2" xfId="0" applyFont="1" applyFill="1" applyBorder="1" applyAlignment="1">
      <alignment horizontal="center" vertical="center"/>
    </xf>
    <xf numFmtId="0" fontId="71" fillId="3" borderId="2" xfId="0" applyFont="1" applyFill="1" applyBorder="1" applyAlignment="1">
      <alignment horizontal="center" vertical="center" wrapText="1"/>
    </xf>
    <xf numFmtId="0" fontId="71" fillId="3" borderId="0" xfId="0" applyFont="1" applyFill="1" applyAlignment="1">
      <alignment horizontal="center" vertical="center" wrapText="1"/>
    </xf>
    <xf numFmtId="0" fontId="50" fillId="3" borderId="2" xfId="0" applyFont="1" applyFill="1" applyBorder="1" applyAlignment="1">
      <alignment horizontal="right" vertical="center"/>
    </xf>
    <xf numFmtId="0" fontId="105" fillId="10" borderId="2" xfId="0" applyFont="1" applyFill="1" applyBorder="1" applyAlignment="1">
      <alignment horizontal="center"/>
    </xf>
    <xf numFmtId="0" fontId="19" fillId="14" borderId="2" xfId="0" applyFont="1" applyFill="1" applyBorder="1" applyAlignment="1">
      <alignment horizontal="center" vertical="center"/>
    </xf>
    <xf numFmtId="49" fontId="36" fillId="3" borderId="2" xfId="1" applyNumberFormat="1" applyFont="1" applyFill="1" applyBorder="1" applyAlignment="1">
      <alignment horizontal="center" vertical="top" wrapText="1"/>
    </xf>
    <xf numFmtId="49" fontId="36" fillId="3" borderId="2" xfId="1" applyNumberFormat="1" applyFont="1" applyFill="1" applyBorder="1" applyAlignment="1">
      <alignment horizontal="center" vertical="center" wrapText="1"/>
    </xf>
    <xf numFmtId="0" fontId="70" fillId="0" borderId="0" xfId="0" applyFont="1" applyBorder="1" applyAlignment="1">
      <alignment vertical="center" wrapText="1"/>
    </xf>
    <xf numFmtId="0" fontId="25" fillId="3" borderId="4" xfId="1" applyFont="1" applyFill="1" applyBorder="1" applyAlignment="1">
      <alignment horizontal="center" vertical="center" wrapText="1"/>
    </xf>
    <xf numFmtId="0" fontId="71" fillId="3" borderId="4" xfId="0" applyFont="1" applyFill="1" applyBorder="1" applyAlignment="1">
      <alignment horizontal="center" vertical="center"/>
    </xf>
    <xf numFmtId="0" fontId="71" fillId="3" borderId="4" xfId="0" applyFont="1" applyFill="1" applyBorder="1" applyAlignment="1">
      <alignment horizontal="center" vertical="center" wrapText="1"/>
    </xf>
    <xf numFmtId="0" fontId="71" fillId="3" borderId="2" xfId="0" applyFont="1" applyFill="1" applyBorder="1" applyAlignment="1">
      <alignment horizontal="center" vertical="center" wrapText="1"/>
    </xf>
    <xf numFmtId="0" fontId="54" fillId="0" borderId="0" xfId="0" applyFont="1" applyFill="1" applyBorder="1" applyAlignment="1"/>
    <xf numFmtId="0" fontId="81" fillId="0" borderId="0" xfId="0" applyFont="1" applyFill="1" applyBorder="1" applyAlignment="1">
      <alignment vertical="center"/>
    </xf>
    <xf numFmtId="0" fontId="0" fillId="0" borderId="0" xfId="0" applyFont="1" applyFill="1" applyBorder="1" applyAlignment="1">
      <alignment vertical="center"/>
    </xf>
    <xf numFmtId="0" fontId="63" fillId="0" borderId="0" xfId="0" applyFont="1" applyFill="1" applyBorder="1" applyAlignment="1"/>
    <xf numFmtId="0" fontId="63" fillId="0" borderId="0" xfId="0" applyFont="1" applyFill="1" applyBorder="1" applyAlignment="1">
      <alignment wrapText="1"/>
    </xf>
    <xf numFmtId="0" fontId="25" fillId="3" borderId="2" xfId="1" applyFont="1" applyFill="1" applyBorder="1" applyAlignment="1">
      <alignment horizontal="center" vertical="center" wrapText="1"/>
    </xf>
    <xf numFmtId="0" fontId="70" fillId="11" borderId="2" xfId="0" applyFont="1" applyFill="1" applyBorder="1" applyAlignment="1">
      <alignment wrapText="1"/>
    </xf>
    <xf numFmtId="0" fontId="70" fillId="4" borderId="2" xfId="0" applyFont="1" applyFill="1" applyBorder="1" applyAlignment="1">
      <alignment wrapText="1"/>
    </xf>
    <xf numFmtId="49" fontId="70" fillId="4" borderId="2" xfId="0" applyNumberFormat="1" applyFont="1" applyFill="1" applyBorder="1" applyAlignment="1">
      <alignment wrapText="1"/>
    </xf>
    <xf numFmtId="49" fontId="70" fillId="4" borderId="2" xfId="0" applyNumberFormat="1" applyFont="1" applyFill="1" applyBorder="1"/>
    <xf numFmtId="49" fontId="36" fillId="0" borderId="0" xfId="1" applyNumberFormat="1" applyFont="1" applyFill="1" applyBorder="1" applyAlignment="1">
      <alignment horizontal="center" vertical="top" wrapText="1"/>
    </xf>
    <xf numFmtId="0" fontId="71" fillId="0" borderId="0" xfId="0" applyFont="1" applyFill="1" applyBorder="1" applyAlignment="1">
      <alignment horizontal="center" vertical="center" wrapText="1"/>
    </xf>
    <xf numFmtId="0" fontId="50" fillId="0" borderId="0" xfId="0" applyFont="1" applyFill="1" applyBorder="1" applyAlignment="1">
      <alignment horizontal="right" vertical="center"/>
    </xf>
    <xf numFmtId="0" fontId="54" fillId="4" borderId="2" xfId="0" applyFont="1" applyFill="1" applyBorder="1" applyAlignment="1">
      <alignment vertical="center" wrapText="1"/>
    </xf>
    <xf numFmtId="0" fontId="54" fillId="0" borderId="2" xfId="0" applyFont="1" applyBorder="1" applyAlignment="1">
      <alignment horizontal="right" vertical="center"/>
    </xf>
    <xf numFmtId="49" fontId="36" fillId="0" borderId="0" xfId="1" applyNumberFormat="1" applyFont="1" applyFill="1" applyBorder="1" applyAlignment="1">
      <alignment horizontal="center" vertical="top" wrapText="1"/>
    </xf>
    <xf numFmtId="0" fontId="71" fillId="0" borderId="0" xfId="0" applyFont="1" applyFill="1" applyBorder="1" applyAlignment="1">
      <alignment horizontal="center" vertical="center" wrapText="1"/>
    </xf>
    <xf numFmtId="0" fontId="71" fillId="3" borderId="2" xfId="0" applyFont="1" applyFill="1" applyBorder="1" applyAlignment="1">
      <alignment horizontal="center" vertical="center" wrapText="1"/>
    </xf>
    <xf numFmtId="0" fontId="70" fillId="5" borderId="2" xfId="0" applyFont="1" applyFill="1" applyBorder="1" applyAlignment="1">
      <alignment horizontal="center" vertical="center"/>
    </xf>
    <xf numFmtId="49" fontId="36" fillId="3" borderId="2" xfId="1" applyNumberFormat="1" applyFont="1" applyFill="1" applyBorder="1" applyAlignment="1">
      <alignment horizontal="center" vertical="top" wrapText="1"/>
    </xf>
    <xf numFmtId="0" fontId="63" fillId="0" borderId="2" xfId="0" applyFont="1" applyBorder="1" applyAlignment="1">
      <alignment horizontal="center" vertical="center"/>
    </xf>
    <xf numFmtId="0" fontId="70" fillId="0" borderId="0" xfId="0" applyFont="1" applyAlignment="1">
      <alignment horizontal="left" vertical="top" wrapText="1"/>
    </xf>
    <xf numFmtId="0" fontId="63" fillId="0" borderId="2" xfId="0" applyFont="1" applyFill="1" applyBorder="1" applyAlignment="1">
      <alignment horizontal="center" vertical="center"/>
    </xf>
    <xf numFmtId="0" fontId="70" fillId="10" borderId="2" xfId="0" applyFont="1" applyFill="1" applyBorder="1" applyAlignment="1">
      <alignment horizontal="center" vertical="center"/>
    </xf>
    <xf numFmtId="0" fontId="70" fillId="0" borderId="0" xfId="0" applyFont="1" applyFill="1" applyBorder="1" applyAlignment="1">
      <alignment horizontal="center" vertical="center"/>
    </xf>
    <xf numFmtId="0" fontId="25" fillId="0" borderId="0" xfId="1" applyFont="1" applyFill="1" applyBorder="1" applyAlignment="1">
      <alignment horizontal="center" vertical="center" wrapText="1"/>
    </xf>
    <xf numFmtId="49" fontId="0" fillId="0" borderId="11" xfId="0" applyNumberFormat="1" applyFill="1" applyBorder="1" applyAlignment="1">
      <alignment horizontal="center" vertical="center"/>
    </xf>
    <xf numFmtId="0" fontId="0" fillId="0" borderId="14" xfId="0" applyFill="1" applyBorder="1" applyAlignment="1">
      <alignment horizontal="left"/>
    </xf>
    <xf numFmtId="0" fontId="59" fillId="0" borderId="14" xfId="0" applyFont="1" applyFill="1" applyBorder="1" applyAlignment="1">
      <alignment horizontal="center" vertical="center"/>
    </xf>
    <xf numFmtId="0" fontId="98" fillId="0" borderId="2" xfId="0" applyFont="1" applyFill="1" applyBorder="1" applyAlignment="1">
      <alignment horizontal="center" vertical="center" wrapText="1"/>
    </xf>
    <xf numFmtId="0" fontId="59" fillId="10" borderId="2" xfId="0" applyFont="1" applyFill="1" applyBorder="1" applyAlignment="1">
      <alignment horizontal="left" vertical="center"/>
    </xf>
    <xf numFmtId="49" fontId="36" fillId="0" borderId="0" xfId="1" applyNumberFormat="1" applyFont="1" applyFill="1" applyBorder="1" applyAlignment="1">
      <alignment horizontal="center" vertical="top" wrapText="1"/>
    </xf>
    <xf numFmtId="0" fontId="70" fillId="5" borderId="2" xfId="0" applyFont="1" applyFill="1" applyBorder="1" applyAlignment="1">
      <alignment horizontal="center" vertical="center"/>
    </xf>
    <xf numFmtId="0" fontId="69" fillId="0" borderId="2" xfId="0" applyFont="1" applyFill="1" applyBorder="1" applyAlignment="1">
      <alignment horizontal="center" vertical="center"/>
    </xf>
    <xf numFmtId="0" fontId="63" fillId="0" borderId="2" xfId="0" applyFont="1" applyFill="1" applyBorder="1" applyAlignment="1">
      <alignment horizontal="center" vertical="center"/>
    </xf>
    <xf numFmtId="0" fontId="70" fillId="10" borderId="2" xfId="0" applyFont="1" applyFill="1" applyBorder="1" applyAlignment="1">
      <alignment horizontal="center" vertical="center"/>
    </xf>
    <xf numFmtId="0" fontId="63" fillId="0" borderId="2" xfId="0" applyFont="1" applyBorder="1" applyAlignment="1">
      <alignment horizontal="center" vertical="center"/>
    </xf>
    <xf numFmtId="0" fontId="70" fillId="0" borderId="0" xfId="0" applyFont="1" applyFill="1" applyBorder="1" applyAlignment="1">
      <alignment horizontal="center" vertical="center"/>
    </xf>
    <xf numFmtId="0" fontId="71" fillId="0" borderId="0" xfId="0" applyFont="1" applyFill="1" applyBorder="1" applyAlignment="1">
      <alignment horizontal="center" vertical="center"/>
    </xf>
    <xf numFmtId="49" fontId="36" fillId="0" borderId="0" xfId="1" applyNumberFormat="1" applyFont="1" applyFill="1" applyBorder="1" applyAlignment="1">
      <alignment vertical="center" wrapText="1"/>
    </xf>
    <xf numFmtId="0" fontId="0" fillId="0" borderId="0" xfId="0" applyFill="1" applyBorder="1" applyAlignment="1">
      <alignment vertical="center"/>
    </xf>
    <xf numFmtId="0" fontId="70" fillId="0" borderId="0" xfId="0" applyFont="1" applyFill="1" applyBorder="1" applyAlignment="1">
      <alignment vertical="center" wrapText="1"/>
    </xf>
    <xf numFmtId="0" fontId="63" fillId="0" borderId="2" xfId="0" applyFont="1" applyFill="1" applyBorder="1" applyAlignment="1">
      <alignment horizontal="center" vertical="center"/>
    </xf>
    <xf numFmtId="0" fontId="63" fillId="0" borderId="14" xfId="0" applyFont="1" applyBorder="1" applyAlignment="1">
      <alignment horizontal="center" vertical="center"/>
    </xf>
    <xf numFmtId="0" fontId="37" fillId="0" borderId="14" xfId="0" applyFont="1" applyFill="1" applyBorder="1" applyAlignment="1">
      <alignment vertical="center" wrapText="1"/>
    </xf>
    <xf numFmtId="0" fontId="63" fillId="0" borderId="10" xfId="0" applyFont="1" applyBorder="1" applyAlignment="1">
      <alignment horizontal="center" vertical="center"/>
    </xf>
    <xf numFmtId="0" fontId="63" fillId="0" borderId="2" xfId="0" applyFont="1" applyBorder="1" applyAlignment="1">
      <alignment horizontal="center" vertical="center"/>
    </xf>
    <xf numFmtId="0" fontId="26" fillId="0" borderId="0" xfId="1" applyFont="1" applyFill="1" applyBorder="1" applyAlignment="1">
      <alignment horizontal="center" vertical="top" wrapText="1"/>
    </xf>
    <xf numFmtId="0" fontId="60" fillId="0" borderId="0" xfId="1" applyFont="1" applyFill="1" applyBorder="1" applyAlignment="1">
      <alignment horizontal="left" vertical="top" wrapText="1"/>
    </xf>
    <xf numFmtId="0" fontId="25" fillId="0" borderId="0" xfId="1" applyFont="1" applyFill="1" applyBorder="1" applyAlignment="1">
      <alignment horizontal="center" vertical="center" wrapText="1"/>
    </xf>
    <xf numFmtId="0" fontId="25" fillId="5" borderId="2" xfId="1" applyFont="1" applyFill="1" applyBorder="1" applyAlignment="1">
      <alignment horizontal="center" vertical="center" wrapText="1"/>
    </xf>
    <xf numFmtId="0" fontId="37" fillId="0" borderId="0" xfId="0" applyFont="1" applyFill="1" applyAlignment="1">
      <alignment horizontal="left" vertical="center"/>
    </xf>
    <xf numFmtId="49" fontId="36" fillId="3" borderId="2" xfId="1" applyNumberFormat="1" applyFont="1" applyFill="1" applyBorder="1" applyAlignment="1">
      <alignment horizontal="center" vertical="top" wrapText="1"/>
    </xf>
    <xf numFmtId="0" fontId="61" fillId="0" borderId="2" xfId="1" applyFont="1" applyFill="1" applyBorder="1" applyAlignment="1">
      <alignment horizontal="center" vertical="center" wrapText="1"/>
    </xf>
    <xf numFmtId="0" fontId="23" fillId="5" borderId="2" xfId="1" applyFont="1" applyFill="1" applyBorder="1" applyAlignment="1">
      <alignment horizontal="center" vertical="center" wrapText="1"/>
    </xf>
    <xf numFmtId="20" fontId="26" fillId="0" borderId="0" xfId="1" applyNumberFormat="1" applyFont="1" applyFill="1" applyBorder="1" applyAlignment="1">
      <alignment horizontal="center" vertical="top"/>
    </xf>
    <xf numFmtId="0" fontId="19" fillId="0" borderId="0" xfId="0" applyFont="1" applyFill="1" applyBorder="1" applyAlignment="1">
      <alignment horizontal="center"/>
    </xf>
    <xf numFmtId="0" fontId="70" fillId="5" borderId="2" xfId="0" applyFont="1" applyFill="1" applyBorder="1" applyAlignment="1">
      <alignment horizontal="center" vertical="center"/>
    </xf>
    <xf numFmtId="49" fontId="36" fillId="3" borderId="2" xfId="1" applyNumberFormat="1" applyFont="1" applyFill="1" applyBorder="1" applyAlignment="1">
      <alignment horizontal="center" vertical="top" wrapText="1"/>
    </xf>
    <xf numFmtId="0" fontId="71" fillId="3" borderId="10" xfId="0" applyFont="1" applyFill="1" applyBorder="1" applyAlignment="1">
      <alignment horizontal="center" vertical="center" wrapText="1"/>
    </xf>
    <xf numFmtId="0" fontId="71" fillId="3" borderId="2" xfId="0" applyFont="1" applyFill="1" applyBorder="1" applyAlignment="1">
      <alignment horizontal="center" vertical="center" wrapText="1"/>
    </xf>
    <xf numFmtId="0" fontId="63" fillId="0" borderId="2" xfId="0" applyFont="1" applyBorder="1" applyAlignment="1">
      <alignment horizontal="center" vertical="center"/>
    </xf>
    <xf numFmtId="0" fontId="63" fillId="0" borderId="10" xfId="0" applyFont="1" applyBorder="1" applyAlignment="1">
      <alignment horizontal="center" vertical="center"/>
    </xf>
    <xf numFmtId="0" fontId="63" fillId="0" borderId="2" xfId="0" applyFont="1" applyFill="1" applyBorder="1" applyAlignment="1">
      <alignment horizontal="center" vertical="center"/>
    </xf>
    <xf numFmtId="0" fontId="70" fillId="0" borderId="0" xfId="0" applyFont="1" applyAlignment="1">
      <alignment horizontal="left" vertical="top" wrapText="1"/>
    </xf>
    <xf numFmtId="0" fontId="70" fillId="10" borderId="2" xfId="0" applyFont="1" applyFill="1" applyBorder="1" applyAlignment="1">
      <alignment horizontal="center" vertical="center"/>
    </xf>
    <xf numFmtId="0" fontId="19" fillId="0" borderId="0" xfId="0" applyFont="1"/>
    <xf numFmtId="0" fontId="19" fillId="0" borderId="2" xfId="0" applyFont="1" applyBorder="1" applyAlignment="1">
      <alignment horizontal="center" vertical="center"/>
    </xf>
    <xf numFmtId="0" fontId="0" fillId="9" borderId="2" xfId="0" applyFill="1" applyBorder="1" applyAlignment="1">
      <alignment horizontal="center" vertical="center"/>
    </xf>
    <xf numFmtId="0" fontId="28" fillId="9" borderId="2" xfId="1" applyFill="1" applyBorder="1" applyAlignment="1">
      <alignment horizontal="center" vertical="top"/>
    </xf>
    <xf numFmtId="0" fontId="0" fillId="5" borderId="2" xfId="0" applyFill="1" applyBorder="1" applyAlignment="1">
      <alignment horizontal="center" vertical="center"/>
    </xf>
    <xf numFmtId="0" fontId="28" fillId="5" borderId="2" xfId="1" applyFill="1" applyBorder="1" applyAlignment="1">
      <alignment horizontal="center" vertical="top"/>
    </xf>
    <xf numFmtId="0" fontId="19" fillId="3" borderId="10" xfId="0" applyFont="1" applyFill="1" applyBorder="1" applyAlignment="1">
      <alignment horizontal="right" vertical="center"/>
    </xf>
    <xf numFmtId="0" fontId="19" fillId="0" borderId="0" xfId="0" applyFont="1" applyFill="1" applyAlignment="1">
      <alignment horizontal="center" vertical="center"/>
    </xf>
    <xf numFmtId="0" fontId="67" fillId="0" borderId="0" xfId="1" applyFont="1" applyFill="1" applyBorder="1" applyAlignment="1">
      <alignment vertical="center" wrapText="1"/>
    </xf>
    <xf numFmtId="0" fontId="67" fillId="3" borderId="2" xfId="1" applyFont="1" applyFill="1" applyBorder="1" applyAlignment="1">
      <alignment horizontal="center" vertical="center" wrapText="1"/>
    </xf>
    <xf numFmtId="0" fontId="0" fillId="10" borderId="2" xfId="0" applyFill="1" applyBorder="1" applyAlignment="1">
      <alignment horizontal="center" vertical="center"/>
    </xf>
    <xf numFmtId="0" fontId="70" fillId="5" borderId="2" xfId="0" applyFont="1" applyFill="1" applyBorder="1" applyAlignment="1">
      <alignment horizontal="center" vertical="center"/>
    </xf>
    <xf numFmtId="0" fontId="71" fillId="3" borderId="2" xfId="0" applyFont="1" applyFill="1" applyBorder="1" applyAlignment="1">
      <alignment horizontal="center" vertical="center" wrapText="1"/>
    </xf>
    <xf numFmtId="0" fontId="0" fillId="10" borderId="6" xfId="0" applyFill="1" applyBorder="1" applyAlignment="1">
      <alignment horizontal="center" vertical="center"/>
    </xf>
    <xf numFmtId="0" fontId="70" fillId="10" borderId="10" xfId="0" applyFont="1" applyFill="1" applyBorder="1" applyAlignment="1">
      <alignment horizontal="center" vertical="center"/>
    </xf>
    <xf numFmtId="0" fontId="25" fillId="3" borderId="2" xfId="1" applyFont="1" applyFill="1" applyBorder="1" applyAlignment="1">
      <alignment horizontal="center" vertical="center" wrapText="1"/>
    </xf>
    <xf numFmtId="0" fontId="71" fillId="3" borderId="4" xfId="0" applyFont="1" applyFill="1" applyBorder="1" applyAlignment="1">
      <alignment horizontal="center" vertical="center" wrapText="1"/>
    </xf>
    <xf numFmtId="0" fontId="69" fillId="0" borderId="2" xfId="0" applyFont="1" applyFill="1" applyBorder="1" applyAlignment="1">
      <alignment horizontal="center" vertical="center"/>
    </xf>
    <xf numFmtId="49" fontId="36" fillId="3" borderId="2" xfId="1" applyNumberFormat="1" applyFont="1" applyFill="1" applyBorder="1" applyAlignment="1">
      <alignment horizontal="center" vertical="top" wrapText="1"/>
    </xf>
    <xf numFmtId="0" fontId="25" fillId="3" borderId="4" xfId="1" applyFont="1" applyFill="1" applyBorder="1" applyAlignment="1">
      <alignment horizontal="center" vertical="center" wrapText="1"/>
    </xf>
    <xf numFmtId="0" fontId="70" fillId="10" borderId="2" xfId="0" applyFont="1" applyFill="1" applyBorder="1" applyAlignment="1">
      <alignment horizontal="center" vertical="center"/>
    </xf>
    <xf numFmtId="0" fontId="63" fillId="0" borderId="10" xfId="0" applyFont="1" applyBorder="1" applyAlignment="1">
      <alignment horizontal="center" vertical="center"/>
    </xf>
    <xf numFmtId="0" fontId="63" fillId="0" borderId="2" xfId="0" applyFont="1" applyBorder="1" applyAlignment="1">
      <alignment horizontal="center" vertical="center"/>
    </xf>
    <xf numFmtId="0" fontId="63" fillId="0" borderId="2" xfId="0" applyFont="1" applyFill="1" applyBorder="1" applyAlignment="1">
      <alignment horizontal="center" vertical="center"/>
    </xf>
    <xf numFmtId="0" fontId="55" fillId="5" borderId="2" xfId="0" applyFont="1" applyFill="1" applyBorder="1" applyAlignment="1">
      <alignment horizontal="center" vertical="center"/>
    </xf>
    <xf numFmtId="9" fontId="19" fillId="0" borderId="2" xfId="0" applyNumberFormat="1" applyFont="1" applyFill="1" applyBorder="1" applyAlignment="1">
      <alignment horizontal="center" vertical="center"/>
    </xf>
    <xf numFmtId="9" fontId="19" fillId="0" borderId="2" xfId="0" applyNumberFormat="1" applyFont="1" applyBorder="1" applyAlignment="1">
      <alignment horizontal="center" vertical="center"/>
    </xf>
    <xf numFmtId="49" fontId="36" fillId="3" borderId="2" xfId="1" applyNumberFormat="1" applyFont="1" applyFill="1" applyBorder="1" applyAlignment="1">
      <alignment horizontal="center" vertical="top" wrapText="1"/>
    </xf>
    <xf numFmtId="0" fontId="70" fillId="5" borderId="2" xfId="0" applyFont="1" applyFill="1" applyBorder="1" applyAlignment="1">
      <alignment horizontal="center" vertical="center"/>
    </xf>
    <xf numFmtId="0" fontId="70" fillId="0" borderId="0" xfId="0" applyFont="1" applyBorder="1" applyAlignment="1">
      <alignment horizontal="center" vertical="center" wrapText="1"/>
    </xf>
    <xf numFmtId="0" fontId="25" fillId="3" borderId="2" xfId="1" applyFont="1" applyFill="1" applyBorder="1" applyAlignment="1">
      <alignment horizontal="center" vertical="center" wrapText="1"/>
    </xf>
    <xf numFmtId="0" fontId="71" fillId="3" borderId="2" xfId="0" applyFont="1" applyFill="1" applyBorder="1" applyAlignment="1">
      <alignment horizontal="center" vertical="center" wrapText="1"/>
    </xf>
    <xf numFmtId="0" fontId="71" fillId="0" borderId="0" xfId="0" applyFont="1" applyFill="1" applyBorder="1" applyAlignment="1">
      <alignment horizontal="center" vertical="center" wrapText="1"/>
    </xf>
    <xf numFmtId="0" fontId="71" fillId="3" borderId="4" xfId="0" applyFont="1" applyFill="1" applyBorder="1" applyAlignment="1">
      <alignment horizontal="center" vertical="center" wrapText="1"/>
    </xf>
    <xf numFmtId="0" fontId="69" fillId="0" borderId="2" xfId="0" applyFont="1" applyFill="1" applyBorder="1" applyAlignment="1">
      <alignment horizontal="center" vertical="center"/>
    </xf>
    <xf numFmtId="49" fontId="36" fillId="0" borderId="0" xfId="1" applyNumberFormat="1" applyFont="1" applyFill="1" applyBorder="1" applyAlignment="1">
      <alignment horizontal="center" vertical="top" wrapText="1"/>
    </xf>
    <xf numFmtId="0" fontId="70" fillId="10" borderId="10" xfId="0" applyFont="1" applyFill="1" applyBorder="1" applyAlignment="1">
      <alignment horizontal="center" vertical="center"/>
    </xf>
    <xf numFmtId="49" fontId="36" fillId="3" borderId="2" xfId="1" applyNumberFormat="1" applyFont="1" applyFill="1" applyBorder="1" applyAlignment="1">
      <alignment horizontal="center" vertical="center" wrapText="1"/>
    </xf>
    <xf numFmtId="0" fontId="25" fillId="3" borderId="4" xfId="1" applyFont="1" applyFill="1" applyBorder="1" applyAlignment="1">
      <alignment horizontal="center" vertical="center" wrapText="1"/>
    </xf>
    <xf numFmtId="0" fontId="63" fillId="0" borderId="2" xfId="0" applyFont="1" applyBorder="1" applyAlignment="1">
      <alignment horizontal="center" vertical="center"/>
    </xf>
    <xf numFmtId="0" fontId="63" fillId="0" borderId="2" xfId="0" applyFont="1" applyFill="1" applyBorder="1" applyAlignment="1">
      <alignment horizontal="center" vertical="center"/>
    </xf>
    <xf numFmtId="0" fontId="70" fillId="0" borderId="0" xfId="0" applyFont="1" applyAlignment="1">
      <alignment horizontal="left" vertical="top" wrapText="1"/>
    </xf>
    <xf numFmtId="0" fontId="70" fillId="10" borderId="2" xfId="0" applyFont="1" applyFill="1" applyBorder="1" applyAlignment="1">
      <alignment horizontal="center" vertical="center"/>
    </xf>
    <xf numFmtId="0" fontId="70" fillId="0" borderId="0" xfId="0" applyFont="1" applyFill="1" applyBorder="1" applyAlignment="1">
      <alignment horizontal="center" vertical="center" wrapText="1"/>
    </xf>
    <xf numFmtId="0" fontId="70" fillId="0" borderId="0" xfId="0" applyFont="1" applyFill="1" applyBorder="1" applyAlignment="1">
      <alignment horizontal="center" vertical="center"/>
    </xf>
    <xf numFmtId="0" fontId="63" fillId="0" borderId="13" xfId="0" applyFont="1" applyFill="1" applyBorder="1" applyAlignment="1">
      <alignment horizontal="center" vertical="center"/>
    </xf>
    <xf numFmtId="0" fontId="69" fillId="0" borderId="13" xfId="0" applyFont="1" applyFill="1" applyBorder="1" applyAlignment="1">
      <alignment horizontal="center" vertical="center"/>
    </xf>
    <xf numFmtId="0" fontId="0" fillId="10" borderId="4" xfId="0" applyFill="1" applyBorder="1" applyAlignment="1">
      <alignment horizontal="center" vertical="center"/>
    </xf>
    <xf numFmtId="0" fontId="69" fillId="0" borderId="0" xfId="0" applyFont="1" applyFill="1" applyBorder="1" applyAlignment="1">
      <alignment vertical="center"/>
    </xf>
    <xf numFmtId="49" fontId="36" fillId="0" borderId="0" xfId="1" applyNumberFormat="1" applyFont="1" applyFill="1" applyBorder="1" applyAlignment="1">
      <alignment horizontal="center" vertical="top" wrapText="1"/>
    </xf>
    <xf numFmtId="0" fontId="25" fillId="3" borderId="2" xfId="1" applyFont="1" applyFill="1" applyBorder="1" applyAlignment="1">
      <alignment horizontal="center" vertical="center" wrapText="1"/>
    </xf>
    <xf numFmtId="0" fontId="71" fillId="3" borderId="2" xfId="0" applyFont="1" applyFill="1" applyBorder="1" applyAlignment="1">
      <alignment horizontal="center" vertical="center" wrapText="1"/>
    </xf>
    <xf numFmtId="0" fontId="71" fillId="0" borderId="0" xfId="0" applyFont="1" applyFill="1" applyBorder="1" applyAlignment="1">
      <alignment horizontal="center" vertical="center" wrapText="1"/>
    </xf>
    <xf numFmtId="49" fontId="36" fillId="3" borderId="2" xfId="1" applyNumberFormat="1" applyFont="1" applyFill="1" applyBorder="1" applyAlignment="1">
      <alignment horizontal="center" vertical="top" wrapText="1"/>
    </xf>
    <xf numFmtId="49" fontId="36" fillId="3" borderId="2" xfId="1" applyNumberFormat="1" applyFont="1" applyFill="1" applyBorder="1" applyAlignment="1">
      <alignment horizontal="center" vertical="center" wrapText="1"/>
    </xf>
    <xf numFmtId="0" fontId="70" fillId="0" borderId="0" xfId="0" applyFont="1" applyFill="1" applyBorder="1" applyAlignment="1">
      <alignment horizontal="center" vertical="center" wrapText="1"/>
    </xf>
    <xf numFmtId="0" fontId="70" fillId="0" borderId="0" xfId="0" applyFont="1" applyFill="1" applyBorder="1" applyAlignment="1">
      <alignment horizontal="center" vertical="center"/>
    </xf>
    <xf numFmtId="0" fontId="19" fillId="0" borderId="2" xfId="0" applyFont="1" applyBorder="1" applyAlignment="1">
      <alignment horizontal="center" vertical="center"/>
    </xf>
    <xf numFmtId="0" fontId="98" fillId="0" borderId="0" xfId="0" applyFont="1" applyFill="1" applyBorder="1" applyAlignment="1"/>
    <xf numFmtId="0" fontId="98" fillId="0" borderId="0" xfId="0" applyFont="1" applyFill="1" applyBorder="1" applyAlignment="1">
      <alignment vertical="center"/>
    </xf>
    <xf numFmtId="0" fontId="70" fillId="0" borderId="0" xfId="0" applyFont="1" applyFill="1" applyBorder="1" applyAlignment="1">
      <alignment horizontal="left" vertical="top" wrapText="1"/>
    </xf>
    <xf numFmtId="0" fontId="59" fillId="10" borderId="2" xfId="0" applyFont="1" applyFill="1" applyBorder="1" applyAlignment="1">
      <alignment vertical="center"/>
    </xf>
    <xf numFmtId="0" fontId="63" fillId="0" borderId="2" xfId="0" applyFont="1" applyFill="1" applyBorder="1" applyAlignment="1">
      <alignment horizontal="center" vertical="center" wrapText="1"/>
    </xf>
    <xf numFmtId="0" fontId="63" fillId="0" borderId="0" xfId="0" applyFont="1" applyBorder="1" applyAlignment="1">
      <alignment horizontal="center"/>
    </xf>
    <xf numFmtId="0" fontId="0" fillId="0" borderId="0" xfId="0" applyBorder="1" applyAlignment="1">
      <alignment horizontal="center"/>
    </xf>
    <xf numFmtId="49" fontId="0" fillId="3" borderId="2" xfId="0" applyNumberFormat="1" applyFill="1" applyBorder="1" applyAlignment="1">
      <alignment horizontal="center" vertical="center"/>
    </xf>
    <xf numFmtId="0" fontId="70" fillId="0" borderId="0" xfId="0" applyFont="1" applyFill="1" applyBorder="1" applyAlignment="1">
      <alignment horizontal="center" vertical="center" wrapText="1"/>
    </xf>
    <xf numFmtId="0" fontId="59" fillId="10" borderId="2" xfId="0" applyFont="1" applyFill="1" applyBorder="1" applyAlignment="1">
      <alignment horizontal="center" vertical="center"/>
    </xf>
    <xf numFmtId="0" fontId="63" fillId="0" borderId="2" xfId="0" applyFont="1" applyBorder="1" applyAlignment="1">
      <alignment horizontal="center" vertical="center"/>
    </xf>
    <xf numFmtId="0" fontId="54" fillId="0" borderId="2" xfId="0" applyFont="1" applyBorder="1" applyAlignment="1">
      <alignment horizontal="center" vertical="center" wrapText="1"/>
    </xf>
    <xf numFmtId="0" fontId="37" fillId="0" borderId="0" xfId="0" applyFont="1" applyFill="1" applyBorder="1" applyAlignment="1">
      <alignment vertical="center" wrapText="1"/>
    </xf>
    <xf numFmtId="0" fontId="70" fillId="0" borderId="0" xfId="0" applyFont="1" applyBorder="1" applyAlignment="1">
      <alignment vertical="top" wrapText="1"/>
    </xf>
    <xf numFmtId="0" fontId="19" fillId="3" borderId="2" xfId="0" applyFont="1" applyFill="1" applyBorder="1" applyAlignment="1">
      <alignment horizontal="center" vertical="center"/>
    </xf>
    <xf numFmtId="0" fontId="37" fillId="0" borderId="0" xfId="0" applyFont="1"/>
    <xf numFmtId="0" fontId="0" fillId="0" borderId="0" xfId="0" applyFill="1" applyBorder="1" applyAlignment="1">
      <alignment horizontal="center" vertical="center"/>
    </xf>
    <xf numFmtId="0" fontId="0" fillId="0" borderId="0" xfId="0" applyFill="1" applyBorder="1" applyAlignment="1">
      <alignment horizontal="left"/>
    </xf>
    <xf numFmtId="0" fontId="59" fillId="0" borderId="0" xfId="0" applyFont="1" applyFill="1" applyBorder="1" applyAlignment="1">
      <alignment vertical="center"/>
    </xf>
    <xf numFmtId="0" fontId="59" fillId="0" borderId="0" xfId="0" applyFont="1" applyFill="1" applyBorder="1" applyAlignment="1">
      <alignment horizontal="center" vertical="center"/>
    </xf>
    <xf numFmtId="0" fontId="3" fillId="0" borderId="0" xfId="4" applyFont="1"/>
    <xf numFmtId="0" fontId="3" fillId="0" borderId="0" xfId="4" applyFont="1" applyAlignment="1">
      <alignment wrapText="1"/>
    </xf>
    <xf numFmtId="0" fontId="58" fillId="0" borderId="0" xfId="0" applyFont="1" applyBorder="1" applyAlignment="1">
      <alignment vertical="top" wrapText="1"/>
    </xf>
    <xf numFmtId="0" fontId="84" fillId="0" borderId="8" xfId="0" applyFont="1" applyBorder="1" applyAlignment="1">
      <alignment wrapText="1"/>
    </xf>
    <xf numFmtId="0" fontId="84" fillId="0" borderId="0" xfId="0" applyFont="1" applyBorder="1" applyAlignment="1">
      <alignment wrapText="1"/>
    </xf>
    <xf numFmtId="49" fontId="36" fillId="0" borderId="0" xfId="1" applyNumberFormat="1" applyFont="1" applyFill="1" applyBorder="1" applyAlignment="1">
      <alignment horizontal="center" vertical="top" wrapText="1"/>
    </xf>
    <xf numFmtId="0" fontId="70" fillId="5" borderId="2" xfId="0" applyFont="1" applyFill="1" applyBorder="1" applyAlignment="1">
      <alignment horizontal="center" vertical="center"/>
    </xf>
    <xf numFmtId="0" fontId="25" fillId="3" borderId="2" xfId="1" applyFont="1" applyFill="1" applyBorder="1" applyAlignment="1">
      <alignment horizontal="center" vertical="center" wrapText="1"/>
    </xf>
    <xf numFmtId="0" fontId="71" fillId="3" borderId="2" xfId="0" applyFont="1" applyFill="1" applyBorder="1" applyAlignment="1">
      <alignment horizontal="center" vertical="center" wrapText="1"/>
    </xf>
    <xf numFmtId="0" fontId="71" fillId="0" borderId="0" xfId="0" applyFont="1" applyFill="1" applyBorder="1" applyAlignment="1">
      <alignment horizontal="center" vertical="center" wrapText="1"/>
    </xf>
    <xf numFmtId="49" fontId="36" fillId="3" borderId="2" xfId="1" applyNumberFormat="1" applyFont="1" applyFill="1" applyBorder="1" applyAlignment="1">
      <alignment horizontal="center" vertical="top" wrapText="1"/>
    </xf>
    <xf numFmtId="49" fontId="36" fillId="3" borderId="2" xfId="1" applyNumberFormat="1" applyFont="1" applyFill="1" applyBorder="1" applyAlignment="1">
      <alignment horizontal="center" vertical="center" wrapText="1"/>
    </xf>
    <xf numFmtId="0" fontId="25" fillId="3" borderId="6" xfId="1" applyFont="1" applyFill="1" applyBorder="1" applyAlignment="1">
      <alignment horizontal="center" vertical="center" wrapText="1"/>
    </xf>
    <xf numFmtId="0" fontId="63" fillId="0" borderId="2" xfId="0" applyFont="1" applyBorder="1" applyAlignment="1">
      <alignment horizontal="center" vertical="center"/>
    </xf>
    <xf numFmtId="0" fontId="0" fillId="0" borderId="2" xfId="0" applyBorder="1" applyAlignment="1">
      <alignment horizontal="center"/>
    </xf>
    <xf numFmtId="0" fontId="63" fillId="0" borderId="0" xfId="0" applyFont="1" applyFill="1" applyBorder="1" applyAlignment="1">
      <alignment horizontal="left" wrapText="1"/>
    </xf>
    <xf numFmtId="0" fontId="63" fillId="0" borderId="0" xfId="0" applyFont="1" applyFill="1" applyBorder="1" applyAlignment="1">
      <alignment horizontal="center"/>
    </xf>
    <xf numFmtId="0" fontId="63" fillId="0" borderId="12" xfId="0" applyFont="1" applyBorder="1" applyAlignment="1">
      <alignment horizontal="center" vertical="center"/>
    </xf>
    <xf numFmtId="0" fontId="0" fillId="0" borderId="0" xfId="0" applyFill="1" applyBorder="1" applyAlignment="1">
      <alignment horizontal="center" vertical="center"/>
    </xf>
    <xf numFmtId="0" fontId="70" fillId="0" borderId="0" xfId="0" applyFont="1" applyFill="1" applyBorder="1" applyAlignment="1">
      <alignment horizontal="center" vertical="center"/>
    </xf>
    <xf numFmtId="49" fontId="70" fillId="0" borderId="0" xfId="0" applyNumberFormat="1" applyFont="1" applyAlignment="1">
      <alignment horizontal="center" vertical="top" wrapText="1"/>
    </xf>
    <xf numFmtId="0" fontId="70" fillId="0" borderId="8" xfId="0" applyFont="1" applyFill="1" applyBorder="1" applyAlignment="1">
      <alignment horizontal="center" vertical="center" wrapText="1"/>
    </xf>
    <xf numFmtId="0" fontId="71" fillId="0" borderId="0" xfId="0" applyFont="1" applyBorder="1" applyAlignment="1">
      <alignment vertical="center" wrapText="1"/>
    </xf>
    <xf numFmtId="0" fontId="70" fillId="5" borderId="2" xfId="0" applyFont="1" applyFill="1" applyBorder="1" applyAlignment="1">
      <alignment horizontal="center" vertical="center"/>
    </xf>
    <xf numFmtId="0" fontId="25" fillId="3" borderId="2" xfId="1" applyFont="1" applyFill="1" applyBorder="1" applyAlignment="1">
      <alignment horizontal="center" vertical="center" wrapText="1"/>
    </xf>
    <xf numFmtId="49" fontId="36" fillId="3" borderId="2" xfId="1" applyNumberFormat="1" applyFont="1" applyFill="1" applyBorder="1" applyAlignment="1">
      <alignment horizontal="center" vertical="center" wrapText="1"/>
    </xf>
    <xf numFmtId="0" fontId="63" fillId="0" borderId="2" xfId="0" applyFont="1" applyBorder="1" applyAlignment="1">
      <alignment horizontal="center" vertical="center"/>
    </xf>
    <xf numFmtId="0" fontId="52" fillId="0" borderId="0" xfId="0" applyFont="1" applyBorder="1" applyAlignment="1">
      <alignment horizontal="left" vertical="top" wrapText="1"/>
    </xf>
    <xf numFmtId="49" fontId="36" fillId="0" borderId="1" xfId="1" applyNumberFormat="1" applyFont="1" applyFill="1" applyBorder="1" applyAlignment="1">
      <alignment vertical="center" wrapText="1"/>
    </xf>
    <xf numFmtId="49" fontId="36" fillId="0" borderId="16" xfId="1" applyNumberFormat="1" applyFont="1" applyFill="1" applyBorder="1" applyAlignment="1">
      <alignment vertical="center" wrapText="1"/>
    </xf>
    <xf numFmtId="49" fontId="36" fillId="0" borderId="1" xfId="1" applyNumberFormat="1" applyFont="1" applyFill="1" applyBorder="1" applyAlignment="1">
      <alignment horizontal="center" vertical="center" wrapText="1"/>
    </xf>
    <xf numFmtId="49" fontId="36" fillId="0" borderId="16" xfId="1" applyNumberFormat="1" applyFont="1" applyFill="1" applyBorder="1" applyAlignment="1">
      <alignment horizontal="center" vertical="center" wrapText="1"/>
    </xf>
    <xf numFmtId="0" fontId="19" fillId="0" borderId="0" xfId="0" applyFont="1" applyBorder="1" applyAlignment="1">
      <alignment horizontal="center" vertical="center" wrapText="1"/>
    </xf>
    <xf numFmtId="0" fontId="69" fillId="3" borderId="2" xfId="0" applyFont="1" applyFill="1" applyBorder="1" applyAlignment="1">
      <alignment horizontal="right" vertical="center"/>
    </xf>
    <xf numFmtId="0" fontId="54" fillId="5" borderId="2" xfId="0" applyFont="1" applyFill="1" applyBorder="1" applyAlignment="1">
      <alignment horizontal="center"/>
    </xf>
    <xf numFmtId="0" fontId="54" fillId="5" borderId="2" xfId="0" applyFont="1" applyFill="1" applyBorder="1" applyAlignment="1">
      <alignment horizontal="center"/>
    </xf>
    <xf numFmtId="0" fontId="79" fillId="5" borderId="2" xfId="1" applyFont="1" applyFill="1" applyBorder="1" applyAlignment="1">
      <alignment horizontal="center" vertical="center" wrapText="1"/>
    </xf>
    <xf numFmtId="0" fontId="25" fillId="10" borderId="2" xfId="1" applyFont="1" applyFill="1" applyBorder="1" applyAlignment="1">
      <alignment horizontal="center" vertical="center" wrapText="1"/>
    </xf>
    <xf numFmtId="0" fontId="0" fillId="0" borderId="10" xfId="0" applyBorder="1" applyAlignment="1">
      <alignment horizontal="center"/>
    </xf>
    <xf numFmtId="0" fontId="0" fillId="0" borderId="2" xfId="0" applyBorder="1" applyAlignment="1">
      <alignment horizontal="center" vertical="center"/>
    </xf>
    <xf numFmtId="0" fontId="63" fillId="0" borderId="0" xfId="0" applyFont="1" applyFill="1" applyBorder="1" applyAlignment="1">
      <alignment vertical="top"/>
    </xf>
    <xf numFmtId="0" fontId="63" fillId="0" borderId="0" xfId="0" applyFont="1" applyFill="1" applyBorder="1" applyAlignment="1">
      <alignment horizontal="right" vertical="top"/>
    </xf>
    <xf numFmtId="0" fontId="63" fillId="0" borderId="0" xfId="0" applyFont="1" applyFill="1" applyBorder="1" applyAlignment="1">
      <alignment horizontal="center" vertical="top"/>
    </xf>
    <xf numFmtId="49" fontId="36" fillId="0" borderId="14" xfId="1" applyNumberFormat="1" applyFont="1" applyFill="1" applyBorder="1" applyAlignment="1">
      <alignment horizontal="center" vertical="center" wrapText="1"/>
    </xf>
    <xf numFmtId="49" fontId="36" fillId="0" borderId="15" xfId="1" applyNumberFormat="1" applyFont="1" applyFill="1" applyBorder="1" applyAlignment="1">
      <alignment horizontal="center" vertical="center" wrapText="1"/>
    </xf>
    <xf numFmtId="49" fontId="36" fillId="0" borderId="9" xfId="1" applyNumberFormat="1" applyFont="1" applyFill="1" applyBorder="1" applyAlignment="1">
      <alignment horizontal="center" vertical="center" wrapText="1"/>
    </xf>
    <xf numFmtId="49" fontId="36" fillId="0" borderId="14" xfId="1" applyNumberFormat="1" applyFont="1" applyFill="1" applyBorder="1" applyAlignment="1">
      <alignment vertical="center" wrapText="1"/>
    </xf>
    <xf numFmtId="49" fontId="36" fillId="0" borderId="15" xfId="1" applyNumberFormat="1" applyFont="1" applyFill="1" applyBorder="1" applyAlignment="1">
      <alignment vertical="center" wrapText="1"/>
    </xf>
    <xf numFmtId="49" fontId="36" fillId="0" borderId="9" xfId="1" applyNumberFormat="1" applyFont="1" applyFill="1" applyBorder="1" applyAlignment="1">
      <alignment vertical="center" wrapText="1"/>
    </xf>
    <xf numFmtId="49" fontId="79" fillId="4" borderId="2" xfId="1" applyNumberFormat="1" applyFont="1" applyFill="1" applyBorder="1" applyAlignment="1">
      <alignment vertical="center" wrapText="1"/>
    </xf>
    <xf numFmtId="0" fontId="25" fillId="3" borderId="5" xfId="1" applyFont="1" applyFill="1" applyBorder="1" applyAlignment="1">
      <alignment horizontal="center" vertical="center" wrapText="1"/>
    </xf>
    <xf numFmtId="0" fontId="25" fillId="3" borderId="17" xfId="1" applyFont="1" applyFill="1" applyBorder="1" applyAlignment="1">
      <alignment horizontal="center" vertical="center" wrapText="1"/>
    </xf>
    <xf numFmtId="0" fontId="70" fillId="4" borderId="2" xfId="0" applyFont="1" applyFill="1" applyBorder="1" applyAlignment="1">
      <alignment vertical="center" wrapText="1"/>
    </xf>
    <xf numFmtId="49" fontId="70" fillId="4" borderId="2" xfId="0" applyNumberFormat="1" applyFont="1" applyFill="1" applyBorder="1" applyAlignment="1">
      <alignment vertical="center" wrapText="1"/>
    </xf>
    <xf numFmtId="0" fontId="54" fillId="0" borderId="0" xfId="0" applyFont="1" applyFill="1" applyBorder="1" applyAlignment="1">
      <alignment horizontal="center"/>
    </xf>
    <xf numFmtId="0" fontId="70" fillId="5" borderId="2" xfId="0" applyFont="1" applyFill="1" applyBorder="1" applyAlignment="1">
      <alignment horizontal="center" vertical="center"/>
    </xf>
    <xf numFmtId="0" fontId="25" fillId="3" borderId="2" xfId="1" applyFont="1" applyFill="1" applyBorder="1" applyAlignment="1">
      <alignment horizontal="center" vertical="center" wrapText="1"/>
    </xf>
    <xf numFmtId="0" fontId="71" fillId="3" borderId="2" xfId="0" applyFont="1" applyFill="1" applyBorder="1" applyAlignment="1">
      <alignment horizontal="center" vertical="center" wrapText="1"/>
    </xf>
    <xf numFmtId="0" fontId="71" fillId="0" borderId="0" xfId="0" applyFont="1" applyFill="1" applyBorder="1" applyAlignment="1">
      <alignment horizontal="center" vertical="center" wrapText="1"/>
    </xf>
    <xf numFmtId="0" fontId="69" fillId="0" borderId="2" xfId="0" applyFont="1" applyFill="1" applyBorder="1" applyAlignment="1">
      <alignment horizontal="center" vertical="center"/>
    </xf>
    <xf numFmtId="49" fontId="36" fillId="3" borderId="2" xfId="1" applyNumberFormat="1" applyFont="1" applyFill="1" applyBorder="1" applyAlignment="1">
      <alignment horizontal="center" vertical="top" wrapText="1"/>
    </xf>
    <xf numFmtId="49" fontId="36" fillId="3" borderId="2" xfId="1" applyNumberFormat="1" applyFont="1" applyFill="1" applyBorder="1" applyAlignment="1">
      <alignment horizontal="center" vertical="center" wrapText="1"/>
    </xf>
    <xf numFmtId="0" fontId="70" fillId="0" borderId="0" xfId="0" applyFont="1" applyFill="1" applyBorder="1" applyAlignment="1">
      <alignment horizontal="center" vertical="center" wrapText="1"/>
    </xf>
    <xf numFmtId="0" fontId="25" fillId="3" borderId="6" xfId="1" applyFont="1" applyFill="1" applyBorder="1" applyAlignment="1">
      <alignment horizontal="center" vertical="center" wrapText="1"/>
    </xf>
    <xf numFmtId="0" fontId="69" fillId="0" borderId="12" xfId="0" applyFont="1" applyFill="1" applyBorder="1" applyAlignment="1">
      <alignment horizontal="center" vertical="center"/>
    </xf>
    <xf numFmtId="0" fontId="63" fillId="0" borderId="2" xfId="0" applyFont="1" applyBorder="1" applyAlignment="1">
      <alignment horizontal="center" vertical="center"/>
    </xf>
    <xf numFmtId="0" fontId="0" fillId="0" borderId="2" xfId="0" applyBorder="1" applyAlignment="1">
      <alignment horizontal="center"/>
    </xf>
    <xf numFmtId="0" fontId="54" fillId="5" borderId="2" xfId="0" applyFont="1" applyFill="1" applyBorder="1" applyAlignment="1">
      <alignment horizontal="center"/>
    </xf>
    <xf numFmtId="0" fontId="79" fillId="5" borderId="2" xfId="1" applyFont="1" applyFill="1" applyBorder="1" applyAlignment="1">
      <alignment horizontal="center" vertical="center" wrapText="1"/>
    </xf>
    <xf numFmtId="0" fontId="0" fillId="10" borderId="2" xfId="0" applyFill="1" applyBorder="1" applyAlignment="1">
      <alignment horizontal="center"/>
    </xf>
    <xf numFmtId="0" fontId="0" fillId="0" borderId="0" xfId="0" applyFill="1" applyBorder="1" applyAlignment="1">
      <alignment horizontal="center" vertical="center"/>
    </xf>
    <xf numFmtId="0" fontId="54" fillId="18" borderId="0" xfId="0" applyFont="1" applyFill="1" applyAlignment="1">
      <alignment vertical="center"/>
    </xf>
    <xf numFmtId="0" fontId="120" fillId="18" borderId="0" xfId="0" applyFont="1" applyFill="1" applyBorder="1" applyAlignment="1">
      <alignment vertical="top" wrapText="1"/>
    </xf>
    <xf numFmtId="0" fontId="0" fillId="11" borderId="0" xfId="0" applyFill="1" applyAlignment="1">
      <alignment horizontal="center"/>
    </xf>
    <xf numFmtId="49" fontId="36" fillId="3" borderId="2" xfId="1" applyNumberFormat="1" applyFont="1" applyFill="1" applyBorder="1" applyAlignment="1">
      <alignment horizontal="center" vertical="top" wrapText="1"/>
    </xf>
    <xf numFmtId="0" fontId="70" fillId="5" borderId="2" xfId="0" applyFont="1" applyFill="1" applyBorder="1" applyAlignment="1">
      <alignment horizontal="center" vertical="center"/>
    </xf>
    <xf numFmtId="0" fontId="0" fillId="10" borderId="2" xfId="0" applyFill="1" applyBorder="1" applyAlignment="1">
      <alignment horizontal="center" vertical="center"/>
    </xf>
    <xf numFmtId="0" fontId="69" fillId="0" borderId="2" xfId="0" applyFont="1" applyFill="1" applyBorder="1" applyAlignment="1">
      <alignment horizontal="center" vertical="center"/>
    </xf>
    <xf numFmtId="49" fontId="36" fillId="3" borderId="2" xfId="1" applyNumberFormat="1" applyFont="1" applyFill="1" applyBorder="1" applyAlignment="1">
      <alignment horizontal="center" vertical="center" wrapText="1"/>
    </xf>
    <xf numFmtId="0" fontId="0" fillId="0" borderId="2" xfId="0" applyBorder="1" applyAlignment="1">
      <alignment horizontal="center"/>
    </xf>
    <xf numFmtId="0" fontId="0" fillId="0" borderId="0" xfId="0" applyFill="1" applyBorder="1" applyAlignment="1">
      <alignment horizontal="center" vertical="center"/>
    </xf>
    <xf numFmtId="0" fontId="54" fillId="5" borderId="2" xfId="0" applyFont="1" applyFill="1" applyBorder="1" applyAlignment="1">
      <alignment horizontal="center"/>
    </xf>
    <xf numFmtId="0" fontId="85" fillId="0" borderId="0" xfId="1" applyFont="1" applyFill="1" applyBorder="1" applyAlignment="1">
      <alignment horizontal="left" vertical="top" wrapText="1"/>
    </xf>
    <xf numFmtId="49" fontId="65" fillId="0" borderId="0" xfId="1" applyNumberFormat="1" applyFont="1" applyFill="1" applyBorder="1" applyAlignment="1">
      <alignment horizontal="center" vertical="center" wrapText="1"/>
    </xf>
    <xf numFmtId="0" fontId="35" fillId="0" borderId="0" xfId="1" applyFont="1" applyFill="1" applyBorder="1" applyAlignment="1">
      <alignment horizontal="center" vertical="top" wrapText="1"/>
    </xf>
    <xf numFmtId="0" fontId="94" fillId="5" borderId="2" xfId="1" applyFont="1" applyFill="1" applyBorder="1" applyAlignment="1">
      <alignment horizontal="center" vertical="center"/>
    </xf>
    <xf numFmtId="0" fontId="69" fillId="0" borderId="16" xfId="0" applyFont="1" applyFill="1" applyBorder="1" applyAlignment="1">
      <alignment vertical="center"/>
    </xf>
    <xf numFmtId="0" fontId="79" fillId="10" borderId="2" xfId="1" applyFont="1" applyFill="1" applyBorder="1" applyAlignment="1">
      <alignment horizontal="center" vertical="center" wrapText="1"/>
    </xf>
    <xf numFmtId="0" fontId="79" fillId="10" borderId="4" xfId="1" applyFont="1" applyFill="1" applyBorder="1" applyAlignment="1">
      <alignment horizontal="center" vertical="center" wrapText="1"/>
    </xf>
    <xf numFmtId="0" fontId="0" fillId="18" borderId="0" xfId="0" applyFill="1"/>
    <xf numFmtId="0" fontId="51" fillId="5" borderId="2" xfId="0" applyFont="1" applyFill="1" applyBorder="1" applyAlignment="1">
      <alignment horizontal="center" vertical="center"/>
    </xf>
    <xf numFmtId="0" fontId="65" fillId="0" borderId="0" xfId="1" applyFont="1" applyFill="1" applyBorder="1" applyAlignment="1">
      <alignment vertical="center"/>
    </xf>
    <xf numFmtId="0" fontId="70" fillId="10" borderId="2" xfId="0" applyFont="1" applyFill="1" applyBorder="1" applyAlignment="1">
      <alignment horizontal="center" vertical="center" wrapText="1"/>
    </xf>
    <xf numFmtId="0" fontId="70" fillId="4" borderId="2" xfId="0" applyFont="1" applyFill="1" applyBorder="1" applyAlignment="1">
      <alignment horizontal="center" vertical="center" wrapText="1"/>
    </xf>
    <xf numFmtId="0" fontId="120" fillId="0" borderId="0" xfId="0" applyFont="1" applyFill="1" applyBorder="1" applyAlignment="1">
      <alignment vertical="top" wrapText="1"/>
    </xf>
    <xf numFmtId="0" fontId="54" fillId="5" borderId="2" xfId="0" applyFont="1" applyFill="1" applyBorder="1" applyAlignment="1">
      <alignment horizontal="center" vertical="center"/>
    </xf>
    <xf numFmtId="0" fontId="54" fillId="5" borderId="12" xfId="0" applyFont="1" applyFill="1" applyBorder="1" applyAlignment="1">
      <alignment horizontal="center" vertical="center"/>
    </xf>
    <xf numFmtId="0" fontId="54" fillId="0" borderId="0" xfId="0" applyFont="1" applyFill="1" applyBorder="1" applyAlignment="1">
      <alignment vertical="center"/>
    </xf>
    <xf numFmtId="0" fontId="52" fillId="0" borderId="0" xfId="0" applyFont="1" applyBorder="1" applyAlignment="1">
      <alignment vertical="top" wrapText="1"/>
    </xf>
    <xf numFmtId="0" fontId="63" fillId="0" borderId="2" xfId="0" applyFont="1" applyBorder="1" applyAlignment="1">
      <alignment horizontal="center" vertical="center"/>
    </xf>
    <xf numFmtId="0" fontId="54" fillId="0" borderId="0" xfId="0" applyFont="1" applyFill="1" applyBorder="1" applyAlignment="1">
      <alignment horizontal="center" vertical="center"/>
    </xf>
    <xf numFmtId="0" fontId="19" fillId="14" borderId="6" xfId="0" applyFont="1" applyFill="1" applyBorder="1" applyAlignment="1">
      <alignment horizontal="center" vertical="center"/>
    </xf>
    <xf numFmtId="0" fontId="0" fillId="0" borderId="0" xfId="0" applyBorder="1" applyAlignment="1">
      <alignment horizontal="center" vertical="center"/>
    </xf>
    <xf numFmtId="0" fontId="2" fillId="0" borderId="0" xfId="4" applyFont="1"/>
    <xf numFmtId="164" fontId="35" fillId="4" borderId="2" xfId="1" applyNumberFormat="1" applyFont="1" applyFill="1" applyBorder="1" applyAlignment="1">
      <alignment horizontal="center" vertical="center" wrapText="1"/>
    </xf>
    <xf numFmtId="0" fontId="35" fillId="4" borderId="2" xfId="1" applyFont="1" applyFill="1" applyBorder="1" applyAlignment="1">
      <alignment horizontal="center" vertical="center" wrapText="1"/>
    </xf>
    <xf numFmtId="0" fontId="35" fillId="10" borderId="2" xfId="1" applyFont="1" applyFill="1" applyBorder="1" applyAlignment="1">
      <alignment horizontal="center" vertical="center" wrapText="1"/>
    </xf>
    <xf numFmtId="0" fontId="35" fillId="5" borderId="2" xfId="1" applyFont="1" applyFill="1" applyBorder="1" applyAlignment="1">
      <alignment horizontal="center" vertical="center" wrapText="1"/>
    </xf>
    <xf numFmtId="49" fontId="65" fillId="3" borderId="2" xfId="1" applyNumberFormat="1" applyFont="1" applyFill="1" applyBorder="1" applyAlignment="1">
      <alignment horizontal="center" vertical="center" wrapText="1"/>
    </xf>
    <xf numFmtId="0" fontId="82" fillId="0" borderId="0" xfId="1" applyFont="1" applyFill="1" applyBorder="1" applyAlignment="1">
      <alignment horizontal="center" vertical="top" wrapText="1"/>
    </xf>
    <xf numFmtId="0" fontId="82" fillId="0" borderId="0" xfId="1" applyFont="1" applyFill="1" applyBorder="1" applyAlignment="1">
      <alignment horizontal="center"/>
    </xf>
    <xf numFmtId="49" fontId="82" fillId="0" borderId="0" xfId="1" applyNumberFormat="1" applyFont="1" applyFill="1" applyBorder="1" applyAlignment="1">
      <alignment horizontal="center" vertical="center" wrapText="1"/>
    </xf>
    <xf numFmtId="0" fontId="51" fillId="0" borderId="0" xfId="1" applyFont="1" applyFill="1" applyBorder="1" applyAlignment="1">
      <alignment horizontal="center" vertical="center" wrapText="1"/>
    </xf>
    <xf numFmtId="0" fontId="82" fillId="0" borderId="0" xfId="1" applyNumberFormat="1" applyFont="1" applyFill="1" applyBorder="1" applyAlignment="1">
      <alignment horizontal="center" vertical="center" wrapText="1"/>
    </xf>
    <xf numFmtId="9" fontId="82" fillId="0" borderId="0" xfId="1" applyNumberFormat="1" applyFont="1" applyFill="1" applyBorder="1" applyAlignment="1">
      <alignment horizontal="center" vertical="center" wrapText="1"/>
    </xf>
    <xf numFmtId="9" fontId="51" fillId="0" borderId="0" xfId="1" applyNumberFormat="1" applyFont="1" applyFill="1" applyBorder="1" applyAlignment="1">
      <alignment horizontal="center" vertical="center" wrapText="1"/>
    </xf>
    <xf numFmtId="0" fontId="81" fillId="0" borderId="0" xfId="1" applyFont="1" applyFill="1" applyBorder="1" applyAlignment="1">
      <alignment horizontal="center" vertical="center" wrapText="1"/>
    </xf>
    <xf numFmtId="0" fontId="26" fillId="0" borderId="0" xfId="1" applyFont="1" applyFill="1" applyBorder="1" applyAlignment="1">
      <alignment vertical="top"/>
    </xf>
    <xf numFmtId="0" fontId="87" fillId="0" borderId="0" xfId="1" applyFont="1" applyFill="1" applyBorder="1" applyAlignment="1">
      <alignment vertical="top" wrapText="1"/>
    </xf>
    <xf numFmtId="0" fontId="89" fillId="0" borderId="0" xfId="1" applyFont="1" applyFill="1" applyBorder="1" applyAlignment="1">
      <alignment vertical="center" wrapText="1"/>
    </xf>
    <xf numFmtId="0" fontId="88" fillId="0" borderId="0" xfId="1" applyFont="1" applyFill="1" applyBorder="1" applyAlignment="1">
      <alignment vertical="center" wrapText="1"/>
    </xf>
    <xf numFmtId="166" fontId="89" fillId="0" borderId="0" xfId="1" applyNumberFormat="1" applyFont="1" applyFill="1" applyBorder="1" applyAlignment="1">
      <alignment vertical="center" wrapText="1"/>
    </xf>
    <xf numFmtId="0" fontId="82" fillId="0" borderId="0" xfId="1" applyFont="1" applyFill="1" applyBorder="1" applyAlignment="1">
      <alignment vertical="top" wrapText="1"/>
    </xf>
    <xf numFmtId="0" fontId="86" fillId="0" borderId="0" xfId="1" applyFont="1" applyFill="1" applyBorder="1" applyAlignment="1">
      <alignment vertical="top" wrapText="1"/>
    </xf>
    <xf numFmtId="0" fontId="91" fillId="0" borderId="0" xfId="1" applyFont="1" applyFill="1" applyBorder="1" applyAlignment="1"/>
    <xf numFmtId="0" fontId="86" fillId="0" borderId="0" xfId="1" applyFont="1" applyFill="1" applyBorder="1" applyAlignment="1">
      <alignment vertical="center" wrapText="1"/>
    </xf>
    <xf numFmtId="0" fontId="85" fillId="0" borderId="0" xfId="1" applyFont="1" applyFill="1" applyBorder="1" applyAlignment="1">
      <alignment vertical="top" wrapText="1"/>
    </xf>
    <xf numFmtId="0" fontId="26" fillId="0" borderId="2" xfId="1" applyFont="1" applyFill="1" applyBorder="1" applyAlignment="1">
      <alignment horizontal="center" vertical="center"/>
    </xf>
    <xf numFmtId="0" fontId="26" fillId="0" borderId="2" xfId="1" applyFont="1" applyFill="1" applyBorder="1" applyAlignment="1">
      <alignment horizontal="center" vertical="center" wrapText="1"/>
    </xf>
    <xf numFmtId="0" fontId="51" fillId="10" borderId="2" xfId="1" applyFont="1" applyFill="1" applyBorder="1" applyAlignment="1">
      <alignment vertical="center" wrapText="1"/>
    </xf>
    <xf numFmtId="0" fontId="19" fillId="14" borderId="12" xfId="0" applyFont="1" applyFill="1" applyBorder="1" applyAlignment="1">
      <alignment horizontal="center" vertical="center"/>
    </xf>
    <xf numFmtId="0" fontId="73" fillId="10" borderId="2" xfId="1" applyFont="1" applyFill="1" applyBorder="1" applyAlignment="1">
      <alignment horizontal="center" vertical="center" wrapText="1"/>
    </xf>
    <xf numFmtId="0" fontId="105" fillId="10" borderId="0" xfId="0" applyFont="1" applyFill="1" applyAlignment="1">
      <alignment horizontal="center" vertical="center"/>
    </xf>
    <xf numFmtId="0" fontId="2" fillId="0" borderId="0" xfId="4" applyFont="1" applyFill="1"/>
    <xf numFmtId="0" fontId="81" fillId="5" borderId="2" xfId="0" applyFont="1" applyFill="1" applyBorder="1" applyAlignment="1">
      <alignment horizontal="center" vertical="center"/>
    </xf>
    <xf numFmtId="0" fontId="0" fillId="10" borderId="2" xfId="0" applyFill="1" applyBorder="1" applyAlignment="1">
      <alignment horizontal="left" vertical="center"/>
    </xf>
    <xf numFmtId="0" fontId="25" fillId="3" borderId="2" xfId="1" applyFont="1" applyFill="1" applyBorder="1" applyAlignment="1">
      <alignment horizontal="center" vertical="center" wrapText="1"/>
    </xf>
    <xf numFmtId="49" fontId="36" fillId="3" borderId="2" xfId="1" applyNumberFormat="1" applyFont="1" applyFill="1" applyBorder="1" applyAlignment="1">
      <alignment horizontal="center" vertical="center" wrapText="1"/>
    </xf>
    <xf numFmtId="0" fontId="70" fillId="10" borderId="2" xfId="0" applyFont="1" applyFill="1" applyBorder="1" applyAlignment="1">
      <alignment horizontal="center" vertical="center"/>
    </xf>
    <xf numFmtId="0" fontId="63" fillId="0" borderId="2" xfId="0" applyFont="1" applyBorder="1" applyAlignment="1">
      <alignment horizontal="center" vertical="center"/>
    </xf>
    <xf numFmtId="0" fontId="0" fillId="9" borderId="2" xfId="0" applyFill="1" applyBorder="1" applyAlignment="1">
      <alignment horizontal="center"/>
    </xf>
    <xf numFmtId="0" fontId="17" fillId="9" borderId="2" xfId="0" applyFont="1" applyFill="1" applyBorder="1" applyAlignment="1">
      <alignment vertical="center"/>
    </xf>
    <xf numFmtId="0" fontId="38" fillId="10" borderId="4" xfId="0" applyFont="1" applyFill="1" applyBorder="1" applyAlignment="1">
      <alignment horizontal="center" vertical="center"/>
    </xf>
    <xf numFmtId="0" fontId="38" fillId="0" borderId="2" xfId="0" applyFont="1" applyFill="1" applyBorder="1" applyAlignment="1">
      <alignment vertical="center"/>
    </xf>
    <xf numFmtId="0" fontId="38" fillId="10" borderId="6" xfId="0" applyFont="1" applyFill="1" applyBorder="1" applyAlignment="1">
      <alignment horizontal="center" vertical="center"/>
    </xf>
    <xf numFmtId="0" fontId="17" fillId="9" borderId="10" xfId="0" applyFont="1" applyFill="1" applyBorder="1" applyAlignment="1">
      <alignment horizontal="left" vertical="center"/>
    </xf>
    <xf numFmtId="49" fontId="36" fillId="10" borderId="2" xfId="1" applyNumberFormat="1" applyFont="1" applyFill="1" applyBorder="1" applyAlignment="1">
      <alignment horizontal="center" vertical="center" wrapText="1"/>
    </xf>
    <xf numFmtId="0" fontId="81" fillId="0" borderId="13" xfId="0" applyFont="1" applyFill="1" applyBorder="1" applyAlignment="1">
      <alignment vertical="center" wrapText="1"/>
    </xf>
    <xf numFmtId="0" fontId="63" fillId="5" borderId="2" xfId="0" applyFont="1" applyFill="1" applyBorder="1" applyAlignment="1">
      <alignment horizontal="center" vertical="center" wrapText="1"/>
    </xf>
    <xf numFmtId="0" fontId="71" fillId="3" borderId="2" xfId="0" applyFont="1" applyFill="1" applyBorder="1" applyAlignment="1">
      <alignment horizontal="center" vertical="center" wrapText="1"/>
    </xf>
    <xf numFmtId="49" fontId="36" fillId="3" borderId="2" xfId="1" applyNumberFormat="1" applyFont="1" applyFill="1" applyBorder="1" applyAlignment="1">
      <alignment horizontal="center" vertical="center" wrapText="1"/>
    </xf>
    <xf numFmtId="0" fontId="81" fillId="5" borderId="2" xfId="0" applyFont="1" applyFill="1" applyBorder="1" applyAlignment="1">
      <alignment horizontal="center" vertical="center"/>
    </xf>
    <xf numFmtId="0" fontId="50" fillId="3" borderId="2" xfId="0" applyFont="1" applyFill="1" applyBorder="1" applyAlignment="1">
      <alignment horizontal="center" vertical="center"/>
    </xf>
    <xf numFmtId="0" fontId="63" fillId="5" borderId="2" xfId="0" applyFont="1" applyFill="1" applyBorder="1" applyAlignment="1">
      <alignment horizontal="center" vertical="center"/>
    </xf>
    <xf numFmtId="0" fontId="63" fillId="0" borderId="2" xfId="0" applyFont="1" applyFill="1" applyBorder="1" applyAlignment="1">
      <alignment horizontal="center" vertical="center"/>
    </xf>
    <xf numFmtId="49" fontId="36" fillId="3" borderId="2" xfId="1" applyNumberFormat="1" applyFont="1" applyFill="1" applyBorder="1" applyAlignment="1">
      <alignment horizontal="center" vertical="top" wrapText="1"/>
    </xf>
    <xf numFmtId="0" fontId="70" fillId="5" borderId="2" xfId="0" applyFont="1" applyFill="1" applyBorder="1" applyAlignment="1">
      <alignment horizontal="center" vertical="center"/>
    </xf>
    <xf numFmtId="0" fontId="37" fillId="0" borderId="0" xfId="0" applyFont="1" applyFill="1" applyBorder="1" applyAlignment="1">
      <alignment horizontal="left" vertical="center" wrapText="1"/>
    </xf>
    <xf numFmtId="0" fontId="0" fillId="10" borderId="2" xfId="0" applyFill="1" applyBorder="1" applyAlignment="1">
      <alignment horizontal="left" vertical="center"/>
    </xf>
    <xf numFmtId="0" fontId="25" fillId="3" borderId="2" xfId="1" applyFont="1" applyFill="1" applyBorder="1" applyAlignment="1">
      <alignment horizontal="center" vertical="center" wrapText="1"/>
    </xf>
    <xf numFmtId="0" fontId="69" fillId="0" borderId="2" xfId="0" applyFont="1" applyFill="1" applyBorder="1" applyAlignment="1">
      <alignment horizontal="center" vertical="center"/>
    </xf>
    <xf numFmtId="49" fontId="36" fillId="0" borderId="0" xfId="1" applyNumberFormat="1" applyFont="1" applyFill="1" applyBorder="1" applyAlignment="1">
      <alignment horizontal="center" vertical="top" wrapText="1"/>
    </xf>
    <xf numFmtId="0" fontId="70" fillId="10" borderId="2" xfId="0" applyFont="1" applyFill="1" applyBorder="1" applyAlignment="1">
      <alignment horizontal="center" vertical="center"/>
    </xf>
    <xf numFmtId="0" fontId="63" fillId="0" borderId="2" xfId="0" applyFont="1" applyBorder="1" applyAlignment="1">
      <alignment horizontal="center" vertical="center"/>
    </xf>
    <xf numFmtId="0" fontId="0" fillId="0" borderId="0" xfId="0" applyFill="1" applyBorder="1" applyAlignment="1">
      <alignment horizontal="center" vertical="center"/>
    </xf>
    <xf numFmtId="49" fontId="0" fillId="3" borderId="2" xfId="0" applyNumberFormat="1" applyFill="1" applyBorder="1" applyAlignment="1">
      <alignment horizontal="center" vertical="center"/>
    </xf>
    <xf numFmtId="49" fontId="36" fillId="3" borderId="2" xfId="1" applyNumberFormat="1" applyFont="1" applyFill="1" applyBorder="1" applyAlignment="1">
      <alignment horizontal="center" vertical="top" wrapText="1"/>
    </xf>
    <xf numFmtId="0" fontId="63" fillId="0" borderId="2" xfId="0" applyFont="1" applyFill="1" applyBorder="1" applyAlignment="1">
      <alignment horizontal="center" vertical="center"/>
    </xf>
    <xf numFmtId="0" fontId="67" fillId="3" borderId="2" xfId="1" applyFont="1" applyFill="1" applyBorder="1" applyAlignment="1">
      <alignment horizontal="center" vertical="center" wrapText="1"/>
    </xf>
    <xf numFmtId="49" fontId="36" fillId="3" borderId="13" xfId="1" applyNumberFormat="1" applyFont="1" applyFill="1" applyBorder="1" applyAlignment="1">
      <alignment horizontal="center" vertical="top" wrapText="1"/>
    </xf>
    <xf numFmtId="0" fontId="59" fillId="10" borderId="2" xfId="0" applyFont="1" applyFill="1" applyBorder="1" applyAlignment="1">
      <alignment horizontal="left" vertical="center"/>
    </xf>
    <xf numFmtId="0" fontId="25" fillId="3" borderId="4" xfId="1" applyFont="1" applyFill="1" applyBorder="1" applyAlignment="1">
      <alignment horizontal="center" vertical="center" wrapText="1"/>
    </xf>
    <xf numFmtId="0" fontId="63" fillId="0" borderId="2" xfId="0" applyFont="1" applyBorder="1" applyAlignment="1">
      <alignment horizontal="center" vertical="center"/>
    </xf>
    <xf numFmtId="0" fontId="63" fillId="0" borderId="10" xfId="0" applyFont="1" applyBorder="1" applyAlignment="1">
      <alignment horizontal="center" vertical="center"/>
    </xf>
    <xf numFmtId="0" fontId="63" fillId="0" borderId="12" xfId="0" applyFont="1" applyBorder="1" applyAlignment="1">
      <alignment horizontal="center" vertical="center"/>
    </xf>
    <xf numFmtId="0" fontId="0" fillId="0" borderId="0" xfId="0" applyFill="1" applyBorder="1" applyAlignment="1">
      <alignment horizontal="center" vertical="center"/>
    </xf>
    <xf numFmtId="0" fontId="63" fillId="0" borderId="0" xfId="0" applyFont="1" applyBorder="1" applyAlignment="1">
      <alignment wrapText="1"/>
    </xf>
    <xf numFmtId="0" fontId="19" fillId="16" borderId="10" xfId="0" applyFont="1" applyFill="1" applyBorder="1" applyAlignment="1">
      <alignment horizontal="center" vertical="center"/>
    </xf>
    <xf numFmtId="0" fontId="50" fillId="0" borderId="0" xfId="0" applyFont="1" applyFill="1" applyBorder="1" applyAlignment="1">
      <alignment vertical="center"/>
    </xf>
    <xf numFmtId="0" fontId="71" fillId="3" borderId="2" xfId="0" applyFont="1" applyFill="1" applyBorder="1" applyAlignment="1">
      <alignment horizontal="center" vertical="center"/>
    </xf>
    <xf numFmtId="0" fontId="63" fillId="0" borderId="0" xfId="0" applyFont="1" applyFill="1" applyBorder="1" applyAlignment="1">
      <alignment vertical="center" wrapText="1"/>
    </xf>
    <xf numFmtId="0" fontId="63" fillId="0" borderId="0" xfId="0" applyFont="1" applyBorder="1" applyAlignment="1">
      <alignment horizontal="left" wrapText="1"/>
    </xf>
    <xf numFmtId="49" fontId="0" fillId="0" borderId="8" xfId="0" applyNumberFormat="1" applyFill="1" applyBorder="1" applyAlignment="1">
      <alignment horizontal="center" vertical="center"/>
    </xf>
    <xf numFmtId="0" fontId="0" fillId="0" borderId="9" xfId="0" applyFill="1" applyBorder="1" applyAlignment="1">
      <alignment horizontal="center" vertical="center"/>
    </xf>
    <xf numFmtId="0" fontId="0" fillId="0" borderId="0" xfId="0" applyFill="1" applyAlignment="1">
      <alignment horizontal="center" vertical="center"/>
    </xf>
    <xf numFmtId="0" fontId="37" fillId="0" borderId="0" xfId="0" applyFont="1" applyFill="1" applyAlignment="1">
      <alignment vertical="center" wrapText="1"/>
    </xf>
    <xf numFmtId="0" fontId="63" fillId="0" borderId="10" xfId="0" applyFont="1" applyFill="1" applyBorder="1" applyAlignment="1">
      <alignment horizontal="center" vertical="center"/>
    </xf>
    <xf numFmtId="0" fontId="61" fillId="0" borderId="0" xfId="1" applyFont="1" applyFill="1" applyBorder="1" applyAlignment="1">
      <alignment horizontal="center" vertical="center" wrapText="1"/>
    </xf>
    <xf numFmtId="0" fontId="71" fillId="3" borderId="0" xfId="0" applyFont="1" applyFill="1" applyBorder="1" applyAlignment="1">
      <alignment horizontal="center" vertical="center"/>
    </xf>
    <xf numFmtId="0" fontId="70" fillId="5" borderId="2" xfId="0" applyFont="1" applyFill="1" applyBorder="1" applyAlignment="1">
      <alignment horizontal="center" vertical="center"/>
    </xf>
    <xf numFmtId="0" fontId="25" fillId="3" borderId="2" xfId="1" applyFont="1" applyFill="1" applyBorder="1" applyAlignment="1">
      <alignment horizontal="center" vertical="center" wrapText="1"/>
    </xf>
    <xf numFmtId="0" fontId="70" fillId="5" borderId="4" xfId="0" applyFont="1" applyFill="1" applyBorder="1" applyAlignment="1">
      <alignment horizontal="center" vertical="center"/>
    </xf>
    <xf numFmtId="49" fontId="36" fillId="3" borderId="10" xfId="1" applyNumberFormat="1" applyFont="1" applyFill="1" applyBorder="1" applyAlignment="1">
      <alignment horizontal="center" vertical="center" wrapText="1"/>
    </xf>
    <xf numFmtId="49" fontId="36" fillId="3" borderId="2" xfId="1" applyNumberFormat="1" applyFont="1" applyFill="1" applyBorder="1" applyAlignment="1">
      <alignment horizontal="center" vertical="center" wrapText="1"/>
    </xf>
    <xf numFmtId="0" fontId="63" fillId="0" borderId="2" xfId="0" applyFont="1" applyFill="1" applyBorder="1" applyAlignment="1">
      <alignment horizontal="center" vertical="center"/>
    </xf>
    <xf numFmtId="0" fontId="0" fillId="3" borderId="2" xfId="0" applyFill="1" applyBorder="1" applyAlignment="1">
      <alignment horizontal="center" vertical="center"/>
    </xf>
    <xf numFmtId="0" fontId="63" fillId="0" borderId="2" xfId="0" applyFont="1" applyBorder="1" applyAlignment="1">
      <alignment horizontal="center" vertical="center"/>
    </xf>
    <xf numFmtId="0" fontId="59" fillId="10" borderId="2" xfId="0" applyFont="1" applyFill="1" applyBorder="1" applyAlignment="1">
      <alignment horizontal="center" vertical="center"/>
    </xf>
    <xf numFmtId="0" fontId="63" fillId="0" borderId="10" xfId="0" applyFont="1" applyBorder="1" applyAlignment="1">
      <alignment horizontal="center" vertical="center"/>
    </xf>
    <xf numFmtId="0" fontId="79" fillId="5" borderId="4" xfId="1" applyFont="1" applyFill="1" applyBorder="1" applyAlignment="1">
      <alignment horizontal="center" vertical="center" wrapText="1"/>
    </xf>
    <xf numFmtId="0" fontId="79" fillId="5" borderId="2" xfId="1" applyFont="1" applyFill="1" applyBorder="1" applyAlignment="1">
      <alignment horizontal="center" vertical="center" wrapText="1"/>
    </xf>
    <xf numFmtId="0" fontId="24" fillId="0" borderId="0" xfId="1" applyFont="1" applyFill="1" applyBorder="1" applyAlignment="1">
      <alignment vertical="top" wrapText="1"/>
    </xf>
    <xf numFmtId="0" fontId="28" fillId="0" borderId="0" xfId="1" applyFill="1" applyBorder="1" applyAlignment="1">
      <alignment vertical="top"/>
    </xf>
    <xf numFmtId="49" fontId="80" fillId="3" borderId="2" xfId="1" applyNumberFormat="1" applyFont="1" applyFill="1" applyBorder="1" applyAlignment="1">
      <alignment horizontal="center" vertical="center" wrapText="1"/>
    </xf>
    <xf numFmtId="0" fontId="80" fillId="3" borderId="2" xfId="1" applyFont="1" applyFill="1" applyBorder="1" applyAlignment="1">
      <alignment horizontal="right" vertical="top" wrapText="1"/>
    </xf>
    <xf numFmtId="49" fontId="65" fillId="10" borderId="2" xfId="1" applyNumberFormat="1" applyFont="1" applyFill="1" applyBorder="1" applyAlignment="1">
      <alignment vertical="center" wrapText="1"/>
    </xf>
    <xf numFmtId="0" fontId="63" fillId="0" borderId="2" xfId="0" applyFont="1" applyFill="1" applyBorder="1" applyAlignment="1">
      <alignment horizontal="center" vertical="center"/>
    </xf>
    <xf numFmtId="49" fontId="37" fillId="0" borderId="0" xfId="0" applyNumberFormat="1" applyFont="1" applyFill="1" applyBorder="1" applyAlignment="1">
      <alignment vertical="center"/>
    </xf>
    <xf numFmtId="0" fontId="79" fillId="0" borderId="15" xfId="1" applyFont="1" applyFill="1" applyBorder="1" applyAlignment="1">
      <alignment horizontal="center" vertical="center" wrapText="1"/>
    </xf>
    <xf numFmtId="0" fontId="69" fillId="3" borderId="4" xfId="0" applyFont="1" applyFill="1" applyBorder="1" applyAlignment="1">
      <alignment horizontal="right" vertical="center"/>
    </xf>
    <xf numFmtId="0" fontId="79" fillId="0" borderId="12" xfId="1" applyFont="1" applyFill="1" applyBorder="1" applyAlignment="1">
      <alignment horizontal="center" vertical="center" wrapText="1"/>
    </xf>
    <xf numFmtId="0" fontId="70" fillId="10" borderId="2" xfId="0" applyFont="1" applyFill="1" applyBorder="1" applyAlignment="1">
      <alignment vertical="center" wrapText="1"/>
    </xf>
    <xf numFmtId="49" fontId="36" fillId="4" borderId="2" xfId="1" applyNumberFormat="1" applyFont="1" applyFill="1" applyBorder="1" applyAlignment="1">
      <alignment horizontal="center" vertical="center" wrapText="1"/>
    </xf>
    <xf numFmtId="49" fontId="70" fillId="0" borderId="0" xfId="0" applyNumberFormat="1" applyFont="1" applyFill="1" applyAlignment="1">
      <alignment horizontal="center" vertical="top" wrapText="1"/>
    </xf>
    <xf numFmtId="0" fontId="70" fillId="0" borderId="0" xfId="0" applyFont="1" applyFill="1" applyAlignment="1">
      <alignment vertical="top" wrapText="1"/>
    </xf>
    <xf numFmtId="0" fontId="1" fillId="0" borderId="0" xfId="4" applyFont="1"/>
    <xf numFmtId="0" fontId="54" fillId="0" borderId="0" xfId="0" applyFont="1" applyFill="1" applyAlignment="1">
      <alignment vertical="center"/>
    </xf>
    <xf numFmtId="0" fontId="43" fillId="0" borderId="0" xfId="0" applyFont="1" applyFill="1"/>
    <xf numFmtId="0" fontId="19" fillId="0" borderId="0" xfId="0" applyFont="1" applyFill="1"/>
    <xf numFmtId="0" fontId="81" fillId="0" borderId="0" xfId="0" applyFont="1" applyFill="1" applyAlignment="1">
      <alignment horizontal="left" vertical="center"/>
    </xf>
    <xf numFmtId="0" fontId="19" fillId="19" borderId="0" xfId="0" applyFont="1" applyFill="1" applyBorder="1"/>
    <xf numFmtId="0" fontId="38" fillId="19" borderId="0" xfId="0" applyFont="1" applyFill="1" applyBorder="1" applyAlignment="1">
      <alignment horizontal="center" vertical="center"/>
    </xf>
    <xf numFmtId="0" fontId="19" fillId="19" borderId="0" xfId="0" applyFont="1" applyFill="1" applyBorder="1" applyAlignment="1"/>
    <xf numFmtId="0" fontId="19" fillId="19" borderId="0" xfId="0" applyFont="1" applyFill="1" applyBorder="1" applyAlignment="1">
      <alignment horizontal="center"/>
    </xf>
    <xf numFmtId="0" fontId="43" fillId="19" borderId="0" xfId="0" applyFont="1" applyFill="1"/>
    <xf numFmtId="0" fontId="19" fillId="19" borderId="0" xfId="0" applyFont="1" applyFill="1"/>
    <xf numFmtId="0" fontId="0" fillId="19" borderId="0" xfId="0" applyFill="1"/>
    <xf numFmtId="0" fontId="26" fillId="19" borderId="2" xfId="1" applyFont="1" applyFill="1" applyBorder="1" applyAlignment="1">
      <alignment horizontal="center" vertical="top"/>
    </xf>
    <xf numFmtId="0" fontId="63" fillId="19" borderId="5" xfId="0" applyFont="1" applyFill="1" applyBorder="1" applyAlignment="1">
      <alignment horizontal="center" vertical="center"/>
    </xf>
    <xf numFmtId="0" fontId="63" fillId="19" borderId="2" xfId="0" applyFont="1" applyFill="1" applyBorder="1" applyAlignment="1">
      <alignment horizontal="center" vertical="center"/>
    </xf>
    <xf numFmtId="0" fontId="0" fillId="11" borderId="0" xfId="0" applyFill="1" applyAlignment="1">
      <alignment horizontal="center"/>
    </xf>
    <xf numFmtId="49" fontId="1" fillId="0" borderId="0" xfId="4" applyNumberFormat="1" applyFont="1" applyAlignment="1">
      <alignment horizontal="left"/>
    </xf>
    <xf numFmtId="0" fontId="128" fillId="13" borderId="0" xfId="15" applyFill="1"/>
    <xf numFmtId="0" fontId="33" fillId="0" borderId="0" xfId="8" applyFont="1" applyFill="1" applyBorder="1" applyAlignment="1">
      <alignment vertical="center" wrapText="1"/>
    </xf>
    <xf numFmtId="0" fontId="33" fillId="0" borderId="0" xfId="8" applyFont="1" applyFill="1" applyBorder="1" applyAlignment="1">
      <alignment horizontal="left" vertical="center" wrapText="1"/>
    </xf>
    <xf numFmtId="0" fontId="28" fillId="0" borderId="0" xfId="8" applyFill="1" applyBorder="1" applyAlignment="1">
      <alignment horizontal="left" vertical="center"/>
    </xf>
    <xf numFmtId="0" fontId="21" fillId="3" borderId="2" xfId="8" applyFont="1" applyFill="1" applyBorder="1" applyAlignment="1">
      <alignment horizontal="center" vertical="center"/>
    </xf>
    <xf numFmtId="49" fontId="22" fillId="3" borderId="2" xfId="8" applyNumberFormat="1" applyFont="1" applyFill="1" applyBorder="1" applyAlignment="1">
      <alignment horizontal="center" vertical="center"/>
    </xf>
    <xf numFmtId="49" fontId="22" fillId="3" borderId="10" xfId="8" applyNumberFormat="1" applyFont="1" applyFill="1" applyBorder="1" applyAlignment="1">
      <alignment horizontal="center" vertical="center"/>
    </xf>
    <xf numFmtId="0" fontId="17" fillId="3" borderId="10" xfId="8" applyFont="1" applyFill="1" applyBorder="1" applyAlignment="1">
      <alignment horizontal="center" vertical="center" wrapText="1"/>
    </xf>
    <xf numFmtId="0" fontId="17" fillId="3" borderId="11" xfId="8" applyFont="1" applyFill="1" applyBorder="1" applyAlignment="1">
      <alignment horizontal="center" vertical="center" wrapText="1"/>
    </xf>
    <xf numFmtId="3" fontId="81" fillId="11" borderId="2" xfId="8" applyNumberFormat="1" applyFont="1" applyFill="1" applyBorder="1" applyAlignment="1">
      <alignment horizontal="center" vertical="center" wrapText="1"/>
    </xf>
    <xf numFmtId="0" fontId="26" fillId="0" borderId="0" xfId="8" applyFont="1" applyFill="1" applyBorder="1" applyAlignment="1">
      <alignment horizontal="left" vertical="top"/>
    </xf>
    <xf numFmtId="0" fontId="29" fillId="0" borderId="0" xfId="8" applyFont="1" applyFill="1" applyBorder="1" applyAlignment="1">
      <alignment horizontal="left" vertical="top"/>
    </xf>
    <xf numFmtId="0" fontId="60" fillId="0" borderId="0" xfId="8" applyFont="1" applyFill="1" applyBorder="1" applyAlignment="1">
      <alignment horizontal="left" vertical="top"/>
    </xf>
    <xf numFmtId="0" fontId="60" fillId="0" borderId="0" xfId="8" applyFont="1" applyFill="1" applyBorder="1" applyAlignment="1">
      <alignment horizontal="center" vertical="top" wrapText="1"/>
    </xf>
    <xf numFmtId="0" fontId="30" fillId="0" borderId="0" xfId="8" applyFont="1" applyFill="1" applyBorder="1" applyAlignment="1">
      <alignment horizontal="left" vertical="top"/>
    </xf>
    <xf numFmtId="0" fontId="26" fillId="12" borderId="0" xfId="8" applyFont="1" applyFill="1" applyBorder="1" applyAlignment="1">
      <alignment horizontal="left" vertical="top"/>
    </xf>
    <xf numFmtId="0" fontId="37" fillId="0" borderId="0" xfId="0" applyFont="1" applyFill="1" applyBorder="1" applyAlignment="1">
      <alignment horizontal="left" vertical="center" wrapText="1"/>
    </xf>
    <xf numFmtId="0" fontId="37" fillId="0" borderId="0" xfId="0" applyFont="1" applyFill="1" applyAlignment="1">
      <alignment horizontal="left" vertical="center" wrapText="1"/>
    </xf>
    <xf numFmtId="0" fontId="37" fillId="0" borderId="0" xfId="0" applyFont="1" applyFill="1" applyAlignment="1">
      <alignment horizontal="left" vertical="center"/>
    </xf>
    <xf numFmtId="0" fontId="19" fillId="17" borderId="2" xfId="0" applyFont="1" applyFill="1" applyBorder="1"/>
    <xf numFmtId="0" fontId="19" fillId="19" borderId="2" xfId="0" applyFont="1" applyFill="1" applyBorder="1" applyAlignment="1">
      <alignment wrapText="1"/>
    </xf>
    <xf numFmtId="0" fontId="70" fillId="0" borderId="0" xfId="0" applyFont="1" applyBorder="1" applyAlignment="1">
      <alignment horizontal="center" vertical="center" wrapText="1"/>
    </xf>
    <xf numFmtId="0" fontId="0" fillId="0" borderId="2" xfId="0" applyBorder="1" applyAlignment="1">
      <alignment horizontal="center"/>
    </xf>
    <xf numFmtId="0" fontId="71" fillId="19" borderId="2" xfId="0" applyFont="1" applyFill="1" applyBorder="1" applyAlignment="1">
      <alignment horizontal="center" vertical="center" wrapText="1"/>
    </xf>
    <xf numFmtId="0" fontId="71" fillId="5" borderId="2" xfId="0" applyFont="1" applyFill="1" applyBorder="1" applyAlignment="1">
      <alignment horizontal="center" vertical="center"/>
    </xf>
    <xf numFmtId="0" fontId="71" fillId="5" borderId="2" xfId="0" applyFont="1" applyFill="1" applyBorder="1" applyAlignment="1">
      <alignment horizontal="center" vertical="center" wrapText="1"/>
    </xf>
    <xf numFmtId="0" fontId="71" fillId="5" borderId="0" xfId="0" applyFont="1" applyFill="1" applyAlignment="1">
      <alignment horizontal="center" vertical="center" wrapText="1"/>
    </xf>
    <xf numFmtId="0" fontId="71" fillId="5" borderId="4" xfId="0" applyFont="1" applyFill="1" applyBorder="1" applyAlignment="1">
      <alignment horizontal="center" vertical="center"/>
    </xf>
    <xf numFmtId="0" fontId="71" fillId="5" borderId="4" xfId="0" applyFont="1" applyFill="1" applyBorder="1" applyAlignment="1">
      <alignment horizontal="center" vertical="center" wrapText="1"/>
    </xf>
    <xf numFmtId="0" fontId="19" fillId="14" borderId="0" xfId="0" applyFont="1" applyFill="1" applyBorder="1" applyAlignment="1">
      <alignment horizontal="center" vertical="center"/>
    </xf>
    <xf numFmtId="0" fontId="19" fillId="15" borderId="0" xfId="0" applyFont="1" applyFill="1" applyBorder="1" applyAlignment="1">
      <alignment horizontal="center" vertical="center"/>
    </xf>
    <xf numFmtId="0" fontId="19" fillId="16" borderId="0" xfId="0" applyFont="1" applyFill="1" applyBorder="1" applyAlignment="1">
      <alignment horizontal="center" vertical="center"/>
    </xf>
    <xf numFmtId="0" fontId="50" fillId="5" borderId="2" xfId="1" applyFont="1" applyFill="1" applyBorder="1" applyAlignment="1">
      <alignment horizontal="center" vertical="center" wrapText="1"/>
    </xf>
    <xf numFmtId="0" fontId="71" fillId="5" borderId="0" xfId="0" applyFont="1" applyFill="1" applyAlignment="1">
      <alignment horizontal="center" wrapText="1"/>
    </xf>
    <xf numFmtId="49" fontId="70" fillId="19" borderId="2" xfId="0" applyNumberFormat="1" applyFont="1" applyFill="1" applyBorder="1" applyAlignment="1">
      <alignment wrapText="1"/>
    </xf>
    <xf numFmtId="0" fontId="0" fillId="0" borderId="0" xfId="0" applyAlignment="1">
      <alignment horizontal="center"/>
    </xf>
    <xf numFmtId="0" fontId="0" fillId="0" borderId="0" xfId="0" applyFont="1" applyFill="1" applyBorder="1" applyAlignment="1">
      <alignment horizontal="center"/>
    </xf>
    <xf numFmtId="168" fontId="0" fillId="0" borderId="0" xfId="0" applyNumberFormat="1" applyAlignment="1">
      <alignment horizontal="center"/>
    </xf>
    <xf numFmtId="49" fontId="71" fillId="3" borderId="2" xfId="0" applyNumberFormat="1" applyFont="1" applyFill="1" applyBorder="1" applyAlignment="1">
      <alignment horizontal="center" vertical="center" wrapText="1"/>
    </xf>
    <xf numFmtId="0" fontId="0" fillId="0" borderId="2" xfId="0" applyFill="1" applyBorder="1" applyAlignment="1">
      <alignment horizontal="center"/>
    </xf>
    <xf numFmtId="167" fontId="0" fillId="0" borderId="2" xfId="0" applyNumberFormat="1" applyFill="1" applyBorder="1" applyAlignment="1">
      <alignment horizontal="center"/>
    </xf>
    <xf numFmtId="168" fontId="0" fillId="0" borderId="2" xfId="0" applyNumberFormat="1" applyFill="1" applyBorder="1" applyAlignment="1">
      <alignment horizontal="center"/>
    </xf>
    <xf numFmtId="0" fontId="54" fillId="0" borderId="2" xfId="0" applyFont="1" applyBorder="1" applyAlignment="1">
      <alignment horizontal="right"/>
    </xf>
    <xf numFmtId="167" fontId="0" fillId="19" borderId="2" xfId="0" applyNumberFormat="1" applyFill="1" applyBorder="1" applyAlignment="1">
      <alignment horizontal="center"/>
    </xf>
    <xf numFmtId="167" fontId="71" fillId="0" borderId="0" xfId="0" applyNumberFormat="1" applyFont="1" applyFill="1" applyBorder="1" applyAlignment="1">
      <alignment horizontal="center" vertical="center" wrapText="1"/>
    </xf>
    <xf numFmtId="3" fontId="81" fillId="19" borderId="2" xfId="8" applyNumberFormat="1" applyFont="1" applyFill="1" applyBorder="1" applyAlignment="1">
      <alignment horizontal="center" vertical="center" wrapText="1"/>
    </xf>
    <xf numFmtId="0" fontId="71" fillId="3" borderId="2" xfId="0" applyFont="1" applyFill="1" applyBorder="1" applyAlignment="1">
      <alignment horizontal="center" vertical="center"/>
    </xf>
    <xf numFmtId="49" fontId="36" fillId="3" borderId="2" xfId="1" applyNumberFormat="1" applyFont="1" applyFill="1" applyBorder="1" applyAlignment="1">
      <alignment horizontal="center" vertical="top" wrapText="1"/>
    </xf>
    <xf numFmtId="0" fontId="63" fillId="0" borderId="2" xfId="0" applyFont="1" applyFill="1" applyBorder="1" applyAlignment="1">
      <alignment horizontal="center" vertical="center"/>
    </xf>
    <xf numFmtId="0" fontId="71" fillId="3" borderId="2" xfId="0" applyFont="1" applyFill="1" applyBorder="1" applyAlignment="1">
      <alignment horizontal="center" vertical="center" wrapText="1"/>
    </xf>
    <xf numFmtId="0" fontId="70" fillId="5" borderId="2" xfId="0" applyFont="1" applyFill="1" applyBorder="1" applyAlignment="1">
      <alignment horizontal="center" vertical="center"/>
    </xf>
    <xf numFmtId="0" fontId="25" fillId="3" borderId="2" xfId="1" applyFont="1" applyFill="1" applyBorder="1" applyAlignment="1">
      <alignment horizontal="center" vertical="center" wrapText="1"/>
    </xf>
    <xf numFmtId="0" fontId="69" fillId="0" borderId="2" xfId="0" applyFont="1" applyFill="1" applyBorder="1" applyAlignment="1">
      <alignment horizontal="center" vertical="center"/>
    </xf>
    <xf numFmtId="0" fontId="0" fillId="0" borderId="0" xfId="0" applyFill="1" applyBorder="1" applyAlignment="1">
      <alignment horizontal="center" vertical="center"/>
    </xf>
    <xf numFmtId="0" fontId="55" fillId="0" borderId="0" xfId="0" applyFont="1" applyFill="1" applyBorder="1" applyAlignment="1">
      <alignment horizontal="center" vertical="center"/>
    </xf>
    <xf numFmtId="0" fontId="105" fillId="9" borderId="2" xfId="0" applyFont="1" applyFill="1" applyBorder="1" applyAlignment="1"/>
    <xf numFmtId="0" fontId="1" fillId="0" borderId="0" xfId="4" applyFont="1" applyFill="1"/>
    <xf numFmtId="0" fontId="63" fillId="19" borderId="10" xfId="0" applyFont="1" applyFill="1" applyBorder="1" applyAlignment="1">
      <alignment horizontal="center" vertical="center"/>
    </xf>
    <xf numFmtId="0" fontId="61" fillId="19" borderId="2" xfId="1" applyFont="1" applyFill="1" applyBorder="1" applyAlignment="1">
      <alignment horizontal="center" vertical="center" wrapText="1"/>
    </xf>
    <xf numFmtId="0" fontId="25" fillId="19" borderId="6" xfId="1" applyFont="1" applyFill="1" applyBorder="1" applyAlignment="1">
      <alignment horizontal="center" vertical="center" wrapText="1"/>
    </xf>
    <xf numFmtId="0" fontId="137" fillId="0" borderId="0" xfId="4" applyFont="1" applyFill="1"/>
    <xf numFmtId="0" fontId="70" fillId="10" borderId="2" xfId="0" applyFont="1" applyFill="1" applyBorder="1" applyAlignment="1">
      <alignment horizontal="center" vertical="center"/>
    </xf>
    <xf numFmtId="0" fontId="71" fillId="19" borderId="2" xfId="0" applyFont="1" applyFill="1" applyBorder="1" applyAlignment="1">
      <alignment horizontal="center" vertical="center" wrapText="1"/>
    </xf>
    <xf numFmtId="0" fontId="63" fillId="0" borderId="0" xfId="0" applyFont="1" applyFill="1" applyBorder="1" applyAlignment="1">
      <alignment horizontal="center"/>
    </xf>
    <xf numFmtId="0" fontId="70" fillId="0" borderId="0" xfId="0" applyFont="1" applyFill="1" applyBorder="1" applyAlignment="1">
      <alignment horizontal="center" vertical="center"/>
    </xf>
    <xf numFmtId="0" fontId="63" fillId="19" borderId="9" xfId="0" applyFont="1" applyFill="1" applyBorder="1" applyAlignment="1">
      <alignment horizontal="center" vertical="center"/>
    </xf>
    <xf numFmtId="0" fontId="63" fillId="19" borderId="2" xfId="0" applyFont="1" applyFill="1" applyBorder="1" applyAlignment="1">
      <alignment horizontal="center"/>
    </xf>
    <xf numFmtId="0" fontId="139" fillId="19" borderId="2" xfId="0" applyFont="1" applyFill="1" applyBorder="1" applyAlignment="1">
      <alignment horizontal="center"/>
    </xf>
    <xf numFmtId="0" fontId="63" fillId="19" borderId="10" xfId="0" applyFont="1" applyFill="1" applyBorder="1" applyAlignment="1">
      <alignment horizontal="center"/>
    </xf>
    <xf numFmtId="0" fontId="63" fillId="5" borderId="2" xfId="0" applyFont="1" applyFill="1" applyBorder="1" applyAlignment="1">
      <alignment horizontal="center" vertical="center"/>
    </xf>
    <xf numFmtId="0" fontId="79" fillId="0" borderId="0" xfId="1" applyFont="1" applyFill="1" applyBorder="1" applyAlignment="1">
      <alignment horizontal="center" vertical="center" wrapText="1"/>
    </xf>
    <xf numFmtId="2" fontId="79" fillId="0" borderId="0" xfId="1" applyNumberFormat="1" applyFont="1" applyFill="1" applyBorder="1" applyAlignment="1">
      <alignment horizontal="center" vertical="center" wrapText="1"/>
    </xf>
    <xf numFmtId="0" fontId="63" fillId="0" borderId="2" xfId="0" applyFont="1" applyFill="1" applyBorder="1" applyAlignment="1">
      <alignment horizontal="center" vertical="center"/>
    </xf>
    <xf numFmtId="0" fontId="63" fillId="0" borderId="12" xfId="0" applyFont="1" applyFill="1" applyBorder="1" applyAlignment="1">
      <alignment horizontal="center" vertical="center"/>
    </xf>
    <xf numFmtId="0" fontId="37" fillId="19" borderId="0" xfId="0" applyFont="1" applyFill="1" applyAlignment="1">
      <alignment horizontal="left" vertical="center"/>
    </xf>
    <xf numFmtId="0" fontId="0" fillId="0" borderId="2" xfId="0" applyBorder="1" applyAlignment="1">
      <alignment horizontal="center"/>
    </xf>
    <xf numFmtId="0" fontId="54" fillId="5" borderId="2" xfId="0" applyFont="1" applyFill="1" applyBorder="1" applyAlignment="1">
      <alignment horizontal="center"/>
    </xf>
    <xf numFmtId="0" fontId="37" fillId="19" borderId="0" xfId="0" applyFont="1" applyFill="1" applyBorder="1" applyAlignment="1">
      <alignment horizontal="left" vertical="center" wrapText="1"/>
    </xf>
    <xf numFmtId="0" fontId="25" fillId="19" borderId="2" xfId="1" applyFont="1" applyFill="1" applyBorder="1" applyAlignment="1">
      <alignment horizontal="center" vertical="center" wrapText="1"/>
    </xf>
    <xf numFmtId="0" fontId="0" fillId="11" borderId="0" xfId="0" applyFill="1" applyAlignment="1">
      <alignment horizontal="center"/>
    </xf>
    <xf numFmtId="0" fontId="44" fillId="19" borderId="10" xfId="0" applyFont="1" applyFill="1" applyBorder="1" applyAlignment="1">
      <alignment horizontal="left" vertical="top" wrapText="1"/>
    </xf>
    <xf numFmtId="0" fontId="44" fillId="19" borderId="13" xfId="0" applyFont="1" applyFill="1" applyBorder="1" applyAlignment="1">
      <alignment horizontal="left" vertical="top" wrapText="1"/>
    </xf>
    <xf numFmtId="0" fontId="44" fillId="19" borderId="12" xfId="0" applyFont="1" applyFill="1" applyBorder="1" applyAlignment="1">
      <alignment horizontal="left" vertical="top" wrapText="1"/>
    </xf>
    <xf numFmtId="0" fontId="16" fillId="0" borderId="0" xfId="0" applyFont="1" applyFill="1" applyBorder="1" applyAlignment="1">
      <alignment horizontal="right" vertical="center"/>
    </xf>
    <xf numFmtId="0" fontId="19" fillId="0" borderId="10" xfId="0" applyFont="1" applyBorder="1" applyAlignment="1">
      <alignment horizontal="right"/>
    </xf>
    <xf numFmtId="0" fontId="19" fillId="0" borderId="12" xfId="0" applyFont="1" applyBorder="1" applyAlignment="1">
      <alignment horizontal="right"/>
    </xf>
    <xf numFmtId="0" fontId="19" fillId="10" borderId="10" xfId="0" applyFont="1" applyFill="1" applyBorder="1"/>
    <xf numFmtId="0" fontId="19" fillId="10" borderId="13" xfId="0" applyFont="1" applyFill="1" applyBorder="1"/>
    <xf numFmtId="0" fontId="19" fillId="0" borderId="10" xfId="0" applyFont="1" applyBorder="1"/>
    <xf numFmtId="0" fontId="19" fillId="0" borderId="12" xfId="0" applyFont="1" applyBorder="1"/>
    <xf numFmtId="0" fontId="16" fillId="19" borderId="0" xfId="0" applyFont="1" applyFill="1" applyBorder="1" applyAlignment="1">
      <alignment horizontal="left" vertical="center"/>
    </xf>
    <xf numFmtId="0" fontId="19" fillId="11" borderId="10" xfId="0" applyFont="1" applyFill="1" applyBorder="1"/>
    <xf numFmtId="0" fontId="19" fillId="11" borderId="13" xfId="0" applyFont="1" applyFill="1" applyBorder="1"/>
    <xf numFmtId="0" fontId="0" fillId="0" borderId="0" xfId="0" applyAlignment="1">
      <alignment horizontal="left" vertical="top" wrapText="1"/>
    </xf>
    <xf numFmtId="0" fontId="37" fillId="0" borderId="14" xfId="0" applyFont="1" applyBorder="1" applyAlignment="1">
      <alignment horizontal="left" wrapText="1"/>
    </xf>
    <xf numFmtId="0" fontId="19" fillId="0" borderId="13" xfId="0" applyFont="1" applyFill="1" applyBorder="1" applyAlignment="1">
      <alignment horizontal="left" vertical="center" wrapText="1"/>
    </xf>
    <xf numFmtId="0" fontId="19" fillId="0" borderId="12" xfId="0" applyFont="1" applyFill="1" applyBorder="1" applyAlignment="1">
      <alignment horizontal="left" vertical="center" wrapText="1"/>
    </xf>
    <xf numFmtId="0" fontId="19" fillId="6" borderId="13" xfId="0" applyFont="1" applyFill="1" applyBorder="1" applyAlignment="1">
      <alignment horizontal="left" vertical="center" wrapText="1"/>
    </xf>
    <xf numFmtId="0" fontId="19" fillId="6" borderId="12" xfId="0" applyFont="1" applyFill="1" applyBorder="1" applyAlignment="1">
      <alignment horizontal="left" vertical="center" wrapText="1"/>
    </xf>
    <xf numFmtId="49" fontId="19" fillId="0" borderId="10" xfId="0" applyNumberFormat="1" applyFont="1" applyFill="1" applyBorder="1" applyAlignment="1">
      <alignment horizontal="left" vertical="center" wrapText="1"/>
    </xf>
    <xf numFmtId="49" fontId="19" fillId="0" borderId="13" xfId="0" applyNumberFormat="1" applyFont="1" applyFill="1" applyBorder="1" applyAlignment="1">
      <alignment horizontal="left" vertical="center" wrapText="1"/>
    </xf>
    <xf numFmtId="49" fontId="19" fillId="0" borderId="12" xfId="0" applyNumberFormat="1" applyFont="1" applyFill="1" applyBorder="1" applyAlignment="1">
      <alignment horizontal="left" vertical="center" wrapText="1"/>
    </xf>
    <xf numFmtId="0" fontId="20" fillId="2" borderId="3" xfId="0" applyFont="1" applyFill="1" applyBorder="1" applyAlignment="1">
      <alignment horizontal="left" vertical="top" wrapText="1"/>
    </xf>
    <xf numFmtId="0" fontId="21" fillId="2" borderId="7" xfId="0" applyFont="1" applyFill="1" applyBorder="1" applyAlignment="1">
      <alignment horizontal="left" vertical="top" wrapText="1"/>
    </xf>
    <xf numFmtId="0" fontId="21" fillId="2" borderId="18" xfId="0" applyFont="1" applyFill="1" applyBorder="1" applyAlignment="1">
      <alignment horizontal="left" vertical="top" wrapText="1"/>
    </xf>
    <xf numFmtId="0" fontId="19" fillId="0" borderId="2" xfId="0" applyFont="1" applyFill="1" applyBorder="1" applyAlignment="1">
      <alignment horizontal="left"/>
    </xf>
    <xf numFmtId="0" fontId="19" fillId="0" borderId="10" xfId="0" applyFont="1" applyFill="1" applyBorder="1" applyAlignment="1">
      <alignment horizontal="left" vertical="center"/>
    </xf>
    <xf numFmtId="0" fontId="19" fillId="0" borderId="13" xfId="0" applyFont="1" applyFill="1" applyBorder="1" applyAlignment="1">
      <alignment horizontal="left" vertical="center"/>
    </xf>
    <xf numFmtId="0" fontId="19" fillId="0" borderId="12" xfId="0" applyFont="1" applyFill="1" applyBorder="1" applyAlignment="1">
      <alignment horizontal="left" vertical="center"/>
    </xf>
    <xf numFmtId="0" fontId="19" fillId="5" borderId="10" xfId="0" applyFont="1" applyFill="1" applyBorder="1" applyAlignment="1">
      <alignment horizontal="left"/>
    </xf>
    <xf numFmtId="0" fontId="19" fillId="5" borderId="13" xfId="0" applyFont="1" applyFill="1" applyBorder="1" applyAlignment="1">
      <alignment horizontal="left"/>
    </xf>
    <xf numFmtId="0" fontId="19" fillId="5" borderId="12" xfId="0" applyFont="1" applyFill="1" applyBorder="1" applyAlignment="1">
      <alignment horizontal="left"/>
    </xf>
    <xf numFmtId="49" fontId="19" fillId="0" borderId="10" xfId="0" applyNumberFormat="1" applyFont="1" applyFill="1" applyBorder="1" applyAlignment="1">
      <alignment horizontal="left" vertical="center"/>
    </xf>
    <xf numFmtId="49" fontId="19" fillId="0" borderId="13" xfId="0" applyNumberFormat="1" applyFont="1" applyFill="1" applyBorder="1" applyAlignment="1">
      <alignment horizontal="left" vertical="center"/>
    </xf>
    <xf numFmtId="49" fontId="19" fillId="0" borderId="12" xfId="0" applyNumberFormat="1" applyFont="1" applyFill="1" applyBorder="1" applyAlignment="1">
      <alignment horizontal="left" vertical="center"/>
    </xf>
    <xf numFmtId="0" fontId="76" fillId="10" borderId="10" xfId="0" applyFont="1" applyFill="1" applyBorder="1" applyAlignment="1">
      <alignment horizontal="center"/>
    </xf>
    <xf numFmtId="0" fontId="76" fillId="10" borderId="12" xfId="0" applyFont="1" applyFill="1" applyBorder="1" applyAlignment="1">
      <alignment horizontal="center"/>
    </xf>
    <xf numFmtId="0" fontId="19" fillId="0" borderId="2" xfId="0" applyFont="1" applyFill="1" applyBorder="1" applyAlignment="1">
      <alignment horizontal="left" vertical="center"/>
    </xf>
    <xf numFmtId="0" fontId="19" fillId="10" borderId="2" xfId="0" applyFont="1" applyFill="1" applyBorder="1" applyAlignment="1">
      <alignment horizontal="center"/>
    </xf>
    <xf numFmtId="0" fontId="0" fillId="13" borderId="0" xfId="0" applyFill="1" applyAlignment="1">
      <alignment horizontal="left" vertical="center" wrapText="1"/>
    </xf>
    <xf numFmtId="0" fontId="19" fillId="0" borderId="0" xfId="0" applyFont="1" applyFill="1" applyBorder="1" applyAlignment="1">
      <alignment horizontal="center"/>
    </xf>
    <xf numFmtId="0" fontId="78" fillId="0" borderId="0" xfId="0" applyFont="1" applyFill="1" applyBorder="1" applyAlignment="1">
      <alignment horizontal="left"/>
    </xf>
    <xf numFmtId="0" fontId="0" fillId="0" borderId="0" xfId="0" applyAlignment="1">
      <alignment horizontal="left" vertical="top"/>
    </xf>
    <xf numFmtId="0" fontId="62" fillId="0" borderId="0" xfId="0" applyFont="1" applyFill="1" applyBorder="1" applyAlignment="1">
      <alignment horizontal="left" vertical="center" wrapText="1"/>
    </xf>
    <xf numFmtId="0" fontId="55" fillId="0" borderId="0" xfId="0" applyFont="1" applyFill="1" applyBorder="1" applyAlignment="1">
      <alignment horizontal="center"/>
    </xf>
    <xf numFmtId="0" fontId="78" fillId="0" borderId="0" xfId="0" applyFont="1" applyFill="1" applyBorder="1" applyAlignment="1">
      <alignment horizontal="left" vertical="top"/>
    </xf>
    <xf numFmtId="0" fontId="17" fillId="9" borderId="11" xfId="0" applyFont="1" applyFill="1" applyBorder="1" applyAlignment="1">
      <alignment horizontal="left" vertical="center"/>
    </xf>
    <xf numFmtId="0" fontId="17" fillId="9" borderId="15" xfId="0" applyFont="1" applyFill="1" applyBorder="1" applyAlignment="1">
      <alignment horizontal="left" vertical="center"/>
    </xf>
    <xf numFmtId="0" fontId="17" fillId="9" borderId="17" xfId="0" applyFont="1" applyFill="1" applyBorder="1" applyAlignment="1">
      <alignment horizontal="left" vertical="center"/>
    </xf>
    <xf numFmtId="0" fontId="17" fillId="9" borderId="16" xfId="0" applyFont="1" applyFill="1" applyBorder="1" applyAlignment="1">
      <alignment horizontal="left" vertical="center"/>
    </xf>
    <xf numFmtId="0" fontId="18" fillId="0" borderId="0" xfId="0" applyFont="1" applyFill="1" applyBorder="1" applyAlignment="1">
      <alignment horizontal="center"/>
    </xf>
    <xf numFmtId="0" fontId="20" fillId="2" borderId="10" xfId="0" applyFont="1" applyFill="1" applyBorder="1" applyAlignment="1">
      <alignment horizontal="left" vertical="top" wrapText="1"/>
    </xf>
    <xf numFmtId="0" fontId="20" fillId="2" borderId="13" xfId="0" applyFont="1" applyFill="1" applyBorder="1" applyAlignment="1">
      <alignment horizontal="left" vertical="top" wrapText="1"/>
    </xf>
    <xf numFmtId="0" fontId="20" fillId="2" borderId="12" xfId="0" applyFont="1" applyFill="1" applyBorder="1" applyAlignment="1">
      <alignment horizontal="left" vertical="top" wrapText="1"/>
    </xf>
    <xf numFmtId="0" fontId="44" fillId="0" borderId="10" xfId="0" applyFont="1" applyFill="1" applyBorder="1" applyAlignment="1">
      <alignment horizontal="left" vertical="top" wrapText="1"/>
    </xf>
    <xf numFmtId="0" fontId="44" fillId="0" borderId="13" xfId="0" applyFont="1" applyFill="1" applyBorder="1" applyAlignment="1">
      <alignment horizontal="left" vertical="top" wrapText="1"/>
    </xf>
    <xf numFmtId="0" fontId="44" fillId="0" borderId="12" xfId="0" applyFont="1" applyFill="1" applyBorder="1" applyAlignment="1">
      <alignment horizontal="left" vertical="top" wrapText="1"/>
    </xf>
    <xf numFmtId="0" fontId="54" fillId="3" borderId="11" xfId="0" applyFont="1" applyFill="1" applyBorder="1" applyAlignment="1">
      <alignment horizontal="center" vertical="center"/>
    </xf>
    <xf numFmtId="0" fontId="54" fillId="3" borderId="14" xfId="0" applyFont="1" applyFill="1" applyBorder="1" applyAlignment="1">
      <alignment horizontal="center" vertical="center"/>
    </xf>
    <xf numFmtId="0" fontId="54" fillId="3" borderId="15" xfId="0" applyFont="1" applyFill="1" applyBorder="1" applyAlignment="1">
      <alignment horizontal="center" vertical="center"/>
    </xf>
    <xf numFmtId="0" fontId="54" fillId="3" borderId="17" xfId="0" applyFont="1" applyFill="1" applyBorder="1" applyAlignment="1">
      <alignment horizontal="center" vertical="center"/>
    </xf>
    <xf numFmtId="0" fontId="54" fillId="3" borderId="1" xfId="0" applyFont="1" applyFill="1" applyBorder="1" applyAlignment="1">
      <alignment horizontal="center" vertical="center"/>
    </xf>
    <xf numFmtId="0" fontId="54" fillId="3" borderId="16" xfId="0" applyFont="1" applyFill="1" applyBorder="1" applyAlignment="1">
      <alignment horizontal="center" vertical="center"/>
    </xf>
    <xf numFmtId="49" fontId="0" fillId="3" borderId="2" xfId="0" applyNumberFormat="1" applyFont="1" applyFill="1" applyBorder="1" applyAlignment="1">
      <alignment horizontal="center" vertical="center"/>
    </xf>
    <xf numFmtId="49" fontId="0" fillId="3" borderId="2" xfId="0" applyNumberFormat="1" applyFill="1" applyBorder="1" applyAlignment="1">
      <alignment horizontal="center" vertical="center"/>
    </xf>
    <xf numFmtId="0" fontId="17" fillId="9" borderId="2" xfId="0" applyFont="1" applyFill="1" applyBorder="1" applyAlignment="1">
      <alignment horizontal="left" vertical="center"/>
    </xf>
    <xf numFmtId="0" fontId="61" fillId="9" borderId="2" xfId="0" applyFont="1" applyFill="1" applyBorder="1" applyAlignment="1">
      <alignment horizontal="left" vertical="center"/>
    </xf>
    <xf numFmtId="0" fontId="61" fillId="0" borderId="2" xfId="0" applyFont="1" applyFill="1" applyBorder="1" applyAlignment="1">
      <alignment horizontal="left" vertical="center"/>
    </xf>
    <xf numFmtId="0" fontId="57" fillId="0" borderId="0" xfId="0" applyFont="1" applyBorder="1" applyAlignment="1">
      <alignment horizontal="left" wrapText="1"/>
    </xf>
    <xf numFmtId="0" fontId="19" fillId="0" borderId="0" xfId="0" applyFont="1" applyAlignment="1">
      <alignment horizontal="left" wrapText="1"/>
    </xf>
    <xf numFmtId="0" fontId="19" fillId="0" borderId="0" xfId="0" applyFont="1" applyBorder="1" applyAlignment="1">
      <alignment horizontal="left" wrapText="1"/>
    </xf>
    <xf numFmtId="0" fontId="61" fillId="0" borderId="17" xfId="0" applyFont="1" applyFill="1" applyBorder="1" applyAlignment="1">
      <alignment horizontal="left" vertical="center" wrapText="1"/>
    </xf>
    <xf numFmtId="0" fontId="61" fillId="0" borderId="16" xfId="0" applyFont="1" applyFill="1" applyBorder="1" applyAlignment="1">
      <alignment horizontal="left" vertical="center" wrapText="1"/>
    </xf>
    <xf numFmtId="0" fontId="17" fillId="9" borderId="2" xfId="0" applyFont="1" applyFill="1" applyBorder="1" applyAlignment="1">
      <alignment horizontal="left"/>
    </xf>
    <xf numFmtId="0" fontId="61" fillId="9" borderId="2" xfId="0" applyFont="1" applyFill="1" applyBorder="1" applyAlignment="1">
      <alignment horizontal="left"/>
    </xf>
    <xf numFmtId="0" fontId="19" fillId="0" borderId="10" xfId="0" applyFont="1" applyFill="1" applyBorder="1" applyAlignment="1">
      <alignment horizontal="center" vertical="center"/>
    </xf>
    <xf numFmtId="0" fontId="19" fillId="0" borderId="13" xfId="0" applyFont="1" applyFill="1" applyBorder="1" applyAlignment="1">
      <alignment horizontal="center" vertical="center"/>
    </xf>
    <xf numFmtId="0" fontId="19" fillId="0" borderId="12" xfId="0" applyFont="1" applyFill="1" applyBorder="1" applyAlignment="1">
      <alignment horizontal="center" vertical="center"/>
    </xf>
    <xf numFmtId="0" fontId="27" fillId="4" borderId="2" xfId="8" applyFont="1" applyFill="1" applyBorder="1" applyAlignment="1">
      <alignment horizontal="center" vertical="center" wrapText="1"/>
    </xf>
    <xf numFmtId="0" fontId="60" fillId="0" borderId="0" xfId="8" applyFont="1" applyFill="1" applyBorder="1" applyAlignment="1">
      <alignment horizontal="right" vertical="center" wrapText="1"/>
    </xf>
    <xf numFmtId="0" fontId="60" fillId="0" borderId="9" xfId="8" applyFont="1" applyFill="1" applyBorder="1" applyAlignment="1">
      <alignment horizontal="right" vertical="center" wrapText="1"/>
    </xf>
    <xf numFmtId="0" fontId="26" fillId="0" borderId="0" xfId="8" applyFont="1" applyFill="1" applyBorder="1" applyAlignment="1">
      <alignment horizontal="left" vertical="top" wrapText="1"/>
    </xf>
    <xf numFmtId="0" fontId="80" fillId="2" borderId="10" xfId="8" applyFont="1" applyFill="1" applyBorder="1" applyAlignment="1">
      <alignment horizontal="left" vertical="center" wrapText="1"/>
    </xf>
    <xf numFmtId="0" fontId="80" fillId="2" borderId="13" xfId="8" applyFont="1" applyFill="1" applyBorder="1" applyAlignment="1">
      <alignment horizontal="left" vertical="center" wrapText="1"/>
    </xf>
    <xf numFmtId="0" fontId="80" fillId="2" borderId="12" xfId="8" applyFont="1" applyFill="1" applyBorder="1" applyAlignment="1">
      <alignment horizontal="left" vertical="center" wrapText="1"/>
    </xf>
    <xf numFmtId="0" fontId="44" fillId="0" borderId="2" xfId="8" applyFont="1" applyFill="1" applyBorder="1" applyAlignment="1">
      <alignment horizontal="left" vertical="top" wrapText="1"/>
    </xf>
    <xf numFmtId="0" fontId="44" fillId="0" borderId="4" xfId="8" applyFont="1" applyFill="1" applyBorder="1" applyAlignment="1">
      <alignment horizontal="left" vertical="top" wrapText="1"/>
    </xf>
    <xf numFmtId="0" fontId="21" fillId="3" borderId="10" xfId="8" applyFont="1" applyFill="1" applyBorder="1" applyAlignment="1">
      <alignment horizontal="center" vertical="center"/>
    </xf>
    <xf numFmtId="0" fontId="21" fillId="3" borderId="13" xfId="8" applyFont="1" applyFill="1" applyBorder="1" applyAlignment="1">
      <alignment horizontal="center" vertical="center"/>
    </xf>
    <xf numFmtId="0" fontId="21" fillId="3" borderId="11" xfId="8" applyFont="1" applyFill="1" applyBorder="1" applyAlignment="1">
      <alignment horizontal="center" vertical="center" wrapText="1"/>
    </xf>
    <xf numFmtId="0" fontId="21" fillId="3" borderId="17" xfId="8" applyFont="1" applyFill="1" applyBorder="1" applyAlignment="1">
      <alignment horizontal="center" vertical="center" wrapText="1"/>
    </xf>
    <xf numFmtId="0" fontId="21" fillId="3" borderId="4" xfId="8" applyFont="1" applyFill="1" applyBorder="1" applyAlignment="1">
      <alignment horizontal="center" vertical="center" wrapText="1"/>
    </xf>
    <xf numFmtId="0" fontId="21" fillId="3" borderId="6" xfId="8" applyFont="1" applyFill="1" applyBorder="1" applyAlignment="1">
      <alignment horizontal="center" vertical="center" wrapText="1"/>
    </xf>
    <xf numFmtId="0" fontId="80" fillId="3" borderId="2" xfId="8" applyFont="1" applyFill="1" applyBorder="1" applyAlignment="1">
      <alignment horizontal="center" vertical="center" wrapText="1"/>
    </xf>
    <xf numFmtId="0" fontId="19" fillId="5" borderId="11" xfId="0" applyFont="1" applyFill="1" applyBorder="1" applyAlignment="1">
      <alignment horizontal="left" vertical="top" wrapText="1"/>
    </xf>
    <xf numFmtId="0" fontId="19" fillId="5" borderId="14" xfId="0" applyFont="1" applyFill="1" applyBorder="1" applyAlignment="1">
      <alignment horizontal="left" vertical="top" wrapText="1"/>
    </xf>
    <xf numFmtId="0" fontId="19" fillId="5" borderId="15"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5" borderId="1" xfId="0" applyFont="1" applyFill="1" applyBorder="1" applyAlignment="1">
      <alignment horizontal="left" vertical="top" wrapText="1"/>
    </xf>
    <xf numFmtId="0" fontId="19" fillId="5" borderId="16" xfId="0" applyFont="1" applyFill="1" applyBorder="1" applyAlignment="1">
      <alignment horizontal="left" vertical="top" wrapText="1"/>
    </xf>
    <xf numFmtId="0" fontId="0" fillId="0" borderId="0" xfId="0" applyAlignment="1">
      <alignment horizontal="left" wrapText="1"/>
    </xf>
    <xf numFmtId="0" fontId="19" fillId="10" borderId="11" xfId="0" applyFont="1" applyFill="1" applyBorder="1" applyAlignment="1">
      <alignment horizontal="left" vertical="top" wrapText="1"/>
    </xf>
    <xf numFmtId="0" fontId="19" fillId="10" borderId="14" xfId="0" applyFont="1" applyFill="1" applyBorder="1" applyAlignment="1">
      <alignment horizontal="left" vertical="top" wrapText="1"/>
    </xf>
    <xf numFmtId="0" fontId="19" fillId="10" borderId="15" xfId="0" applyFont="1" applyFill="1" applyBorder="1" applyAlignment="1">
      <alignment horizontal="left" vertical="top" wrapText="1"/>
    </xf>
    <xf numFmtId="0" fontId="19" fillId="10" borderId="17" xfId="0" applyFont="1" applyFill="1" applyBorder="1" applyAlignment="1">
      <alignment horizontal="left" vertical="top" wrapText="1"/>
    </xf>
    <xf numFmtId="0" fontId="19" fillId="10" borderId="1" xfId="0" applyFont="1" applyFill="1" applyBorder="1" applyAlignment="1">
      <alignment horizontal="left" vertical="top" wrapText="1"/>
    </xf>
    <xf numFmtId="0" fontId="19" fillId="10" borderId="16" xfId="0" applyFont="1" applyFill="1" applyBorder="1" applyAlignment="1">
      <alignment horizontal="left" vertical="top" wrapText="1"/>
    </xf>
    <xf numFmtId="0" fontId="63" fillId="5" borderId="2" xfId="0" applyFont="1" applyFill="1" applyBorder="1" applyAlignment="1">
      <alignment horizontal="center" vertical="center"/>
    </xf>
    <xf numFmtId="0" fontId="63" fillId="0" borderId="2" xfId="0" applyFont="1" applyFill="1" applyBorder="1" applyAlignment="1">
      <alignment horizontal="center" vertical="center"/>
    </xf>
    <xf numFmtId="0" fontId="63" fillId="0" borderId="2" xfId="0" applyFont="1" applyFill="1" applyBorder="1" applyAlignment="1">
      <alignment horizontal="center" vertical="center" wrapText="1"/>
    </xf>
    <xf numFmtId="0" fontId="63" fillId="0" borderId="2" xfId="0" applyFont="1" applyBorder="1" applyAlignment="1">
      <alignment horizontal="center" wrapText="1"/>
    </xf>
    <xf numFmtId="0" fontId="63" fillId="5" borderId="12" xfId="0" applyFont="1" applyFill="1" applyBorder="1" applyAlignment="1">
      <alignment horizontal="center" vertical="center"/>
    </xf>
    <xf numFmtId="0" fontId="63" fillId="0" borderId="12" xfId="0" applyFont="1" applyFill="1" applyBorder="1" applyAlignment="1">
      <alignment horizontal="center" vertical="center"/>
    </xf>
    <xf numFmtId="0" fontId="71" fillId="3" borderId="2" xfId="0" applyFont="1" applyFill="1" applyBorder="1" applyAlignment="1">
      <alignment horizontal="center" vertical="center" wrapText="1"/>
    </xf>
    <xf numFmtId="0" fontId="63" fillId="0" borderId="12" xfId="0" applyFont="1" applyFill="1" applyBorder="1" applyAlignment="1">
      <alignment horizontal="center" vertical="center" wrapText="1"/>
    </xf>
    <xf numFmtId="0" fontId="105" fillId="10" borderId="2" xfId="0" applyFont="1" applyFill="1" applyBorder="1" applyAlignment="1">
      <alignment horizontal="center" vertical="center"/>
    </xf>
    <xf numFmtId="0" fontId="0" fillId="10" borderId="2" xfId="0" applyFill="1" applyBorder="1" applyAlignment="1">
      <alignment horizontal="center" vertical="center"/>
    </xf>
    <xf numFmtId="0" fontId="70" fillId="5" borderId="2" xfId="0" applyFont="1" applyFill="1" applyBorder="1" applyAlignment="1">
      <alignment horizontal="center" vertical="center"/>
    </xf>
    <xf numFmtId="0" fontId="63" fillId="5" borderId="2" xfId="0" applyFont="1" applyFill="1" applyBorder="1" applyAlignment="1">
      <alignment horizontal="center"/>
    </xf>
    <xf numFmtId="0" fontId="63" fillId="0" borderId="2" xfId="0" applyFont="1" applyBorder="1" applyAlignment="1">
      <alignment horizontal="center"/>
    </xf>
    <xf numFmtId="49" fontId="36" fillId="3" borderId="2" xfId="1" applyNumberFormat="1" applyFont="1" applyFill="1" applyBorder="1" applyAlignment="1">
      <alignment horizontal="center" vertical="center" wrapText="1"/>
    </xf>
    <xf numFmtId="0" fontId="50" fillId="3" borderId="2" xfId="0" applyFont="1" applyFill="1" applyBorder="1" applyAlignment="1">
      <alignment horizontal="center" vertical="center"/>
    </xf>
    <xf numFmtId="0" fontId="81" fillId="5" borderId="2" xfId="0" applyFont="1" applyFill="1" applyBorder="1" applyAlignment="1">
      <alignment horizontal="center" vertical="center"/>
    </xf>
    <xf numFmtId="0" fontId="71" fillId="3" borderId="2" xfId="0" applyFont="1" applyFill="1" applyBorder="1" applyAlignment="1">
      <alignment horizontal="center" vertical="center"/>
    </xf>
    <xf numFmtId="49" fontId="36" fillId="3" borderId="2" xfId="1" applyNumberFormat="1" applyFont="1" applyFill="1" applyBorder="1" applyAlignment="1">
      <alignment horizontal="center" vertical="top" wrapText="1"/>
    </xf>
    <xf numFmtId="49" fontId="36" fillId="0" borderId="2" xfId="1" applyNumberFormat="1" applyFont="1" applyFill="1" applyBorder="1" applyAlignment="1">
      <alignment horizontal="center" vertical="center" wrapText="1"/>
    </xf>
    <xf numFmtId="0" fontId="98" fillId="0" borderId="10" xfId="0" applyFont="1" applyFill="1" applyBorder="1" applyAlignment="1">
      <alignment horizontal="left"/>
    </xf>
    <xf numFmtId="0" fontId="98" fillId="0" borderId="13" xfId="0" applyFont="1" applyFill="1" applyBorder="1" applyAlignment="1">
      <alignment horizontal="left"/>
    </xf>
    <xf numFmtId="0" fontId="98" fillId="0" borderId="12" xfId="0" applyFont="1" applyFill="1" applyBorder="1" applyAlignment="1">
      <alignment horizontal="left"/>
    </xf>
    <xf numFmtId="0" fontId="54" fillId="3" borderId="10" xfId="0" applyFont="1" applyFill="1" applyBorder="1" applyAlignment="1">
      <alignment horizontal="left"/>
    </xf>
    <xf numFmtId="0" fontId="54" fillId="3" borderId="13" xfId="0" applyFont="1" applyFill="1" applyBorder="1" applyAlignment="1">
      <alignment horizontal="left"/>
    </xf>
    <xf numFmtId="49" fontId="36" fillId="0" borderId="10" xfId="1" applyNumberFormat="1" applyFont="1" applyFill="1" applyBorder="1" applyAlignment="1">
      <alignment horizontal="center" vertical="center" wrapText="1"/>
    </xf>
    <xf numFmtId="49" fontId="36" fillId="0" borderId="13" xfId="1" applyNumberFormat="1" applyFont="1" applyFill="1" applyBorder="1" applyAlignment="1">
      <alignment horizontal="center" vertical="center" wrapText="1"/>
    </xf>
    <xf numFmtId="49" fontId="36" fillId="0" borderId="12" xfId="1" applyNumberFormat="1" applyFont="1" applyFill="1" applyBorder="1" applyAlignment="1">
      <alignment horizontal="center" vertical="center" wrapText="1"/>
    </xf>
    <xf numFmtId="0" fontId="37" fillId="0" borderId="0" xfId="0" applyFont="1" applyFill="1" applyBorder="1" applyAlignment="1">
      <alignment horizontal="left" vertical="center" wrapText="1"/>
    </xf>
    <xf numFmtId="0" fontId="0" fillId="3" borderId="2" xfId="0" applyFill="1" applyBorder="1" applyAlignment="1">
      <alignment horizontal="center" vertical="center"/>
    </xf>
    <xf numFmtId="0" fontId="71" fillId="19" borderId="2" xfId="0" applyFont="1" applyFill="1" applyBorder="1" applyAlignment="1">
      <alignment horizontal="center" vertical="center" wrapText="1"/>
    </xf>
    <xf numFmtId="0" fontId="71" fillId="3" borderId="10" xfId="0" applyFont="1" applyFill="1" applyBorder="1" applyAlignment="1">
      <alignment horizontal="center" vertical="center"/>
    </xf>
    <xf numFmtId="0" fontId="71" fillId="3" borderId="13" xfId="0" applyFont="1" applyFill="1" applyBorder="1" applyAlignment="1">
      <alignment horizontal="center" vertical="center"/>
    </xf>
    <xf numFmtId="0" fontId="81" fillId="5" borderId="10" xfId="0" applyFont="1" applyFill="1" applyBorder="1" applyAlignment="1">
      <alignment horizontal="center" vertical="center"/>
    </xf>
    <xf numFmtId="0" fontId="81" fillId="5" borderId="13" xfId="0" applyFont="1" applyFill="1" applyBorder="1" applyAlignment="1">
      <alignment horizontal="center" vertical="center"/>
    </xf>
    <xf numFmtId="0" fontId="81" fillId="5" borderId="12" xfId="0" applyFont="1" applyFill="1" applyBorder="1" applyAlignment="1">
      <alignment horizontal="center" vertical="center"/>
    </xf>
    <xf numFmtId="0" fontId="71" fillId="3" borderId="10" xfId="0" applyFont="1" applyFill="1" applyBorder="1" applyAlignment="1">
      <alignment horizontal="center" vertical="center" wrapText="1"/>
    </xf>
    <xf numFmtId="0" fontId="71" fillId="3" borderId="12" xfId="0" applyFont="1" applyFill="1" applyBorder="1" applyAlignment="1">
      <alignment horizontal="center" vertical="center" wrapText="1"/>
    </xf>
    <xf numFmtId="49" fontId="36" fillId="3" borderId="10" xfId="1" applyNumberFormat="1" applyFont="1" applyFill="1" applyBorder="1" applyAlignment="1">
      <alignment horizontal="center" vertical="top" wrapText="1"/>
    </xf>
    <xf numFmtId="49" fontId="36" fillId="3" borderId="12" xfId="1" applyNumberFormat="1" applyFont="1" applyFill="1" applyBorder="1" applyAlignment="1">
      <alignment horizontal="center" vertical="top" wrapText="1"/>
    </xf>
    <xf numFmtId="0" fontId="63" fillId="0" borderId="2" xfId="0" applyFont="1" applyFill="1" applyBorder="1" applyAlignment="1">
      <alignment horizontal="center" wrapText="1"/>
    </xf>
    <xf numFmtId="0" fontId="98" fillId="0" borderId="10" xfId="0" applyFont="1" applyFill="1" applyBorder="1" applyAlignment="1">
      <alignment horizontal="left" vertical="center"/>
    </xf>
    <xf numFmtId="0" fontId="98" fillId="0" borderId="13" xfId="0" applyFont="1" applyFill="1" applyBorder="1" applyAlignment="1">
      <alignment horizontal="left" vertical="center"/>
    </xf>
    <xf numFmtId="0" fontId="98" fillId="0" borderId="12" xfId="0" applyFont="1" applyFill="1" applyBorder="1" applyAlignment="1">
      <alignment horizontal="left" vertical="center"/>
    </xf>
    <xf numFmtId="0" fontId="70" fillId="5" borderId="4" xfId="0" applyFont="1" applyFill="1" applyBorder="1" applyAlignment="1">
      <alignment horizontal="center" vertical="center"/>
    </xf>
    <xf numFmtId="0" fontId="70" fillId="5" borderId="6" xfId="0" applyFont="1" applyFill="1" applyBorder="1" applyAlignment="1">
      <alignment horizontal="center" vertical="center"/>
    </xf>
    <xf numFmtId="0" fontId="70" fillId="0" borderId="0" xfId="0" applyFont="1" applyBorder="1" applyAlignment="1">
      <alignment horizontal="center" vertical="center" wrapText="1"/>
    </xf>
    <xf numFmtId="0" fontId="37" fillId="22" borderId="0" xfId="0" applyFont="1" applyFill="1" applyAlignment="1">
      <alignment horizontal="left" vertical="center" wrapText="1"/>
    </xf>
    <xf numFmtId="0" fontId="70" fillId="11" borderId="2" xfId="0" applyFont="1" applyFill="1" applyBorder="1" applyAlignment="1">
      <alignment horizontal="center" vertical="center"/>
    </xf>
    <xf numFmtId="0" fontId="37" fillId="0" borderId="14" xfId="0" applyFont="1" applyFill="1" applyBorder="1" applyAlignment="1">
      <alignment horizontal="left" vertical="center" wrapText="1"/>
    </xf>
    <xf numFmtId="0" fontId="37" fillId="0" borderId="0" xfId="0" applyFont="1" applyAlignment="1">
      <alignment horizontal="left" vertical="center" wrapText="1"/>
    </xf>
    <xf numFmtId="49" fontId="36" fillId="3" borderId="10" xfId="1" applyNumberFormat="1" applyFont="1" applyFill="1" applyBorder="1" applyAlignment="1">
      <alignment horizontal="center" vertical="center" wrapText="1"/>
    </xf>
    <xf numFmtId="49" fontId="36" fillId="3" borderId="13" xfId="1" applyNumberFormat="1" applyFont="1" applyFill="1" applyBorder="1" applyAlignment="1">
      <alignment horizontal="center" vertical="center" wrapText="1"/>
    </xf>
    <xf numFmtId="49" fontId="36" fillId="3" borderId="12" xfId="1" applyNumberFormat="1" applyFont="1" applyFill="1" applyBorder="1" applyAlignment="1">
      <alignment horizontal="center" vertical="center" wrapText="1"/>
    </xf>
    <xf numFmtId="0" fontId="54" fillId="17" borderId="2" xfId="0" applyFont="1" applyFill="1" applyBorder="1"/>
    <xf numFmtId="0" fontId="37" fillId="0" borderId="10" xfId="0" applyFont="1" applyFill="1" applyBorder="1" applyAlignment="1">
      <alignment vertical="center" wrapText="1"/>
    </xf>
    <xf numFmtId="0" fontId="37" fillId="0" borderId="13" xfId="0" applyFont="1" applyFill="1" applyBorder="1" applyAlignment="1">
      <alignment vertical="center" wrapText="1"/>
    </xf>
    <xf numFmtId="0" fontId="37" fillId="0" borderId="12" xfId="0" applyFont="1" applyFill="1" applyBorder="1" applyAlignment="1">
      <alignment vertical="center" wrapText="1"/>
    </xf>
    <xf numFmtId="0" fontId="0" fillId="10" borderId="2" xfId="0" applyFill="1" applyBorder="1" applyAlignment="1">
      <alignment horizontal="left" vertical="center"/>
    </xf>
    <xf numFmtId="0" fontId="54" fillId="3" borderId="11" xfId="0" applyFont="1" applyFill="1" applyBorder="1" applyAlignment="1">
      <alignment horizontal="left"/>
    </xf>
    <xf numFmtId="0" fontId="54" fillId="3" borderId="14" xfId="0" applyFont="1" applyFill="1" applyBorder="1" applyAlignment="1">
      <alignment horizontal="left"/>
    </xf>
    <xf numFmtId="0" fontId="54" fillId="3" borderId="15" xfId="0" applyFont="1" applyFill="1" applyBorder="1" applyAlignment="1">
      <alignment horizontal="left"/>
    </xf>
    <xf numFmtId="0" fontId="54" fillId="3" borderId="10" xfId="0" applyFont="1" applyFill="1" applyBorder="1" applyAlignment="1"/>
    <xf numFmtId="0" fontId="54" fillId="3" borderId="13" xfId="0" applyFont="1" applyFill="1" applyBorder="1" applyAlignment="1"/>
    <xf numFmtId="0" fontId="54" fillId="3" borderId="12" xfId="0" applyFont="1" applyFill="1" applyBorder="1" applyAlignment="1"/>
    <xf numFmtId="0" fontId="37" fillId="0" borderId="15" xfId="0" applyFont="1" applyFill="1" applyBorder="1" applyAlignment="1">
      <alignment horizontal="left" vertical="center" wrapText="1"/>
    </xf>
    <xf numFmtId="0" fontId="0" fillId="3" borderId="10" xfId="0" applyFill="1" applyBorder="1" applyAlignment="1">
      <alignment horizontal="left"/>
    </xf>
    <xf numFmtId="0" fontId="0" fillId="3" borderId="13" xfId="0" applyFill="1" applyBorder="1" applyAlignment="1">
      <alignment horizontal="left"/>
    </xf>
    <xf numFmtId="0" fontId="0" fillId="3" borderId="12" xfId="0" applyFill="1" applyBorder="1" applyAlignment="1">
      <alignment horizontal="left"/>
    </xf>
    <xf numFmtId="0" fontId="25" fillId="3" borderId="2" xfId="1" applyFont="1" applyFill="1" applyBorder="1" applyAlignment="1">
      <alignment horizontal="center" vertical="center" wrapText="1"/>
    </xf>
    <xf numFmtId="0" fontId="71" fillId="0" borderId="0" xfId="0" applyFont="1" applyFill="1" applyBorder="1" applyAlignment="1">
      <alignment horizontal="center" vertical="center" wrapText="1"/>
    </xf>
    <xf numFmtId="0" fontId="71" fillId="3" borderId="4" xfId="0" applyFont="1" applyFill="1" applyBorder="1" applyAlignment="1">
      <alignment horizontal="center" vertical="center" wrapText="1"/>
    </xf>
    <xf numFmtId="0" fontId="71" fillId="3" borderId="5" xfId="0" applyFont="1" applyFill="1" applyBorder="1" applyAlignment="1">
      <alignment horizontal="center" vertical="center" wrapText="1"/>
    </xf>
    <xf numFmtId="0" fontId="69" fillId="0" borderId="2" xfId="0" applyFont="1" applyFill="1" applyBorder="1" applyAlignment="1">
      <alignment horizontal="center" vertical="center"/>
    </xf>
    <xf numFmtId="0" fontId="54" fillId="3" borderId="12" xfId="0" applyFont="1" applyFill="1" applyBorder="1" applyAlignment="1">
      <alignment horizontal="left"/>
    </xf>
    <xf numFmtId="0" fontId="69" fillId="0" borderId="10" xfId="0" applyFont="1" applyFill="1" applyBorder="1" applyAlignment="1">
      <alignment horizontal="center" vertical="center"/>
    </xf>
    <xf numFmtId="0" fontId="69" fillId="0" borderId="12" xfId="0" applyFont="1" applyFill="1" applyBorder="1" applyAlignment="1">
      <alignment horizontal="center" vertical="center"/>
    </xf>
    <xf numFmtId="0" fontId="0" fillId="21" borderId="8" xfId="0" applyFill="1" applyBorder="1" applyAlignment="1">
      <alignment horizontal="center"/>
    </xf>
    <xf numFmtId="0" fontId="0" fillId="21" borderId="0" xfId="0" applyFill="1" applyAlignment="1">
      <alignment horizontal="center"/>
    </xf>
    <xf numFmtId="49" fontId="131" fillId="20" borderId="2" xfId="1" applyNumberFormat="1" applyFont="1" applyFill="1" applyBorder="1" applyAlignment="1">
      <alignment horizontal="center" vertical="top" wrapText="1"/>
    </xf>
    <xf numFmtId="0" fontId="37" fillId="19" borderId="0" xfId="0" applyFont="1" applyFill="1" applyAlignment="1">
      <alignment horizontal="left" vertical="center"/>
    </xf>
    <xf numFmtId="0" fontId="70" fillId="10" borderId="2" xfId="0" applyFont="1" applyFill="1" applyBorder="1" applyAlignment="1">
      <alignment horizontal="center" vertical="center"/>
    </xf>
    <xf numFmtId="0" fontId="69" fillId="6" borderId="2" xfId="0" applyFont="1" applyFill="1" applyBorder="1" applyAlignment="1">
      <alignment horizontal="center" vertical="center"/>
    </xf>
    <xf numFmtId="0" fontId="98" fillId="0" borderId="2" xfId="0" applyFont="1" applyFill="1" applyBorder="1" applyAlignment="1">
      <alignment horizontal="left"/>
    </xf>
    <xf numFmtId="0" fontId="54" fillId="3" borderId="2" xfId="0" applyFont="1" applyFill="1" applyBorder="1" applyAlignment="1">
      <alignment horizontal="left"/>
    </xf>
    <xf numFmtId="0" fontId="24" fillId="0" borderId="2" xfId="1" applyFont="1" applyFill="1" applyBorder="1" applyAlignment="1">
      <alignment horizontal="left" vertical="center" wrapText="1"/>
    </xf>
    <xf numFmtId="0" fontId="20" fillId="2" borderId="2" xfId="0" applyFont="1" applyFill="1" applyBorder="1" applyAlignment="1">
      <alignment horizontal="left" vertical="top" wrapText="1"/>
    </xf>
    <xf numFmtId="0" fontId="28" fillId="10" borderId="2" xfId="1" applyFill="1" applyBorder="1" applyAlignment="1">
      <alignment horizontal="center" vertical="top"/>
    </xf>
    <xf numFmtId="0" fontId="67" fillId="3" borderId="2" xfId="1" applyFont="1" applyFill="1" applyBorder="1" applyAlignment="1">
      <alignment horizontal="center" vertical="center" wrapText="1"/>
    </xf>
    <xf numFmtId="164" fontId="35" fillId="5" borderId="2" xfId="1" applyNumberFormat="1" applyFont="1" applyFill="1" applyBorder="1" applyAlignment="1">
      <alignment horizontal="center" vertical="center" wrapText="1"/>
    </xf>
    <xf numFmtId="0" fontId="110" fillId="0" borderId="14" xfId="1" applyFont="1" applyFill="1" applyBorder="1" applyAlignment="1">
      <alignment horizontal="left" vertical="center" wrapText="1"/>
    </xf>
    <xf numFmtId="0" fontId="62" fillId="5" borderId="2" xfId="1" applyFont="1" applyFill="1" applyBorder="1" applyAlignment="1">
      <alignment horizontal="center" vertical="center" wrapText="1"/>
    </xf>
    <xf numFmtId="49" fontId="36" fillId="0" borderId="0" xfId="1" applyNumberFormat="1" applyFont="1" applyFill="1" applyBorder="1" applyAlignment="1">
      <alignment horizontal="center" vertical="top" wrapText="1"/>
    </xf>
    <xf numFmtId="0" fontId="54" fillId="3" borderId="10" xfId="0" applyFont="1" applyFill="1" applyBorder="1" applyAlignment="1">
      <alignment horizontal="left" vertical="center"/>
    </xf>
    <xf numFmtId="0" fontId="54" fillId="3" borderId="13" xfId="0" applyFont="1" applyFill="1" applyBorder="1" applyAlignment="1">
      <alignment horizontal="left" vertical="center"/>
    </xf>
    <xf numFmtId="0" fontId="54" fillId="3" borderId="12" xfId="0" applyFont="1" applyFill="1" applyBorder="1" applyAlignment="1">
      <alignment horizontal="left" vertical="center"/>
    </xf>
    <xf numFmtId="0" fontId="37" fillId="0" borderId="0" xfId="0" applyFont="1" applyFill="1" applyAlignment="1">
      <alignment horizontal="left" vertical="center" wrapText="1"/>
    </xf>
    <xf numFmtId="0" fontId="105" fillId="10" borderId="4" xfId="0" applyFont="1" applyFill="1" applyBorder="1" applyAlignment="1">
      <alignment horizontal="center" vertical="center"/>
    </xf>
    <xf numFmtId="0" fontId="0" fillId="10" borderId="6" xfId="0" applyFill="1" applyBorder="1" applyAlignment="1">
      <alignment horizontal="center" vertical="center"/>
    </xf>
    <xf numFmtId="0" fontId="37" fillId="0" borderId="0" xfId="0" applyFont="1" applyFill="1" applyAlignment="1">
      <alignment horizontal="left" vertical="center"/>
    </xf>
    <xf numFmtId="0" fontId="25" fillId="3" borderId="4" xfId="1" applyFont="1" applyFill="1" applyBorder="1" applyAlignment="1">
      <alignment horizontal="center" vertical="center" wrapText="1"/>
    </xf>
    <xf numFmtId="0" fontId="25" fillId="3" borderId="6" xfId="1" applyFont="1" applyFill="1" applyBorder="1" applyAlignment="1">
      <alignment horizontal="center" vertical="center" wrapText="1"/>
    </xf>
    <xf numFmtId="49" fontId="72" fillId="3" borderId="2" xfId="1" applyNumberFormat="1" applyFont="1" applyFill="1" applyBorder="1" applyAlignment="1">
      <alignment horizontal="center" vertical="top" wrapText="1"/>
    </xf>
    <xf numFmtId="0" fontId="98" fillId="0" borderId="2" xfId="0" applyFont="1" applyFill="1" applyBorder="1" applyAlignment="1">
      <alignment horizontal="left" vertical="center"/>
    </xf>
    <xf numFmtId="0" fontId="70" fillId="5" borderId="10" xfId="0" applyFont="1" applyFill="1" applyBorder="1" applyAlignment="1">
      <alignment horizontal="center" vertical="center"/>
    </xf>
    <xf numFmtId="0" fontId="70" fillId="5" borderId="12" xfId="0" applyFont="1" applyFill="1" applyBorder="1" applyAlignment="1">
      <alignment horizontal="center" vertical="center"/>
    </xf>
    <xf numFmtId="0" fontId="71" fillId="5" borderId="10" xfId="0" applyFont="1" applyFill="1" applyBorder="1" applyAlignment="1">
      <alignment horizontal="center" vertical="center" wrapText="1"/>
    </xf>
    <xf numFmtId="0" fontId="71" fillId="5" borderId="12" xfId="0" applyFont="1" applyFill="1" applyBorder="1" applyAlignment="1">
      <alignment horizontal="center" vertical="center" wrapText="1"/>
    </xf>
    <xf numFmtId="0" fontId="71" fillId="3" borderId="11" xfId="0" applyFont="1" applyFill="1" applyBorder="1" applyAlignment="1">
      <alignment horizontal="center" vertical="center" wrapText="1"/>
    </xf>
    <xf numFmtId="0" fontId="71" fillId="3" borderId="17" xfId="0" applyFont="1" applyFill="1" applyBorder="1" applyAlignment="1">
      <alignment horizontal="center" vertical="center" wrapText="1"/>
    </xf>
    <xf numFmtId="49" fontId="72" fillId="3" borderId="10" xfId="1" applyNumberFormat="1" applyFont="1" applyFill="1" applyBorder="1" applyAlignment="1">
      <alignment horizontal="center" vertical="top" wrapText="1"/>
    </xf>
    <xf numFmtId="49" fontId="72" fillId="3" borderId="12" xfId="1" applyNumberFormat="1" applyFont="1" applyFill="1" applyBorder="1" applyAlignment="1">
      <alignment horizontal="center" vertical="top" wrapText="1"/>
    </xf>
    <xf numFmtId="0" fontId="71" fillId="3" borderId="13" xfId="0" applyFont="1" applyFill="1" applyBorder="1" applyAlignment="1">
      <alignment horizontal="center" vertical="center" wrapText="1"/>
    </xf>
    <xf numFmtId="0" fontId="70" fillId="10" borderId="10" xfId="0" applyFont="1" applyFill="1" applyBorder="1" applyAlignment="1">
      <alignment horizontal="center" vertical="center"/>
    </xf>
    <xf numFmtId="0" fontId="70" fillId="10" borderId="12" xfId="0" applyFont="1" applyFill="1" applyBorder="1" applyAlignment="1">
      <alignment horizontal="center" vertical="center"/>
    </xf>
    <xf numFmtId="49" fontId="36" fillId="3" borderId="13" xfId="1" applyNumberFormat="1" applyFont="1" applyFill="1" applyBorder="1" applyAlignment="1">
      <alignment horizontal="center" vertical="top" wrapText="1"/>
    </xf>
    <xf numFmtId="0" fontId="71" fillId="3" borderId="6" xfId="0" applyFont="1" applyFill="1" applyBorder="1" applyAlignment="1">
      <alignment horizontal="center" vertical="center" wrapText="1"/>
    </xf>
    <xf numFmtId="0" fontId="71" fillId="5" borderId="2" xfId="0" applyFont="1" applyFill="1" applyBorder="1" applyAlignment="1">
      <alignment horizontal="center" vertical="center" wrapText="1"/>
    </xf>
    <xf numFmtId="49" fontId="72" fillId="3" borderId="10" xfId="1" applyNumberFormat="1" applyFont="1" applyFill="1" applyBorder="1" applyAlignment="1">
      <alignment horizontal="center" vertical="center" wrapText="1"/>
    </xf>
    <xf numFmtId="49" fontId="72" fillId="3" borderId="13" xfId="1" applyNumberFormat="1" applyFont="1" applyFill="1" applyBorder="1" applyAlignment="1">
      <alignment horizontal="center" vertical="center" wrapText="1"/>
    </xf>
    <xf numFmtId="49" fontId="72" fillId="3" borderId="12" xfId="1" applyNumberFormat="1" applyFont="1" applyFill="1" applyBorder="1" applyAlignment="1">
      <alignment horizontal="center" vertical="center" wrapText="1"/>
    </xf>
    <xf numFmtId="0" fontId="69" fillId="19" borderId="2" xfId="0" applyFont="1" applyFill="1" applyBorder="1" applyAlignment="1">
      <alignment horizontal="center" vertical="center"/>
    </xf>
    <xf numFmtId="0" fontId="70" fillId="0" borderId="0" xfId="0" applyFont="1" applyFill="1" applyBorder="1" applyAlignment="1">
      <alignment horizontal="center" vertical="center" wrapText="1"/>
    </xf>
    <xf numFmtId="0" fontId="59" fillId="10" borderId="2" xfId="0" applyFont="1" applyFill="1" applyBorder="1" applyAlignment="1">
      <alignment horizontal="left" vertical="center"/>
    </xf>
    <xf numFmtId="0" fontId="0" fillId="3" borderId="2" xfId="0" applyFill="1" applyBorder="1" applyAlignment="1">
      <alignment horizontal="left" vertical="center"/>
    </xf>
    <xf numFmtId="49" fontId="37" fillId="0" borderId="0" xfId="0" applyNumberFormat="1" applyFont="1" applyFill="1" applyBorder="1" applyAlignment="1">
      <alignment horizontal="left" vertical="center"/>
    </xf>
    <xf numFmtId="0" fontId="0" fillId="0" borderId="10" xfId="0" applyFont="1" applyFill="1" applyBorder="1" applyAlignment="1">
      <alignment horizontal="left" vertical="center"/>
    </xf>
    <xf numFmtId="0" fontId="0" fillId="0" borderId="13" xfId="0" applyFont="1" applyFill="1" applyBorder="1" applyAlignment="1">
      <alignment horizontal="left" vertical="center"/>
    </xf>
    <xf numFmtId="0" fontId="0" fillId="0" borderId="12" xfId="0" applyFont="1" applyFill="1" applyBorder="1" applyAlignment="1">
      <alignment horizontal="left" vertical="center"/>
    </xf>
    <xf numFmtId="0" fontId="70" fillId="19" borderId="4" xfId="0" applyFont="1" applyFill="1" applyBorder="1" applyAlignment="1">
      <alignment horizontal="center" vertical="center"/>
    </xf>
    <xf numFmtId="0" fontId="70" fillId="19" borderId="6" xfId="0" applyFont="1" applyFill="1" applyBorder="1" applyAlignment="1">
      <alignment horizontal="center" vertical="center"/>
    </xf>
    <xf numFmtId="0" fontId="54" fillId="19" borderId="11" xfId="0" applyFont="1" applyFill="1" applyBorder="1" applyAlignment="1"/>
    <xf numFmtId="0" fontId="54" fillId="19" borderId="13" xfId="0" applyFont="1" applyFill="1" applyBorder="1" applyAlignment="1"/>
    <xf numFmtId="0" fontId="54" fillId="19" borderId="12" xfId="0" applyFont="1" applyFill="1" applyBorder="1" applyAlignment="1"/>
    <xf numFmtId="0" fontId="25" fillId="9" borderId="2" xfId="1" applyFont="1" applyFill="1" applyBorder="1" applyAlignment="1">
      <alignment horizontal="center" vertical="center" wrapText="1"/>
    </xf>
    <xf numFmtId="0" fontId="63" fillId="0" borderId="2" xfId="0" applyFont="1" applyFill="1" applyBorder="1" applyAlignment="1">
      <alignment horizontal="left" wrapText="1"/>
    </xf>
    <xf numFmtId="0" fontId="105" fillId="9" borderId="2" xfId="0" applyFont="1" applyFill="1" applyBorder="1" applyAlignment="1">
      <alignment horizontal="center"/>
    </xf>
    <xf numFmtId="0" fontId="63" fillId="0" borderId="0" xfId="0" applyFont="1" applyFill="1" applyBorder="1" applyAlignment="1">
      <alignment horizontal="left" wrapText="1"/>
    </xf>
    <xf numFmtId="0" fontId="37" fillId="19" borderId="14" xfId="0" applyFont="1" applyFill="1" applyBorder="1" applyAlignment="1">
      <alignment horizontal="left" vertical="center" wrapText="1"/>
    </xf>
    <xf numFmtId="0" fontId="37" fillId="19" borderId="15" xfId="0" applyFont="1" applyFill="1" applyBorder="1" applyAlignment="1">
      <alignment horizontal="left" vertical="center" wrapText="1"/>
    </xf>
    <xf numFmtId="0" fontId="63" fillId="0" borderId="0" xfId="0" applyFont="1" applyFill="1" applyBorder="1" applyAlignment="1">
      <alignment horizontal="center"/>
    </xf>
    <xf numFmtId="0" fontId="0" fillId="19" borderId="2" xfId="0" applyFill="1" applyBorder="1" applyAlignment="1">
      <alignment horizontal="center" vertical="center"/>
    </xf>
    <xf numFmtId="0" fontId="0" fillId="3" borderId="2" xfId="0" applyFill="1" applyBorder="1" applyAlignment="1">
      <alignment horizontal="left"/>
    </xf>
    <xf numFmtId="0" fontId="59" fillId="10" borderId="2" xfId="0" applyFont="1" applyFill="1" applyBorder="1" applyAlignment="1">
      <alignment horizontal="center" vertical="center"/>
    </xf>
    <xf numFmtId="49" fontId="37" fillId="0" borderId="14" xfId="0" applyNumberFormat="1" applyFont="1" applyFill="1" applyBorder="1" applyAlignment="1">
      <alignment horizontal="left" vertical="center"/>
    </xf>
    <xf numFmtId="0" fontId="105" fillId="10" borderId="11" xfId="0" applyFont="1" applyFill="1" applyBorder="1" applyAlignment="1">
      <alignment horizontal="center" vertical="center"/>
    </xf>
    <xf numFmtId="0" fontId="0" fillId="0" borderId="2" xfId="0" applyFont="1" applyFill="1" applyBorder="1" applyAlignment="1">
      <alignment horizontal="left" vertical="center"/>
    </xf>
    <xf numFmtId="0" fontId="0" fillId="0" borderId="2" xfId="0" applyBorder="1" applyAlignment="1">
      <alignment horizontal="center"/>
    </xf>
    <xf numFmtId="0" fontId="54" fillId="19" borderId="10" xfId="0" applyFont="1" applyFill="1" applyBorder="1" applyAlignment="1">
      <alignment horizontal="left"/>
    </xf>
    <xf numFmtId="0" fontId="54" fillId="19" borderId="13" xfId="0" applyFont="1" applyFill="1" applyBorder="1" applyAlignment="1">
      <alignment horizontal="left"/>
    </xf>
    <xf numFmtId="0" fontId="54" fillId="19" borderId="12" xfId="0" applyFont="1" applyFill="1" applyBorder="1" applyAlignment="1">
      <alignment horizontal="left"/>
    </xf>
    <xf numFmtId="0" fontId="63" fillId="0" borderId="2" xfId="0" applyFont="1" applyBorder="1" applyAlignment="1">
      <alignment horizontal="center" vertical="center"/>
    </xf>
    <xf numFmtId="0" fontId="71" fillId="5" borderId="2" xfId="0" applyFont="1" applyFill="1" applyBorder="1" applyAlignment="1">
      <alignment horizontal="center" vertical="center"/>
    </xf>
    <xf numFmtId="0" fontId="63" fillId="0" borderId="10" xfId="0" applyFont="1" applyBorder="1" applyAlignment="1">
      <alignment horizontal="center" vertical="center"/>
    </xf>
    <xf numFmtId="0" fontId="63" fillId="0" borderId="12" xfId="0" applyFont="1" applyBorder="1" applyAlignment="1">
      <alignment horizontal="center" vertical="center"/>
    </xf>
    <xf numFmtId="0" fontId="78" fillId="5" borderId="2" xfId="0" applyFont="1" applyFill="1" applyBorder="1" applyAlignment="1">
      <alignment horizontal="center" vertical="center"/>
    </xf>
    <xf numFmtId="0" fontId="37" fillId="0" borderId="2" xfId="0" applyFont="1" applyFill="1" applyBorder="1" applyAlignment="1">
      <alignment horizontal="left" vertical="center" wrapText="1"/>
    </xf>
    <xf numFmtId="0" fontId="54" fillId="17" borderId="2" xfId="0" applyFont="1" applyFill="1" applyBorder="1" applyAlignment="1">
      <alignment horizontal="left"/>
    </xf>
    <xf numFmtId="0" fontId="54" fillId="3" borderId="2" xfId="0" applyFont="1" applyFill="1" applyBorder="1" applyAlignment="1">
      <alignment horizontal="center" vertical="center"/>
    </xf>
    <xf numFmtId="0" fontId="79" fillId="5" borderId="4" xfId="1" applyFont="1" applyFill="1" applyBorder="1" applyAlignment="1">
      <alignment horizontal="center" vertical="center" wrapText="1"/>
    </xf>
    <xf numFmtId="0" fontId="79" fillId="5" borderId="5" xfId="1" applyFont="1" applyFill="1" applyBorder="1" applyAlignment="1">
      <alignment horizontal="center" vertical="center" wrapText="1"/>
    </xf>
    <xf numFmtId="0" fontId="79" fillId="5" borderId="6" xfId="1" applyFont="1" applyFill="1" applyBorder="1" applyAlignment="1">
      <alignment horizontal="center" vertical="center" wrapText="1"/>
    </xf>
    <xf numFmtId="0" fontId="79" fillId="5" borderId="2" xfId="1" applyFont="1" applyFill="1" applyBorder="1" applyAlignment="1">
      <alignment horizontal="center" vertical="center" wrapText="1"/>
    </xf>
    <xf numFmtId="0" fontId="52" fillId="0" borderId="0" xfId="0" applyFont="1" applyBorder="1" applyAlignment="1">
      <alignment horizontal="left" vertical="top" wrapText="1"/>
    </xf>
    <xf numFmtId="0" fontId="25" fillId="3" borderId="10" xfId="1" applyFont="1" applyFill="1" applyBorder="1" applyAlignment="1">
      <alignment horizontal="center" vertical="center" wrapText="1"/>
    </xf>
    <xf numFmtId="0" fontId="25" fillId="3" borderId="12" xfId="1" applyFont="1" applyFill="1" applyBorder="1" applyAlignment="1">
      <alignment horizontal="center" vertical="center" wrapText="1"/>
    </xf>
    <xf numFmtId="0" fontId="52" fillId="19" borderId="14" xfId="0" applyFont="1" applyFill="1" applyBorder="1" applyAlignment="1">
      <alignment horizontal="left" vertical="top" wrapText="1"/>
    </xf>
    <xf numFmtId="0" fontId="52" fillId="19" borderId="15" xfId="0" applyFont="1" applyFill="1" applyBorder="1" applyAlignment="1">
      <alignment horizontal="left" vertical="top" wrapText="1"/>
    </xf>
    <xf numFmtId="0" fontId="52" fillId="19" borderId="0" xfId="0" applyFont="1" applyFill="1" applyBorder="1" applyAlignment="1">
      <alignment horizontal="left" vertical="top" wrapText="1"/>
    </xf>
    <xf numFmtId="0" fontId="37" fillId="0" borderId="4" xfId="0" applyFont="1" applyBorder="1" applyAlignment="1">
      <alignment horizontal="left" vertical="center" wrapText="1"/>
    </xf>
    <xf numFmtId="0" fontId="19" fillId="0" borderId="0" xfId="0" applyFont="1" applyBorder="1" applyAlignment="1">
      <alignment horizontal="left" vertical="top" wrapText="1"/>
    </xf>
    <xf numFmtId="49" fontId="72" fillId="3" borderId="2" xfId="1" applyNumberFormat="1" applyFont="1" applyFill="1" applyBorder="1" applyAlignment="1">
      <alignment horizontal="center" vertical="center" wrapText="1"/>
    </xf>
    <xf numFmtId="0" fontId="115" fillId="0" borderId="0" xfId="0" applyFont="1" applyFill="1" applyBorder="1" applyAlignment="1">
      <alignment horizontal="left" vertical="center" wrapText="1"/>
    </xf>
    <xf numFmtId="0" fontId="0" fillId="0" borderId="0" xfId="0" applyFill="1" applyBorder="1" applyAlignment="1">
      <alignment horizontal="center" vertical="center"/>
    </xf>
    <xf numFmtId="0" fontId="115" fillId="19" borderId="8" xfId="0" applyFont="1" applyFill="1" applyBorder="1" applyAlignment="1">
      <alignment horizontal="left" vertical="center" wrapText="1"/>
    </xf>
    <xf numFmtId="0" fontId="115" fillId="19" borderId="0" xfId="0" applyFont="1" applyFill="1" applyBorder="1" applyAlignment="1">
      <alignment horizontal="left" vertical="center" wrapText="1"/>
    </xf>
    <xf numFmtId="0" fontId="0" fillId="10" borderId="2" xfId="0" applyFill="1" applyBorder="1" applyAlignment="1">
      <alignment horizontal="center"/>
    </xf>
    <xf numFmtId="0" fontId="63" fillId="0" borderId="14" xfId="0" applyFont="1" applyFill="1" applyBorder="1" applyAlignment="1">
      <alignment horizontal="center" vertical="center"/>
    </xf>
    <xf numFmtId="0" fontId="19" fillId="0" borderId="14" xfId="0" applyFont="1" applyFill="1" applyBorder="1" applyAlignment="1">
      <alignment horizontal="center" vertical="center"/>
    </xf>
    <xf numFmtId="0" fontId="115" fillId="0" borderId="11" xfId="0" applyFont="1" applyFill="1" applyBorder="1" applyAlignment="1">
      <alignment horizontal="left" vertical="center" wrapText="1"/>
    </xf>
    <xf numFmtId="0" fontId="115" fillId="0" borderId="14" xfId="0" applyFont="1" applyFill="1" applyBorder="1" applyAlignment="1">
      <alignment horizontal="left" vertical="center" wrapText="1"/>
    </xf>
    <xf numFmtId="0" fontId="65" fillId="3" borderId="2" xfId="1" applyFont="1" applyFill="1" applyBorder="1" applyAlignment="1">
      <alignment horizontal="left" vertical="center"/>
    </xf>
    <xf numFmtId="0" fontId="54" fillId="5" borderId="2" xfId="0" applyFont="1" applyFill="1" applyBorder="1" applyAlignment="1">
      <alignment horizontal="center"/>
    </xf>
    <xf numFmtId="0" fontId="25" fillId="3" borderId="13" xfId="1" applyFont="1" applyFill="1" applyBorder="1" applyAlignment="1">
      <alignment horizontal="center" vertical="center" wrapText="1"/>
    </xf>
    <xf numFmtId="0" fontId="79" fillId="19" borderId="2" xfId="1" applyFont="1" applyFill="1" applyBorder="1" applyAlignment="1">
      <alignment horizontal="center" vertical="center" wrapText="1"/>
    </xf>
    <xf numFmtId="0" fontId="65" fillId="19" borderId="2" xfId="1" applyFont="1" applyFill="1" applyBorder="1" applyAlignment="1">
      <alignment horizontal="left" vertical="center"/>
    </xf>
    <xf numFmtId="0" fontId="70" fillId="10" borderId="2" xfId="0" applyFont="1" applyFill="1" applyBorder="1" applyAlignment="1">
      <alignment horizontal="center" vertical="center" wrapText="1"/>
    </xf>
    <xf numFmtId="0" fontId="19" fillId="16" borderId="2" xfId="0" applyFont="1" applyFill="1" applyBorder="1" applyAlignment="1">
      <alignment horizontal="center" vertical="center"/>
    </xf>
    <xf numFmtId="0" fontId="19" fillId="15" borderId="2" xfId="0" applyFont="1" applyFill="1" applyBorder="1" applyAlignment="1">
      <alignment horizontal="center" vertical="center"/>
    </xf>
    <xf numFmtId="49" fontId="72" fillId="3" borderId="2" xfId="1" applyNumberFormat="1" applyFont="1" applyFill="1" applyBorder="1" applyAlignment="1">
      <alignment horizontal="right" vertical="center" wrapText="1"/>
    </xf>
    <xf numFmtId="0" fontId="115" fillId="0" borderId="8" xfId="0" applyFont="1" applyFill="1" applyBorder="1" applyAlignment="1">
      <alignment horizontal="left" vertical="center" wrapText="1"/>
    </xf>
    <xf numFmtId="0" fontId="70" fillId="10" borderId="4" xfId="0" applyFont="1" applyFill="1" applyBorder="1" applyAlignment="1">
      <alignment horizontal="center" vertical="center"/>
    </xf>
    <xf numFmtId="0" fontId="0" fillId="10" borderId="4" xfId="0" applyFill="1" applyBorder="1" applyAlignment="1">
      <alignment horizontal="center" vertical="center"/>
    </xf>
    <xf numFmtId="0" fontId="19" fillId="15" borderId="11" xfId="0" applyFont="1" applyFill="1" applyBorder="1" applyAlignment="1">
      <alignment horizontal="center" vertical="center"/>
    </xf>
    <xf numFmtId="0" fontId="19" fillId="15" borderId="14" xfId="0" applyFont="1" applyFill="1" applyBorder="1" applyAlignment="1">
      <alignment horizontal="center" vertical="center"/>
    </xf>
    <xf numFmtId="0" fontId="24" fillId="0" borderId="2" xfId="1" applyFont="1" applyFill="1" applyBorder="1" applyAlignment="1">
      <alignment horizontal="left" vertical="top" wrapText="1"/>
    </xf>
    <xf numFmtId="0" fontId="28" fillId="0" borderId="2" xfId="1" applyFill="1" applyBorder="1" applyAlignment="1">
      <alignment horizontal="center" vertical="top"/>
    </xf>
    <xf numFmtId="49" fontId="65" fillId="3" borderId="2" xfId="1" applyNumberFormat="1" applyFont="1" applyFill="1" applyBorder="1" applyAlignment="1">
      <alignment horizontal="center" vertical="center" wrapText="1"/>
    </xf>
    <xf numFmtId="0" fontId="80" fillId="10" borderId="2" xfId="1" applyFont="1" applyFill="1" applyBorder="1" applyAlignment="1">
      <alignment horizontal="center" vertical="top" wrapText="1"/>
    </xf>
    <xf numFmtId="0" fontId="42" fillId="0" borderId="0" xfId="1" applyFont="1" applyFill="1" applyBorder="1" applyAlignment="1">
      <alignment horizontal="left" vertical="top" wrapText="1"/>
    </xf>
    <xf numFmtId="0" fontId="82" fillId="3" borderId="2" xfId="1" applyFont="1" applyFill="1" applyBorder="1" applyAlignment="1">
      <alignment horizontal="center" vertical="center"/>
    </xf>
    <xf numFmtId="0" fontId="0" fillId="0" borderId="0" xfId="0" applyAlignment="1">
      <alignment horizontal="left" vertical="center" wrapText="1"/>
    </xf>
    <xf numFmtId="0" fontId="19" fillId="3" borderId="2" xfId="0" applyFont="1" applyFill="1" applyBorder="1" applyAlignment="1">
      <alignment horizontal="center" vertical="center"/>
    </xf>
  </cellXfs>
  <cellStyles count="16">
    <cellStyle name="Hyperlink" xfId="15" builtinId="8"/>
    <cellStyle name="Normal" xfId="0" builtinId="0"/>
    <cellStyle name="Normal 2" xfId="1"/>
    <cellStyle name="Normal 3" xfId="2"/>
    <cellStyle name="Normal 4" xfId="3"/>
    <cellStyle name="Normal 4 2" xfId="8"/>
    <cellStyle name="Normal 4 3" xfId="6"/>
    <cellStyle name="Normal 4 3 2" xfId="12"/>
    <cellStyle name="Normal 5" xfId="4"/>
    <cellStyle name="Normal 5 2" xfId="9"/>
    <cellStyle name="Normal 5 2 2" xfId="14"/>
    <cellStyle name="Normal 5 3" xfId="10"/>
    <cellStyle name="Normal 6" xfId="5"/>
    <cellStyle name="Normal 6 2" xfId="7"/>
    <cellStyle name="Normal 6 2 2" xfId="13"/>
    <cellStyle name="Normal 6 3" xfId="11"/>
  </cellStyles>
  <dxfs count="0"/>
  <tableStyles count="0" defaultTableStyle="TableStyleMedium2" defaultPivotStyle="PivotStyleLight16"/>
  <colors>
    <mruColors>
      <color rgb="FFCC99FF"/>
      <color rgb="FFFA9AA8"/>
      <color rgb="FFAA4A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7" Type="http://schemas.openxmlformats.org/officeDocument/2006/relationships/image" Target="../media/image11.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10</xdr:col>
      <xdr:colOff>1287065</xdr:colOff>
      <xdr:row>2</xdr:row>
      <xdr:rowOff>69737</xdr:rowOff>
    </xdr:from>
    <xdr:to>
      <xdr:col>10</xdr:col>
      <xdr:colOff>1640046</xdr:colOff>
      <xdr:row>3</xdr:row>
      <xdr:rowOff>178322</xdr:rowOff>
    </xdr:to>
    <xdr:pic>
      <xdr:nvPicPr>
        <xdr:cNvPr id="9" name="image1.jpeg">
          <a:extLst>
            <a:ext uri="{FF2B5EF4-FFF2-40B4-BE49-F238E27FC236}">
              <a16:creationId xmlns:a16="http://schemas.microsoft.com/office/drawing/2014/main" xmlns="" id="{00000000-0008-0000-02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05579" y="69737"/>
          <a:ext cx="352981" cy="308610"/>
        </a:xfrm>
        <a:prstGeom prst="rect">
          <a:avLst/>
        </a:prstGeom>
      </xdr:spPr>
    </xdr:pic>
    <xdr:clientData/>
  </xdr:twoCellAnchor>
  <xdr:twoCellAnchor>
    <xdr:from>
      <xdr:col>12</xdr:col>
      <xdr:colOff>142875</xdr:colOff>
      <xdr:row>1</xdr:row>
      <xdr:rowOff>38100</xdr:rowOff>
    </xdr:from>
    <xdr:to>
      <xdr:col>16</xdr:col>
      <xdr:colOff>542925</xdr:colOff>
      <xdr:row>7</xdr:row>
      <xdr:rowOff>114300</xdr:rowOff>
    </xdr:to>
    <xdr:sp macro="" textlink="">
      <xdr:nvSpPr>
        <xdr:cNvPr id="2" name="Left Arrow 1">
          <a:extLst>
            <a:ext uri="{FF2B5EF4-FFF2-40B4-BE49-F238E27FC236}">
              <a16:creationId xmlns:a16="http://schemas.microsoft.com/office/drawing/2014/main" xmlns="" id="{00000000-0008-0000-0200-000002000000}"/>
            </a:ext>
          </a:extLst>
        </xdr:cNvPr>
        <xdr:cNvSpPr/>
      </xdr:nvSpPr>
      <xdr:spPr>
        <a:xfrm>
          <a:off x="9077325" y="228600"/>
          <a:ext cx="2838450" cy="14382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1400"/>
            <a:t>First Page Heading</a:t>
          </a:r>
        </a:p>
      </xdr:txBody>
    </xdr:sp>
    <xdr:clientData/>
  </xdr:twoCellAnchor>
  <xdr:oneCellAnchor>
    <xdr:from>
      <xdr:col>10</xdr:col>
      <xdr:colOff>1287065</xdr:colOff>
      <xdr:row>13</xdr:row>
      <xdr:rowOff>69737</xdr:rowOff>
    </xdr:from>
    <xdr:ext cx="352981" cy="308610"/>
    <xdr:pic>
      <xdr:nvPicPr>
        <xdr:cNvPr id="4" name="image1.jpeg">
          <a:extLst>
            <a:ext uri="{FF2B5EF4-FFF2-40B4-BE49-F238E27FC236}">
              <a16:creationId xmlns:a16="http://schemas.microsoft.com/office/drawing/2014/main" xmlns="" id="{00000000-0008-0000-0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64090" y="450737"/>
          <a:ext cx="352981" cy="308610"/>
        </a:xfrm>
        <a:prstGeom prst="rect">
          <a:avLst/>
        </a:prstGeom>
      </xdr:spPr>
    </xdr:pic>
    <xdr:clientData/>
  </xdr:oneCellAnchor>
  <xdr:twoCellAnchor>
    <xdr:from>
      <xdr:col>12</xdr:col>
      <xdr:colOff>200025</xdr:colOff>
      <xdr:row>11</xdr:row>
      <xdr:rowOff>142875</xdr:rowOff>
    </xdr:from>
    <xdr:to>
      <xdr:col>16</xdr:col>
      <xdr:colOff>600075</xdr:colOff>
      <xdr:row>19</xdr:row>
      <xdr:rowOff>38100</xdr:rowOff>
    </xdr:to>
    <xdr:sp macro="" textlink="">
      <xdr:nvSpPr>
        <xdr:cNvPr id="5" name="Left Arrow 4">
          <a:extLst>
            <a:ext uri="{FF2B5EF4-FFF2-40B4-BE49-F238E27FC236}">
              <a16:creationId xmlns:a16="http://schemas.microsoft.com/office/drawing/2014/main" xmlns="" id="{00000000-0008-0000-0200-000005000000}"/>
            </a:ext>
          </a:extLst>
        </xdr:cNvPr>
        <xdr:cNvSpPr/>
      </xdr:nvSpPr>
      <xdr:spPr>
        <a:xfrm>
          <a:off x="9134475" y="2457450"/>
          <a:ext cx="2838450" cy="14382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1400"/>
            <a:t>Heading all other 	pages</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150890</xdr:colOff>
      <xdr:row>21</xdr:row>
      <xdr:rowOff>170685</xdr:rowOff>
    </xdr:from>
    <xdr:to>
      <xdr:col>11</xdr:col>
      <xdr:colOff>990222</xdr:colOff>
      <xdr:row>34</xdr:row>
      <xdr:rowOff>110416</xdr:rowOff>
    </xdr:to>
    <xdr:pic>
      <xdr:nvPicPr>
        <xdr:cNvPr id="2" name="Picture 1"/>
        <xdr:cNvPicPr>
          <a:picLocks noChangeAspect="1"/>
        </xdr:cNvPicPr>
      </xdr:nvPicPr>
      <xdr:blipFill>
        <a:blip xmlns:r="http://schemas.openxmlformats.org/officeDocument/2006/relationships" r:embed="rId1"/>
        <a:stretch>
          <a:fillRect/>
        </a:stretch>
      </xdr:blipFill>
      <xdr:spPr>
        <a:xfrm>
          <a:off x="465215" y="6371460"/>
          <a:ext cx="7733263" cy="241623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632460</xdr:colOff>
      <xdr:row>21</xdr:row>
      <xdr:rowOff>152400</xdr:rowOff>
    </xdr:from>
    <xdr:to>
      <xdr:col>20</xdr:col>
      <xdr:colOff>144204</xdr:colOff>
      <xdr:row>30</xdr:row>
      <xdr:rowOff>83593</xdr:rowOff>
    </xdr:to>
    <xdr:pic>
      <xdr:nvPicPr>
        <xdr:cNvPr id="2" name="Picture 1"/>
        <xdr:cNvPicPr>
          <a:picLocks noChangeAspect="1"/>
        </xdr:cNvPicPr>
      </xdr:nvPicPr>
      <xdr:blipFill>
        <a:blip xmlns:r="http://schemas.openxmlformats.org/officeDocument/2006/relationships" r:embed="rId1"/>
        <a:stretch>
          <a:fillRect/>
        </a:stretch>
      </xdr:blipFill>
      <xdr:spPr>
        <a:xfrm>
          <a:off x="18684240" y="4701540"/>
          <a:ext cx="4792404" cy="1912393"/>
        </a:xfrm>
        <a:prstGeom prst="rect">
          <a:avLst/>
        </a:prstGeom>
      </xdr:spPr>
    </xdr:pic>
    <xdr:clientData/>
  </xdr:twoCellAnchor>
  <xdr:twoCellAnchor editAs="oneCell">
    <xdr:from>
      <xdr:col>13</xdr:col>
      <xdr:colOff>899160</xdr:colOff>
      <xdr:row>37</xdr:row>
      <xdr:rowOff>114300</xdr:rowOff>
    </xdr:from>
    <xdr:to>
      <xdr:col>17</xdr:col>
      <xdr:colOff>593989</xdr:colOff>
      <xdr:row>56</xdr:row>
      <xdr:rowOff>83405</xdr:rowOff>
    </xdr:to>
    <xdr:pic>
      <xdr:nvPicPr>
        <xdr:cNvPr id="3" name="Picture 2"/>
        <xdr:cNvPicPr>
          <a:picLocks noChangeAspect="1"/>
        </xdr:cNvPicPr>
      </xdr:nvPicPr>
      <xdr:blipFill>
        <a:blip xmlns:r="http://schemas.openxmlformats.org/officeDocument/2006/relationships" r:embed="rId2"/>
        <a:stretch>
          <a:fillRect/>
        </a:stretch>
      </xdr:blipFill>
      <xdr:spPr>
        <a:xfrm>
          <a:off x="18950940" y="7871460"/>
          <a:ext cx="3055249" cy="354288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15</xdr:col>
      <xdr:colOff>201083</xdr:colOff>
      <xdr:row>19</xdr:row>
      <xdr:rowOff>63500</xdr:rowOff>
    </xdr:from>
    <xdr:to>
      <xdr:col>27</xdr:col>
      <xdr:colOff>520655</xdr:colOff>
      <xdr:row>37</xdr:row>
      <xdr:rowOff>352869</xdr:rowOff>
    </xdr:to>
    <xdr:pic>
      <xdr:nvPicPr>
        <xdr:cNvPr id="22" name="Picture 21"/>
        <xdr:cNvPicPr>
          <a:picLocks noChangeAspect="1"/>
        </xdr:cNvPicPr>
      </xdr:nvPicPr>
      <xdr:blipFill>
        <a:blip xmlns:r="http://schemas.openxmlformats.org/officeDocument/2006/relationships" r:embed="rId1"/>
        <a:stretch>
          <a:fillRect/>
        </a:stretch>
      </xdr:blipFill>
      <xdr:spPr>
        <a:xfrm>
          <a:off x="18616083" y="4445000"/>
          <a:ext cx="8828572" cy="4914286"/>
        </a:xfrm>
        <a:prstGeom prst="rect">
          <a:avLst/>
        </a:prstGeom>
      </xdr:spPr>
    </xdr:pic>
    <xdr:clientData/>
  </xdr:twoCellAnchor>
  <xdr:twoCellAnchor editAs="oneCell">
    <xdr:from>
      <xdr:col>15</xdr:col>
      <xdr:colOff>246064</xdr:colOff>
      <xdr:row>39</xdr:row>
      <xdr:rowOff>66146</xdr:rowOff>
    </xdr:from>
    <xdr:to>
      <xdr:col>25</xdr:col>
      <xdr:colOff>574254</xdr:colOff>
      <xdr:row>44</xdr:row>
      <xdr:rowOff>96335</xdr:rowOff>
    </xdr:to>
    <xdr:pic>
      <xdr:nvPicPr>
        <xdr:cNvPr id="23" name="Picture 22"/>
        <xdr:cNvPicPr>
          <a:picLocks noChangeAspect="1"/>
        </xdr:cNvPicPr>
      </xdr:nvPicPr>
      <xdr:blipFill>
        <a:blip xmlns:r="http://schemas.openxmlformats.org/officeDocument/2006/relationships" r:embed="rId2"/>
        <a:stretch>
          <a:fillRect/>
        </a:stretch>
      </xdr:blipFill>
      <xdr:spPr>
        <a:xfrm>
          <a:off x="19641345" y="9281584"/>
          <a:ext cx="7543378" cy="1899470"/>
        </a:xfrm>
        <a:prstGeom prst="rect">
          <a:avLst/>
        </a:prstGeom>
      </xdr:spPr>
    </xdr:pic>
    <xdr:clientData/>
  </xdr:twoCellAnchor>
  <xdr:twoCellAnchor editAs="oneCell">
    <xdr:from>
      <xdr:col>15</xdr:col>
      <xdr:colOff>219603</xdr:colOff>
      <xdr:row>47</xdr:row>
      <xdr:rowOff>142875</xdr:rowOff>
    </xdr:from>
    <xdr:to>
      <xdr:col>33</xdr:col>
      <xdr:colOff>570460</xdr:colOff>
      <xdr:row>60</xdr:row>
      <xdr:rowOff>75810</xdr:rowOff>
    </xdr:to>
    <xdr:pic>
      <xdr:nvPicPr>
        <xdr:cNvPr id="24" name="Picture 23"/>
        <xdr:cNvPicPr>
          <a:picLocks noChangeAspect="1"/>
        </xdr:cNvPicPr>
      </xdr:nvPicPr>
      <xdr:blipFill>
        <a:blip xmlns:r="http://schemas.openxmlformats.org/officeDocument/2006/relationships" r:embed="rId3"/>
        <a:stretch>
          <a:fillRect/>
        </a:stretch>
      </xdr:blipFill>
      <xdr:spPr>
        <a:xfrm>
          <a:off x="19614884" y="11465719"/>
          <a:ext cx="12423795" cy="3123810"/>
        </a:xfrm>
        <a:prstGeom prst="rect">
          <a:avLst/>
        </a:prstGeom>
      </xdr:spPr>
    </xdr:pic>
    <xdr:clientData/>
  </xdr:twoCellAnchor>
  <xdr:twoCellAnchor editAs="oneCell">
    <xdr:from>
      <xdr:col>15</xdr:col>
      <xdr:colOff>24553</xdr:colOff>
      <xdr:row>9</xdr:row>
      <xdr:rowOff>190500</xdr:rowOff>
    </xdr:from>
    <xdr:to>
      <xdr:col>29</xdr:col>
      <xdr:colOff>119210</xdr:colOff>
      <xdr:row>15</xdr:row>
      <xdr:rowOff>78799</xdr:rowOff>
    </xdr:to>
    <xdr:pic>
      <xdr:nvPicPr>
        <xdr:cNvPr id="27" name="Picture 26"/>
        <xdr:cNvPicPr>
          <a:picLocks noChangeAspect="1"/>
        </xdr:cNvPicPr>
      </xdr:nvPicPr>
      <xdr:blipFill>
        <a:blip xmlns:r="http://schemas.openxmlformats.org/officeDocument/2006/relationships" r:embed="rId4"/>
        <a:stretch>
          <a:fillRect/>
        </a:stretch>
      </xdr:blipFill>
      <xdr:spPr>
        <a:xfrm>
          <a:off x="20293753" y="2072640"/>
          <a:ext cx="10221637" cy="1633279"/>
        </a:xfrm>
        <a:prstGeom prst="rect">
          <a:avLst/>
        </a:prstGeom>
      </xdr:spPr>
    </xdr:pic>
    <xdr:clientData/>
  </xdr:twoCellAnchor>
  <xdr:twoCellAnchor>
    <xdr:from>
      <xdr:col>15</xdr:col>
      <xdr:colOff>695854</xdr:colOff>
      <xdr:row>51</xdr:row>
      <xdr:rowOff>85991</xdr:rowOff>
    </xdr:from>
    <xdr:to>
      <xdr:col>23</xdr:col>
      <xdr:colOff>25136</xdr:colOff>
      <xdr:row>58</xdr:row>
      <xdr:rowOff>11907</xdr:rowOff>
    </xdr:to>
    <xdr:sp macro="" textlink="">
      <xdr:nvSpPr>
        <xdr:cNvPr id="2" name="Rectangle 1"/>
        <xdr:cNvSpPr/>
      </xdr:nvSpPr>
      <xdr:spPr>
        <a:xfrm>
          <a:off x="20091135" y="13004272"/>
          <a:ext cx="5330032" cy="125941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216958</xdr:colOff>
      <xdr:row>49</xdr:row>
      <xdr:rowOff>367772</xdr:rowOff>
    </xdr:from>
    <xdr:to>
      <xdr:col>26</xdr:col>
      <xdr:colOff>322792</xdr:colOff>
      <xdr:row>56</xdr:row>
      <xdr:rowOff>127001</xdr:rowOff>
    </xdr:to>
    <xdr:sp macro="" textlink="">
      <xdr:nvSpPr>
        <xdr:cNvPr id="3" name="TextBox 2"/>
        <xdr:cNvSpPr txBox="1"/>
      </xdr:nvSpPr>
      <xdr:spPr>
        <a:xfrm>
          <a:off x="25612989" y="12428803"/>
          <a:ext cx="1927491" cy="14499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These VTF values can be used directly for VT</a:t>
          </a:r>
          <a:r>
            <a:rPr lang="en-US" sz="1100" baseline="0">
              <a:solidFill>
                <a:srgbClr val="FF0000"/>
              </a:solidFill>
            </a:rPr>
            <a:t> under the Table 110.6 Default scenario.  Under the NA6 Default scenario, the user must input the VTC and the form should use the equation to calc VT.</a:t>
          </a:r>
          <a:endParaRPr lang="en-US" sz="1100">
            <a:solidFill>
              <a:srgbClr val="FF0000"/>
            </a:solidFill>
          </a:endParaRPr>
        </a:p>
      </xdr:txBody>
    </xdr:sp>
    <xdr:clientData/>
  </xdr:twoCellAnchor>
  <xdr:twoCellAnchor>
    <xdr:from>
      <xdr:col>15</xdr:col>
      <xdr:colOff>1279260</xdr:colOff>
      <xdr:row>48</xdr:row>
      <xdr:rowOff>353219</xdr:rowOff>
    </xdr:from>
    <xdr:to>
      <xdr:col>19</xdr:col>
      <xdr:colOff>485511</xdr:colOff>
      <xdr:row>50</xdr:row>
      <xdr:rowOff>271199</xdr:rowOff>
    </xdr:to>
    <xdr:sp macro="" textlink="">
      <xdr:nvSpPr>
        <xdr:cNvPr id="10" name="TextBox 9"/>
        <xdr:cNvSpPr txBox="1"/>
      </xdr:nvSpPr>
      <xdr:spPr>
        <a:xfrm>
          <a:off x="20674541" y="12045157"/>
          <a:ext cx="2778126" cy="6561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THe equation is cut off to the right here, but it's:</a:t>
          </a:r>
        </a:p>
        <a:p>
          <a:r>
            <a:rPr lang="en-US" sz="1100">
              <a:solidFill>
                <a:srgbClr val="FF0000"/>
              </a:solidFill>
            </a:rPr>
            <a:t>VT</a:t>
          </a:r>
          <a:r>
            <a:rPr lang="en-US" sz="1100" baseline="0">
              <a:solidFill>
                <a:srgbClr val="FF0000"/>
              </a:solidFill>
            </a:rPr>
            <a:t> = VTF x VTC.  Note VTC is user input.</a:t>
          </a:r>
          <a:endParaRPr lang="en-US" sz="1100">
            <a:solidFill>
              <a:srgbClr val="FF0000"/>
            </a:solidFill>
          </a:endParaRPr>
        </a:p>
      </xdr:txBody>
    </xdr:sp>
    <xdr:clientData/>
  </xdr:twoCellAnchor>
  <xdr:twoCellAnchor editAs="oneCell">
    <xdr:from>
      <xdr:col>15</xdr:col>
      <xdr:colOff>133351</xdr:colOff>
      <xdr:row>111</xdr:row>
      <xdr:rowOff>7144</xdr:rowOff>
    </xdr:from>
    <xdr:to>
      <xdr:col>23</xdr:col>
      <xdr:colOff>332601</xdr:colOff>
      <xdr:row>123</xdr:row>
      <xdr:rowOff>187626</xdr:rowOff>
    </xdr:to>
    <xdr:pic>
      <xdr:nvPicPr>
        <xdr:cNvPr id="5" name="Picture 4"/>
        <xdr:cNvPicPr>
          <a:picLocks noChangeAspect="1"/>
        </xdr:cNvPicPr>
      </xdr:nvPicPr>
      <xdr:blipFill>
        <a:blip xmlns:r="http://schemas.openxmlformats.org/officeDocument/2006/relationships" r:embed="rId5"/>
        <a:stretch>
          <a:fillRect/>
        </a:stretch>
      </xdr:blipFill>
      <xdr:spPr>
        <a:xfrm>
          <a:off x="19602451" y="25134094"/>
          <a:ext cx="6219050" cy="3942857"/>
        </a:xfrm>
        <a:prstGeom prst="rect">
          <a:avLst/>
        </a:prstGeom>
      </xdr:spPr>
    </xdr:pic>
    <xdr:clientData/>
  </xdr:twoCellAnchor>
  <xdr:twoCellAnchor editAs="oneCell">
    <xdr:from>
      <xdr:col>15</xdr:col>
      <xdr:colOff>83343</xdr:colOff>
      <xdr:row>68</xdr:row>
      <xdr:rowOff>119062</xdr:rowOff>
    </xdr:from>
    <xdr:to>
      <xdr:col>23</xdr:col>
      <xdr:colOff>592904</xdr:colOff>
      <xdr:row>89</xdr:row>
      <xdr:rowOff>160584</xdr:rowOff>
    </xdr:to>
    <xdr:pic>
      <xdr:nvPicPr>
        <xdr:cNvPr id="13" name="Picture 12"/>
        <xdr:cNvPicPr>
          <a:picLocks noChangeAspect="1"/>
        </xdr:cNvPicPr>
      </xdr:nvPicPr>
      <xdr:blipFill>
        <a:blip xmlns:r="http://schemas.openxmlformats.org/officeDocument/2006/relationships" r:embed="rId6"/>
        <a:stretch>
          <a:fillRect/>
        </a:stretch>
      </xdr:blipFill>
      <xdr:spPr>
        <a:xfrm>
          <a:off x="19478624" y="15394781"/>
          <a:ext cx="6510311" cy="4375398"/>
        </a:xfrm>
        <a:prstGeom prst="rect">
          <a:avLst/>
        </a:prstGeom>
      </xdr:spPr>
    </xdr:pic>
    <xdr:clientData/>
  </xdr:twoCellAnchor>
  <xdr:twoCellAnchor editAs="oneCell">
    <xdr:from>
      <xdr:col>15</xdr:col>
      <xdr:colOff>137583</xdr:colOff>
      <xdr:row>89</xdr:row>
      <xdr:rowOff>211666</xdr:rowOff>
    </xdr:from>
    <xdr:to>
      <xdr:col>22</xdr:col>
      <xdr:colOff>412036</xdr:colOff>
      <xdr:row>106</xdr:row>
      <xdr:rowOff>61191</xdr:rowOff>
    </xdr:to>
    <xdr:pic>
      <xdr:nvPicPr>
        <xdr:cNvPr id="14" name="Picture 13"/>
        <xdr:cNvPicPr>
          <a:picLocks noChangeAspect="1"/>
        </xdr:cNvPicPr>
      </xdr:nvPicPr>
      <xdr:blipFill>
        <a:blip xmlns:r="http://schemas.openxmlformats.org/officeDocument/2006/relationships" r:embed="rId7"/>
        <a:stretch>
          <a:fillRect/>
        </a:stretch>
      </xdr:blipFill>
      <xdr:spPr>
        <a:xfrm>
          <a:off x="19532864" y="20285604"/>
          <a:ext cx="5667984" cy="364761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017%20Jobs/17001-17100/17002-GR%202017%20PG&amp;E%20work/NRCC-LTO/Archives/Copy%20of%20NRCC-LTO%20Mock%20Ups_6.7.17_RH%20comments%206-23-17%20GR%200623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Sequence"/>
      <sheetName val="Headers"/>
      <sheetName val="A. General Info"/>
      <sheetName val="B. Project Scope"/>
      <sheetName val="C. Compliance"/>
      <sheetName val="D. Exceptional Conditions"/>
      <sheetName val="E. Additional Remarks"/>
      <sheetName val="F. Lighting Schedule"/>
      <sheetName val="G. BUG"/>
      <sheetName val="H. Lighting Controls"/>
      <sheetName val="I. Allowance General"/>
      <sheetName val="J. Per Application"/>
      <sheetName val="K. Sales Frontage"/>
      <sheetName val="L. Ornamental"/>
      <sheetName val="M. Per Specific Area"/>
      <sheetName val="N. Exist. Cond."/>
      <sheetName val="O. NRCI"/>
      <sheetName val="P. NRCA"/>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sheetData sheetId="10" refreshError="1"/>
      <sheetData sheetId="11"/>
      <sheetData sheetId="12"/>
      <sheetData sheetId="13"/>
      <sheetData sheetId="14"/>
      <sheetData sheetId="15" refreshError="1"/>
      <sheetData sheetId="16" refreshError="1"/>
      <sheetData sheetId="1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3.xml"/><Relationship Id="rId1" Type="http://schemas.openxmlformats.org/officeDocument/2006/relationships/printerSettings" Target="../printerSettings/printerSettings10.bin"/><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4.xml"/><Relationship Id="rId1" Type="http://schemas.openxmlformats.org/officeDocument/2006/relationships/printerSettings" Target="../printerSettings/printerSettings14.bin"/><Relationship Id="rId4" Type="http://schemas.openxmlformats.org/officeDocument/2006/relationships/comments" Target="../comments12.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energy.ca.gov/2018publications/CEC-400-2018-020/CEC-400-2018-020-CMF.pdf" TargetMode="External"/><Relationship Id="rId13" Type="http://schemas.openxmlformats.org/officeDocument/2006/relationships/hyperlink" Target="https://www.energy.ca.gov/2018publications/CEC-400-2018-020/CEC-400-2018-020-CMF.pdf" TargetMode="External"/><Relationship Id="rId18" Type="http://schemas.openxmlformats.org/officeDocument/2006/relationships/hyperlink" Target="https://www.energy.ca.gov/2018publications/CEC-400-2018-021/CEC-400-2018-021-CMF.pdf" TargetMode="External"/><Relationship Id="rId26" Type="http://schemas.openxmlformats.org/officeDocument/2006/relationships/hyperlink" Target="https://www.energy.ca.gov/2018publications/CEC-400-2018-020/CEC-400-2018-020-CMF.pdf" TargetMode="External"/><Relationship Id="rId39" Type="http://schemas.openxmlformats.org/officeDocument/2006/relationships/vmlDrawing" Target="../drawings/vmlDrawing1.vml"/><Relationship Id="rId3" Type="http://schemas.openxmlformats.org/officeDocument/2006/relationships/hyperlink" Target="https://www.energy.ca.gov/2018publications/CEC-400-2018-020/CEC-400-2018-020-CMF.pdf" TargetMode="External"/><Relationship Id="rId21" Type="http://schemas.openxmlformats.org/officeDocument/2006/relationships/hyperlink" Target="https://www.energy.ca.gov/2018publications/CEC-400-2018-020/CEC-400-2018-020-CMF.pdf" TargetMode="External"/><Relationship Id="rId34" Type="http://schemas.openxmlformats.org/officeDocument/2006/relationships/hyperlink" Target="https://www.energy.ca.gov/2018publications/CEC-400-2018-020/CEC-400-2018-020-CMF.pdf" TargetMode="External"/><Relationship Id="rId7" Type="http://schemas.openxmlformats.org/officeDocument/2006/relationships/hyperlink" Target="https://www.energy.ca.gov/2018publications/CEC-400-2018-020/CEC-400-2018-020-CMF.pdf" TargetMode="External"/><Relationship Id="rId12" Type="http://schemas.openxmlformats.org/officeDocument/2006/relationships/hyperlink" Target="https://www.energy.ca.gov/2018publications/CEC-400-2018-020/CEC-400-2018-020-CMF.pdf" TargetMode="External"/><Relationship Id="rId17" Type="http://schemas.openxmlformats.org/officeDocument/2006/relationships/hyperlink" Target="https://www.energy.ca.gov/2018publications/CEC-400-2018-020/CEC-400-2018-020-CMF.pdf" TargetMode="External"/><Relationship Id="rId25" Type="http://schemas.openxmlformats.org/officeDocument/2006/relationships/hyperlink" Target="https://www.energy.ca.gov/2018publications/CEC-400-2018-020/CEC-400-2018-020-CMF.pdf" TargetMode="External"/><Relationship Id="rId33" Type="http://schemas.openxmlformats.org/officeDocument/2006/relationships/hyperlink" Target="https://www.energy.ca.gov/2018publications/CEC-400-2018-021/CEC-400-2018-021-CMF.pdf" TargetMode="External"/><Relationship Id="rId38" Type="http://schemas.openxmlformats.org/officeDocument/2006/relationships/printerSettings" Target="../printerSettings/printerSettings2.bin"/><Relationship Id="rId2" Type="http://schemas.openxmlformats.org/officeDocument/2006/relationships/hyperlink" Target="https://www.energy.ca.gov/2018publications/CEC-400-2018-020/CEC-400-2018-020-CMF.pdf" TargetMode="External"/><Relationship Id="rId16" Type="http://schemas.openxmlformats.org/officeDocument/2006/relationships/hyperlink" Target="https://www.energy.ca.gov/2018publications/CEC-400-2018-020/CEC-400-2018-020-CMF.pdf" TargetMode="External"/><Relationship Id="rId20" Type="http://schemas.openxmlformats.org/officeDocument/2006/relationships/hyperlink" Target="https://www.energy.ca.gov/2018publications/CEC-400-2018-020/CEC-400-2018-020-CMF.pdf" TargetMode="External"/><Relationship Id="rId29" Type="http://schemas.openxmlformats.org/officeDocument/2006/relationships/hyperlink" Target="https://www.energy.ca.gov/2018publications/CEC-400-2018-020/CEC-400-2018-020-CMF.pdf" TargetMode="External"/><Relationship Id="rId1" Type="http://schemas.openxmlformats.org/officeDocument/2006/relationships/hyperlink" Target="https://www.energy.ca.gov/2018publications/CEC-400-2018-020/CEC-400-2018-020-CMF.pdf" TargetMode="External"/><Relationship Id="rId6" Type="http://schemas.openxmlformats.org/officeDocument/2006/relationships/hyperlink" Target="https://www.energy.ca.gov/2018publications/CEC-400-2018-020/CEC-400-2018-020-CMF.pdf" TargetMode="External"/><Relationship Id="rId11" Type="http://schemas.openxmlformats.org/officeDocument/2006/relationships/hyperlink" Target="https://www.energy.ca.gov/2018publications/CEC-400-2018-021/CEC-400-2018-021-CMF.pdf" TargetMode="External"/><Relationship Id="rId24" Type="http://schemas.openxmlformats.org/officeDocument/2006/relationships/hyperlink" Target="https://www.energy.ca.gov/2018publications/CEC-400-2018-020/CEC-400-2018-020-CMF.pdf" TargetMode="External"/><Relationship Id="rId32" Type="http://schemas.openxmlformats.org/officeDocument/2006/relationships/hyperlink" Target="https://www.energy.ca.gov/2018publications/CEC-400-2018-018/CEC-400-2018-018-CMF.pdf" TargetMode="External"/><Relationship Id="rId37" Type="http://schemas.openxmlformats.org/officeDocument/2006/relationships/hyperlink" Target="https://www.energy.ca.gov/2018publications/CEC-400-2018-020/CEC-400-2018-020-CMF.pdf" TargetMode="External"/><Relationship Id="rId40" Type="http://schemas.openxmlformats.org/officeDocument/2006/relationships/comments" Target="../comments1.xml"/><Relationship Id="rId5" Type="http://schemas.openxmlformats.org/officeDocument/2006/relationships/hyperlink" Target="https://www.energy.ca.gov/2018publications/CEC-400-2018-020/CEC-400-2018-020-CMF.pdf" TargetMode="External"/><Relationship Id="rId15" Type="http://schemas.openxmlformats.org/officeDocument/2006/relationships/hyperlink" Target="https://www.energy.ca.gov/2018publications/CEC-400-2018-020/CEC-400-2018-020-CMF.pdf" TargetMode="External"/><Relationship Id="rId23" Type="http://schemas.openxmlformats.org/officeDocument/2006/relationships/hyperlink" Target="https://www.energy.ca.gov/2018publications/CEC-400-2018-021/CEC-400-2018-021-CMF.pdf" TargetMode="External"/><Relationship Id="rId28" Type="http://schemas.openxmlformats.org/officeDocument/2006/relationships/hyperlink" Target="https://www.energy.ca.gov/2018publications/CEC-400-2018-020/CEC-400-2018-020-CMF.pdf" TargetMode="External"/><Relationship Id="rId36" Type="http://schemas.openxmlformats.org/officeDocument/2006/relationships/hyperlink" Target="https://www.energy.ca.gov/2018publications/CEC-400-2018-021/CEC-400-2018-021-CMF.pdf" TargetMode="External"/><Relationship Id="rId10" Type="http://schemas.openxmlformats.org/officeDocument/2006/relationships/hyperlink" Target="https://www.energy.ca.gov/2018publications/CEC-400-2018-020/CEC-400-2018-020-CMF.pdf" TargetMode="External"/><Relationship Id="rId19" Type="http://schemas.openxmlformats.org/officeDocument/2006/relationships/hyperlink" Target="https://www.energy.ca.gov/2018publications/CEC-400-2018-021/CEC-400-2018-021-CMF.pdf" TargetMode="External"/><Relationship Id="rId31" Type="http://schemas.openxmlformats.org/officeDocument/2006/relationships/hyperlink" Target="https://www.energy.ca.gov/2018publications/CEC-400-2018-020/CEC-400-2018-020-CMF.pdf" TargetMode="External"/><Relationship Id="rId4" Type="http://schemas.openxmlformats.org/officeDocument/2006/relationships/hyperlink" Target="https://www.energy.ca.gov/2018publications/CEC-400-2018-020/CEC-400-2018-020-CMF.pdf" TargetMode="External"/><Relationship Id="rId9" Type="http://schemas.openxmlformats.org/officeDocument/2006/relationships/hyperlink" Target="https://www.energy.ca.gov/2018publications/CEC-400-2018-020/CEC-400-2018-020-CMF.pdf" TargetMode="External"/><Relationship Id="rId14" Type="http://schemas.openxmlformats.org/officeDocument/2006/relationships/hyperlink" Target="https://www.energy.ca.gov/2018publications/CEC-400-2018-020/CEC-400-2018-020-CMF.pdf" TargetMode="External"/><Relationship Id="rId22" Type="http://schemas.openxmlformats.org/officeDocument/2006/relationships/hyperlink" Target="https://www.energy.ca.gov/2018publications/CEC-400-2018-020/CEC-400-2018-020-CMF.pdf" TargetMode="External"/><Relationship Id="rId27" Type="http://schemas.openxmlformats.org/officeDocument/2006/relationships/hyperlink" Target="https://www.energy.ca.gov/2018publications/CEC-400-2018-020/CEC-400-2018-020-CMF.pdf" TargetMode="External"/><Relationship Id="rId30" Type="http://schemas.openxmlformats.org/officeDocument/2006/relationships/hyperlink" Target="https://www.energy.ca.gov/2018publications/CEC-400-2018-020/CEC-400-2018-020-CMF.pdf" TargetMode="External"/><Relationship Id="rId35" Type="http://schemas.openxmlformats.org/officeDocument/2006/relationships/hyperlink" Target="https://www.energy.ca.gov/2018publications/CEC-400-2018-020/CEC-400-2018-020-CMF.pdf"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zoomScaleNormal="100" workbookViewId="0">
      <selection activeCell="B20" sqref="B20"/>
    </sheetView>
  </sheetViews>
  <sheetFormatPr defaultColWidth="9.33203125" defaultRowHeight="13.8"/>
  <cols>
    <col min="1" max="1" width="17" style="15" customWidth="1"/>
    <col min="2" max="2" width="65.6640625" style="15" customWidth="1"/>
    <col min="3" max="3" width="17.33203125" style="15" customWidth="1"/>
    <col min="4" max="16384" width="9.33203125" style="15"/>
  </cols>
  <sheetData>
    <row r="1" spans="1:8">
      <c r="A1" s="14" t="s">
        <v>13</v>
      </c>
      <c r="B1" s="14" t="s">
        <v>14</v>
      </c>
      <c r="C1" s="14" t="s">
        <v>15</v>
      </c>
      <c r="D1" s="20"/>
    </row>
    <row r="2" spans="1:8">
      <c r="A2" s="15" t="s">
        <v>16</v>
      </c>
      <c r="B2" s="15" t="s">
        <v>17</v>
      </c>
      <c r="C2" s="15" t="s">
        <v>18</v>
      </c>
      <c r="D2" s="22"/>
    </row>
    <row r="3" spans="1:8">
      <c r="A3" s="15" t="s">
        <v>19</v>
      </c>
      <c r="B3" s="15" t="s">
        <v>20</v>
      </c>
      <c r="C3" s="15" t="s">
        <v>18</v>
      </c>
      <c r="D3" s="22"/>
    </row>
    <row r="4" spans="1:8">
      <c r="A4" s="15" t="s">
        <v>21</v>
      </c>
      <c r="B4" s="15" t="s">
        <v>22</v>
      </c>
      <c r="C4" s="15" t="s">
        <v>18</v>
      </c>
      <c r="D4" s="22"/>
    </row>
    <row r="5" spans="1:8">
      <c r="A5" s="15" t="s">
        <v>23</v>
      </c>
      <c r="B5" s="15" t="s">
        <v>24</v>
      </c>
      <c r="C5" s="16" t="s">
        <v>18</v>
      </c>
      <c r="D5" s="23"/>
      <c r="E5" s="16"/>
    </row>
    <row r="6" spans="1:8">
      <c r="A6" s="15" t="s">
        <v>25</v>
      </c>
      <c r="B6" s="15" t="s">
        <v>26</v>
      </c>
      <c r="C6" s="16" t="s">
        <v>18</v>
      </c>
      <c r="D6" s="23"/>
      <c r="E6" s="16"/>
      <c r="G6" s="16"/>
    </row>
    <row r="7" spans="1:8">
      <c r="A7" s="15" t="s">
        <v>27</v>
      </c>
      <c r="B7" s="379" t="s">
        <v>600</v>
      </c>
      <c r="C7" s="67" t="s">
        <v>19</v>
      </c>
      <c r="D7" s="21"/>
      <c r="E7" s="16"/>
      <c r="G7" s="16"/>
    </row>
    <row r="8" spans="1:8">
      <c r="A8" s="70" t="s">
        <v>28</v>
      </c>
      <c r="B8" s="379" t="s">
        <v>601</v>
      </c>
      <c r="C8" s="67" t="s">
        <v>19</v>
      </c>
      <c r="D8" s="92"/>
      <c r="E8" s="16"/>
      <c r="G8" s="16"/>
    </row>
    <row r="9" spans="1:8">
      <c r="A9" s="93" t="s">
        <v>29</v>
      </c>
      <c r="B9" s="379" t="s">
        <v>602</v>
      </c>
      <c r="C9" s="67" t="s">
        <v>19</v>
      </c>
      <c r="D9" s="16"/>
      <c r="E9" s="16"/>
      <c r="G9" s="16"/>
    </row>
    <row r="10" spans="1:8">
      <c r="A10" s="70" t="s">
        <v>30</v>
      </c>
      <c r="B10" s="380" t="s">
        <v>603</v>
      </c>
      <c r="C10" s="67" t="s">
        <v>19</v>
      </c>
      <c r="D10" s="23"/>
      <c r="E10" s="16"/>
      <c r="G10" s="16"/>
    </row>
    <row r="11" spans="1:8">
      <c r="A11" s="70" t="s">
        <v>31</v>
      </c>
      <c r="B11" s="379" t="s">
        <v>604</v>
      </c>
      <c r="C11" s="67" t="s">
        <v>19</v>
      </c>
      <c r="D11" s="23"/>
      <c r="E11" s="16"/>
      <c r="G11" s="16"/>
    </row>
    <row r="12" spans="1:8">
      <c r="A12" s="70" t="s">
        <v>32</v>
      </c>
      <c r="B12" s="380" t="s">
        <v>605</v>
      </c>
      <c r="C12" s="67" t="s">
        <v>19</v>
      </c>
      <c r="D12" s="23"/>
      <c r="E12" s="16"/>
      <c r="G12" s="16"/>
    </row>
    <row r="13" spans="1:8">
      <c r="A13" s="94" t="s">
        <v>92</v>
      </c>
      <c r="B13" s="482" t="s">
        <v>731</v>
      </c>
      <c r="C13" s="512" t="s">
        <v>16</v>
      </c>
      <c r="D13" s="16"/>
      <c r="E13" s="16"/>
      <c r="G13" s="16"/>
    </row>
    <row r="14" spans="1:8">
      <c r="A14" s="70" t="s">
        <v>93</v>
      </c>
      <c r="B14" s="15" t="s">
        <v>33</v>
      </c>
      <c r="C14" s="16" t="s">
        <v>18</v>
      </c>
      <c r="D14" s="92"/>
      <c r="E14" s="16"/>
      <c r="H14" s="16"/>
    </row>
    <row r="15" spans="1:8">
      <c r="A15" s="70" t="s">
        <v>94</v>
      </c>
      <c r="B15" s="15" t="s">
        <v>34</v>
      </c>
      <c r="C15" s="16" t="s">
        <v>18</v>
      </c>
      <c r="D15" s="21"/>
      <c r="E15" s="16"/>
      <c r="H15" s="16"/>
    </row>
    <row r="16" spans="1:8">
      <c r="A16" s="482" t="s">
        <v>35</v>
      </c>
      <c r="B16" s="70" t="s">
        <v>36</v>
      </c>
      <c r="C16" s="16" t="s">
        <v>18</v>
      </c>
      <c r="D16" s="16"/>
      <c r="E16" s="16"/>
      <c r="H16" s="16"/>
    </row>
    <row r="17" spans="1:8">
      <c r="A17" s="68"/>
      <c r="D17" s="16"/>
      <c r="E17" s="16"/>
      <c r="H17" s="16"/>
    </row>
    <row r="18" spans="1:8">
      <c r="A18" s="47"/>
      <c r="D18" s="16"/>
      <c r="E18" s="16"/>
      <c r="H18" s="16"/>
    </row>
    <row r="19" spans="1:8">
      <c r="A19" s="47"/>
      <c r="D19" s="16"/>
      <c r="E19" s="16"/>
      <c r="G19" s="16"/>
    </row>
    <row r="20" spans="1:8">
      <c r="A20" s="47"/>
      <c r="C20" s="16"/>
      <c r="D20" s="16"/>
      <c r="E20" s="16"/>
      <c r="G20" s="16"/>
    </row>
    <row r="21" spans="1:8">
      <c r="A21" s="47"/>
      <c r="D21" s="16"/>
      <c r="E21" s="16"/>
      <c r="G21" s="16"/>
    </row>
    <row r="22" spans="1:8">
      <c r="A22" s="17"/>
      <c r="D22" s="16"/>
      <c r="E22" s="16"/>
      <c r="G22" s="16"/>
    </row>
    <row r="23" spans="1:8">
      <c r="D23" s="16"/>
      <c r="E23" s="16"/>
      <c r="G23" s="16"/>
    </row>
    <row r="24" spans="1:8">
      <c r="D24" s="16"/>
      <c r="E24" s="16"/>
      <c r="G24" s="16"/>
    </row>
    <row r="25" spans="1:8">
      <c r="D25" s="16"/>
      <c r="E25" s="16"/>
      <c r="G25" s="16"/>
    </row>
  </sheetData>
  <pageMargins left="0.7" right="0.7" top="0.75" bottom="0.75" header="0.3" footer="0.3"/>
  <pageSetup orientation="landscape"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C67"/>
  <sheetViews>
    <sheetView zoomScaleNormal="100" zoomScaleSheetLayoutView="100" workbookViewId="0">
      <selection activeCell="A4" sqref="A4:L4"/>
    </sheetView>
  </sheetViews>
  <sheetFormatPr defaultColWidth="9.33203125" defaultRowHeight="13.2"/>
  <cols>
    <col min="1" max="1" width="16" style="11" customWidth="1"/>
    <col min="2" max="3" width="23.44140625" style="11" customWidth="1"/>
    <col min="4" max="4" width="27.33203125" style="11" customWidth="1"/>
    <col min="5" max="5" width="13.6640625" style="11" customWidth="1"/>
    <col min="6" max="6" width="31.6640625" style="11" customWidth="1"/>
    <col min="7" max="7" width="30.6640625" style="11" customWidth="1"/>
    <col min="8" max="8" width="17" style="11" customWidth="1"/>
    <col min="9" max="14" width="16" style="11" customWidth="1"/>
    <col min="15" max="15" width="5.33203125" style="10" customWidth="1"/>
    <col min="16" max="16" width="18.33203125" style="10" customWidth="1"/>
    <col min="17" max="20" width="9.33203125" style="10"/>
    <col min="21" max="21" width="4.33203125" style="10" customWidth="1"/>
    <col min="22" max="16384" width="9.33203125" style="10"/>
  </cols>
  <sheetData>
    <row r="1" spans="1:29" s="50" customFormat="1" ht="14.4">
      <c r="A1" s="54"/>
      <c r="B1" s="50" t="s">
        <v>50</v>
      </c>
      <c r="D1" s="99"/>
      <c r="E1" s="50" t="s">
        <v>51</v>
      </c>
      <c r="F1" s="53"/>
      <c r="G1" s="159"/>
      <c r="H1" s="50" t="s">
        <v>52</v>
      </c>
      <c r="I1" s="122"/>
      <c r="J1" s="56"/>
      <c r="K1" s="53" t="s">
        <v>102</v>
      </c>
      <c r="L1" s="122"/>
      <c r="M1" s="122"/>
      <c r="N1" s="53"/>
    </row>
    <row r="3" spans="1:29" ht="15" customHeight="1">
      <c r="A3" s="883" t="s">
        <v>470</v>
      </c>
      <c r="B3" s="883"/>
      <c r="C3" s="883"/>
      <c r="D3" s="883"/>
      <c r="E3" s="883"/>
      <c r="F3" s="883"/>
      <c r="G3" s="883"/>
      <c r="H3" s="883"/>
      <c r="I3" s="883"/>
      <c r="J3" s="883"/>
      <c r="K3" s="883"/>
      <c r="L3" s="883"/>
      <c r="M3" s="58"/>
      <c r="N3" s="58"/>
      <c r="O3" s="58"/>
      <c r="P3" s="58"/>
      <c r="Q3" s="97"/>
      <c r="R3" s="97"/>
      <c r="S3" s="97"/>
    </row>
    <row r="4" spans="1:29" ht="28.8" customHeight="1">
      <c r="A4" s="882" t="s">
        <v>1086</v>
      </c>
      <c r="B4" s="882"/>
      <c r="C4" s="882"/>
      <c r="D4" s="882"/>
      <c r="E4" s="882"/>
      <c r="F4" s="882"/>
      <c r="G4" s="882"/>
      <c r="H4" s="882"/>
      <c r="I4" s="882"/>
      <c r="J4" s="882"/>
      <c r="K4" s="882"/>
      <c r="L4" s="882"/>
      <c r="M4" s="157"/>
      <c r="N4" s="157"/>
      <c r="O4" s="157"/>
      <c r="P4" s="157"/>
      <c r="Q4" s="97"/>
      <c r="R4" s="97"/>
      <c r="S4" s="97"/>
    </row>
    <row r="5" spans="1:29" ht="15" customHeight="1">
      <c r="A5" s="287" t="s">
        <v>37</v>
      </c>
      <c r="B5" s="287" t="s">
        <v>38</v>
      </c>
      <c r="C5" s="545" t="s">
        <v>39</v>
      </c>
      <c r="D5" s="287" t="s">
        <v>40</v>
      </c>
      <c r="E5" s="287" t="s">
        <v>41</v>
      </c>
      <c r="F5" s="287" t="s">
        <v>46</v>
      </c>
      <c r="G5" s="287" t="s">
        <v>47</v>
      </c>
      <c r="H5" s="811" t="s">
        <v>48</v>
      </c>
      <c r="I5" s="811"/>
      <c r="J5" s="811" t="s">
        <v>49</v>
      </c>
      <c r="K5" s="811"/>
      <c r="L5" s="229" t="s">
        <v>149</v>
      </c>
      <c r="M5" s="150"/>
      <c r="N5" s="150"/>
      <c r="O5" s="154"/>
      <c r="P5" s="154"/>
      <c r="Q5" s="97"/>
      <c r="R5" s="97"/>
      <c r="S5" s="97"/>
      <c r="T5" s="97"/>
      <c r="U5" s="97"/>
      <c r="V5" s="97"/>
    </row>
    <row r="6" spans="1:29" ht="30" customHeight="1">
      <c r="A6" s="310" t="s">
        <v>87</v>
      </c>
      <c r="B6" s="310" t="s">
        <v>492</v>
      </c>
      <c r="C6" s="547" t="s">
        <v>787</v>
      </c>
      <c r="D6" s="310" t="s">
        <v>471</v>
      </c>
      <c r="E6" s="310" t="s">
        <v>271</v>
      </c>
      <c r="F6" s="310" t="s">
        <v>475</v>
      </c>
      <c r="G6" s="310" t="s">
        <v>476</v>
      </c>
      <c r="H6" s="885" t="s">
        <v>489</v>
      </c>
      <c r="I6" s="885"/>
      <c r="J6" s="885" t="s">
        <v>490</v>
      </c>
      <c r="K6" s="885"/>
      <c r="L6" s="310" t="s">
        <v>491</v>
      </c>
      <c r="M6" s="309"/>
      <c r="N6" s="151"/>
      <c r="O6" s="155"/>
      <c r="P6" s="155"/>
      <c r="Q6" s="121"/>
      <c r="R6" s="121"/>
      <c r="S6" s="121"/>
      <c r="T6" s="121"/>
      <c r="U6" s="121"/>
      <c r="V6" s="121"/>
    </row>
    <row r="7" spans="1:29" ht="15">
      <c r="A7" s="884"/>
      <c r="B7" s="884"/>
      <c r="C7" s="888" t="s">
        <v>472</v>
      </c>
      <c r="D7" s="888" t="s">
        <v>472</v>
      </c>
      <c r="E7" s="888" t="s">
        <v>472</v>
      </c>
      <c r="F7" s="888" t="s">
        <v>472</v>
      </c>
      <c r="G7" s="888" t="s">
        <v>477</v>
      </c>
      <c r="H7" s="307" t="s">
        <v>486</v>
      </c>
      <c r="I7" s="305"/>
      <c r="J7" s="307" t="s">
        <v>493</v>
      </c>
      <c r="K7" s="303"/>
      <c r="L7" s="886" t="s">
        <v>1044</v>
      </c>
      <c r="M7" s="46"/>
      <c r="N7" s="152"/>
      <c r="O7" s="156"/>
      <c r="P7" s="156"/>
      <c r="Q7" s="121"/>
      <c r="R7" s="121"/>
      <c r="S7" s="121"/>
      <c r="T7" s="121"/>
      <c r="U7" s="121"/>
      <c r="V7" s="121"/>
    </row>
    <row r="8" spans="1:29" ht="13.8">
      <c r="A8" s="884"/>
      <c r="B8" s="884"/>
      <c r="C8" s="888"/>
      <c r="D8" s="888"/>
      <c r="E8" s="888"/>
      <c r="F8" s="888"/>
      <c r="G8" s="888"/>
      <c r="H8" s="307" t="s">
        <v>487</v>
      </c>
      <c r="I8" s="306"/>
      <c r="J8" s="307" t="s">
        <v>487</v>
      </c>
      <c r="K8" s="304"/>
      <c r="L8" s="886"/>
      <c r="M8" s="10"/>
      <c r="N8" s="10"/>
      <c r="O8" s="91"/>
      <c r="P8" s="120"/>
      <c r="Q8" s="121"/>
      <c r="R8" s="121"/>
      <c r="S8" s="121"/>
      <c r="T8" s="121"/>
      <c r="U8" s="121"/>
      <c r="V8" s="102"/>
      <c r="W8" s="102"/>
      <c r="X8" s="102"/>
      <c r="Y8" s="102"/>
      <c r="Z8" s="102"/>
      <c r="AA8" s="102"/>
      <c r="AB8" s="102"/>
      <c r="AC8" s="102"/>
    </row>
    <row r="9" spans="1:29" ht="13.8">
      <c r="A9" s="884"/>
      <c r="B9" s="884"/>
      <c r="C9" s="888"/>
      <c r="D9" s="888"/>
      <c r="E9" s="888"/>
      <c r="F9" s="888"/>
      <c r="G9" s="888"/>
      <c r="H9" s="307" t="s">
        <v>488</v>
      </c>
      <c r="I9" s="306"/>
      <c r="J9" s="307" t="s">
        <v>488</v>
      </c>
      <c r="K9" s="304"/>
      <c r="L9" s="886"/>
      <c r="M9" s="308"/>
      <c r="N9" s="120"/>
      <c r="O9" s="91"/>
      <c r="P9" s="120"/>
      <c r="Q9" s="121"/>
      <c r="R9" s="121"/>
      <c r="S9" s="121"/>
      <c r="T9" s="121"/>
      <c r="U9" s="121"/>
      <c r="V9" s="102"/>
      <c r="W9" s="102"/>
      <c r="X9" s="102"/>
      <c r="Y9" s="102"/>
      <c r="Z9" s="102"/>
      <c r="AA9" s="102"/>
      <c r="AB9" s="102"/>
      <c r="AC9" s="102"/>
    </row>
    <row r="10" spans="1:29" ht="24.75" customHeight="1">
      <c r="A10" s="887" t="s">
        <v>887</v>
      </c>
      <c r="B10" s="887"/>
      <c r="C10" s="887"/>
      <c r="D10" s="887"/>
      <c r="E10" s="887"/>
      <c r="F10" s="887"/>
      <c r="G10" s="887"/>
      <c r="H10" s="887"/>
      <c r="I10" s="887"/>
      <c r="J10" s="100" t="s">
        <v>90</v>
      </c>
      <c r="K10" s="89" t="s">
        <v>88</v>
      </c>
      <c r="L10" s="149" t="s">
        <v>89</v>
      </c>
      <c r="M10" s="152"/>
      <c r="N10" s="153"/>
      <c r="O10" s="153"/>
      <c r="Q10" s="121"/>
      <c r="R10" s="121"/>
      <c r="S10" s="121"/>
      <c r="T10" s="121"/>
      <c r="U10" s="121"/>
    </row>
    <row r="11" spans="1:29" ht="24">
      <c r="A11" s="136"/>
      <c r="B11" s="136"/>
      <c r="C11" s="289" t="s">
        <v>820</v>
      </c>
      <c r="D11" s="289" t="s">
        <v>473</v>
      </c>
      <c r="E11" s="135" t="s">
        <v>279</v>
      </c>
      <c r="F11" s="285" t="s">
        <v>290</v>
      </c>
      <c r="G11" s="285" t="s">
        <v>478</v>
      </c>
      <c r="H11" s="283"/>
      <c r="I11" s="284"/>
      <c r="J11" s="97"/>
      <c r="K11" s="284"/>
      <c r="L11" s="285" t="s">
        <v>1045</v>
      </c>
      <c r="M11" s="681" t="s">
        <v>1073</v>
      </c>
      <c r="N11" s="97"/>
    </row>
    <row r="12" spans="1:29" ht="13.8">
      <c r="A12" s="98"/>
      <c r="B12" s="98"/>
      <c r="C12" s="288" t="s">
        <v>391</v>
      </c>
      <c r="D12" s="288" t="s">
        <v>725</v>
      </c>
      <c r="E12" s="280" t="s">
        <v>970</v>
      </c>
      <c r="F12" s="478" t="s">
        <v>782</v>
      </c>
      <c r="G12" s="49" t="s">
        <v>479</v>
      </c>
      <c r="H12" s="97"/>
      <c r="I12" s="98"/>
      <c r="J12" s="97"/>
      <c r="K12" s="98"/>
      <c r="L12" s="608" t="s">
        <v>1046</v>
      </c>
      <c r="M12" s="681">
        <v>0.25</v>
      </c>
      <c r="N12" s="97"/>
    </row>
    <row r="13" spans="1:29" ht="12.75" customHeight="1">
      <c r="A13" s="98"/>
      <c r="B13" s="98"/>
      <c r="C13" s="288" t="s">
        <v>392</v>
      </c>
      <c r="D13" s="288" t="s">
        <v>474</v>
      </c>
      <c r="E13" s="280" t="s">
        <v>280</v>
      </c>
      <c r="F13" s="281" t="s">
        <v>247</v>
      </c>
      <c r="G13" s="49" t="s">
        <v>480</v>
      </c>
      <c r="H13" s="97"/>
      <c r="I13" s="98"/>
      <c r="J13" s="283"/>
      <c r="K13" s="98"/>
      <c r="L13" s="608" t="s">
        <v>1047</v>
      </c>
      <c r="M13" s="681">
        <v>0.36</v>
      </c>
      <c r="N13" s="97"/>
      <c r="Q13" s="11"/>
      <c r="R13" s="11"/>
      <c r="S13" s="11"/>
      <c r="T13" s="11"/>
      <c r="U13" s="11"/>
    </row>
    <row r="14" spans="1:29" ht="13.8">
      <c r="A14" s="98"/>
      <c r="B14" s="98"/>
      <c r="C14" s="98"/>
      <c r="D14" s="288" t="s">
        <v>724</v>
      </c>
      <c r="E14" s="98"/>
      <c r="F14" s="281" t="s">
        <v>246</v>
      </c>
      <c r="G14" s="49" t="s">
        <v>481</v>
      </c>
      <c r="H14" s="97"/>
      <c r="I14" s="282"/>
      <c r="J14" s="283"/>
      <c r="K14" s="282"/>
      <c r="L14" s="608" t="s">
        <v>1048</v>
      </c>
      <c r="M14" s="681">
        <v>0.46</v>
      </c>
      <c r="N14" s="97"/>
      <c r="Q14" s="11"/>
      <c r="R14" s="11"/>
      <c r="S14" s="11"/>
      <c r="T14" s="11"/>
      <c r="U14" s="11"/>
    </row>
    <row r="15" spans="1:29" ht="13.8">
      <c r="A15" s="98"/>
      <c r="B15" s="98"/>
      <c r="C15" s="98"/>
      <c r="F15" s="281" t="s">
        <v>245</v>
      </c>
      <c r="G15" s="49" t="s">
        <v>483</v>
      </c>
      <c r="H15" s="97"/>
      <c r="I15" s="290"/>
      <c r="J15" s="283"/>
      <c r="K15" s="290"/>
      <c r="L15" s="608" t="s">
        <v>1049</v>
      </c>
      <c r="M15" s="681">
        <v>0.56000000000000005</v>
      </c>
      <c r="N15" s="97"/>
      <c r="O15" s="11"/>
      <c r="P15" s="11"/>
    </row>
    <row r="16" spans="1:29" ht="13.8">
      <c r="A16" s="98"/>
      <c r="B16" s="98"/>
      <c r="C16" s="98"/>
      <c r="F16" s="281" t="s">
        <v>244</v>
      </c>
      <c r="G16" s="49" t="s">
        <v>482</v>
      </c>
      <c r="H16" s="97"/>
      <c r="I16" s="98"/>
      <c r="J16" s="283"/>
      <c r="K16" s="98"/>
      <c r="M16" s="681"/>
      <c r="N16" s="97"/>
      <c r="O16" s="11"/>
      <c r="P16" s="11"/>
    </row>
    <row r="17" spans="1:16" ht="24">
      <c r="A17" s="98"/>
      <c r="B17" s="98"/>
      <c r="C17" s="98"/>
      <c r="F17" s="281" t="s">
        <v>243</v>
      </c>
      <c r="G17" s="606" t="s">
        <v>972</v>
      </c>
      <c r="H17" s="97"/>
      <c r="I17" s="98"/>
      <c r="J17" s="283"/>
      <c r="K17" s="98"/>
      <c r="L17" s="285" t="s">
        <v>1045</v>
      </c>
      <c r="M17" s="681"/>
      <c r="N17" s="97"/>
      <c r="O17" s="11"/>
      <c r="P17" s="11"/>
    </row>
    <row r="18" spans="1:16" ht="15">
      <c r="A18" s="98"/>
      <c r="B18" s="98"/>
      <c r="C18" s="98"/>
      <c r="F18" s="281" t="s">
        <v>216</v>
      </c>
      <c r="G18" s="49" t="s">
        <v>971</v>
      </c>
      <c r="H18" s="97"/>
      <c r="I18" s="98"/>
      <c r="J18" s="283"/>
      <c r="K18" s="98"/>
      <c r="L18" s="608" t="s">
        <v>1050</v>
      </c>
      <c r="M18" s="681">
        <v>0.25</v>
      </c>
      <c r="N18" s="97"/>
      <c r="O18" s="11"/>
      <c r="P18" s="11"/>
    </row>
    <row r="19" spans="1:16" ht="13.8">
      <c r="A19" s="98"/>
      <c r="B19" s="98"/>
      <c r="C19" s="98"/>
      <c r="F19" s="281" t="s">
        <v>242</v>
      </c>
      <c r="G19" s="49" t="s">
        <v>485</v>
      </c>
      <c r="H19" s="97"/>
      <c r="I19" s="98"/>
      <c r="J19" s="283"/>
      <c r="K19" s="98"/>
      <c r="L19" s="608" t="s">
        <v>1051</v>
      </c>
      <c r="M19" s="681">
        <v>0.36</v>
      </c>
      <c r="N19" s="97"/>
      <c r="O19" s="11"/>
      <c r="P19" s="11"/>
    </row>
    <row r="20" spans="1:16" ht="13.8">
      <c r="A20" s="98"/>
      <c r="B20" s="98"/>
      <c r="C20" s="98"/>
      <c r="F20" s="281" t="s">
        <v>241</v>
      </c>
      <c r="G20" s="98"/>
      <c r="H20" s="97"/>
      <c r="I20" s="98"/>
      <c r="J20" s="283"/>
      <c r="K20" s="98"/>
      <c r="L20" s="608" t="s">
        <v>1052</v>
      </c>
      <c r="M20" s="681">
        <v>0.46</v>
      </c>
      <c r="N20" s="97"/>
      <c r="O20" s="11"/>
      <c r="P20" s="11"/>
    </row>
    <row r="21" spans="1:16" ht="24">
      <c r="A21" s="98"/>
      <c r="B21" s="98"/>
      <c r="C21" s="98"/>
      <c r="F21" s="281" t="s">
        <v>240</v>
      </c>
      <c r="G21" s="285" t="s">
        <v>478</v>
      </c>
      <c r="H21" s="97"/>
      <c r="I21" s="98"/>
      <c r="J21" s="283"/>
      <c r="K21" s="98"/>
      <c r="L21" s="608" t="s">
        <v>1053</v>
      </c>
      <c r="M21" s="681">
        <v>0.56000000000000005</v>
      </c>
      <c r="N21" s="97"/>
      <c r="O21" s="11"/>
      <c r="P21" s="11"/>
    </row>
    <row r="22" spans="1:16" ht="13.8">
      <c r="A22" s="98"/>
      <c r="B22" s="98"/>
      <c r="C22" s="98"/>
      <c r="F22" s="281" t="s">
        <v>239</v>
      </c>
      <c r="G22" s="49" t="s">
        <v>479</v>
      </c>
      <c r="H22" s="97"/>
      <c r="I22" s="98"/>
      <c r="J22" s="283"/>
      <c r="K22" s="98"/>
      <c r="M22" s="681"/>
      <c r="N22" s="97"/>
      <c r="O22" s="11"/>
      <c r="P22" s="11"/>
    </row>
    <row r="23" spans="1:16" ht="24">
      <c r="A23" s="98"/>
      <c r="B23" s="98"/>
      <c r="C23" s="98"/>
      <c r="F23" s="281" t="s">
        <v>238</v>
      </c>
      <c r="G23" s="49" t="s">
        <v>480</v>
      </c>
      <c r="H23" s="97"/>
      <c r="I23" s="98"/>
      <c r="J23" s="283"/>
      <c r="K23" s="98"/>
      <c r="L23" s="285" t="s">
        <v>1045</v>
      </c>
      <c r="M23" s="681"/>
      <c r="N23" s="97"/>
      <c r="O23" s="11"/>
      <c r="P23" s="11"/>
    </row>
    <row r="24" spans="1:16" ht="13.8">
      <c r="A24" s="98"/>
      <c r="B24" s="98"/>
      <c r="C24" s="98"/>
      <c r="F24" s="281" t="s">
        <v>237</v>
      </c>
      <c r="G24" s="49" t="s">
        <v>481</v>
      </c>
      <c r="H24" s="97"/>
      <c r="I24" s="98"/>
      <c r="J24" s="283"/>
      <c r="K24" s="98"/>
      <c r="L24" s="608" t="s">
        <v>1054</v>
      </c>
      <c r="M24" s="681">
        <v>0.25</v>
      </c>
      <c r="N24" s="97"/>
      <c r="O24" s="11"/>
      <c r="P24" s="11"/>
    </row>
    <row r="25" spans="1:16" ht="13.8">
      <c r="A25" s="98"/>
      <c r="B25" s="98"/>
      <c r="C25" s="98"/>
      <c r="F25" s="281" t="s">
        <v>164</v>
      </c>
      <c r="G25" s="49" t="s">
        <v>482</v>
      </c>
      <c r="H25" s="97"/>
      <c r="I25" s="98"/>
      <c r="J25" s="283"/>
      <c r="K25" s="98"/>
      <c r="L25" s="608" t="s">
        <v>1055</v>
      </c>
      <c r="M25" s="681">
        <v>0.36</v>
      </c>
      <c r="N25" s="97"/>
      <c r="O25" s="11"/>
      <c r="P25" s="11"/>
    </row>
    <row r="26" spans="1:16" ht="13.8">
      <c r="A26" s="98"/>
      <c r="B26" s="98"/>
      <c r="C26" s="98"/>
      <c r="F26" s="608" t="s">
        <v>552</v>
      </c>
      <c r="G26" s="606" t="s">
        <v>972</v>
      </c>
      <c r="H26" s="97"/>
      <c r="I26" s="98"/>
      <c r="J26" s="283"/>
      <c r="K26" s="98"/>
      <c r="L26" s="608" t="s">
        <v>1056</v>
      </c>
      <c r="M26" s="681">
        <v>0.46</v>
      </c>
      <c r="N26" s="97"/>
      <c r="O26" s="11"/>
      <c r="P26" s="11"/>
    </row>
    <row r="27" spans="1:16" ht="15">
      <c r="A27" s="98"/>
      <c r="B27" s="98"/>
      <c r="C27" s="98"/>
      <c r="F27" s="10"/>
      <c r="G27" s="49" t="s">
        <v>971</v>
      </c>
      <c r="H27" s="97"/>
      <c r="I27" s="98"/>
      <c r="J27" s="283"/>
      <c r="K27" s="98"/>
      <c r="L27" s="608" t="s">
        <v>1057</v>
      </c>
      <c r="M27" s="681">
        <v>0.56000000000000005</v>
      </c>
      <c r="N27" s="97"/>
      <c r="O27" s="11"/>
      <c r="P27" s="11"/>
    </row>
    <row r="28" spans="1:16" ht="13.8">
      <c r="A28" s="98"/>
      <c r="B28" s="98"/>
      <c r="C28" s="98"/>
      <c r="F28" s="10"/>
      <c r="G28" s="49" t="s">
        <v>485</v>
      </c>
      <c r="H28" s="97"/>
      <c r="I28" s="98"/>
      <c r="J28" s="283"/>
      <c r="K28" s="98"/>
      <c r="M28" s="681"/>
      <c r="N28" s="97"/>
      <c r="O28" s="11"/>
      <c r="P28" s="11"/>
    </row>
    <row r="29" spans="1:16" ht="24">
      <c r="A29" s="98"/>
      <c r="B29" s="98"/>
      <c r="C29" s="98"/>
      <c r="F29" s="10"/>
      <c r="H29" s="97"/>
      <c r="I29" s="98"/>
      <c r="J29" s="283"/>
      <c r="K29" s="98"/>
      <c r="L29" s="285" t="s">
        <v>1045</v>
      </c>
      <c r="M29" s="681"/>
      <c r="N29" s="97"/>
      <c r="O29" s="11"/>
      <c r="P29" s="11"/>
    </row>
    <row r="30" spans="1:16" ht="24">
      <c r="A30" s="98"/>
      <c r="B30" s="98"/>
      <c r="C30" s="98"/>
      <c r="F30" s="10"/>
      <c r="G30" s="285" t="s">
        <v>478</v>
      </c>
      <c r="H30" s="97"/>
      <c r="I30" s="98"/>
      <c r="J30" s="283"/>
      <c r="K30" s="98"/>
      <c r="L30" s="608" t="s">
        <v>1058</v>
      </c>
      <c r="M30" s="681">
        <v>0.25</v>
      </c>
      <c r="N30" s="97"/>
      <c r="O30" s="11"/>
      <c r="P30" s="11"/>
    </row>
    <row r="31" spans="1:16" ht="13.8">
      <c r="A31" s="98"/>
      <c r="B31" s="98"/>
      <c r="C31" s="98"/>
      <c r="F31" s="10"/>
      <c r="G31" s="49" t="s">
        <v>479</v>
      </c>
      <c r="H31" s="97"/>
      <c r="I31" s="98"/>
      <c r="J31" s="283"/>
      <c r="K31" s="98"/>
      <c r="L31" s="608" t="s">
        <v>1059</v>
      </c>
      <c r="M31" s="681">
        <v>0.3</v>
      </c>
      <c r="N31" s="97"/>
      <c r="O31" s="11"/>
      <c r="P31" s="11"/>
    </row>
    <row r="32" spans="1:16" ht="13.8">
      <c r="E32" s="134"/>
      <c r="G32" s="49" t="s">
        <v>480</v>
      </c>
      <c r="L32" s="608" t="s">
        <v>1060</v>
      </c>
      <c r="M32" s="681">
        <v>0.35</v>
      </c>
    </row>
    <row r="33" spans="5:13" ht="13.8">
      <c r="E33" s="134"/>
      <c r="G33" s="49" t="s">
        <v>481</v>
      </c>
      <c r="L33" s="608" t="s">
        <v>1061</v>
      </c>
      <c r="M33" s="681">
        <v>0.4</v>
      </c>
    </row>
    <row r="34" spans="5:13" ht="13.8">
      <c r="E34" s="134"/>
      <c r="G34" s="49" t="s">
        <v>484</v>
      </c>
      <c r="L34" s="608" t="s">
        <v>1062</v>
      </c>
      <c r="M34" s="681">
        <v>0.45</v>
      </c>
    </row>
    <row r="35" spans="5:13" ht="13.8">
      <c r="E35" s="134"/>
      <c r="G35" s="49" t="s">
        <v>482</v>
      </c>
      <c r="L35" s="608" t="s">
        <v>1063</v>
      </c>
      <c r="M35" s="681">
        <v>0.5</v>
      </c>
    </row>
    <row r="36" spans="5:13" ht="13.8">
      <c r="G36" s="606" t="s">
        <v>972</v>
      </c>
      <c r="L36" s="608" t="s">
        <v>1064</v>
      </c>
      <c r="M36" s="681">
        <v>0.55000000000000004</v>
      </c>
    </row>
    <row r="37" spans="5:13" ht="13.8">
      <c r="G37" s="49" t="s">
        <v>485</v>
      </c>
      <c r="L37" s="608" t="s">
        <v>1065</v>
      </c>
      <c r="M37" s="682">
        <v>0.6</v>
      </c>
    </row>
    <row r="38" spans="5:13" ht="13.8">
      <c r="G38" s="98"/>
      <c r="M38" s="681"/>
    </row>
    <row r="39" spans="5:13" ht="24">
      <c r="G39" s="285" t="s">
        <v>478</v>
      </c>
      <c r="L39" s="285" t="s">
        <v>1045</v>
      </c>
      <c r="M39" s="681"/>
    </row>
    <row r="40" spans="5:13" ht="13.8">
      <c r="G40" s="49" t="s">
        <v>479</v>
      </c>
      <c r="L40" s="608" t="s">
        <v>1066</v>
      </c>
      <c r="M40" s="681">
        <v>0.25</v>
      </c>
    </row>
    <row r="41" spans="5:13" ht="13.8">
      <c r="G41" s="49" t="s">
        <v>480</v>
      </c>
      <c r="L41" s="608" t="s">
        <v>1067</v>
      </c>
      <c r="M41" s="681">
        <v>0.3</v>
      </c>
    </row>
    <row r="42" spans="5:13" ht="13.8">
      <c r="G42" s="49" t="s">
        <v>481</v>
      </c>
      <c r="L42" s="608" t="s">
        <v>1068</v>
      </c>
      <c r="M42" s="681">
        <v>0.35</v>
      </c>
    </row>
    <row r="43" spans="5:13" ht="13.8">
      <c r="G43" s="49" t="s">
        <v>484</v>
      </c>
      <c r="L43" s="608" t="s">
        <v>1051</v>
      </c>
      <c r="M43" s="681">
        <v>0.4</v>
      </c>
    </row>
    <row r="44" spans="5:13" ht="13.8">
      <c r="G44" s="49" t="s">
        <v>482</v>
      </c>
      <c r="L44" s="608" t="s">
        <v>1072</v>
      </c>
      <c r="M44" s="681">
        <v>0.45</v>
      </c>
    </row>
    <row r="45" spans="5:13" ht="13.8">
      <c r="G45" s="606" t="s">
        <v>972</v>
      </c>
      <c r="L45" s="608" t="s">
        <v>1069</v>
      </c>
      <c r="M45" s="681">
        <v>0.5</v>
      </c>
    </row>
    <row r="46" spans="5:13" ht="13.8">
      <c r="G46" s="49" t="s">
        <v>973</v>
      </c>
      <c r="L46" s="608" t="s">
        <v>1070</v>
      </c>
      <c r="M46" s="681">
        <v>0.55000000000000004</v>
      </c>
    </row>
    <row r="47" spans="5:13" ht="13.8">
      <c r="G47" s="49" t="s">
        <v>485</v>
      </c>
      <c r="L47" s="608" t="s">
        <v>1071</v>
      </c>
      <c r="M47" s="682">
        <v>0.6</v>
      </c>
    </row>
    <row r="49" spans="7:7" ht="24">
      <c r="G49" s="285" t="s">
        <v>478</v>
      </c>
    </row>
    <row r="50" spans="7:7" ht="13.8">
      <c r="G50" s="49" t="s">
        <v>479</v>
      </c>
    </row>
    <row r="51" spans="7:7" ht="13.8">
      <c r="G51" s="49" t="s">
        <v>480</v>
      </c>
    </row>
    <row r="52" spans="7:7" ht="13.8">
      <c r="G52" s="49" t="s">
        <v>481</v>
      </c>
    </row>
    <row r="53" spans="7:7" ht="13.8">
      <c r="G53" s="49" t="s">
        <v>482</v>
      </c>
    </row>
    <row r="54" spans="7:7" ht="13.8">
      <c r="G54" s="606" t="s">
        <v>972</v>
      </c>
    </row>
    <row r="55" spans="7:7" ht="13.8">
      <c r="G55" s="49" t="s">
        <v>485</v>
      </c>
    </row>
    <row r="57" spans="7:7" ht="24">
      <c r="G57" s="285" t="s">
        <v>478</v>
      </c>
    </row>
    <row r="58" spans="7:7" ht="13.8">
      <c r="G58" s="49" t="s">
        <v>479</v>
      </c>
    </row>
    <row r="59" spans="7:7" ht="13.8">
      <c r="G59" s="49" t="s">
        <v>480</v>
      </c>
    </row>
    <row r="60" spans="7:7" ht="13.8">
      <c r="G60" s="49" t="s">
        <v>481</v>
      </c>
    </row>
    <row r="61" spans="7:7" ht="13.8">
      <c r="G61" s="49" t="s">
        <v>482</v>
      </c>
    </row>
    <row r="62" spans="7:7" ht="13.8">
      <c r="G62" s="49" t="s">
        <v>485</v>
      </c>
    </row>
    <row r="64" spans="7:7" ht="24">
      <c r="G64" s="689" t="s">
        <v>478</v>
      </c>
    </row>
    <row r="65" spans="7:7" ht="13.8">
      <c r="G65" s="606" t="s">
        <v>479</v>
      </c>
    </row>
    <row r="66" spans="7:7" ht="13.8">
      <c r="G66" s="606" t="s">
        <v>480</v>
      </c>
    </row>
    <row r="67" spans="7:7" ht="13.8">
      <c r="G67" s="606" t="s">
        <v>485</v>
      </c>
    </row>
  </sheetData>
  <mergeCells count="15">
    <mergeCell ref="A10:I10"/>
    <mergeCell ref="G7:G9"/>
    <mergeCell ref="F7:F9"/>
    <mergeCell ref="E7:E9"/>
    <mergeCell ref="D7:D9"/>
    <mergeCell ref="B7:B9"/>
    <mergeCell ref="C7:C9"/>
    <mergeCell ref="A4:L4"/>
    <mergeCell ref="A3:L3"/>
    <mergeCell ref="A7:A9"/>
    <mergeCell ref="J5:K5"/>
    <mergeCell ref="J6:K6"/>
    <mergeCell ref="L7:L9"/>
    <mergeCell ref="H6:I6"/>
    <mergeCell ref="H5:I5"/>
  </mergeCells>
  <pageMargins left="0.5" right="0.5" top="0.75" bottom="0.75" header="0.3" footer="0.3"/>
  <pageSetup paperSize="3" scale="70" fitToHeight="0" orientation="landscape" cellComments="asDisplayed" horizontalDpi="1200" verticalDpi="1200"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364"/>
  <sheetViews>
    <sheetView tabSelected="1" topLeftCell="A322" zoomScale="70" zoomScaleNormal="70" workbookViewId="0">
      <selection activeCell="B310" sqref="B310"/>
    </sheetView>
  </sheetViews>
  <sheetFormatPr defaultColWidth="9.33203125" defaultRowHeight="14.4"/>
  <cols>
    <col min="1" max="1" width="24.33203125" style="50" customWidth="1"/>
    <col min="2" max="2" width="20.6640625" style="50" customWidth="1"/>
    <col min="3" max="3" width="15.6640625" style="50" customWidth="1"/>
    <col min="4" max="4" width="34.44140625" style="50" customWidth="1"/>
    <col min="5" max="5" width="24.33203125" style="50" customWidth="1"/>
    <col min="6" max="6" width="18.6640625" style="50" customWidth="1"/>
    <col min="7" max="7" width="20.33203125" style="50" customWidth="1"/>
    <col min="8" max="8" width="15.5546875" style="50" customWidth="1"/>
    <col min="9" max="9" width="11.6640625" style="50" customWidth="1"/>
    <col min="10" max="10" width="16.5546875" style="50" customWidth="1"/>
    <col min="11" max="11" width="18.44140625" style="50" customWidth="1"/>
    <col min="12" max="12" width="10.6640625" style="50" customWidth="1"/>
    <col min="13" max="16384" width="9.33203125" style="50"/>
  </cols>
  <sheetData>
    <row r="1" spans="1:21">
      <c r="A1" s="54"/>
      <c r="B1" s="50" t="s">
        <v>50</v>
      </c>
      <c r="C1" s="55"/>
      <c r="D1" s="50" t="s">
        <v>51</v>
      </c>
      <c r="F1" s="88"/>
      <c r="G1" s="50" t="s">
        <v>52</v>
      </c>
      <c r="K1" s="56"/>
      <c r="L1" s="50" t="s">
        <v>53</v>
      </c>
    </row>
    <row r="2" spans="1:21" ht="33" customHeight="1">
      <c r="B2" s="53"/>
      <c r="C2" s="53"/>
      <c r="D2" s="53"/>
      <c r="N2" s="160"/>
      <c r="O2" s="160"/>
      <c r="P2" s="160"/>
      <c r="Q2" s="160"/>
      <c r="R2" s="160"/>
      <c r="S2" s="160"/>
    </row>
    <row r="3" spans="1:21" ht="15" customHeight="1">
      <c r="A3" s="851" t="s">
        <v>494</v>
      </c>
      <c r="B3" s="851"/>
      <c r="C3" s="851"/>
      <c r="D3" s="851"/>
      <c r="E3" s="851"/>
      <c r="F3" s="851"/>
      <c r="G3" s="851"/>
      <c r="H3" s="851"/>
      <c r="I3" s="851"/>
      <c r="J3" s="851"/>
      <c r="K3" s="851"/>
      <c r="L3" s="851"/>
      <c r="N3" s="160"/>
      <c r="O3" s="160"/>
      <c r="P3" s="160"/>
      <c r="Q3" s="160"/>
      <c r="R3" s="160"/>
      <c r="S3" s="160"/>
    </row>
    <row r="4" spans="1:21" s="123" customFormat="1" ht="30" customHeight="1">
      <c r="A4" s="852" t="s">
        <v>1087</v>
      </c>
      <c r="B4" s="853"/>
      <c r="C4" s="853"/>
      <c r="D4" s="853"/>
      <c r="E4" s="853"/>
      <c r="F4" s="853"/>
      <c r="G4" s="853"/>
      <c r="H4" s="853"/>
      <c r="I4" s="853"/>
      <c r="J4" s="853"/>
      <c r="K4" s="853"/>
      <c r="L4" s="854"/>
      <c r="N4" s="160"/>
      <c r="O4" s="160"/>
      <c r="P4" s="160"/>
      <c r="Q4" s="160"/>
      <c r="R4" s="160"/>
      <c r="S4" s="160"/>
    </row>
    <row r="5" spans="1:21">
      <c r="A5" s="755" t="s">
        <v>37</v>
      </c>
      <c r="B5" s="921" t="s">
        <v>783</v>
      </c>
      <c r="C5" s="921"/>
      <c r="D5" s="921"/>
      <c r="E5" s="549" t="s">
        <v>349</v>
      </c>
      <c r="F5" s="549" t="s">
        <v>399</v>
      </c>
      <c r="G5" s="920" t="s">
        <v>522</v>
      </c>
      <c r="H5" s="855"/>
      <c r="I5" s="920" t="s">
        <v>348</v>
      </c>
      <c r="J5" s="855"/>
      <c r="K5" s="920" t="s">
        <v>532</v>
      </c>
      <c r="L5" s="855"/>
      <c r="N5" s="160"/>
      <c r="O5" s="160"/>
      <c r="P5" s="160"/>
      <c r="Q5" s="160"/>
      <c r="R5" s="160"/>
      <c r="S5" s="160"/>
    </row>
    <row r="6" spans="1:21">
      <c r="A6" s="755"/>
      <c r="B6" s="921"/>
      <c r="C6" s="921"/>
      <c r="D6" s="921"/>
      <c r="E6" s="549" t="s">
        <v>379</v>
      </c>
      <c r="F6" s="549" t="s">
        <v>380</v>
      </c>
      <c r="G6" s="920" t="s">
        <v>378</v>
      </c>
      <c r="H6" s="855"/>
      <c r="I6" s="920" t="s">
        <v>531</v>
      </c>
      <c r="J6" s="855"/>
      <c r="K6" s="920" t="s">
        <v>523</v>
      </c>
      <c r="L6" s="855"/>
      <c r="N6" s="160"/>
      <c r="O6" s="160"/>
      <c r="P6" s="160"/>
      <c r="Q6" s="160"/>
      <c r="R6" s="160"/>
      <c r="S6" s="160"/>
    </row>
    <row r="7" spans="1:21" ht="15">
      <c r="A7" s="922" t="s">
        <v>821</v>
      </c>
      <c r="B7" s="922"/>
      <c r="C7" s="922"/>
      <c r="D7" s="922"/>
      <c r="E7" s="922"/>
      <c r="F7" s="922"/>
      <c r="G7" s="922"/>
      <c r="H7" s="922"/>
      <c r="I7" s="922"/>
      <c r="J7" s="922"/>
      <c r="K7" s="922"/>
      <c r="L7" s="922"/>
      <c r="N7" s="160"/>
      <c r="O7" s="160"/>
      <c r="P7" s="160"/>
      <c r="Q7" s="160"/>
      <c r="R7" s="160"/>
      <c r="S7" s="160"/>
    </row>
    <row r="8" spans="1:21">
      <c r="A8" s="561"/>
      <c r="B8" s="376"/>
      <c r="C8" s="376"/>
      <c r="D8" s="376"/>
      <c r="E8" s="378"/>
      <c r="F8" s="378"/>
      <c r="G8" s="554"/>
      <c r="H8" s="554"/>
      <c r="I8" s="554"/>
      <c r="J8" s="554"/>
      <c r="K8" s="554"/>
      <c r="L8" s="562"/>
      <c r="N8" s="160"/>
      <c r="O8" s="160"/>
      <c r="P8" s="160"/>
      <c r="Q8" s="160"/>
      <c r="R8" s="160"/>
      <c r="S8" s="160"/>
    </row>
    <row r="9" spans="1:21">
      <c r="A9" s="856" t="s">
        <v>236</v>
      </c>
      <c r="B9" s="857"/>
      <c r="C9" s="857"/>
      <c r="D9" s="857"/>
      <c r="E9" s="857"/>
      <c r="F9" s="857"/>
      <c r="G9" s="857"/>
      <c r="H9" s="857"/>
      <c r="I9" s="857"/>
      <c r="J9" s="857"/>
      <c r="K9" s="857"/>
      <c r="L9" s="858"/>
      <c r="N9" s="160"/>
      <c r="O9" s="160"/>
      <c r="P9" s="160"/>
      <c r="Q9" s="160"/>
      <c r="R9" s="160"/>
      <c r="S9" s="160"/>
    </row>
    <row r="10" spans="1:21" ht="16.2">
      <c r="A10" s="219" t="s">
        <v>37</v>
      </c>
      <c r="B10" s="226" t="s">
        <v>7</v>
      </c>
      <c r="C10" s="923" t="s">
        <v>466</v>
      </c>
      <c r="D10" s="924"/>
      <c r="E10" s="924"/>
      <c r="F10" s="924"/>
      <c r="G10" s="924"/>
      <c r="H10" s="924"/>
      <c r="I10" s="924"/>
      <c r="J10" s="924"/>
      <c r="K10" s="924"/>
      <c r="L10" s="925"/>
      <c r="N10" s="160"/>
      <c r="O10" s="160"/>
      <c r="P10" s="160"/>
      <c r="Q10" s="160"/>
      <c r="R10" s="160"/>
      <c r="S10" s="160"/>
    </row>
    <row r="11" spans="1:21" ht="16.2">
      <c r="A11" s="216" t="s">
        <v>38</v>
      </c>
      <c r="B11" s="226" t="s">
        <v>7</v>
      </c>
      <c r="C11" s="923" t="s">
        <v>467</v>
      </c>
      <c r="D11" s="924"/>
      <c r="E11" s="924"/>
      <c r="F11" s="924"/>
      <c r="G11" s="924"/>
      <c r="H11" s="924"/>
      <c r="I11" s="924"/>
      <c r="J11" s="924"/>
      <c r="K11" s="924"/>
      <c r="L11" s="925"/>
      <c r="N11" s="160"/>
      <c r="O11" s="160"/>
      <c r="P11" s="160"/>
      <c r="Q11" s="160"/>
      <c r="R11" s="160"/>
      <c r="S11" s="160"/>
    </row>
    <row r="12" spans="1:21" ht="15" customHeight="1">
      <c r="A12" s="216" t="s">
        <v>39</v>
      </c>
      <c r="B12" s="216" t="s">
        <v>40</v>
      </c>
      <c r="C12" s="217" t="s">
        <v>41</v>
      </c>
      <c r="D12" s="216" t="s">
        <v>46</v>
      </c>
      <c r="E12" s="217" t="s">
        <v>47</v>
      </c>
      <c r="F12" s="218" t="s">
        <v>48</v>
      </c>
      <c r="G12" s="219" t="s">
        <v>49</v>
      </c>
      <c r="H12" s="219" t="s">
        <v>149</v>
      </c>
      <c r="I12" s="219" t="s">
        <v>188</v>
      </c>
      <c r="J12" s="835" t="s">
        <v>222</v>
      </c>
      <c r="K12" s="836"/>
      <c r="L12" s="220">
        <v>13</v>
      </c>
      <c r="N12" s="160"/>
      <c r="O12" s="160"/>
      <c r="P12" s="160"/>
      <c r="Q12" s="160"/>
      <c r="R12" s="160"/>
      <c r="S12" s="160"/>
      <c r="T12" s="160"/>
      <c r="U12" s="160"/>
    </row>
    <row r="13" spans="1:21" s="119" customFormat="1" ht="37.799999999999997">
      <c r="A13" s="221" t="s">
        <v>87</v>
      </c>
      <c r="B13" s="222" t="s">
        <v>828</v>
      </c>
      <c r="C13" s="223" t="s">
        <v>460</v>
      </c>
      <c r="D13" s="223" t="s">
        <v>99</v>
      </c>
      <c r="E13" s="223" t="s">
        <v>384</v>
      </c>
      <c r="F13" s="223" t="s">
        <v>329</v>
      </c>
      <c r="G13" s="223" t="s">
        <v>328</v>
      </c>
      <c r="H13" s="224" t="s">
        <v>326</v>
      </c>
      <c r="I13" s="223" t="s">
        <v>352</v>
      </c>
      <c r="J13" s="833" t="s">
        <v>344</v>
      </c>
      <c r="K13" s="834"/>
      <c r="L13" s="634" t="s">
        <v>984</v>
      </c>
      <c r="N13" s="160"/>
      <c r="O13" s="160"/>
      <c r="P13" s="160"/>
      <c r="Q13" s="160"/>
      <c r="R13" s="160"/>
      <c r="S13" s="160"/>
      <c r="T13" s="160"/>
      <c r="U13" s="160"/>
    </row>
    <row r="14" spans="1:21">
      <c r="A14" s="807"/>
      <c r="B14" s="841" t="s">
        <v>107</v>
      </c>
      <c r="C14" s="841" t="s">
        <v>107</v>
      </c>
      <c r="D14" s="841" t="s">
        <v>107</v>
      </c>
      <c r="E14" s="926" t="s">
        <v>107</v>
      </c>
      <c r="F14" s="186" t="s">
        <v>107</v>
      </c>
      <c r="G14" s="186" t="s">
        <v>107</v>
      </c>
      <c r="H14" s="808" t="s">
        <v>107</v>
      </c>
      <c r="I14" s="841" t="s">
        <v>125</v>
      </c>
      <c r="J14" s="225" t="s">
        <v>342</v>
      </c>
      <c r="K14" s="186" t="s">
        <v>125</v>
      </c>
      <c r="L14" s="894"/>
      <c r="N14" s="160"/>
      <c r="O14" s="160"/>
      <c r="P14" s="160"/>
      <c r="Q14" s="160"/>
      <c r="R14" s="160"/>
      <c r="S14" s="160"/>
      <c r="T14" s="160"/>
      <c r="U14" s="160"/>
    </row>
    <row r="15" spans="1:21">
      <c r="A15" s="807"/>
      <c r="B15" s="842"/>
      <c r="C15" s="842"/>
      <c r="D15" s="842"/>
      <c r="E15" s="927"/>
      <c r="F15" s="196"/>
      <c r="G15" s="195"/>
      <c r="H15" s="808"/>
      <c r="I15" s="842"/>
      <c r="J15" s="225" t="s">
        <v>824</v>
      </c>
      <c r="K15" s="158"/>
      <c r="L15" s="895"/>
      <c r="N15" s="160"/>
      <c r="O15" s="160"/>
      <c r="P15" s="160"/>
      <c r="Q15" s="160"/>
      <c r="R15" s="160"/>
      <c r="S15" s="160"/>
      <c r="T15" s="160"/>
      <c r="U15" s="160"/>
    </row>
    <row r="16" spans="1:21" ht="39" customHeight="1">
      <c r="A16" s="846" t="s">
        <v>539</v>
      </c>
      <c r="B16" s="846"/>
      <c r="C16" s="846"/>
      <c r="D16" s="846"/>
      <c r="E16" s="846"/>
      <c r="F16" s="846"/>
      <c r="G16" s="846"/>
      <c r="H16" s="846"/>
      <c r="I16" s="862"/>
      <c r="J16" s="227" t="s">
        <v>90</v>
      </c>
      <c r="K16" s="104" t="s">
        <v>88</v>
      </c>
      <c r="L16" s="103" t="s">
        <v>89</v>
      </c>
      <c r="N16" s="160"/>
      <c r="O16" s="160"/>
      <c r="P16" s="160"/>
      <c r="Q16" s="160"/>
      <c r="R16" s="160"/>
      <c r="S16" s="160"/>
      <c r="T16" s="160"/>
      <c r="U16" s="160"/>
    </row>
    <row r="17" spans="1:21" ht="16.5" customHeight="1">
      <c r="A17" s="215" t="s">
        <v>381</v>
      </c>
      <c r="B17" s="107"/>
      <c r="K17" s="107"/>
      <c r="N17" s="160"/>
      <c r="O17" s="160"/>
      <c r="P17" s="160"/>
      <c r="Q17" s="160"/>
      <c r="R17" s="160"/>
      <c r="S17" s="160"/>
      <c r="T17" s="160"/>
      <c r="U17" s="160"/>
    </row>
    <row r="18" spans="1:21" ht="16.5" customHeight="1">
      <c r="A18" s="877" t="s">
        <v>989</v>
      </c>
      <c r="B18" s="877"/>
      <c r="K18" s="107"/>
      <c r="N18" s="160"/>
      <c r="O18" s="160"/>
      <c r="P18" s="160"/>
      <c r="Q18" s="160"/>
      <c r="R18" s="160"/>
      <c r="S18" s="160"/>
      <c r="T18" s="160"/>
      <c r="U18" s="160"/>
    </row>
    <row r="19" spans="1:21" ht="16.5" customHeight="1">
      <c r="A19" s="215"/>
      <c r="B19" s="635" t="s">
        <v>828</v>
      </c>
      <c r="C19" s="636" t="s">
        <v>460</v>
      </c>
      <c r="D19" s="636" t="s">
        <v>99</v>
      </c>
      <c r="E19" s="636" t="s">
        <v>384</v>
      </c>
      <c r="F19" s="673" t="s">
        <v>329</v>
      </c>
      <c r="G19" s="673" t="s">
        <v>328</v>
      </c>
      <c r="H19" s="637" t="s">
        <v>326</v>
      </c>
      <c r="K19" s="107"/>
      <c r="N19" s="160"/>
      <c r="O19" s="160"/>
      <c r="P19" s="160"/>
      <c r="Q19" s="160"/>
      <c r="R19" s="160"/>
      <c r="S19" s="160"/>
      <c r="T19" s="160"/>
      <c r="U19" s="160"/>
    </row>
    <row r="20" spans="1:21" ht="15" customHeight="1">
      <c r="A20" s="107"/>
      <c r="B20" s="552" t="s">
        <v>829</v>
      </c>
      <c r="C20" s="209" t="s">
        <v>124</v>
      </c>
      <c r="D20" s="213" t="s">
        <v>100</v>
      </c>
      <c r="E20" s="211" t="s">
        <v>385</v>
      </c>
      <c r="F20" s="211" t="s">
        <v>121</v>
      </c>
      <c r="G20" s="608" t="s">
        <v>121</v>
      </c>
      <c r="H20" s="211" t="s">
        <v>284</v>
      </c>
      <c r="J20" s="919"/>
      <c r="K20" s="843"/>
      <c r="M20" s="114"/>
      <c r="N20" s="160"/>
      <c r="O20" s="160"/>
      <c r="P20" s="160"/>
      <c r="Q20" s="160"/>
      <c r="R20" s="160"/>
      <c r="S20" s="160"/>
    </row>
    <row r="21" spans="1:21" ht="15" customHeight="1">
      <c r="A21" s="563"/>
      <c r="B21" s="552" t="s">
        <v>830</v>
      </c>
      <c r="C21" s="209" t="s">
        <v>120</v>
      </c>
      <c r="D21" s="551" t="s">
        <v>101</v>
      </c>
      <c r="E21" s="211" t="s">
        <v>386</v>
      </c>
      <c r="F21" s="676" t="s">
        <v>117</v>
      </c>
      <c r="G21" s="608" t="s">
        <v>330</v>
      </c>
      <c r="H21" s="211" t="s">
        <v>327</v>
      </c>
      <c r="J21" s="919"/>
      <c r="K21" s="843"/>
    </row>
    <row r="22" spans="1:21" ht="15" customHeight="1">
      <c r="B22" s="552" t="s">
        <v>831</v>
      </c>
      <c r="C22" s="565" t="s">
        <v>778</v>
      </c>
      <c r="D22" s="179"/>
      <c r="E22" s="585" t="s">
        <v>387</v>
      </c>
      <c r="F22" s="211" t="s">
        <v>160</v>
      </c>
      <c r="G22" s="608" t="s">
        <v>331</v>
      </c>
      <c r="J22" s="919"/>
      <c r="K22" s="843"/>
    </row>
    <row r="23" spans="1:21" ht="15" customHeight="1">
      <c r="B23" s="552" t="s">
        <v>832</v>
      </c>
      <c r="E23" s="211" t="s">
        <v>388</v>
      </c>
      <c r="F23" s="211" t="s">
        <v>158</v>
      </c>
      <c r="G23" s="608" t="s">
        <v>888</v>
      </c>
      <c r="J23" s="919"/>
      <c r="K23" s="843"/>
    </row>
    <row r="24" spans="1:21" ht="15" customHeight="1">
      <c r="E24" s="211" t="s">
        <v>389</v>
      </c>
      <c r="F24" s="115" t="s">
        <v>113</v>
      </c>
      <c r="G24" s="608" t="s">
        <v>332</v>
      </c>
      <c r="J24" s="919"/>
      <c r="K24" s="843"/>
    </row>
    <row r="25" spans="1:21" ht="15" customHeight="1">
      <c r="E25" s="211" t="s">
        <v>390</v>
      </c>
      <c r="F25" s="115" t="s">
        <v>156</v>
      </c>
      <c r="G25" s="608" t="s">
        <v>333</v>
      </c>
      <c r="J25" s="919"/>
      <c r="K25" s="843"/>
    </row>
    <row r="26" spans="1:21" ht="15" customHeight="1">
      <c r="E26" s="211" t="s">
        <v>434</v>
      </c>
      <c r="F26" s="676" t="s">
        <v>112</v>
      </c>
      <c r="G26" s="608" t="s">
        <v>334</v>
      </c>
      <c r="J26" s="919"/>
      <c r="K26" s="843"/>
    </row>
    <row r="27" spans="1:21" ht="15" customHeight="1">
      <c r="E27" s="211" t="s">
        <v>435</v>
      </c>
      <c r="F27" s="115" t="s">
        <v>223</v>
      </c>
      <c r="G27" s="608" t="s">
        <v>335</v>
      </c>
    </row>
    <row r="28" spans="1:21" ht="15" customHeight="1">
      <c r="E28" s="211" t="s">
        <v>436</v>
      </c>
      <c r="F28" s="115" t="s">
        <v>145</v>
      </c>
      <c r="G28" s="608" t="s">
        <v>360</v>
      </c>
    </row>
    <row r="29" spans="1:21" ht="15" customHeight="1">
      <c r="E29" s="211" t="s">
        <v>437</v>
      </c>
      <c r="F29" s="678" t="s">
        <v>233</v>
      </c>
      <c r="G29" s="608" t="s">
        <v>336</v>
      </c>
    </row>
    <row r="30" spans="1:21" ht="15" customHeight="1">
      <c r="E30" s="211" t="s">
        <v>438</v>
      </c>
      <c r="F30" s="115" t="s">
        <v>111</v>
      </c>
      <c r="G30" s="608" t="s">
        <v>361</v>
      </c>
    </row>
    <row r="31" spans="1:21" ht="16.5" customHeight="1">
      <c r="A31" s="215"/>
      <c r="B31" s="107"/>
      <c r="E31" s="257" t="s">
        <v>439</v>
      </c>
      <c r="F31" s="115" t="s">
        <v>110</v>
      </c>
      <c r="K31" s="107"/>
      <c r="N31" s="160"/>
      <c r="O31" s="160"/>
      <c r="P31" s="160"/>
      <c r="Q31" s="160"/>
      <c r="R31" s="160"/>
      <c r="S31" s="160"/>
      <c r="T31" s="160"/>
      <c r="U31" s="160"/>
    </row>
    <row r="32" spans="1:21" ht="16.5" customHeight="1">
      <c r="A32" s="215"/>
      <c r="B32" s="107"/>
      <c r="E32" s="257" t="s">
        <v>433</v>
      </c>
      <c r="K32" s="107"/>
      <c r="N32" s="160"/>
      <c r="O32" s="160"/>
      <c r="P32" s="160"/>
      <c r="Q32" s="160"/>
      <c r="R32" s="160"/>
      <c r="S32" s="160"/>
      <c r="T32" s="160"/>
      <c r="U32" s="160"/>
    </row>
    <row r="33" spans="1:21" ht="16.5" customHeight="1">
      <c r="A33" s="215"/>
      <c r="B33" s="107"/>
      <c r="E33" s="257" t="s">
        <v>440</v>
      </c>
      <c r="F33" s="673" t="s">
        <v>329</v>
      </c>
      <c r="G33" s="673" t="s">
        <v>328</v>
      </c>
      <c r="K33" s="107"/>
      <c r="N33" s="160"/>
      <c r="O33" s="160"/>
      <c r="P33" s="160"/>
      <c r="Q33" s="160"/>
      <c r="R33" s="160"/>
      <c r="S33" s="160"/>
      <c r="T33" s="160"/>
      <c r="U33" s="160"/>
    </row>
    <row r="34" spans="1:21" ht="16.5" customHeight="1">
      <c r="A34" s="215"/>
      <c r="B34" s="107"/>
      <c r="E34" s="257" t="s">
        <v>441</v>
      </c>
      <c r="F34" s="608" t="s">
        <v>121</v>
      </c>
      <c r="G34" s="608" t="s">
        <v>121</v>
      </c>
      <c r="K34" s="107"/>
      <c r="N34" s="160"/>
      <c r="O34" s="160"/>
      <c r="P34" s="160"/>
      <c r="Q34" s="160"/>
      <c r="R34" s="160"/>
      <c r="S34" s="160"/>
      <c r="T34" s="160"/>
      <c r="U34" s="160"/>
    </row>
    <row r="35" spans="1:21" ht="16.5" customHeight="1">
      <c r="A35" s="215"/>
      <c r="B35" s="107"/>
      <c r="E35" s="257" t="s">
        <v>442</v>
      </c>
      <c r="F35" s="608" t="s">
        <v>160</v>
      </c>
      <c r="G35" s="608" t="s">
        <v>330</v>
      </c>
      <c r="K35" s="107"/>
      <c r="N35" s="160"/>
      <c r="O35" s="160"/>
      <c r="P35" s="160"/>
      <c r="Q35" s="160"/>
      <c r="R35" s="160"/>
      <c r="S35" s="160"/>
      <c r="T35" s="160"/>
      <c r="U35" s="160"/>
    </row>
    <row r="36" spans="1:21" ht="16.5" customHeight="1">
      <c r="A36" s="215"/>
      <c r="B36" s="107"/>
      <c r="E36" s="257" t="s">
        <v>443</v>
      </c>
      <c r="F36" s="608" t="s">
        <v>158</v>
      </c>
      <c r="G36" s="608" t="s">
        <v>331</v>
      </c>
      <c r="K36" s="107"/>
      <c r="N36" s="160"/>
      <c r="O36" s="160"/>
      <c r="P36" s="160"/>
      <c r="Q36" s="160"/>
      <c r="R36" s="160"/>
      <c r="S36" s="160"/>
      <c r="T36" s="160"/>
      <c r="U36" s="160"/>
    </row>
    <row r="37" spans="1:21" ht="16.5" customHeight="1">
      <c r="A37" s="215"/>
      <c r="B37" s="107"/>
      <c r="E37" s="257" t="s">
        <v>444</v>
      </c>
      <c r="F37" s="677" t="s">
        <v>113</v>
      </c>
      <c r="G37" s="608" t="s">
        <v>888</v>
      </c>
      <c r="K37" s="107"/>
      <c r="N37" s="160"/>
      <c r="O37" s="160"/>
      <c r="P37" s="160"/>
      <c r="Q37" s="160"/>
      <c r="R37" s="160"/>
      <c r="S37" s="160"/>
      <c r="T37" s="160"/>
      <c r="U37" s="160"/>
    </row>
    <row r="38" spans="1:21" ht="15" customHeight="1">
      <c r="A38" s="152"/>
      <c r="B38" s="152"/>
      <c r="C38" s="152"/>
      <c r="D38" s="152"/>
      <c r="E38" s="152"/>
      <c r="F38" s="677" t="s">
        <v>156</v>
      </c>
      <c r="G38" s="608" t="s">
        <v>332</v>
      </c>
      <c r="H38" s="152"/>
      <c r="I38" s="152"/>
      <c r="J38" s="152"/>
      <c r="K38" s="152"/>
      <c r="L38" s="152"/>
      <c r="N38" s="256"/>
      <c r="O38" s="256"/>
      <c r="P38" s="256"/>
      <c r="Q38" s="256"/>
      <c r="R38" s="256"/>
      <c r="S38" s="256"/>
    </row>
    <row r="39" spans="1:21">
      <c r="A39" s="250"/>
      <c r="B39" s="250"/>
      <c r="C39" s="250"/>
      <c r="D39" s="250"/>
      <c r="E39" s="274"/>
      <c r="F39" s="676" t="s">
        <v>112</v>
      </c>
      <c r="G39" s="608" t="s">
        <v>333</v>
      </c>
      <c r="H39" s="250"/>
      <c r="I39" s="52"/>
      <c r="J39" s="250"/>
      <c r="K39" s="250"/>
      <c r="L39" s="52"/>
      <c r="M39" s="114"/>
      <c r="N39" s="256"/>
      <c r="O39" s="256"/>
      <c r="P39" s="256"/>
      <c r="Q39" s="256"/>
      <c r="R39" s="256"/>
      <c r="S39" s="256"/>
    </row>
    <row r="40" spans="1:21">
      <c r="A40" s="260"/>
      <c r="B40" s="273"/>
      <c r="C40" s="251"/>
      <c r="D40" s="251"/>
      <c r="E40" s="163"/>
      <c r="F40" s="677" t="s">
        <v>223</v>
      </c>
      <c r="G40" s="608" t="s">
        <v>334</v>
      </c>
      <c r="H40" s="251"/>
      <c r="I40" s="52"/>
      <c r="J40" s="273"/>
      <c r="K40" s="251"/>
      <c r="L40" s="52"/>
      <c r="M40" s="114"/>
      <c r="N40" s="256"/>
      <c r="O40" s="256"/>
      <c r="P40" s="256"/>
      <c r="Q40" s="256"/>
      <c r="R40" s="256"/>
      <c r="S40" s="256"/>
    </row>
    <row r="41" spans="1:21">
      <c r="A41" s="275"/>
      <c r="B41" s="275"/>
      <c r="C41" s="174"/>
      <c r="D41" s="259"/>
      <c r="F41" s="677" t="s">
        <v>145</v>
      </c>
      <c r="G41" s="608" t="s">
        <v>335</v>
      </c>
      <c r="H41" s="259"/>
      <c r="I41" s="52"/>
      <c r="J41" s="259"/>
      <c r="K41" s="52"/>
      <c r="L41" s="52"/>
      <c r="M41" s="114"/>
      <c r="N41" s="256"/>
      <c r="O41" s="256"/>
      <c r="P41" s="256"/>
      <c r="Q41" s="256"/>
      <c r="R41" s="256"/>
      <c r="S41" s="256"/>
    </row>
    <row r="42" spans="1:21">
      <c r="A42" s="275"/>
      <c r="B42" s="275"/>
      <c r="C42" s="174"/>
      <c r="D42" s="675"/>
      <c r="E42" s="674"/>
      <c r="F42" s="677" t="s">
        <v>233</v>
      </c>
      <c r="G42" s="608" t="s">
        <v>360</v>
      </c>
      <c r="H42" s="675"/>
      <c r="I42" s="52"/>
      <c r="J42" s="675"/>
      <c r="K42" s="52"/>
      <c r="L42" s="52"/>
      <c r="M42" s="114"/>
      <c r="N42" s="342"/>
      <c r="O42" s="342"/>
      <c r="P42" s="342"/>
      <c r="Q42" s="342"/>
      <c r="R42" s="342"/>
      <c r="S42" s="342"/>
    </row>
    <row r="43" spans="1:21">
      <c r="A43" s="275"/>
      <c r="B43" s="275"/>
      <c r="C43" s="174"/>
      <c r="D43" s="675"/>
      <c r="E43" s="674"/>
      <c r="F43" s="677" t="s">
        <v>111</v>
      </c>
      <c r="G43" s="608" t="s">
        <v>361</v>
      </c>
      <c r="H43" s="675"/>
      <c r="I43" s="52"/>
      <c r="J43" s="675"/>
      <c r="K43" s="52"/>
      <c r="L43" s="52"/>
      <c r="M43" s="114"/>
      <c r="N43" s="342"/>
      <c r="O43" s="342"/>
      <c r="P43" s="342"/>
      <c r="Q43" s="342"/>
      <c r="R43" s="342"/>
      <c r="S43" s="342"/>
    </row>
    <row r="44" spans="1:21">
      <c r="A44" s="275"/>
      <c r="B44" s="275"/>
      <c r="C44" s="174"/>
      <c r="D44" s="675"/>
      <c r="E44" s="674"/>
      <c r="F44" s="677" t="s">
        <v>110</v>
      </c>
      <c r="H44" s="675"/>
      <c r="I44" s="52"/>
      <c r="J44" s="675"/>
      <c r="K44" s="52"/>
      <c r="L44" s="52"/>
      <c r="M44" s="114"/>
      <c r="N44" s="342"/>
      <c r="O44" s="342"/>
      <c r="P44" s="342"/>
      <c r="Q44" s="342"/>
      <c r="R44" s="342"/>
      <c r="S44" s="342"/>
    </row>
    <row r="45" spans="1:21">
      <c r="A45" s="275"/>
      <c r="B45" s="275"/>
      <c r="C45" s="174"/>
      <c r="D45" s="675"/>
      <c r="E45" s="674"/>
      <c r="F45" s="674"/>
      <c r="G45" s="674"/>
      <c r="H45" s="675"/>
      <c r="I45" s="52"/>
      <c r="J45" s="675"/>
      <c r="K45" s="52"/>
      <c r="L45" s="52"/>
      <c r="M45" s="114"/>
      <c r="N45" s="342"/>
      <c r="O45" s="342"/>
      <c r="P45" s="342"/>
      <c r="Q45" s="342"/>
      <c r="R45" s="342"/>
      <c r="S45" s="342"/>
    </row>
    <row r="46" spans="1:21" ht="24">
      <c r="A46" s="275"/>
      <c r="B46" s="275"/>
      <c r="C46" s="174"/>
      <c r="D46" s="675"/>
      <c r="E46" s="674"/>
      <c r="F46" s="673" t="s">
        <v>329</v>
      </c>
      <c r="G46" s="673" t="s">
        <v>328</v>
      </c>
      <c r="H46" s="675"/>
      <c r="I46" s="52"/>
      <c r="J46" s="675"/>
      <c r="K46" s="52"/>
      <c r="L46" s="52"/>
      <c r="M46" s="114"/>
      <c r="N46" s="342"/>
      <c r="O46" s="342"/>
      <c r="P46" s="342"/>
      <c r="Q46" s="342"/>
      <c r="R46" s="342"/>
      <c r="S46" s="342"/>
    </row>
    <row r="47" spans="1:21">
      <c r="A47" s="275"/>
      <c r="B47" s="275"/>
      <c r="C47" s="174"/>
      <c r="D47" s="675"/>
      <c r="E47" s="674"/>
      <c r="F47" s="608" t="s">
        <v>121</v>
      </c>
      <c r="G47" s="608" t="s">
        <v>121</v>
      </c>
      <c r="H47" s="675"/>
      <c r="I47" s="52"/>
      <c r="J47" s="675"/>
      <c r="K47" s="52"/>
      <c r="L47" s="52"/>
      <c r="M47" s="114"/>
      <c r="N47" s="342"/>
      <c r="O47" s="342"/>
      <c r="P47" s="342"/>
      <c r="Q47" s="342"/>
      <c r="R47" s="342"/>
      <c r="S47" s="342"/>
    </row>
    <row r="48" spans="1:21">
      <c r="A48" s="275"/>
      <c r="B48" s="275"/>
      <c r="C48" s="174"/>
      <c r="D48" s="675"/>
      <c r="E48" s="674"/>
      <c r="F48" s="608" t="s">
        <v>160</v>
      </c>
      <c r="G48" s="608" t="s">
        <v>330</v>
      </c>
      <c r="H48" s="675"/>
      <c r="I48" s="52"/>
      <c r="J48" s="675"/>
      <c r="K48" s="52"/>
      <c r="L48" s="52"/>
      <c r="M48" s="114"/>
      <c r="N48" s="342"/>
      <c r="O48" s="342"/>
      <c r="P48" s="342"/>
      <c r="Q48" s="342"/>
      <c r="R48" s="342"/>
      <c r="S48" s="342"/>
    </row>
    <row r="49" spans="1:22">
      <c r="A49" s="275"/>
      <c r="B49" s="275"/>
      <c r="C49" s="174"/>
      <c r="D49" s="675"/>
      <c r="E49" s="674"/>
      <c r="F49" s="608" t="s">
        <v>158</v>
      </c>
      <c r="G49" s="608" t="s">
        <v>331</v>
      </c>
      <c r="H49" s="675"/>
      <c r="I49" s="52"/>
      <c r="J49" s="675"/>
      <c r="K49" s="52"/>
      <c r="L49" s="52"/>
      <c r="M49" s="114"/>
      <c r="N49" s="342"/>
      <c r="O49" s="342"/>
      <c r="P49" s="342"/>
      <c r="Q49" s="342"/>
      <c r="R49" s="342"/>
      <c r="S49" s="342"/>
    </row>
    <row r="50" spans="1:22">
      <c r="A50" s="275"/>
      <c r="B50" s="275"/>
      <c r="C50" s="174"/>
      <c r="D50" s="675"/>
      <c r="E50" s="674"/>
      <c r="F50" s="677" t="s">
        <v>113</v>
      </c>
      <c r="G50" s="608" t="s">
        <v>888</v>
      </c>
      <c r="H50" s="675"/>
      <c r="I50" s="52"/>
      <c r="J50" s="675"/>
      <c r="K50" s="52"/>
      <c r="L50" s="52"/>
      <c r="M50" s="114"/>
      <c r="N50" s="342"/>
      <c r="O50" s="342"/>
      <c r="P50" s="342"/>
      <c r="Q50" s="342"/>
      <c r="R50" s="342"/>
      <c r="S50" s="342"/>
    </row>
    <row r="51" spans="1:22">
      <c r="A51" s="275"/>
      <c r="B51" s="275"/>
      <c r="C51" s="174"/>
      <c r="D51" s="675"/>
      <c r="E51" s="674"/>
      <c r="F51" s="677" t="s">
        <v>156</v>
      </c>
      <c r="G51" s="608" t="s">
        <v>332</v>
      </c>
      <c r="H51" s="675"/>
      <c r="I51" s="52"/>
      <c r="J51" s="675"/>
      <c r="K51" s="52"/>
      <c r="L51" s="52"/>
      <c r="M51" s="114"/>
      <c r="N51" s="342"/>
      <c r="O51" s="342"/>
      <c r="P51" s="342"/>
      <c r="Q51" s="342"/>
      <c r="R51" s="342"/>
      <c r="S51" s="342"/>
    </row>
    <row r="52" spans="1:22">
      <c r="A52" s="275"/>
      <c r="B52" s="275"/>
      <c r="C52" s="174"/>
      <c r="D52" s="675"/>
      <c r="E52" s="674"/>
      <c r="F52" s="677" t="s">
        <v>223</v>
      </c>
      <c r="G52" s="608" t="s">
        <v>333</v>
      </c>
      <c r="H52" s="675"/>
      <c r="I52" s="52"/>
      <c r="J52" s="675"/>
      <c r="K52" s="52"/>
      <c r="L52" s="52"/>
      <c r="M52" s="114"/>
      <c r="N52" s="342"/>
      <c r="O52" s="342"/>
      <c r="P52" s="342"/>
      <c r="Q52" s="342"/>
      <c r="R52" s="342"/>
      <c r="S52" s="342"/>
    </row>
    <row r="53" spans="1:22">
      <c r="A53" s="275"/>
      <c r="B53" s="275"/>
      <c r="C53" s="174"/>
      <c r="D53" s="675"/>
      <c r="E53" s="674"/>
      <c r="F53" s="677" t="s">
        <v>145</v>
      </c>
      <c r="G53" s="608" t="s">
        <v>334</v>
      </c>
      <c r="H53" s="675"/>
      <c r="I53" s="52"/>
      <c r="J53" s="675"/>
      <c r="K53" s="52"/>
      <c r="L53" s="52"/>
      <c r="M53" s="114"/>
      <c r="N53" s="342"/>
      <c r="O53" s="342"/>
      <c r="P53" s="342"/>
      <c r="Q53" s="342"/>
      <c r="R53" s="342"/>
      <c r="S53" s="342"/>
    </row>
    <row r="54" spans="1:22">
      <c r="A54" s="275"/>
      <c r="B54" s="275"/>
      <c r="C54" s="174"/>
      <c r="D54" s="675"/>
      <c r="E54" s="674"/>
      <c r="F54" s="677" t="s">
        <v>111</v>
      </c>
      <c r="G54" s="608" t="s">
        <v>335</v>
      </c>
      <c r="H54" s="675"/>
      <c r="I54" s="52"/>
      <c r="J54" s="675"/>
      <c r="K54" s="52"/>
      <c r="L54" s="52"/>
      <c r="M54" s="114"/>
      <c r="N54" s="342"/>
      <c r="O54" s="342"/>
      <c r="P54" s="342"/>
      <c r="Q54" s="342"/>
      <c r="R54" s="342"/>
      <c r="S54" s="342"/>
    </row>
    <row r="55" spans="1:22">
      <c r="A55" s="275"/>
      <c r="B55" s="275"/>
      <c r="C55" s="174"/>
      <c r="D55" s="675"/>
      <c r="E55" s="674"/>
      <c r="F55" s="679" t="s">
        <v>110</v>
      </c>
      <c r="G55" s="108"/>
      <c r="H55" s="675"/>
      <c r="I55" s="52"/>
      <c r="J55" s="675"/>
      <c r="K55" s="52"/>
      <c r="L55" s="52"/>
      <c r="M55" s="114"/>
      <c r="N55" s="342"/>
      <c r="O55" s="342"/>
      <c r="P55" s="342"/>
      <c r="Q55" s="342"/>
      <c r="R55" s="342"/>
      <c r="S55" s="342"/>
    </row>
    <row r="56" spans="1:22">
      <c r="A56" s="275"/>
      <c r="B56" s="275"/>
      <c r="C56" s="174"/>
      <c r="D56" s="675"/>
      <c r="E56" s="674"/>
      <c r="F56" s="674"/>
      <c r="G56" s="108"/>
      <c r="H56" s="675"/>
      <c r="I56" s="52"/>
      <c r="J56" s="675"/>
      <c r="K56" s="52"/>
      <c r="L56" s="52"/>
      <c r="M56" s="114"/>
      <c r="N56" s="342"/>
      <c r="O56" s="342"/>
      <c r="P56" s="342"/>
      <c r="Q56" s="342"/>
      <c r="R56" s="342"/>
      <c r="S56" s="342"/>
    </row>
    <row r="57" spans="1:22">
      <c r="A57" s="856" t="s">
        <v>495</v>
      </c>
      <c r="B57" s="857"/>
      <c r="C57" s="857"/>
      <c r="D57" s="857"/>
      <c r="E57" s="857"/>
      <c r="F57" s="857"/>
      <c r="G57" s="857"/>
      <c r="H57" s="857"/>
      <c r="I57" s="857"/>
      <c r="J57" s="857"/>
      <c r="K57" s="857"/>
      <c r="L57" s="858"/>
      <c r="N57" s="256"/>
      <c r="O57" s="256"/>
      <c r="P57" s="256"/>
      <c r="Q57" s="256"/>
      <c r="R57" s="256"/>
      <c r="S57" s="256"/>
    </row>
    <row r="58" spans="1:22" ht="16.2">
      <c r="A58" s="254" t="s">
        <v>37</v>
      </c>
      <c r="B58" s="226" t="s">
        <v>7</v>
      </c>
      <c r="C58" s="838" t="s">
        <v>468</v>
      </c>
      <c r="D58" s="839"/>
      <c r="E58" s="839"/>
      <c r="F58" s="839"/>
      <c r="G58" s="839"/>
      <c r="H58" s="839"/>
      <c r="I58" s="839"/>
      <c r="J58" s="839"/>
      <c r="K58" s="839"/>
      <c r="L58" s="840"/>
      <c r="N58" s="256"/>
      <c r="O58" s="256"/>
      <c r="P58" s="256"/>
      <c r="Q58" s="256"/>
      <c r="R58" s="256"/>
      <c r="S58" s="256"/>
    </row>
    <row r="59" spans="1:22" ht="15" customHeight="1">
      <c r="A59" s="216" t="s">
        <v>38</v>
      </c>
      <c r="B59" s="216" t="s">
        <v>39</v>
      </c>
      <c r="C59" s="216" t="s">
        <v>40</v>
      </c>
      <c r="D59" s="217" t="s">
        <v>41</v>
      </c>
      <c r="E59" s="216" t="s">
        <v>46</v>
      </c>
      <c r="F59" s="217" t="s">
        <v>47</v>
      </c>
      <c r="G59" s="218" t="s">
        <v>48</v>
      </c>
      <c r="H59" s="254" t="s">
        <v>49</v>
      </c>
      <c r="I59" s="254" t="s">
        <v>149</v>
      </c>
      <c r="J59" s="835" t="s">
        <v>188</v>
      </c>
      <c r="K59" s="836"/>
      <c r="L59" s="220">
        <v>12</v>
      </c>
      <c r="N59" s="256"/>
      <c r="O59" s="256"/>
      <c r="P59" s="256"/>
      <c r="Q59" s="256"/>
      <c r="R59" s="256"/>
      <c r="S59" s="256"/>
      <c r="T59" s="160"/>
      <c r="U59" s="160"/>
    </row>
    <row r="60" spans="1:22" ht="15" customHeight="1">
      <c r="A60" s="897" t="s">
        <v>87</v>
      </c>
      <c r="B60" s="897" t="s">
        <v>471</v>
      </c>
      <c r="C60" s="868" t="s">
        <v>460</v>
      </c>
      <c r="D60" s="915" t="s">
        <v>221</v>
      </c>
      <c r="E60" s="916"/>
      <c r="F60" s="917"/>
      <c r="G60" s="899" t="s">
        <v>220</v>
      </c>
      <c r="H60" s="899"/>
      <c r="I60" s="905" t="s">
        <v>826</v>
      </c>
      <c r="J60" s="804" t="s">
        <v>344</v>
      </c>
      <c r="K60" s="804"/>
      <c r="L60" s="827" t="s">
        <v>984</v>
      </c>
      <c r="M60" s="256"/>
      <c r="N60" s="256"/>
      <c r="O60" s="256"/>
      <c r="P60" s="256"/>
      <c r="Q60" s="256"/>
      <c r="R60" s="256"/>
      <c r="S60" s="160"/>
      <c r="T60" s="160"/>
    </row>
    <row r="61" spans="1:22" s="119" customFormat="1" ht="36">
      <c r="A61" s="898"/>
      <c r="B61" s="898"/>
      <c r="C61" s="913"/>
      <c r="D61" s="252" t="s">
        <v>295</v>
      </c>
      <c r="E61" s="252" t="s">
        <v>232</v>
      </c>
      <c r="F61" s="252" t="s">
        <v>296</v>
      </c>
      <c r="G61" s="252" t="s">
        <v>401</v>
      </c>
      <c r="H61" s="252" t="s">
        <v>329</v>
      </c>
      <c r="I61" s="906"/>
      <c r="J61" s="804"/>
      <c r="K61" s="804"/>
      <c r="L61" s="827"/>
      <c r="N61" s="256"/>
      <c r="O61" s="256"/>
      <c r="P61" s="256"/>
      <c r="Q61" s="256"/>
      <c r="R61" s="256"/>
      <c r="S61" s="256"/>
      <c r="T61" s="160"/>
      <c r="U61" s="160"/>
    </row>
    <row r="62" spans="1:22">
      <c r="A62" s="807"/>
      <c r="B62" s="841" t="s">
        <v>107</v>
      </c>
      <c r="C62" s="841" t="s">
        <v>107</v>
      </c>
      <c r="D62" s="841" t="s">
        <v>107</v>
      </c>
      <c r="E62" s="841" t="s">
        <v>107</v>
      </c>
      <c r="F62" s="841" t="s">
        <v>107</v>
      </c>
      <c r="G62" s="253" t="s">
        <v>107</v>
      </c>
      <c r="H62" s="253" t="s">
        <v>107</v>
      </c>
      <c r="I62" s="841" t="s">
        <v>125</v>
      </c>
      <c r="J62" s="225" t="s">
        <v>342</v>
      </c>
      <c r="K62" s="253" t="s">
        <v>125</v>
      </c>
      <c r="L62" s="894"/>
      <c r="N62" s="256"/>
      <c r="O62" s="256"/>
      <c r="P62" s="256"/>
      <c r="Q62" s="256"/>
      <c r="R62" s="256"/>
      <c r="S62" s="256"/>
      <c r="T62" s="160"/>
      <c r="U62" s="160"/>
    </row>
    <row r="63" spans="1:22">
      <c r="A63" s="807"/>
      <c r="B63" s="842"/>
      <c r="C63" s="842"/>
      <c r="D63" s="842"/>
      <c r="E63" s="842"/>
      <c r="F63" s="842"/>
      <c r="G63" s="258"/>
      <c r="H63" s="258"/>
      <c r="I63" s="842"/>
      <c r="J63" s="225" t="s">
        <v>824</v>
      </c>
      <c r="K63" s="158"/>
      <c r="L63" s="895"/>
      <c r="N63" s="256"/>
      <c r="O63" s="256"/>
      <c r="P63" s="256"/>
      <c r="Q63" s="256"/>
      <c r="R63" s="256"/>
      <c r="S63" s="256"/>
      <c r="T63" s="160"/>
      <c r="U63" s="160"/>
    </row>
    <row r="64" spans="1:22" ht="30.75" customHeight="1">
      <c r="A64" s="935" t="s">
        <v>1094</v>
      </c>
      <c r="B64" s="935"/>
      <c r="C64" s="935"/>
      <c r="D64" s="935"/>
      <c r="E64" s="935"/>
      <c r="F64" s="935"/>
      <c r="G64" s="935"/>
      <c r="H64" s="935"/>
      <c r="I64" s="935"/>
      <c r="J64" s="936"/>
      <c r="K64" s="227" t="s">
        <v>90</v>
      </c>
      <c r="L64" s="104" t="s">
        <v>88</v>
      </c>
      <c r="M64" s="103" t="s">
        <v>89</v>
      </c>
      <c r="O64" s="256"/>
      <c r="P64" s="256"/>
      <c r="Q64" s="256"/>
      <c r="R64" s="256"/>
      <c r="S64" s="256"/>
      <c r="T64" s="256"/>
      <c r="U64" s="160"/>
      <c r="V64" s="160"/>
    </row>
    <row r="65" spans="1:22" ht="36" customHeight="1">
      <c r="A65" s="893" t="s">
        <v>469</v>
      </c>
      <c r="B65" s="893"/>
      <c r="C65" s="893"/>
      <c r="D65" s="893"/>
      <c r="E65" s="893"/>
      <c r="F65" s="893"/>
      <c r="G65" s="893"/>
      <c r="H65" s="893"/>
      <c r="I65" s="893"/>
      <c r="J65" s="893"/>
      <c r="L65" s="107"/>
      <c r="O65" s="256"/>
      <c r="P65" s="256"/>
      <c r="Q65" s="256"/>
      <c r="R65" s="256"/>
      <c r="S65" s="256"/>
      <c r="T65" s="256"/>
      <c r="U65" s="160"/>
      <c r="V65" s="160"/>
    </row>
    <row r="66" spans="1:22" ht="36" customHeight="1">
      <c r="A66" s="877" t="s">
        <v>989</v>
      </c>
      <c r="B66" s="877"/>
      <c r="C66" s="628"/>
      <c r="D66" s="628"/>
      <c r="E66" s="628"/>
      <c r="F66" s="628"/>
      <c r="G66" s="628"/>
      <c r="H66" s="628"/>
      <c r="I66" s="628"/>
      <c r="J66" s="628"/>
      <c r="L66" s="107"/>
      <c r="O66" s="342"/>
      <c r="P66" s="342"/>
      <c r="Q66" s="342"/>
      <c r="R66" s="342"/>
      <c r="S66" s="342"/>
      <c r="T66" s="342"/>
      <c r="U66" s="160"/>
      <c r="V66" s="160"/>
    </row>
    <row r="67" spans="1:22" ht="36" customHeight="1">
      <c r="A67" s="628"/>
      <c r="B67" s="289" t="s">
        <v>473</v>
      </c>
      <c r="C67" s="289" t="s">
        <v>460</v>
      </c>
      <c r="D67" s="636" t="s">
        <v>295</v>
      </c>
      <c r="E67" s="325" t="s">
        <v>496</v>
      </c>
      <c r="F67" s="325" t="s">
        <v>497</v>
      </c>
      <c r="G67" s="636" t="s">
        <v>401</v>
      </c>
      <c r="H67" s="636" t="s">
        <v>329</v>
      </c>
      <c r="I67" s="628"/>
      <c r="J67" s="628"/>
      <c r="L67" s="107"/>
      <c r="O67" s="342"/>
      <c r="P67" s="342"/>
      <c r="Q67" s="342"/>
      <c r="R67" s="342"/>
      <c r="S67" s="342"/>
      <c r="T67" s="342"/>
      <c r="U67" s="160"/>
      <c r="V67" s="160"/>
    </row>
    <row r="68" spans="1:22" ht="27.6">
      <c r="A68" s="52"/>
      <c r="B68" s="288" t="s">
        <v>725</v>
      </c>
      <c r="C68" s="255" t="s">
        <v>124</v>
      </c>
      <c r="D68" s="257" t="s">
        <v>400</v>
      </c>
      <c r="E68" s="255" t="s">
        <v>231</v>
      </c>
      <c r="F68" s="255" t="s">
        <v>192</v>
      </c>
      <c r="G68" s="257" t="s">
        <v>426</v>
      </c>
      <c r="H68" s="298" t="s">
        <v>121</v>
      </c>
      <c r="I68" s="108"/>
      <c r="K68" s="86"/>
      <c r="L68" s="86"/>
      <c r="M68" s="52"/>
      <c r="N68" s="114"/>
      <c r="O68" s="256"/>
      <c r="P68" s="256"/>
      <c r="Q68" s="256"/>
      <c r="R68" s="256"/>
      <c r="S68" s="256"/>
      <c r="T68" s="256"/>
    </row>
    <row r="69" spans="1:22" ht="27.6">
      <c r="A69" s="52"/>
      <c r="B69" s="288" t="s">
        <v>474</v>
      </c>
      <c r="C69" s="255" t="s">
        <v>120</v>
      </c>
      <c r="D69" s="257" t="s">
        <v>219</v>
      </c>
      <c r="E69" s="325" t="s">
        <v>496</v>
      </c>
      <c r="F69" s="255" t="s">
        <v>184</v>
      </c>
      <c r="G69" s="255" t="s">
        <v>402</v>
      </c>
      <c r="H69" s="298" t="s">
        <v>218</v>
      </c>
      <c r="I69" s="108"/>
      <c r="K69" s="52"/>
      <c r="L69" s="52"/>
      <c r="M69" s="52"/>
      <c r="N69" s="114"/>
      <c r="O69" s="160"/>
      <c r="P69" s="160"/>
      <c r="Q69" s="160"/>
      <c r="R69" s="160"/>
      <c r="S69" s="160"/>
      <c r="T69" s="160"/>
    </row>
    <row r="70" spans="1:22" ht="15" customHeight="1">
      <c r="A70" s="110"/>
      <c r="B70" s="288" t="s">
        <v>724</v>
      </c>
      <c r="C70" s="546" t="s">
        <v>778</v>
      </c>
      <c r="D70" s="257" t="s">
        <v>217</v>
      </c>
      <c r="E70" s="255" t="s">
        <v>231</v>
      </c>
      <c r="F70" s="257" t="s">
        <v>191</v>
      </c>
      <c r="G70" s="255" t="s">
        <v>403</v>
      </c>
      <c r="H70" s="257" t="s">
        <v>133</v>
      </c>
      <c r="I70" s="108"/>
      <c r="K70" s="276"/>
      <c r="L70" s="276"/>
      <c r="M70" s="52"/>
      <c r="N70" s="114"/>
      <c r="O70" s="160"/>
      <c r="P70" s="160"/>
      <c r="Q70" s="160"/>
      <c r="R70" s="160"/>
      <c r="S70" s="160"/>
      <c r="T70" s="160"/>
    </row>
    <row r="71" spans="1:22" ht="15" customHeight="1">
      <c r="A71" s="110"/>
      <c r="C71" s="108"/>
      <c r="D71" s="257" t="s">
        <v>215</v>
      </c>
      <c r="E71" s="255" t="s">
        <v>446</v>
      </c>
      <c r="F71" s="257" t="s">
        <v>180</v>
      </c>
      <c r="G71" s="255" t="s">
        <v>404</v>
      </c>
      <c r="H71" s="115" t="s">
        <v>213</v>
      </c>
      <c r="I71" s="52"/>
      <c r="J71" s="276"/>
      <c r="K71" s="276"/>
      <c r="L71" s="52"/>
    </row>
    <row r="72" spans="1:22" ht="15" customHeight="1">
      <c r="A72" s="52"/>
      <c r="B72" s="52"/>
      <c r="C72" s="52"/>
      <c r="D72" s="257" t="s">
        <v>212</v>
      </c>
      <c r="E72" s="255" t="s">
        <v>447</v>
      </c>
      <c r="F72" s="257" t="s">
        <v>230</v>
      </c>
      <c r="G72" s="255" t="s">
        <v>405</v>
      </c>
      <c r="H72" s="115" t="s">
        <v>131</v>
      </c>
      <c r="I72" s="52"/>
      <c r="J72" s="276"/>
      <c r="K72" s="276"/>
      <c r="L72" s="52"/>
    </row>
    <row r="73" spans="1:22" ht="15" customHeight="1">
      <c r="A73" s="52"/>
      <c r="B73" s="52"/>
      <c r="C73" s="52"/>
      <c r="D73" s="257" t="s">
        <v>445</v>
      </c>
      <c r="E73" s="255" t="s">
        <v>465</v>
      </c>
      <c r="F73" s="257" t="s">
        <v>176</v>
      </c>
      <c r="G73" s="255" t="s">
        <v>406</v>
      </c>
      <c r="H73" s="115" t="s">
        <v>117</v>
      </c>
      <c r="I73" s="52"/>
      <c r="J73" s="276"/>
      <c r="K73" s="276"/>
      <c r="L73" s="52"/>
    </row>
    <row r="74" spans="1:22" ht="15" customHeight="1">
      <c r="A74" s="52"/>
      <c r="B74" s="52"/>
      <c r="C74" s="52"/>
      <c r="D74" s="52"/>
      <c r="F74" s="257" t="s">
        <v>229</v>
      </c>
      <c r="G74" s="257" t="s">
        <v>407</v>
      </c>
      <c r="H74" s="115" t="s">
        <v>130</v>
      </c>
      <c r="I74" s="52"/>
      <c r="J74" s="276"/>
      <c r="K74" s="276"/>
      <c r="L74" s="52"/>
    </row>
    <row r="75" spans="1:22" ht="15" customHeight="1">
      <c r="A75" s="52"/>
      <c r="B75" s="52"/>
      <c r="C75" s="52"/>
      <c r="D75" s="52"/>
      <c r="E75" s="118"/>
      <c r="F75" s="257" t="s">
        <v>173</v>
      </c>
      <c r="G75" s="257" t="s">
        <v>408</v>
      </c>
      <c r="H75" s="115" t="s">
        <v>137</v>
      </c>
      <c r="I75" s="52"/>
      <c r="J75" s="276"/>
      <c r="K75" s="276"/>
      <c r="L75" s="52"/>
    </row>
    <row r="76" spans="1:22" ht="15" customHeight="1">
      <c r="A76" s="52"/>
      <c r="B76" s="52"/>
      <c r="C76" s="52"/>
      <c r="D76" s="52"/>
      <c r="E76" s="52"/>
      <c r="F76" s="257" t="s">
        <v>228</v>
      </c>
      <c r="G76" s="257" t="s">
        <v>409</v>
      </c>
      <c r="H76" s="115" t="s">
        <v>129</v>
      </c>
      <c r="I76" s="52"/>
      <c r="J76" s="276"/>
      <c r="K76" s="276"/>
      <c r="L76" s="52"/>
    </row>
    <row r="77" spans="1:22" ht="15" customHeight="1">
      <c r="A77" s="52"/>
      <c r="B77" s="52"/>
      <c r="C77" s="52"/>
      <c r="D77" s="52"/>
      <c r="E77" s="52"/>
      <c r="F77" s="257" t="s">
        <v>122</v>
      </c>
      <c r="G77" s="257" t="s">
        <v>410</v>
      </c>
      <c r="H77" s="115" t="s">
        <v>227</v>
      </c>
      <c r="I77" s="52"/>
      <c r="J77" s="52"/>
      <c r="K77" s="52"/>
      <c r="L77" s="52"/>
    </row>
    <row r="78" spans="1:22" ht="15" customHeight="1">
      <c r="A78" s="52"/>
      <c r="B78" s="52"/>
      <c r="C78" s="52"/>
      <c r="D78" s="52"/>
      <c r="E78" s="52"/>
      <c r="F78" s="325" t="s">
        <v>497</v>
      </c>
      <c r="G78" s="257" t="s">
        <v>411</v>
      </c>
      <c r="H78" s="115" t="s">
        <v>114</v>
      </c>
      <c r="I78" s="52"/>
      <c r="J78" s="52"/>
      <c r="L78" s="52"/>
    </row>
    <row r="79" spans="1:22" ht="15" customHeight="1">
      <c r="A79" s="52"/>
      <c r="B79" s="52"/>
      <c r="C79" s="52"/>
      <c r="D79" s="52"/>
      <c r="E79" s="52"/>
      <c r="F79" s="257" t="s">
        <v>180</v>
      </c>
      <c r="G79" s="257" t="s">
        <v>412</v>
      </c>
      <c r="H79" s="115" t="s">
        <v>160</v>
      </c>
      <c r="I79" s="52"/>
      <c r="J79" s="52"/>
      <c r="K79" s="52"/>
      <c r="L79" s="52"/>
    </row>
    <row r="80" spans="1:22" ht="15" customHeight="1">
      <c r="A80" s="52"/>
      <c r="B80" s="52"/>
      <c r="C80" s="52"/>
      <c r="D80" s="52"/>
      <c r="E80" s="52"/>
      <c r="F80" s="257" t="s">
        <v>176</v>
      </c>
      <c r="G80" s="257" t="s">
        <v>413</v>
      </c>
      <c r="H80" s="115" t="s">
        <v>128</v>
      </c>
      <c r="I80" s="52"/>
      <c r="J80" s="52"/>
      <c r="K80" s="52"/>
      <c r="L80" s="52"/>
    </row>
    <row r="81" spans="1:19" ht="15" customHeight="1">
      <c r="A81" s="52"/>
      <c r="B81" s="52"/>
      <c r="C81" s="52"/>
      <c r="D81" s="52"/>
      <c r="E81" s="52"/>
      <c r="F81" s="257" t="s">
        <v>173</v>
      </c>
      <c r="G81" s="255" t="s">
        <v>414</v>
      </c>
      <c r="H81" s="115" t="s">
        <v>158</v>
      </c>
      <c r="I81" s="52"/>
      <c r="J81" s="52"/>
      <c r="K81" s="52"/>
      <c r="L81" s="52"/>
    </row>
    <row r="82" spans="1:19" ht="15" customHeight="1">
      <c r="A82" s="52"/>
      <c r="B82" s="52"/>
      <c r="C82" s="52"/>
      <c r="D82" s="52"/>
      <c r="E82" s="52"/>
      <c r="F82" s="257" t="s">
        <v>122</v>
      </c>
      <c r="G82" s="255" t="s">
        <v>415</v>
      </c>
      <c r="H82" s="115" t="s">
        <v>150</v>
      </c>
      <c r="I82" s="52"/>
      <c r="J82" s="52"/>
      <c r="K82" s="52"/>
      <c r="L82" s="52"/>
    </row>
    <row r="83" spans="1:19" ht="15" customHeight="1">
      <c r="A83" s="52"/>
      <c r="B83" s="52"/>
      <c r="C83" s="52"/>
      <c r="D83" s="52"/>
      <c r="E83" s="52"/>
      <c r="G83" s="255" t="s">
        <v>416</v>
      </c>
      <c r="H83" s="115" t="s">
        <v>113</v>
      </c>
      <c r="I83" s="52"/>
      <c r="J83" s="52"/>
      <c r="K83" s="52"/>
      <c r="L83" s="52"/>
    </row>
    <row r="84" spans="1:19" ht="15" customHeight="1">
      <c r="A84" s="52"/>
      <c r="B84" s="52"/>
      <c r="C84" s="52"/>
      <c r="D84" s="52"/>
      <c r="E84" s="52"/>
      <c r="F84" s="108"/>
      <c r="G84" s="255" t="s">
        <v>417</v>
      </c>
      <c r="H84" s="115" t="s">
        <v>226</v>
      </c>
      <c r="I84" s="52"/>
      <c r="J84" s="52"/>
      <c r="K84" s="52"/>
      <c r="L84" s="52"/>
    </row>
    <row r="85" spans="1:19" ht="15" customHeight="1">
      <c r="A85" s="52"/>
      <c r="B85" s="52"/>
      <c r="C85" s="52"/>
      <c r="D85" s="52"/>
      <c r="E85" s="52"/>
      <c r="F85" s="108"/>
      <c r="G85" s="255" t="s">
        <v>418</v>
      </c>
      <c r="H85" s="115" t="s">
        <v>225</v>
      </c>
      <c r="I85" s="52"/>
      <c r="J85" s="52"/>
      <c r="K85" s="52"/>
      <c r="L85" s="52"/>
    </row>
    <row r="86" spans="1:19" ht="15" customHeight="1">
      <c r="A86" s="52"/>
      <c r="B86" s="52"/>
      <c r="C86" s="52"/>
      <c r="D86" s="52"/>
      <c r="E86" s="52"/>
      <c r="F86" s="108"/>
      <c r="G86" s="257" t="s">
        <v>419</v>
      </c>
      <c r="H86" s="115" t="s">
        <v>224</v>
      </c>
      <c r="I86" s="52"/>
      <c r="J86" s="52"/>
      <c r="K86" s="52"/>
      <c r="L86" s="52"/>
    </row>
    <row r="87" spans="1:19" ht="15" customHeight="1">
      <c r="A87" s="52"/>
      <c r="B87" s="52"/>
      <c r="C87" s="52"/>
      <c r="D87" s="52"/>
      <c r="E87" s="52"/>
      <c r="F87" s="108"/>
      <c r="G87" s="257" t="s">
        <v>420</v>
      </c>
      <c r="H87" s="115" t="s">
        <v>156</v>
      </c>
      <c r="I87" s="52"/>
      <c r="J87" s="52"/>
      <c r="K87" s="52"/>
      <c r="L87" s="52"/>
    </row>
    <row r="88" spans="1:19" ht="15" customHeight="1">
      <c r="A88" s="52"/>
      <c r="B88" s="52"/>
      <c r="C88" s="52"/>
      <c r="D88" s="52"/>
      <c r="E88" s="52"/>
      <c r="F88" s="108"/>
      <c r="G88" s="257" t="s">
        <v>421</v>
      </c>
      <c r="H88" s="115" t="s">
        <v>112</v>
      </c>
      <c r="I88" s="52"/>
      <c r="J88" s="52"/>
      <c r="K88" s="52"/>
      <c r="L88" s="52"/>
    </row>
    <row r="89" spans="1:19" ht="15" customHeight="1">
      <c r="A89" s="52"/>
      <c r="B89" s="52"/>
      <c r="C89" s="52"/>
      <c r="D89" s="52"/>
      <c r="E89" s="52"/>
      <c r="F89" s="108"/>
      <c r="G89" s="257" t="s">
        <v>422</v>
      </c>
      <c r="H89" s="115" t="s">
        <v>223</v>
      </c>
      <c r="I89" s="52"/>
      <c r="J89" s="52"/>
      <c r="K89" s="52"/>
      <c r="L89" s="52"/>
    </row>
    <row r="90" spans="1:19" ht="15" customHeight="1">
      <c r="A90" s="52"/>
      <c r="B90" s="52"/>
      <c r="C90" s="52"/>
      <c r="D90" s="52"/>
      <c r="E90" s="52"/>
      <c r="F90" s="108"/>
      <c r="G90" s="257" t="s">
        <v>423</v>
      </c>
      <c r="H90" s="108"/>
      <c r="I90" s="52"/>
      <c r="J90" s="52"/>
      <c r="K90" s="52"/>
      <c r="L90" s="52"/>
    </row>
    <row r="91" spans="1:19" ht="15" customHeight="1">
      <c r="A91" s="52"/>
      <c r="B91" s="52"/>
      <c r="C91" s="52"/>
      <c r="D91" s="52"/>
      <c r="E91" s="52"/>
      <c r="F91" s="108"/>
      <c r="G91" s="257" t="s">
        <v>424</v>
      </c>
      <c r="H91" s="108"/>
      <c r="I91" s="52"/>
      <c r="J91" s="52"/>
      <c r="K91" s="52"/>
      <c r="L91" s="52"/>
    </row>
    <row r="92" spans="1:19" ht="15" customHeight="1">
      <c r="A92" s="52"/>
      <c r="B92" s="52"/>
      <c r="C92" s="52"/>
      <c r="D92" s="52"/>
      <c r="E92" s="52"/>
      <c r="F92" s="108"/>
      <c r="G92" s="257" t="s">
        <v>425</v>
      </c>
      <c r="H92" s="108"/>
      <c r="I92" s="52"/>
      <c r="J92" s="52"/>
      <c r="K92" s="52"/>
      <c r="L92" s="52"/>
    </row>
    <row r="93" spans="1:19" ht="15" customHeight="1">
      <c r="A93" s="52"/>
      <c r="B93" s="52"/>
      <c r="C93" s="52"/>
      <c r="D93" s="52"/>
      <c r="E93" s="52"/>
      <c r="F93" s="108"/>
      <c r="G93" s="115" t="s">
        <v>214</v>
      </c>
      <c r="H93" s="108"/>
      <c r="I93" s="52"/>
      <c r="J93" s="52"/>
      <c r="K93" s="52"/>
      <c r="L93" s="52"/>
    </row>
    <row r="94" spans="1:19" ht="15" customHeight="1">
      <c r="A94" s="52"/>
      <c r="B94" s="52"/>
      <c r="C94" s="52"/>
      <c r="D94" s="52"/>
      <c r="E94" s="108"/>
      <c r="F94" s="177"/>
      <c r="G94" s="108"/>
      <c r="H94" s="52"/>
      <c r="I94" s="52"/>
      <c r="J94" s="52"/>
      <c r="K94" s="52"/>
    </row>
    <row r="95" spans="1:19">
      <c r="A95" s="856" t="s">
        <v>521</v>
      </c>
      <c r="B95" s="857"/>
      <c r="C95" s="857"/>
      <c r="D95" s="857"/>
      <c r="E95" s="857"/>
      <c r="F95" s="857"/>
      <c r="G95" s="857"/>
      <c r="H95" s="857"/>
      <c r="I95" s="857"/>
      <c r="J95" s="857"/>
      <c r="K95" s="857"/>
      <c r="L95" s="858"/>
      <c r="N95" s="299"/>
      <c r="O95" s="299"/>
      <c r="P95" s="299"/>
      <c r="Q95" s="299"/>
      <c r="R95" s="299"/>
      <c r="S95" s="299"/>
    </row>
    <row r="96" spans="1:19" ht="16.2">
      <c r="A96" s="293" t="s">
        <v>37</v>
      </c>
      <c r="B96" s="226" t="s">
        <v>7</v>
      </c>
      <c r="C96" s="838" t="s">
        <v>498</v>
      </c>
      <c r="D96" s="839"/>
      <c r="E96" s="839"/>
      <c r="F96" s="839"/>
      <c r="G96" s="839"/>
      <c r="H96" s="839"/>
      <c r="I96" s="839"/>
      <c r="J96" s="839"/>
      <c r="K96" s="839"/>
      <c r="L96" s="840"/>
      <c r="N96" s="299"/>
      <c r="O96" s="299"/>
      <c r="P96" s="299"/>
      <c r="Q96" s="299"/>
      <c r="R96" s="299"/>
      <c r="S96" s="299"/>
    </row>
    <row r="97" spans="1:22" ht="15" customHeight="1">
      <c r="A97" s="216" t="s">
        <v>38</v>
      </c>
      <c r="B97" s="216" t="s">
        <v>39</v>
      </c>
      <c r="C97" s="217" t="s">
        <v>40</v>
      </c>
      <c r="D97" s="216" t="s">
        <v>41</v>
      </c>
      <c r="E97" s="217" t="s">
        <v>46</v>
      </c>
      <c r="F97" s="218" t="s">
        <v>47</v>
      </c>
      <c r="G97" s="293" t="s">
        <v>48</v>
      </c>
      <c r="H97" s="293" t="s">
        <v>49</v>
      </c>
      <c r="I97" s="293" t="s">
        <v>149</v>
      </c>
      <c r="J97" s="835" t="s">
        <v>188</v>
      </c>
      <c r="K97" s="836"/>
      <c r="L97" s="220">
        <v>12</v>
      </c>
      <c r="N97" s="299"/>
      <c r="O97" s="299"/>
      <c r="P97" s="299"/>
      <c r="Q97" s="299"/>
      <c r="R97" s="299"/>
      <c r="S97" s="299"/>
      <c r="T97" s="160"/>
      <c r="U97" s="160"/>
    </row>
    <row r="98" spans="1:22" ht="15" customHeight="1">
      <c r="A98" s="897" t="s">
        <v>87</v>
      </c>
      <c r="B98" s="897" t="s">
        <v>471</v>
      </c>
      <c r="C98" s="868" t="s">
        <v>460</v>
      </c>
      <c r="D98" s="915" t="s">
        <v>221</v>
      </c>
      <c r="E98" s="916"/>
      <c r="F98" s="804" t="s">
        <v>501</v>
      </c>
      <c r="G98" s="899" t="s">
        <v>220</v>
      </c>
      <c r="H98" s="899"/>
      <c r="I98" s="905" t="s">
        <v>826</v>
      </c>
      <c r="J98" s="804" t="s">
        <v>344</v>
      </c>
      <c r="K98" s="804"/>
      <c r="L98" s="827" t="s">
        <v>984</v>
      </c>
      <c r="M98" s="299"/>
      <c r="N98" s="299"/>
      <c r="O98" s="299"/>
      <c r="P98" s="299"/>
      <c r="Q98" s="299"/>
      <c r="R98" s="299"/>
      <c r="S98" s="160"/>
      <c r="T98" s="160"/>
    </row>
    <row r="99" spans="1:22" s="119" customFormat="1" ht="36">
      <c r="A99" s="898"/>
      <c r="B99" s="898"/>
      <c r="C99" s="913"/>
      <c r="D99" s="295" t="s">
        <v>499</v>
      </c>
      <c r="E99" s="294" t="s">
        <v>500</v>
      </c>
      <c r="F99" s="804"/>
      <c r="G99" s="295" t="s">
        <v>401</v>
      </c>
      <c r="H99" s="295" t="s">
        <v>329</v>
      </c>
      <c r="I99" s="906"/>
      <c r="J99" s="804"/>
      <c r="K99" s="804"/>
      <c r="L99" s="827"/>
      <c r="N99" s="299"/>
      <c r="O99" s="299"/>
      <c r="P99" s="299"/>
      <c r="Q99" s="299"/>
      <c r="R99" s="299"/>
      <c r="S99" s="299"/>
      <c r="T99" s="160"/>
      <c r="U99" s="160"/>
    </row>
    <row r="100" spans="1:22">
      <c r="A100" s="807"/>
      <c r="B100" s="841" t="s">
        <v>107</v>
      </c>
      <c r="C100" s="841" t="s">
        <v>107</v>
      </c>
      <c r="D100" s="841" t="s">
        <v>107</v>
      </c>
      <c r="E100" s="841" t="s">
        <v>107</v>
      </c>
      <c r="F100" s="841" t="s">
        <v>107</v>
      </c>
      <c r="G100" s="292" t="s">
        <v>107</v>
      </c>
      <c r="H100" s="292" t="s">
        <v>107</v>
      </c>
      <c r="I100" s="841" t="s">
        <v>125</v>
      </c>
      <c r="J100" s="225" t="s">
        <v>342</v>
      </c>
      <c r="K100" s="292" t="s">
        <v>125</v>
      </c>
      <c r="L100" s="894"/>
      <c r="N100" s="299"/>
      <c r="O100" s="299"/>
      <c r="P100" s="299"/>
      <c r="Q100" s="299"/>
      <c r="R100" s="299"/>
      <c r="S100" s="299"/>
      <c r="T100" s="160"/>
      <c r="U100" s="160"/>
    </row>
    <row r="101" spans="1:22">
      <c r="A101" s="807"/>
      <c r="B101" s="842"/>
      <c r="C101" s="842"/>
      <c r="D101" s="842"/>
      <c r="E101" s="842"/>
      <c r="F101" s="842"/>
      <c r="G101" s="300"/>
      <c r="H101" s="300"/>
      <c r="I101" s="842"/>
      <c r="J101" s="225" t="s">
        <v>824</v>
      </c>
      <c r="K101" s="158"/>
      <c r="L101" s="895"/>
      <c r="N101" s="299"/>
      <c r="O101" s="299"/>
      <c r="P101" s="299"/>
      <c r="Q101" s="299"/>
      <c r="R101" s="299"/>
      <c r="S101" s="299"/>
      <c r="T101" s="160"/>
      <c r="U101" s="160"/>
    </row>
    <row r="102" spans="1:22" ht="30.75" customHeight="1">
      <c r="A102" s="935" t="s">
        <v>1095</v>
      </c>
      <c r="B102" s="935"/>
      <c r="C102" s="935"/>
      <c r="D102" s="935"/>
      <c r="E102" s="935"/>
      <c r="F102" s="935"/>
      <c r="G102" s="935"/>
      <c r="H102" s="935"/>
      <c r="I102" s="936"/>
      <c r="J102" s="227" t="s">
        <v>90</v>
      </c>
      <c r="K102" s="104" t="s">
        <v>88</v>
      </c>
      <c r="L102" s="103" t="s">
        <v>89</v>
      </c>
      <c r="N102" s="299"/>
      <c r="O102" s="299"/>
      <c r="P102" s="299"/>
      <c r="Q102" s="299"/>
      <c r="R102" s="299"/>
      <c r="S102" s="299"/>
      <c r="T102" s="160"/>
      <c r="U102" s="160"/>
    </row>
    <row r="103" spans="1:22" ht="36" customHeight="1">
      <c r="A103" s="893" t="s">
        <v>469</v>
      </c>
      <c r="B103" s="893"/>
      <c r="C103" s="893"/>
      <c r="D103" s="893"/>
      <c r="E103" s="893"/>
      <c r="F103" s="893"/>
      <c r="G103" s="893"/>
      <c r="H103" s="893"/>
      <c r="I103" s="893"/>
      <c r="J103" s="564"/>
      <c r="L103" s="107"/>
      <c r="O103" s="299"/>
      <c r="P103" s="299"/>
      <c r="Q103" s="299"/>
      <c r="R103" s="299"/>
      <c r="S103" s="299"/>
      <c r="T103" s="299"/>
      <c r="U103" s="160"/>
      <c r="V103" s="160"/>
    </row>
    <row r="104" spans="1:22" ht="15" customHeight="1">
      <c r="A104" s="877" t="s">
        <v>989</v>
      </c>
      <c r="B104" s="877"/>
      <c r="C104" s="52"/>
      <c r="D104" s="52"/>
      <c r="E104" s="52"/>
      <c r="F104" s="52"/>
      <c r="G104" s="108"/>
      <c r="H104" s="177"/>
      <c r="I104" s="108"/>
      <c r="J104" s="52"/>
      <c r="K104" s="52"/>
      <c r="L104" s="52"/>
      <c r="M104" s="52"/>
    </row>
    <row r="105" spans="1:22" ht="15" customHeight="1">
      <c r="A105" s="629"/>
      <c r="B105" s="636" t="s">
        <v>473</v>
      </c>
      <c r="C105" s="636" t="s">
        <v>460</v>
      </c>
      <c r="D105" s="636" t="s">
        <v>499</v>
      </c>
      <c r="E105" s="636" t="s">
        <v>500</v>
      </c>
      <c r="F105" s="636" t="s">
        <v>501</v>
      </c>
      <c r="G105" s="636" t="s">
        <v>401</v>
      </c>
      <c r="H105" s="636" t="s">
        <v>329</v>
      </c>
      <c r="I105" s="108"/>
      <c r="J105" s="52"/>
      <c r="K105" s="52"/>
      <c r="L105" s="52"/>
      <c r="M105" s="52"/>
    </row>
    <row r="106" spans="1:22" ht="14.25" customHeight="1">
      <c r="A106" s="52"/>
      <c r="B106" s="288" t="s">
        <v>725</v>
      </c>
      <c r="C106" s="297" t="s">
        <v>124</v>
      </c>
      <c r="D106" s="326">
        <v>0</v>
      </c>
      <c r="E106" s="199" t="s">
        <v>123</v>
      </c>
      <c r="F106" s="296" t="s">
        <v>502</v>
      </c>
      <c r="G106" s="298" t="s">
        <v>426</v>
      </c>
      <c r="H106" s="298" t="s">
        <v>121</v>
      </c>
      <c r="I106" s="108"/>
      <c r="J106" s="52"/>
      <c r="K106" s="52"/>
      <c r="L106" s="52"/>
      <c r="M106" s="52"/>
    </row>
    <row r="107" spans="1:22" ht="27.6">
      <c r="B107" s="288" t="s">
        <v>474</v>
      </c>
      <c r="C107" s="297" t="s">
        <v>120</v>
      </c>
      <c r="D107" s="327">
        <v>0.1</v>
      </c>
      <c r="E107" s="302" t="s">
        <v>119</v>
      </c>
      <c r="F107" s="296" t="s">
        <v>503</v>
      </c>
      <c r="G107" s="296" t="s">
        <v>402</v>
      </c>
      <c r="H107" s="298" t="s">
        <v>218</v>
      </c>
    </row>
    <row r="108" spans="1:22">
      <c r="B108" s="288" t="s">
        <v>724</v>
      </c>
      <c r="C108" s="546" t="s">
        <v>778</v>
      </c>
      <c r="D108" s="327">
        <v>0.2</v>
      </c>
      <c r="F108" s="298" t="s">
        <v>504</v>
      </c>
      <c r="G108" s="296" t="s">
        <v>403</v>
      </c>
      <c r="H108" s="298" t="s">
        <v>133</v>
      </c>
      <c r="I108" s="291"/>
      <c r="J108" s="291"/>
      <c r="K108" s="86"/>
      <c r="L108" s="86"/>
    </row>
    <row r="109" spans="1:22">
      <c r="A109" s="301"/>
      <c r="C109" s="301"/>
      <c r="D109" s="301"/>
      <c r="E109" s="301"/>
      <c r="F109" s="298" t="s">
        <v>505</v>
      </c>
      <c r="G109" s="296" t="s">
        <v>404</v>
      </c>
      <c r="H109" s="115" t="s">
        <v>213</v>
      </c>
      <c r="I109" s="301"/>
      <c r="J109" s="301"/>
      <c r="K109" s="301"/>
      <c r="L109" s="301"/>
      <c r="M109" s="301"/>
      <c r="N109" s="114"/>
      <c r="O109" s="160"/>
      <c r="P109" s="160"/>
      <c r="Q109" s="160"/>
      <c r="R109" s="160"/>
      <c r="S109" s="160"/>
      <c r="T109" s="160"/>
    </row>
    <row r="110" spans="1:22">
      <c r="F110" s="298" t="s">
        <v>506</v>
      </c>
      <c r="G110" s="296" t="s">
        <v>405</v>
      </c>
      <c r="H110" s="115" t="s">
        <v>131</v>
      </c>
    </row>
    <row r="111" spans="1:22">
      <c r="F111" s="108"/>
      <c r="G111" s="296" t="s">
        <v>406</v>
      </c>
      <c r="H111" s="115" t="s">
        <v>117</v>
      </c>
    </row>
    <row r="112" spans="1:22">
      <c r="F112" s="108"/>
      <c r="G112" s="298" t="s">
        <v>407</v>
      </c>
      <c r="H112" s="115" t="s">
        <v>130</v>
      </c>
    </row>
    <row r="113" spans="6:8">
      <c r="F113" s="108"/>
      <c r="G113" s="298" t="s">
        <v>408</v>
      </c>
      <c r="H113" s="115" t="s">
        <v>137</v>
      </c>
    </row>
    <row r="114" spans="6:8">
      <c r="F114" s="108"/>
      <c r="G114" s="298" t="s">
        <v>409</v>
      </c>
      <c r="H114" s="115" t="s">
        <v>129</v>
      </c>
    </row>
    <row r="115" spans="6:8">
      <c r="F115" s="108"/>
      <c r="G115" s="298" t="s">
        <v>410</v>
      </c>
      <c r="H115" s="115" t="s">
        <v>227</v>
      </c>
    </row>
    <row r="116" spans="6:8">
      <c r="F116" s="108"/>
      <c r="G116" s="298" t="s">
        <v>411</v>
      </c>
      <c r="H116" s="115" t="s">
        <v>114</v>
      </c>
    </row>
    <row r="117" spans="6:8">
      <c r="F117" s="108"/>
      <c r="G117" s="298" t="s">
        <v>412</v>
      </c>
      <c r="H117" s="115" t="s">
        <v>160</v>
      </c>
    </row>
    <row r="118" spans="6:8">
      <c r="F118" s="108"/>
      <c r="G118" s="298" t="s">
        <v>413</v>
      </c>
      <c r="H118" s="115" t="s">
        <v>128</v>
      </c>
    </row>
    <row r="119" spans="6:8">
      <c r="F119" s="108"/>
      <c r="G119" s="296" t="s">
        <v>414</v>
      </c>
      <c r="H119" s="115" t="s">
        <v>158</v>
      </c>
    </row>
    <row r="120" spans="6:8">
      <c r="F120" s="108"/>
      <c r="G120" s="296" t="s">
        <v>415</v>
      </c>
      <c r="H120" s="115" t="s">
        <v>150</v>
      </c>
    </row>
    <row r="121" spans="6:8">
      <c r="F121" s="108"/>
      <c r="G121" s="296" t="s">
        <v>416</v>
      </c>
      <c r="H121" s="115" t="s">
        <v>113</v>
      </c>
    </row>
    <row r="122" spans="6:8">
      <c r="F122" s="108"/>
      <c r="G122" s="296" t="s">
        <v>417</v>
      </c>
      <c r="H122" s="115" t="s">
        <v>226</v>
      </c>
    </row>
    <row r="123" spans="6:8">
      <c r="F123" s="108"/>
      <c r="G123" s="296" t="s">
        <v>418</v>
      </c>
      <c r="H123" s="115" t="s">
        <v>225</v>
      </c>
    </row>
    <row r="124" spans="6:8">
      <c r="F124" s="108"/>
      <c r="G124" s="298" t="s">
        <v>419</v>
      </c>
      <c r="H124" s="115" t="s">
        <v>224</v>
      </c>
    </row>
    <row r="125" spans="6:8">
      <c r="F125" s="108"/>
      <c r="G125" s="298" t="s">
        <v>420</v>
      </c>
      <c r="H125" s="115" t="s">
        <v>156</v>
      </c>
    </row>
    <row r="126" spans="6:8">
      <c r="F126" s="108"/>
      <c r="G126" s="298" t="s">
        <v>421</v>
      </c>
      <c r="H126" s="115" t="s">
        <v>112</v>
      </c>
    </row>
    <row r="127" spans="6:8">
      <c r="F127" s="108"/>
      <c r="G127" s="298" t="s">
        <v>422</v>
      </c>
      <c r="H127" s="115" t="s">
        <v>223</v>
      </c>
    </row>
    <row r="128" spans="6:8">
      <c r="F128" s="108"/>
      <c r="G128" s="298" t="s">
        <v>423</v>
      </c>
    </row>
    <row r="129" spans="1:21">
      <c r="F129" s="108"/>
      <c r="G129" s="298" t="s">
        <v>424</v>
      </c>
    </row>
    <row r="130" spans="1:21">
      <c r="F130" s="108"/>
      <c r="G130" s="298" t="s">
        <v>425</v>
      </c>
    </row>
    <row r="131" spans="1:21">
      <c r="F131" s="108"/>
      <c r="G131" s="115" t="s">
        <v>214</v>
      </c>
    </row>
    <row r="132" spans="1:21">
      <c r="E132" s="108"/>
    </row>
    <row r="133" spans="1:21">
      <c r="A133" s="859" t="s">
        <v>507</v>
      </c>
      <c r="B133" s="860"/>
      <c r="C133" s="860"/>
      <c r="D133" s="860"/>
      <c r="E133" s="860"/>
      <c r="F133" s="860"/>
      <c r="G133" s="860"/>
      <c r="H133" s="860"/>
      <c r="I133" s="860"/>
      <c r="J133" s="860"/>
      <c r="K133" s="860"/>
      <c r="L133" s="861"/>
      <c r="N133" s="160"/>
      <c r="O133" s="160"/>
      <c r="P133" s="160"/>
      <c r="Q133" s="160"/>
      <c r="R133" s="160"/>
      <c r="S133" s="160"/>
    </row>
    <row r="134" spans="1:21" ht="16.2">
      <c r="A134" s="319" t="s">
        <v>37</v>
      </c>
      <c r="B134" s="226" t="s">
        <v>7</v>
      </c>
      <c r="C134" s="817" t="s">
        <v>508</v>
      </c>
      <c r="D134" s="818"/>
      <c r="E134" s="818"/>
      <c r="F134" s="818"/>
      <c r="G134" s="818"/>
      <c r="H134" s="818"/>
      <c r="I134" s="818"/>
      <c r="J134" s="818"/>
      <c r="K134" s="818"/>
      <c r="L134" s="819"/>
      <c r="N134" s="160"/>
      <c r="O134" s="160"/>
      <c r="P134" s="160"/>
      <c r="Q134" s="160"/>
      <c r="R134" s="160"/>
      <c r="S134" s="160"/>
    </row>
    <row r="135" spans="1:21">
      <c r="A135" s="216" t="s">
        <v>38</v>
      </c>
      <c r="B135" s="216" t="s">
        <v>39</v>
      </c>
      <c r="C135" s="217" t="s">
        <v>40</v>
      </c>
      <c r="D135" s="216" t="s">
        <v>41</v>
      </c>
      <c r="E135" s="217" t="s">
        <v>46</v>
      </c>
      <c r="F135" s="218" t="s">
        <v>47</v>
      </c>
      <c r="G135" s="319" t="s">
        <v>48</v>
      </c>
      <c r="H135" s="319" t="s">
        <v>49</v>
      </c>
      <c r="I135" s="319" t="s">
        <v>149</v>
      </c>
      <c r="J135" s="835" t="s">
        <v>188</v>
      </c>
      <c r="K135" s="912"/>
      <c r="L135" s="220">
        <v>12</v>
      </c>
      <c r="N135" s="160"/>
      <c r="O135" s="160"/>
      <c r="P135" s="160"/>
      <c r="Q135" s="160"/>
      <c r="R135" s="160"/>
      <c r="S135" s="160"/>
    </row>
    <row r="136" spans="1:21" ht="48" customHeight="1">
      <c r="A136" s="320" t="s">
        <v>87</v>
      </c>
      <c r="B136" s="232" t="s">
        <v>828</v>
      </c>
      <c r="C136" s="317" t="s">
        <v>460</v>
      </c>
      <c r="D136" s="313" t="s">
        <v>148</v>
      </c>
      <c r="E136" s="317" t="s">
        <v>292</v>
      </c>
      <c r="F136" s="317" t="s">
        <v>357</v>
      </c>
      <c r="G136" s="317" t="s">
        <v>328</v>
      </c>
      <c r="H136" s="224" t="s">
        <v>326</v>
      </c>
      <c r="I136" s="313" t="s">
        <v>352</v>
      </c>
      <c r="J136" s="833" t="s">
        <v>344</v>
      </c>
      <c r="K136" s="834"/>
      <c r="L136" s="634" t="s">
        <v>984</v>
      </c>
      <c r="N136" s="160"/>
      <c r="O136" s="160"/>
      <c r="P136" s="160"/>
      <c r="Q136" s="160"/>
      <c r="R136" s="160"/>
      <c r="S136" s="160"/>
    </row>
    <row r="137" spans="1:21">
      <c r="A137" s="807"/>
      <c r="B137" s="841" t="s">
        <v>107</v>
      </c>
      <c r="C137" s="841" t="s">
        <v>107</v>
      </c>
      <c r="D137" s="312" t="s">
        <v>107</v>
      </c>
      <c r="E137" s="312" t="s">
        <v>107</v>
      </c>
      <c r="F137" s="312" t="s">
        <v>107</v>
      </c>
      <c r="G137" s="312" t="s">
        <v>107</v>
      </c>
      <c r="H137" s="808" t="s">
        <v>107</v>
      </c>
      <c r="I137" s="841" t="s">
        <v>125</v>
      </c>
      <c r="J137" s="225" t="s">
        <v>342</v>
      </c>
      <c r="K137" s="312" t="s">
        <v>125</v>
      </c>
      <c r="L137" s="894"/>
      <c r="N137" s="160"/>
      <c r="O137" s="160"/>
      <c r="P137" s="160"/>
      <c r="Q137" s="160"/>
      <c r="R137" s="160"/>
      <c r="S137" s="160"/>
    </row>
    <row r="138" spans="1:21">
      <c r="A138" s="807"/>
      <c r="B138" s="842"/>
      <c r="C138" s="842"/>
      <c r="D138" s="321"/>
      <c r="E138" s="315"/>
      <c r="F138" s="321"/>
      <c r="G138" s="321"/>
      <c r="H138" s="808"/>
      <c r="I138" s="842"/>
      <c r="J138" s="225" t="s">
        <v>827</v>
      </c>
      <c r="K138" s="158"/>
      <c r="L138" s="895"/>
      <c r="N138" s="160"/>
      <c r="O138" s="160"/>
      <c r="P138" s="160"/>
      <c r="Q138" s="160"/>
      <c r="R138" s="160"/>
      <c r="S138" s="160"/>
    </row>
    <row r="139" spans="1:21" ht="30.75" customHeight="1">
      <c r="A139" s="846" t="s">
        <v>540</v>
      </c>
      <c r="B139" s="846"/>
      <c r="C139" s="846"/>
      <c r="D139" s="846"/>
      <c r="E139" s="846"/>
      <c r="F139" s="846"/>
      <c r="G139" s="846"/>
      <c r="H139" s="846"/>
      <c r="I139" s="862"/>
      <c r="J139" s="227" t="s">
        <v>90</v>
      </c>
      <c r="K139" s="104" t="s">
        <v>88</v>
      </c>
      <c r="L139" s="103" t="s">
        <v>89</v>
      </c>
      <c r="N139" s="160"/>
      <c r="O139" s="160"/>
      <c r="P139" s="160"/>
      <c r="Q139" s="160"/>
      <c r="R139" s="160"/>
      <c r="S139" s="160"/>
      <c r="T139" s="160"/>
      <c r="U139" s="160"/>
    </row>
    <row r="140" spans="1:21" ht="16.5" customHeight="1">
      <c r="A140" s="286" t="s">
        <v>518</v>
      </c>
      <c r="B140" s="107"/>
      <c r="K140" s="107"/>
      <c r="N140" s="160"/>
      <c r="O140" s="160"/>
      <c r="P140" s="160"/>
      <c r="Q140" s="160"/>
      <c r="R140" s="160"/>
      <c r="S140" s="160"/>
      <c r="T140" s="160"/>
      <c r="U140" s="160"/>
    </row>
    <row r="141" spans="1:21" ht="16.5" customHeight="1">
      <c r="A141" s="877" t="s">
        <v>989</v>
      </c>
      <c r="B141" s="877"/>
      <c r="K141" s="107"/>
      <c r="N141" s="160"/>
      <c r="O141" s="160"/>
      <c r="P141" s="160"/>
      <c r="Q141" s="160"/>
      <c r="R141" s="160"/>
      <c r="S141" s="160"/>
      <c r="T141" s="160"/>
      <c r="U141" s="160"/>
    </row>
    <row r="142" spans="1:21" ht="24">
      <c r="B142" s="638" t="s">
        <v>828</v>
      </c>
      <c r="C142" s="639" t="s">
        <v>460</v>
      </c>
      <c r="D142" s="636" t="s">
        <v>148</v>
      </c>
      <c r="E142" s="639" t="s">
        <v>292</v>
      </c>
      <c r="F142" s="639" t="s">
        <v>357</v>
      </c>
      <c r="G142" s="639" t="s">
        <v>328</v>
      </c>
      <c r="H142" s="637" t="s">
        <v>326</v>
      </c>
    </row>
    <row r="143" spans="1:21">
      <c r="A143" s="107"/>
      <c r="B143" s="552" t="s">
        <v>829</v>
      </c>
      <c r="C143" s="323" t="s">
        <v>124</v>
      </c>
      <c r="D143" s="194" t="s">
        <v>211</v>
      </c>
      <c r="E143" s="318" t="s">
        <v>166</v>
      </c>
      <c r="F143" s="347" t="s">
        <v>358</v>
      </c>
      <c r="G143" s="323" t="s">
        <v>121</v>
      </c>
      <c r="H143" s="324" t="s">
        <v>284</v>
      </c>
      <c r="I143" s="108"/>
      <c r="J143" s="179"/>
      <c r="L143" s="108"/>
    </row>
    <row r="144" spans="1:21">
      <c r="B144" s="552" t="s">
        <v>830</v>
      </c>
      <c r="C144" s="323" t="s">
        <v>120</v>
      </c>
      <c r="D144" s="194" t="s">
        <v>147</v>
      </c>
      <c r="E144" s="318" t="s">
        <v>146</v>
      </c>
      <c r="F144" s="108"/>
      <c r="G144" s="323" t="s">
        <v>133</v>
      </c>
      <c r="H144" s="324" t="s">
        <v>327</v>
      </c>
      <c r="I144" s="108"/>
      <c r="J144" s="179"/>
      <c r="L144" s="108"/>
    </row>
    <row r="145" spans="2:12">
      <c r="B145" s="552" t="s">
        <v>831</v>
      </c>
      <c r="C145" s="546" t="s">
        <v>778</v>
      </c>
      <c r="D145" s="194" t="s">
        <v>144</v>
      </c>
      <c r="E145" s="318" t="s">
        <v>143</v>
      </c>
      <c r="F145" s="108"/>
      <c r="G145" s="323" t="s">
        <v>131</v>
      </c>
      <c r="H145" s="108"/>
      <c r="I145" s="177"/>
      <c r="J145" s="179"/>
      <c r="L145" s="108"/>
    </row>
    <row r="146" spans="2:12">
      <c r="B146" s="552" t="s">
        <v>832</v>
      </c>
      <c r="C146" s="52"/>
      <c r="D146" s="194" t="s">
        <v>141</v>
      </c>
      <c r="E146" s="318" t="s">
        <v>140</v>
      </c>
      <c r="F146" s="108"/>
      <c r="G146" s="323" t="s">
        <v>117</v>
      </c>
      <c r="H146" s="108"/>
      <c r="I146" s="177"/>
      <c r="J146" s="179"/>
    </row>
    <row r="147" spans="2:12">
      <c r="C147" s="52"/>
      <c r="D147" s="318" t="s">
        <v>209</v>
      </c>
      <c r="E147" s="318" t="s">
        <v>210</v>
      </c>
      <c r="F147" s="108"/>
      <c r="G147" s="323" t="s">
        <v>130</v>
      </c>
      <c r="H147" s="108"/>
      <c r="I147" s="177"/>
      <c r="J147" s="179"/>
    </row>
    <row r="148" spans="2:12">
      <c r="C148" s="52"/>
      <c r="D148" s="109"/>
      <c r="E148" s="109"/>
      <c r="F148" s="108"/>
      <c r="G148" s="323" t="s">
        <v>129</v>
      </c>
      <c r="H148" s="108"/>
      <c r="I148" s="177"/>
      <c r="J148" s="179"/>
    </row>
    <row r="149" spans="2:12">
      <c r="C149" s="52"/>
      <c r="D149" s="109"/>
      <c r="E149" s="109"/>
      <c r="F149" s="108"/>
      <c r="G149" s="177"/>
      <c r="H149" s="108"/>
      <c r="I149" s="177"/>
      <c r="J149" s="179"/>
    </row>
    <row r="150" spans="2:12">
      <c r="C150" s="52"/>
      <c r="D150" s="109"/>
      <c r="E150" s="109"/>
      <c r="F150" s="108"/>
      <c r="G150" s="177"/>
      <c r="H150" s="108"/>
      <c r="I150" s="177"/>
      <c r="J150" s="179"/>
    </row>
    <row r="151" spans="2:12">
      <c r="C151" s="52"/>
      <c r="D151" s="109"/>
      <c r="E151" s="109"/>
      <c r="F151" s="108"/>
      <c r="G151" s="177"/>
      <c r="H151" s="108"/>
      <c r="I151" s="177"/>
      <c r="J151" s="179"/>
    </row>
    <row r="152" spans="2:12">
      <c r="C152" s="52"/>
      <c r="D152" s="109"/>
      <c r="E152" s="109"/>
      <c r="F152" s="108"/>
      <c r="G152" s="177"/>
      <c r="H152" s="108"/>
      <c r="I152" s="177"/>
      <c r="J152" s="179"/>
    </row>
    <row r="153" spans="2:12">
      <c r="C153" s="52"/>
      <c r="D153" s="109"/>
      <c r="E153" s="109"/>
      <c r="F153" s="108"/>
      <c r="G153" s="177"/>
      <c r="H153" s="108"/>
      <c r="I153" s="177"/>
      <c r="J153" s="179"/>
    </row>
    <row r="154" spans="2:12">
      <c r="C154" s="52"/>
      <c r="D154" s="109"/>
      <c r="E154" s="109"/>
      <c r="F154" s="108"/>
      <c r="G154" s="177"/>
      <c r="H154" s="108"/>
      <c r="I154" s="177"/>
      <c r="J154" s="179"/>
    </row>
    <row r="155" spans="2:12">
      <c r="C155" s="52"/>
      <c r="D155" s="109"/>
      <c r="E155" s="109"/>
      <c r="F155" s="108"/>
      <c r="G155" s="177"/>
      <c r="H155" s="108"/>
      <c r="I155" s="177"/>
      <c r="J155" s="179"/>
    </row>
    <row r="156" spans="2:12">
      <c r="C156" s="52"/>
      <c r="D156" s="109"/>
      <c r="E156" s="109"/>
      <c r="F156" s="108"/>
      <c r="G156" s="177"/>
      <c r="H156" s="108"/>
      <c r="I156" s="177"/>
      <c r="J156" s="179"/>
    </row>
    <row r="157" spans="2:12">
      <c r="C157" s="52"/>
      <c r="D157" s="109"/>
      <c r="E157" s="109"/>
      <c r="F157" s="108"/>
      <c r="G157" s="177"/>
      <c r="H157" s="108"/>
      <c r="I157" s="177"/>
      <c r="J157" s="179"/>
    </row>
    <row r="158" spans="2:12">
      <c r="C158" s="52"/>
      <c r="D158" s="109"/>
      <c r="E158" s="109"/>
      <c r="F158" s="108"/>
      <c r="G158" s="177"/>
      <c r="H158" s="108"/>
      <c r="I158" s="177"/>
      <c r="J158" s="179"/>
    </row>
    <row r="159" spans="2:12">
      <c r="C159" s="52"/>
      <c r="D159" s="109"/>
      <c r="E159" s="109"/>
      <c r="F159" s="108"/>
      <c r="G159" s="177"/>
      <c r="H159" s="108"/>
      <c r="I159" s="177"/>
      <c r="J159" s="179"/>
    </row>
    <row r="160" spans="2:12">
      <c r="C160" s="52"/>
      <c r="D160" s="109"/>
      <c r="E160" s="109"/>
      <c r="F160" s="108"/>
      <c r="G160" s="177"/>
      <c r="H160" s="108"/>
      <c r="I160" s="177"/>
      <c r="J160" s="179"/>
    </row>
    <row r="161" spans="1:19">
      <c r="C161" s="52"/>
      <c r="D161" s="109"/>
      <c r="E161" s="109"/>
      <c r="F161" s="108"/>
      <c r="G161" s="177"/>
      <c r="H161" s="108"/>
      <c r="I161" s="177"/>
      <c r="J161" s="179"/>
    </row>
    <row r="162" spans="1:19">
      <c r="C162" s="52"/>
      <c r="D162" s="109"/>
      <c r="E162" s="109"/>
      <c r="F162" s="108"/>
      <c r="G162" s="177"/>
      <c r="H162" s="108"/>
      <c r="I162" s="177"/>
      <c r="J162" s="179"/>
    </row>
    <row r="163" spans="1:19">
      <c r="C163" s="52"/>
      <c r="D163" s="109"/>
      <c r="E163" s="109"/>
      <c r="F163" s="108"/>
      <c r="G163" s="177"/>
      <c r="H163" s="108"/>
      <c r="I163" s="177"/>
      <c r="J163" s="179"/>
    </row>
    <row r="164" spans="1:19">
      <c r="A164" s="881" t="s">
        <v>509</v>
      </c>
      <c r="B164" s="881"/>
      <c r="C164" s="881"/>
      <c r="D164" s="881"/>
      <c r="E164" s="881"/>
      <c r="F164" s="881"/>
      <c r="G164" s="881"/>
      <c r="H164" s="881"/>
      <c r="I164" s="881"/>
      <c r="J164" s="881"/>
      <c r="K164" s="881"/>
      <c r="L164" s="881"/>
      <c r="M164" s="881"/>
    </row>
    <row r="165" spans="1:19" ht="16.2">
      <c r="A165" s="328" t="s">
        <v>37</v>
      </c>
      <c r="B165" s="226" t="s">
        <v>7</v>
      </c>
      <c r="C165" s="880" t="s">
        <v>510</v>
      </c>
      <c r="D165" s="880"/>
      <c r="E165" s="880"/>
      <c r="F165" s="880"/>
      <c r="G165" s="880"/>
      <c r="H165" s="880"/>
      <c r="I165" s="880"/>
      <c r="J165" s="880"/>
      <c r="K165" s="880"/>
      <c r="L165" s="880"/>
      <c r="M165" s="880"/>
      <c r="N165" s="160"/>
      <c r="O165" s="160"/>
      <c r="P165" s="160"/>
      <c r="Q165" s="160"/>
      <c r="R165" s="160"/>
      <c r="S165" s="160"/>
    </row>
    <row r="166" spans="1:19">
      <c r="A166" s="216" t="s">
        <v>38</v>
      </c>
      <c r="B166" s="216" t="s">
        <v>39</v>
      </c>
      <c r="C166" s="216" t="s">
        <v>40</v>
      </c>
      <c r="D166" s="815" t="s">
        <v>41</v>
      </c>
      <c r="E166" s="815"/>
      <c r="F166" s="811" t="s">
        <v>46</v>
      </c>
      <c r="G166" s="811"/>
      <c r="H166" s="216" t="s">
        <v>47</v>
      </c>
      <c r="I166" s="319" t="s">
        <v>48</v>
      </c>
      <c r="J166" s="319" t="s">
        <v>49</v>
      </c>
      <c r="K166" s="835" t="s">
        <v>149</v>
      </c>
      <c r="L166" s="912"/>
      <c r="M166" s="220">
        <v>11</v>
      </c>
      <c r="N166" s="165"/>
      <c r="O166" s="166"/>
      <c r="P166" s="166"/>
    </row>
    <row r="167" spans="1:19" ht="36">
      <c r="A167" s="316" t="s">
        <v>87</v>
      </c>
      <c r="B167" s="222" t="s">
        <v>828</v>
      </c>
      <c r="C167" s="313" t="s">
        <v>460</v>
      </c>
      <c r="D167" s="827" t="s">
        <v>1032</v>
      </c>
      <c r="E167" s="827"/>
      <c r="F167" s="827" t="s">
        <v>1033</v>
      </c>
      <c r="G167" s="827"/>
      <c r="H167" s="317" t="s">
        <v>126</v>
      </c>
      <c r="I167" s="224" t="s">
        <v>326</v>
      </c>
      <c r="J167" s="313" t="s">
        <v>511</v>
      </c>
      <c r="K167" s="833" t="s">
        <v>344</v>
      </c>
      <c r="L167" s="834"/>
      <c r="M167" s="634" t="s">
        <v>987</v>
      </c>
      <c r="N167" s="165"/>
      <c r="O167" s="166"/>
      <c r="P167" s="166"/>
    </row>
    <row r="168" spans="1:19">
      <c r="A168" s="348"/>
      <c r="B168" s="841" t="s">
        <v>107</v>
      </c>
      <c r="C168" s="841" t="s">
        <v>107</v>
      </c>
      <c r="D168" s="808" t="s">
        <v>107</v>
      </c>
      <c r="E168" s="808"/>
      <c r="F168" s="808" t="s">
        <v>107</v>
      </c>
      <c r="G168" s="808"/>
      <c r="H168" s="312" t="s">
        <v>107</v>
      </c>
      <c r="I168" s="808" t="s">
        <v>107</v>
      </c>
      <c r="J168" s="808" t="s">
        <v>125</v>
      </c>
      <c r="K168" s="225" t="s">
        <v>342</v>
      </c>
      <c r="L168" s="312" t="s">
        <v>125</v>
      </c>
      <c r="M168" s="894"/>
    </row>
    <row r="169" spans="1:19">
      <c r="A169" s="314"/>
      <c r="B169" s="842"/>
      <c r="C169" s="842"/>
      <c r="D169" s="878"/>
      <c r="E169" s="878"/>
      <c r="F169" s="878"/>
      <c r="G169" s="878"/>
      <c r="H169" s="311"/>
      <c r="I169" s="808"/>
      <c r="J169" s="808"/>
      <c r="K169" s="225" t="s">
        <v>824</v>
      </c>
      <c r="L169" s="158"/>
      <c r="M169" s="895"/>
    </row>
    <row r="170" spans="1:19" ht="33.75" customHeight="1">
      <c r="A170" s="846" t="s">
        <v>541</v>
      </c>
      <c r="B170" s="846"/>
      <c r="C170" s="846"/>
      <c r="D170" s="846"/>
      <c r="E170" s="846"/>
      <c r="F170" s="846"/>
      <c r="G170" s="846"/>
      <c r="H170" s="846"/>
      <c r="I170" s="846"/>
      <c r="J170" s="862"/>
      <c r="K170" s="227" t="s">
        <v>90</v>
      </c>
      <c r="L170" s="104" t="s">
        <v>88</v>
      </c>
      <c r="M170" s="103" t="s">
        <v>89</v>
      </c>
    </row>
    <row r="171" spans="1:19" ht="33.75" customHeight="1">
      <c r="A171" s="877" t="s">
        <v>990</v>
      </c>
      <c r="B171" s="877"/>
      <c r="C171" s="627"/>
      <c r="D171" s="627"/>
      <c r="E171" s="627"/>
      <c r="F171" s="627"/>
      <c r="G171" s="627"/>
      <c r="H171" s="627"/>
      <c r="I171" s="627"/>
      <c r="J171" s="627"/>
      <c r="K171" s="640"/>
      <c r="L171" s="641"/>
      <c r="M171" s="642"/>
    </row>
    <row r="172" spans="1:19" ht="36">
      <c r="B172" s="635" t="s">
        <v>828</v>
      </c>
      <c r="C172" s="636" t="s">
        <v>460</v>
      </c>
      <c r="D172" s="914" t="s">
        <v>1034</v>
      </c>
      <c r="E172" s="914"/>
      <c r="F172" s="914" t="s">
        <v>1035</v>
      </c>
      <c r="G172" s="914"/>
      <c r="H172" s="639" t="s">
        <v>126</v>
      </c>
      <c r="I172" s="637" t="s">
        <v>326</v>
      </c>
    </row>
    <row r="173" spans="1:19">
      <c r="A173" s="107"/>
      <c r="B173" s="552" t="s">
        <v>829</v>
      </c>
      <c r="C173" s="322" t="s">
        <v>124</v>
      </c>
      <c r="D173" s="918" t="s">
        <v>1036</v>
      </c>
      <c r="E173" s="918"/>
      <c r="F173" s="870" t="s">
        <v>206</v>
      </c>
      <c r="G173" s="870"/>
      <c r="H173" s="323" t="s">
        <v>121</v>
      </c>
      <c r="I173" s="324" t="s">
        <v>284</v>
      </c>
      <c r="K173" s="197"/>
      <c r="L173" s="110"/>
    </row>
    <row r="174" spans="1:19">
      <c r="A174" s="107"/>
      <c r="B174" s="552" t="s">
        <v>830</v>
      </c>
      <c r="C174" s="322" t="s">
        <v>120</v>
      </c>
      <c r="D174" s="918" t="s">
        <v>1037</v>
      </c>
      <c r="E174" s="918"/>
      <c r="F174" s="870" t="s">
        <v>205</v>
      </c>
      <c r="G174" s="870"/>
      <c r="H174" s="323" t="s">
        <v>131</v>
      </c>
      <c r="I174" s="324" t="s">
        <v>327</v>
      </c>
    </row>
    <row r="175" spans="1:19">
      <c r="B175" s="552" t="s">
        <v>831</v>
      </c>
      <c r="C175" s="546" t="s">
        <v>778</v>
      </c>
      <c r="D175" s="918" t="s">
        <v>1038</v>
      </c>
      <c r="E175" s="918"/>
      <c r="F175" s="870" t="s">
        <v>204</v>
      </c>
      <c r="G175" s="870"/>
      <c r="H175" s="323" t="s">
        <v>137</v>
      </c>
      <c r="I175" s="349"/>
    </row>
    <row r="176" spans="1:19">
      <c r="B176" s="552" t="s">
        <v>832</v>
      </c>
      <c r="D176" s="918" t="s">
        <v>1039</v>
      </c>
      <c r="E176" s="918"/>
      <c r="F176" s="870" t="s">
        <v>203</v>
      </c>
      <c r="G176" s="870"/>
      <c r="H176" s="323" t="s">
        <v>114</v>
      </c>
      <c r="I176" s="349"/>
    </row>
    <row r="177" spans="1:21">
      <c r="D177" s="918" t="s">
        <v>1040</v>
      </c>
      <c r="E177" s="918"/>
      <c r="F177" s="870" t="s">
        <v>202</v>
      </c>
      <c r="G177" s="870"/>
      <c r="H177" s="323" t="s">
        <v>113</v>
      </c>
      <c r="I177" s="349"/>
    </row>
    <row r="178" spans="1:21">
      <c r="D178" s="918" t="s">
        <v>1041</v>
      </c>
      <c r="E178" s="918"/>
      <c r="G178" s="108"/>
      <c r="H178" s="323" t="s">
        <v>112</v>
      </c>
    </row>
    <row r="179" spans="1:21">
      <c r="D179" s="918" t="s">
        <v>1042</v>
      </c>
      <c r="E179" s="918"/>
      <c r="G179" s="108"/>
      <c r="H179" s="324" t="s">
        <v>111</v>
      </c>
    </row>
    <row r="180" spans="1:21">
      <c r="D180" s="918" t="s">
        <v>1043</v>
      </c>
      <c r="E180" s="918"/>
      <c r="G180" s="108"/>
      <c r="H180" s="324" t="s">
        <v>110</v>
      </c>
    </row>
    <row r="181" spans="1:21">
      <c r="D181" s="108"/>
      <c r="G181" s="108"/>
      <c r="H181" s="346"/>
    </row>
    <row r="182" spans="1:21">
      <c r="A182" s="859" t="s">
        <v>512</v>
      </c>
      <c r="B182" s="860"/>
      <c r="C182" s="860"/>
      <c r="D182" s="860"/>
      <c r="E182" s="860"/>
      <c r="F182" s="860"/>
      <c r="G182" s="860"/>
      <c r="H182" s="860"/>
      <c r="I182" s="860"/>
      <c r="J182" s="860"/>
      <c r="K182" s="860"/>
      <c r="L182" s="861"/>
      <c r="N182" s="160"/>
      <c r="O182" s="160"/>
      <c r="P182" s="160"/>
      <c r="Q182" s="160"/>
      <c r="R182" s="160"/>
      <c r="S182" s="160"/>
    </row>
    <row r="183" spans="1:21" ht="16.2">
      <c r="A183" s="328" t="s">
        <v>37</v>
      </c>
      <c r="B183" s="226" t="s">
        <v>7</v>
      </c>
      <c r="C183" s="817" t="s">
        <v>513</v>
      </c>
      <c r="D183" s="818"/>
      <c r="E183" s="818"/>
      <c r="F183" s="818"/>
      <c r="G183" s="818"/>
      <c r="H183" s="818"/>
      <c r="I183" s="818"/>
      <c r="J183" s="818"/>
      <c r="K183" s="818"/>
      <c r="L183" s="819"/>
      <c r="N183" s="160"/>
      <c r="O183" s="160"/>
      <c r="P183" s="160"/>
      <c r="Q183" s="160"/>
      <c r="R183" s="160"/>
      <c r="S183" s="160"/>
    </row>
    <row r="184" spans="1:21">
      <c r="A184" s="216" t="s">
        <v>38</v>
      </c>
      <c r="B184" s="216" t="s">
        <v>39</v>
      </c>
      <c r="C184" s="217" t="s">
        <v>40</v>
      </c>
      <c r="D184" s="835" t="s">
        <v>41</v>
      </c>
      <c r="E184" s="836"/>
      <c r="F184" s="218" t="s">
        <v>46</v>
      </c>
      <c r="G184" s="328" t="s">
        <v>47</v>
      </c>
      <c r="H184" s="328" t="s">
        <v>48</v>
      </c>
      <c r="I184" s="328" t="s">
        <v>49</v>
      </c>
      <c r="J184" s="835" t="s">
        <v>149</v>
      </c>
      <c r="K184" s="912"/>
      <c r="L184" s="220">
        <v>11</v>
      </c>
      <c r="N184" s="160"/>
      <c r="O184" s="160"/>
      <c r="P184" s="160"/>
      <c r="Q184" s="160"/>
      <c r="R184" s="160"/>
      <c r="S184" s="160"/>
    </row>
    <row r="185" spans="1:21" ht="48" customHeight="1">
      <c r="A185" s="339" t="s">
        <v>87</v>
      </c>
      <c r="B185" s="558" t="s">
        <v>828</v>
      </c>
      <c r="C185" s="334" t="s">
        <v>460</v>
      </c>
      <c r="D185" s="833" t="s">
        <v>201</v>
      </c>
      <c r="E185" s="834"/>
      <c r="F185" s="334" t="s">
        <v>329</v>
      </c>
      <c r="G185" s="334" t="s">
        <v>328</v>
      </c>
      <c r="H185" s="224" t="s">
        <v>326</v>
      </c>
      <c r="I185" s="332" t="s">
        <v>352</v>
      </c>
      <c r="J185" s="833" t="s">
        <v>344</v>
      </c>
      <c r="K185" s="834"/>
      <c r="L185" s="634" t="s">
        <v>984</v>
      </c>
      <c r="N185" s="160"/>
      <c r="O185" s="160"/>
      <c r="P185" s="160"/>
      <c r="Q185" s="160"/>
      <c r="R185" s="160"/>
      <c r="S185" s="160"/>
    </row>
    <row r="186" spans="1:21">
      <c r="A186" s="807"/>
      <c r="B186" s="841" t="s">
        <v>107</v>
      </c>
      <c r="C186" s="841" t="s">
        <v>107</v>
      </c>
      <c r="D186" s="901" t="s">
        <v>107</v>
      </c>
      <c r="E186" s="902"/>
      <c r="F186" s="329" t="s">
        <v>107</v>
      </c>
      <c r="G186" s="329" t="s">
        <v>107</v>
      </c>
      <c r="H186" s="808" t="s">
        <v>107</v>
      </c>
      <c r="I186" s="841" t="s">
        <v>125</v>
      </c>
      <c r="J186" s="225" t="s">
        <v>342</v>
      </c>
      <c r="K186" s="329" t="s">
        <v>125</v>
      </c>
      <c r="L186" s="894"/>
      <c r="N186" s="160"/>
      <c r="O186" s="160"/>
      <c r="P186" s="160"/>
      <c r="Q186" s="160"/>
      <c r="R186" s="160"/>
      <c r="S186" s="160"/>
    </row>
    <row r="187" spans="1:21">
      <c r="A187" s="807"/>
      <c r="B187" s="842"/>
      <c r="C187" s="842"/>
      <c r="D187" s="910"/>
      <c r="E187" s="911"/>
      <c r="F187" s="343"/>
      <c r="G187" s="343"/>
      <c r="H187" s="808"/>
      <c r="I187" s="842"/>
      <c r="J187" s="225" t="s">
        <v>824</v>
      </c>
      <c r="K187" s="158"/>
      <c r="L187" s="895"/>
      <c r="N187" s="160"/>
      <c r="O187" s="160"/>
      <c r="P187" s="160"/>
      <c r="Q187" s="160"/>
      <c r="R187" s="160"/>
      <c r="S187" s="160"/>
    </row>
    <row r="188" spans="1:21" ht="30.75" customHeight="1">
      <c r="A188" s="846" t="s">
        <v>514</v>
      </c>
      <c r="B188" s="846"/>
      <c r="C188" s="846"/>
      <c r="D188" s="846"/>
      <c r="E188" s="846"/>
      <c r="F188" s="846"/>
      <c r="G188" s="846"/>
      <c r="H188" s="846"/>
      <c r="I188" s="862"/>
      <c r="J188" s="227" t="s">
        <v>90</v>
      </c>
      <c r="K188" s="104" t="s">
        <v>88</v>
      </c>
      <c r="L188" s="103" t="s">
        <v>89</v>
      </c>
      <c r="N188" s="160"/>
      <c r="O188" s="160"/>
      <c r="P188" s="160"/>
      <c r="Q188" s="160"/>
      <c r="R188" s="160"/>
      <c r="S188" s="160"/>
      <c r="T188" s="160"/>
      <c r="U188" s="160"/>
    </row>
    <row r="189" spans="1:21" ht="16.5" customHeight="1">
      <c r="A189" s="286" t="s">
        <v>515</v>
      </c>
      <c r="B189" s="107"/>
      <c r="K189" s="107"/>
      <c r="N189" s="160"/>
      <c r="O189" s="160"/>
      <c r="P189" s="160"/>
      <c r="Q189" s="160"/>
      <c r="R189" s="160"/>
      <c r="S189" s="160"/>
      <c r="T189" s="160"/>
      <c r="U189" s="160"/>
    </row>
    <row r="190" spans="1:21" ht="16.5" customHeight="1">
      <c r="A190" s="877" t="s">
        <v>989</v>
      </c>
      <c r="B190" s="877"/>
      <c r="K190" s="107"/>
      <c r="N190" s="160"/>
      <c r="O190" s="160"/>
      <c r="P190" s="160"/>
      <c r="Q190" s="160"/>
      <c r="R190" s="160"/>
      <c r="S190" s="160"/>
      <c r="T190" s="160"/>
      <c r="U190" s="160"/>
    </row>
    <row r="191" spans="1:21" ht="16.5" customHeight="1">
      <c r="A191" s="286"/>
      <c r="B191" s="635" t="s">
        <v>828</v>
      </c>
      <c r="C191" s="639" t="s">
        <v>460</v>
      </c>
      <c r="D191" s="903" t="s">
        <v>201</v>
      </c>
      <c r="E191" s="904"/>
      <c r="F191" s="639" t="s">
        <v>329</v>
      </c>
      <c r="G191" s="639" t="s">
        <v>328</v>
      </c>
      <c r="H191" s="637" t="s">
        <v>326</v>
      </c>
      <c r="K191" s="107"/>
      <c r="N191" s="160"/>
      <c r="O191" s="160"/>
      <c r="P191" s="160"/>
      <c r="Q191" s="160"/>
      <c r="R191" s="160"/>
      <c r="S191" s="160"/>
      <c r="T191" s="160"/>
      <c r="U191" s="160"/>
    </row>
    <row r="192" spans="1:21" ht="16.5" customHeight="1">
      <c r="A192" s="286"/>
      <c r="B192" s="552" t="s">
        <v>829</v>
      </c>
      <c r="C192" s="187" t="s">
        <v>124</v>
      </c>
      <c r="D192" s="872" t="s">
        <v>200</v>
      </c>
      <c r="E192" s="873"/>
      <c r="F192" s="113" t="s">
        <v>516</v>
      </c>
      <c r="G192" s="187" t="s">
        <v>121</v>
      </c>
      <c r="H192" s="341" t="s">
        <v>284</v>
      </c>
      <c r="K192" s="107"/>
      <c r="N192" s="160"/>
      <c r="O192" s="160"/>
      <c r="P192" s="160"/>
      <c r="Q192" s="160"/>
      <c r="R192" s="160"/>
      <c r="S192" s="160"/>
      <c r="T192" s="160"/>
      <c r="U192" s="160"/>
    </row>
    <row r="193" spans="1:21" ht="16.5" customHeight="1">
      <c r="A193" s="286"/>
      <c r="B193" s="552" t="s">
        <v>830</v>
      </c>
      <c r="C193" s="187" t="s">
        <v>120</v>
      </c>
      <c r="D193" s="872" t="s">
        <v>199</v>
      </c>
      <c r="E193" s="873"/>
      <c r="F193" s="187" t="s">
        <v>121</v>
      </c>
      <c r="G193" s="187" t="s">
        <v>133</v>
      </c>
      <c r="H193" s="341" t="s">
        <v>327</v>
      </c>
      <c r="K193" s="107"/>
      <c r="N193" s="160"/>
      <c r="O193" s="160"/>
      <c r="P193" s="160"/>
      <c r="Q193" s="160"/>
      <c r="R193" s="160"/>
      <c r="S193" s="160"/>
      <c r="T193" s="160"/>
      <c r="U193" s="160"/>
    </row>
    <row r="194" spans="1:21" ht="16.5" customHeight="1">
      <c r="A194" s="286"/>
      <c r="B194" s="552" t="s">
        <v>831</v>
      </c>
      <c r="C194" s="546" t="s">
        <v>778</v>
      </c>
      <c r="F194" s="187" t="s">
        <v>130</v>
      </c>
      <c r="G194" s="187" t="s">
        <v>131</v>
      </c>
      <c r="K194" s="107"/>
      <c r="N194" s="160"/>
      <c r="O194" s="160"/>
      <c r="P194" s="160"/>
      <c r="Q194" s="160"/>
      <c r="R194" s="160"/>
      <c r="S194" s="160"/>
      <c r="T194" s="160"/>
      <c r="U194" s="160"/>
    </row>
    <row r="195" spans="1:21" ht="16.5" customHeight="1">
      <c r="A195" s="286"/>
      <c r="B195" s="552" t="s">
        <v>832</v>
      </c>
      <c r="F195" s="187" t="s">
        <v>114</v>
      </c>
      <c r="G195" s="187" t="s">
        <v>130</v>
      </c>
      <c r="K195" s="107"/>
      <c r="N195" s="160"/>
      <c r="O195" s="160"/>
      <c r="P195" s="160"/>
      <c r="Q195" s="160"/>
      <c r="R195" s="160"/>
      <c r="S195" s="160"/>
      <c r="T195" s="160"/>
      <c r="U195" s="160"/>
    </row>
    <row r="196" spans="1:21" ht="16.5" customHeight="1">
      <c r="A196" s="286"/>
      <c r="B196" s="107"/>
      <c r="F196" s="187" t="s">
        <v>160</v>
      </c>
      <c r="G196" s="187" t="s">
        <v>137</v>
      </c>
      <c r="K196" s="107"/>
      <c r="N196" s="160"/>
      <c r="O196" s="160"/>
      <c r="P196" s="160"/>
      <c r="Q196" s="160"/>
      <c r="R196" s="160"/>
      <c r="S196" s="160"/>
      <c r="T196" s="160"/>
      <c r="U196" s="160"/>
    </row>
    <row r="197" spans="1:21" ht="16.5" customHeight="1">
      <c r="A197" s="286"/>
      <c r="B197" s="107"/>
      <c r="F197" s="187" t="s">
        <v>158</v>
      </c>
      <c r="G197" s="187" t="s">
        <v>129</v>
      </c>
      <c r="K197" s="107"/>
      <c r="N197" s="160"/>
      <c r="O197" s="160"/>
      <c r="P197" s="160"/>
      <c r="Q197" s="160"/>
      <c r="R197" s="160"/>
      <c r="S197" s="160"/>
      <c r="T197" s="160"/>
      <c r="U197" s="160"/>
    </row>
    <row r="198" spans="1:21" ht="16.5" customHeight="1">
      <c r="A198" s="286"/>
      <c r="B198" s="107"/>
      <c r="F198" s="113" t="s">
        <v>517</v>
      </c>
      <c r="G198" s="190" t="s">
        <v>114</v>
      </c>
      <c r="K198" s="107"/>
      <c r="N198" s="160"/>
      <c r="O198" s="160"/>
      <c r="P198" s="160"/>
      <c r="Q198" s="160"/>
      <c r="R198" s="160"/>
      <c r="S198" s="160"/>
      <c r="T198" s="160"/>
      <c r="U198" s="160"/>
    </row>
    <row r="199" spans="1:21" ht="16.5" customHeight="1">
      <c r="A199" s="286"/>
      <c r="B199" s="107"/>
      <c r="F199" s="187" t="s">
        <v>198</v>
      </c>
      <c r="G199" s="190" t="s">
        <v>150</v>
      </c>
      <c r="K199" s="107"/>
      <c r="N199" s="160"/>
      <c r="O199" s="160"/>
      <c r="P199" s="160"/>
      <c r="Q199" s="160"/>
      <c r="R199" s="160"/>
      <c r="S199" s="160"/>
      <c r="T199" s="160"/>
      <c r="U199" s="160"/>
    </row>
    <row r="200" spans="1:21" ht="16.5" customHeight="1">
      <c r="A200" s="286"/>
      <c r="B200" s="107"/>
      <c r="F200" s="187" t="s">
        <v>197</v>
      </c>
      <c r="K200" s="107"/>
      <c r="N200" s="160"/>
      <c r="O200" s="160"/>
      <c r="P200" s="160"/>
      <c r="Q200" s="160"/>
      <c r="R200" s="160"/>
      <c r="S200" s="160"/>
      <c r="T200" s="160"/>
      <c r="U200" s="160"/>
    </row>
    <row r="201" spans="1:21" ht="16.5" customHeight="1">
      <c r="A201" s="286"/>
      <c r="B201" s="107"/>
      <c r="F201" s="187" t="s">
        <v>196</v>
      </c>
      <c r="K201" s="107"/>
      <c r="N201" s="160"/>
      <c r="O201" s="160"/>
      <c r="P201" s="160"/>
      <c r="Q201" s="160"/>
      <c r="R201" s="160"/>
      <c r="S201" s="160"/>
      <c r="T201" s="160"/>
      <c r="U201" s="160"/>
    </row>
    <row r="202" spans="1:21" ht="16.5" customHeight="1">
      <c r="A202" s="286"/>
      <c r="B202" s="107"/>
      <c r="F202" s="187" t="s">
        <v>195</v>
      </c>
      <c r="K202" s="107"/>
      <c r="N202" s="160"/>
      <c r="O202" s="160"/>
      <c r="P202" s="160"/>
      <c r="Q202" s="160"/>
      <c r="R202" s="160"/>
      <c r="S202" s="160"/>
      <c r="T202" s="160"/>
      <c r="U202" s="160"/>
    </row>
    <row r="203" spans="1:21" ht="16.5" customHeight="1">
      <c r="A203" s="286"/>
      <c r="B203" s="107"/>
      <c r="F203" s="179"/>
      <c r="K203" s="107"/>
      <c r="N203" s="160"/>
      <c r="O203" s="160"/>
      <c r="P203" s="160"/>
      <c r="Q203" s="160"/>
      <c r="R203" s="160"/>
      <c r="S203" s="160"/>
      <c r="T203" s="160"/>
      <c r="U203" s="160"/>
    </row>
    <row r="204" spans="1:21" ht="16.5" customHeight="1">
      <c r="A204" s="286"/>
      <c r="B204" s="107"/>
      <c r="F204" s="179"/>
      <c r="K204" s="107"/>
      <c r="N204" s="160"/>
      <c r="O204" s="160"/>
      <c r="P204" s="160"/>
      <c r="Q204" s="160"/>
      <c r="R204" s="160"/>
      <c r="S204" s="160"/>
      <c r="T204" s="160"/>
      <c r="U204" s="160"/>
    </row>
    <row r="205" spans="1:21" ht="16.5" customHeight="1">
      <c r="A205" s="286"/>
      <c r="B205" s="107"/>
      <c r="F205" s="179"/>
      <c r="K205" s="107"/>
      <c r="N205" s="160"/>
      <c r="O205" s="160"/>
      <c r="P205" s="160"/>
      <c r="Q205" s="160"/>
      <c r="R205" s="160"/>
      <c r="S205" s="160"/>
      <c r="T205" s="160"/>
      <c r="U205" s="160"/>
    </row>
    <row r="206" spans="1:21" ht="16.5" customHeight="1">
      <c r="A206" s="286"/>
      <c r="B206" s="107"/>
      <c r="K206" s="107"/>
      <c r="N206" s="160"/>
      <c r="O206" s="160"/>
      <c r="P206" s="160"/>
      <c r="Q206" s="160"/>
      <c r="R206" s="160"/>
      <c r="S206" s="160"/>
      <c r="T206" s="160"/>
      <c r="U206" s="160"/>
    </row>
    <row r="207" spans="1:21">
      <c r="A207" s="820" t="s">
        <v>519</v>
      </c>
      <c r="B207" s="821"/>
      <c r="C207" s="821"/>
      <c r="D207" s="821"/>
      <c r="E207" s="821"/>
      <c r="F207" s="821"/>
      <c r="G207" s="821"/>
      <c r="H207" s="821"/>
      <c r="I207" s="871"/>
      <c r="J207" s="235"/>
      <c r="K207" s="235"/>
      <c r="L207" s="235"/>
      <c r="N207" s="160"/>
      <c r="O207" s="160"/>
      <c r="P207" s="160"/>
      <c r="Q207" s="160"/>
      <c r="R207" s="160"/>
      <c r="S207" s="160"/>
    </row>
    <row r="208" spans="1:21" ht="16.2">
      <c r="A208" s="328" t="s">
        <v>37</v>
      </c>
      <c r="B208" s="226" t="s">
        <v>7</v>
      </c>
      <c r="C208" s="817" t="s">
        <v>520</v>
      </c>
      <c r="D208" s="818"/>
      <c r="E208" s="818"/>
      <c r="F208" s="818"/>
      <c r="G208" s="818"/>
      <c r="H208" s="818"/>
      <c r="I208" s="819"/>
      <c r="J208" s="359"/>
      <c r="K208" s="359"/>
      <c r="L208" s="359"/>
      <c r="N208" s="160"/>
      <c r="O208" s="160"/>
      <c r="P208" s="160"/>
      <c r="Q208" s="160"/>
      <c r="R208" s="160"/>
      <c r="S208" s="160"/>
    </row>
    <row r="209" spans="1:22">
      <c r="A209" s="216" t="s">
        <v>38</v>
      </c>
      <c r="B209" s="216" t="s">
        <v>39</v>
      </c>
      <c r="C209" s="217" t="s">
        <v>40</v>
      </c>
      <c r="D209" s="217" t="s">
        <v>41</v>
      </c>
      <c r="E209" s="216" t="s">
        <v>46</v>
      </c>
      <c r="F209" s="217" t="s">
        <v>47</v>
      </c>
      <c r="G209" s="835" t="s">
        <v>48</v>
      </c>
      <c r="H209" s="836"/>
      <c r="I209" s="328" t="s">
        <v>49</v>
      </c>
      <c r="J209" s="889"/>
      <c r="K209" s="889"/>
      <c r="L209" s="110"/>
      <c r="N209" s="160"/>
      <c r="O209" s="160"/>
      <c r="P209" s="160"/>
      <c r="Q209" s="160"/>
      <c r="R209" s="160"/>
      <c r="S209" s="160"/>
    </row>
    <row r="210" spans="1:22" ht="48" customHeight="1">
      <c r="A210" s="339" t="s">
        <v>87</v>
      </c>
      <c r="B210" s="232" t="s">
        <v>109</v>
      </c>
      <c r="C210" s="232" t="s">
        <v>828</v>
      </c>
      <c r="D210" s="334" t="s">
        <v>460</v>
      </c>
      <c r="E210" s="334" t="s">
        <v>292</v>
      </c>
      <c r="F210" s="332" t="s">
        <v>834</v>
      </c>
      <c r="G210" s="833" t="s">
        <v>344</v>
      </c>
      <c r="H210" s="909"/>
      <c r="I210" s="634" t="s">
        <v>987</v>
      </c>
      <c r="J210" s="52"/>
      <c r="K210" s="172"/>
      <c r="L210" s="172"/>
      <c r="M210" s="160"/>
      <c r="N210" s="160"/>
      <c r="O210" s="160"/>
      <c r="P210" s="160"/>
    </row>
    <row r="211" spans="1:22">
      <c r="A211" s="807"/>
      <c r="B211" s="807"/>
      <c r="C211" s="841" t="s">
        <v>107</v>
      </c>
      <c r="D211" s="841" t="s">
        <v>107</v>
      </c>
      <c r="E211" s="329" t="s">
        <v>107</v>
      </c>
      <c r="F211" s="841" t="s">
        <v>125</v>
      </c>
      <c r="G211" s="225" t="s">
        <v>342</v>
      </c>
      <c r="H211" s="329" t="s">
        <v>125</v>
      </c>
      <c r="I211" s="894"/>
      <c r="K211" s="160"/>
      <c r="L211" s="160"/>
      <c r="M211" s="160"/>
      <c r="N211" s="160"/>
      <c r="O211" s="160"/>
      <c r="P211" s="160"/>
    </row>
    <row r="212" spans="1:22">
      <c r="A212" s="807"/>
      <c r="B212" s="807"/>
      <c r="C212" s="842"/>
      <c r="D212" s="842"/>
      <c r="E212" s="343"/>
      <c r="F212" s="842"/>
      <c r="G212" s="225" t="s">
        <v>824</v>
      </c>
      <c r="H212" s="158"/>
      <c r="I212" s="895"/>
      <c r="K212" s="160"/>
      <c r="L212" s="160"/>
      <c r="M212" s="160"/>
      <c r="N212" s="160"/>
      <c r="O212" s="160"/>
      <c r="P212" s="160"/>
    </row>
    <row r="213" spans="1:22" ht="41.25" customHeight="1">
      <c r="A213" s="846" t="s">
        <v>833</v>
      </c>
      <c r="B213" s="846"/>
      <c r="C213" s="846"/>
      <c r="D213" s="846"/>
      <c r="E213" s="846"/>
      <c r="F213" s="862"/>
      <c r="G213" s="227" t="s">
        <v>90</v>
      </c>
      <c r="H213" s="104" t="s">
        <v>88</v>
      </c>
      <c r="I213" s="103" t="s">
        <v>89</v>
      </c>
      <c r="N213" s="160"/>
      <c r="O213" s="160"/>
      <c r="P213" s="160"/>
      <c r="Q213" s="160"/>
      <c r="R213" s="160"/>
      <c r="S213" s="160"/>
      <c r="T213" s="160"/>
      <c r="U213" s="160"/>
    </row>
    <row r="214" spans="1:22" ht="16.5" customHeight="1">
      <c r="A214" s="877" t="s">
        <v>990</v>
      </c>
      <c r="B214" s="877"/>
      <c r="C214" s="107"/>
      <c r="L214" s="107"/>
      <c r="O214" s="160"/>
      <c r="P214" s="160"/>
      <c r="Q214" s="160"/>
      <c r="R214" s="160"/>
      <c r="S214" s="160"/>
      <c r="T214" s="160"/>
      <c r="U214" s="160"/>
      <c r="V214" s="160"/>
    </row>
    <row r="215" spans="1:22" ht="16.5" customHeight="1">
      <c r="A215" s="286"/>
      <c r="B215" s="107"/>
      <c r="C215" s="638" t="s">
        <v>828</v>
      </c>
      <c r="D215" s="639" t="s">
        <v>460</v>
      </c>
      <c r="E215" s="639" t="s">
        <v>292</v>
      </c>
      <c r="L215" s="107"/>
      <c r="O215" s="160"/>
      <c r="P215" s="160"/>
      <c r="Q215" s="160"/>
      <c r="R215" s="160"/>
      <c r="S215" s="160"/>
      <c r="T215" s="160"/>
      <c r="U215" s="160"/>
      <c r="V215" s="160"/>
    </row>
    <row r="216" spans="1:22" ht="16.5" customHeight="1">
      <c r="A216" s="286"/>
      <c r="B216" s="107"/>
      <c r="C216" s="552" t="s">
        <v>829</v>
      </c>
      <c r="D216" s="187" t="s">
        <v>124</v>
      </c>
      <c r="E216" s="546" t="s">
        <v>194</v>
      </c>
      <c r="F216" s="108"/>
      <c r="L216" s="107"/>
      <c r="O216" s="160"/>
      <c r="P216" s="160"/>
      <c r="Q216" s="160"/>
      <c r="R216" s="160"/>
      <c r="S216" s="160"/>
      <c r="T216" s="160"/>
      <c r="U216" s="160"/>
      <c r="V216" s="160"/>
    </row>
    <row r="217" spans="1:22" ht="16.5" customHeight="1">
      <c r="A217" s="286"/>
      <c r="B217" s="107"/>
      <c r="C217" s="552" t="s">
        <v>830</v>
      </c>
      <c r="D217" s="187" t="s">
        <v>120</v>
      </c>
      <c r="E217" s="546" t="s">
        <v>193</v>
      </c>
      <c r="F217" s="108"/>
      <c r="L217" s="107"/>
      <c r="O217" s="160"/>
      <c r="P217" s="160"/>
      <c r="Q217" s="160"/>
      <c r="R217" s="160"/>
      <c r="S217" s="160"/>
      <c r="T217" s="160"/>
      <c r="U217" s="160"/>
      <c r="V217" s="160"/>
    </row>
    <row r="218" spans="1:22" ht="16.5" customHeight="1">
      <c r="A218" s="286"/>
      <c r="B218" s="107"/>
      <c r="C218" s="552" t="s">
        <v>831</v>
      </c>
      <c r="D218" s="546" t="s">
        <v>778</v>
      </c>
      <c r="E218" s="190" t="s">
        <v>192</v>
      </c>
      <c r="L218" s="107"/>
      <c r="O218" s="160"/>
      <c r="P218" s="160"/>
      <c r="Q218" s="160"/>
      <c r="R218" s="160"/>
      <c r="S218" s="160"/>
      <c r="T218" s="160"/>
      <c r="U218" s="160"/>
      <c r="V218" s="160"/>
    </row>
    <row r="219" spans="1:22" ht="16.5" customHeight="1">
      <c r="A219" s="286"/>
      <c r="B219" s="107"/>
      <c r="C219" s="552" t="s">
        <v>832</v>
      </c>
      <c r="E219" s="190" t="s">
        <v>184</v>
      </c>
      <c r="L219" s="107"/>
      <c r="O219" s="160"/>
      <c r="P219" s="160"/>
      <c r="Q219" s="160"/>
      <c r="R219" s="160"/>
      <c r="S219" s="160"/>
      <c r="T219" s="160"/>
      <c r="U219" s="160"/>
      <c r="V219" s="160"/>
    </row>
    <row r="220" spans="1:22" ht="16.5" customHeight="1">
      <c r="A220" s="286"/>
      <c r="B220" s="107"/>
      <c r="C220" s="107"/>
      <c r="E220" s="190" t="s">
        <v>191</v>
      </c>
      <c r="L220" s="107"/>
      <c r="O220" s="160"/>
      <c r="P220" s="160"/>
      <c r="Q220" s="160"/>
      <c r="R220" s="160"/>
      <c r="S220" s="160"/>
      <c r="T220" s="160"/>
      <c r="U220" s="160"/>
      <c r="V220" s="160"/>
    </row>
    <row r="221" spans="1:22">
      <c r="E221" s="190" t="s">
        <v>180</v>
      </c>
    </row>
    <row r="222" spans="1:22">
      <c r="E222" s="108"/>
    </row>
    <row r="223" spans="1:22">
      <c r="D223" s="108"/>
    </row>
    <row r="224" spans="1:22">
      <c r="D224" s="108"/>
    </row>
    <row r="225" spans="1:22">
      <c r="D225" s="108"/>
    </row>
    <row r="226" spans="1:22">
      <c r="D226" s="108"/>
    </row>
    <row r="227" spans="1:22">
      <c r="D227" s="108"/>
    </row>
    <row r="228" spans="1:22">
      <c r="D228" s="108"/>
    </row>
    <row r="229" spans="1:22">
      <c r="A229" s="881" t="s">
        <v>524</v>
      </c>
      <c r="B229" s="881"/>
      <c r="C229" s="881"/>
      <c r="D229" s="881"/>
      <c r="E229" s="881"/>
      <c r="F229" s="881"/>
      <c r="G229" s="881"/>
      <c r="H229" s="881"/>
      <c r="I229" s="881"/>
      <c r="J229" s="881"/>
      <c r="K229" s="235"/>
      <c r="L229" s="235"/>
      <c r="N229" s="342"/>
      <c r="O229" s="342"/>
      <c r="P229" s="342"/>
      <c r="Q229" s="342"/>
      <c r="R229" s="342"/>
      <c r="S229" s="342"/>
    </row>
    <row r="230" spans="1:22" ht="16.2">
      <c r="A230" s="328" t="s">
        <v>37</v>
      </c>
      <c r="B230" s="226" t="s">
        <v>7</v>
      </c>
      <c r="C230" s="900" t="s">
        <v>525</v>
      </c>
      <c r="D230" s="900"/>
      <c r="E230" s="900"/>
      <c r="F230" s="900"/>
      <c r="G230" s="900"/>
      <c r="H230" s="900"/>
      <c r="I230" s="900"/>
      <c r="J230" s="900"/>
      <c r="K230" s="360"/>
      <c r="L230" s="360"/>
      <c r="N230" s="342"/>
      <c r="O230" s="342"/>
      <c r="P230" s="342"/>
      <c r="Q230" s="342"/>
      <c r="R230" s="342"/>
      <c r="S230" s="342"/>
    </row>
    <row r="231" spans="1:22" ht="15" customHeight="1">
      <c r="A231" s="328" t="s">
        <v>38</v>
      </c>
      <c r="B231" s="328" t="s">
        <v>39</v>
      </c>
      <c r="C231" s="328" t="s">
        <v>40</v>
      </c>
      <c r="D231" s="328" t="s">
        <v>41</v>
      </c>
      <c r="E231" s="328" t="s">
        <v>46</v>
      </c>
      <c r="F231" s="338" t="s">
        <v>47</v>
      </c>
      <c r="G231" s="328" t="s">
        <v>48</v>
      </c>
      <c r="H231" s="815" t="s">
        <v>49</v>
      </c>
      <c r="I231" s="815"/>
      <c r="J231" s="328" t="s">
        <v>149</v>
      </c>
      <c r="K231" s="154"/>
      <c r="L231" s="110"/>
      <c r="N231" s="342"/>
      <c r="O231" s="342"/>
      <c r="P231" s="342"/>
      <c r="Q231" s="342"/>
      <c r="R231" s="342"/>
      <c r="S231" s="342"/>
      <c r="T231" s="160"/>
      <c r="U231" s="160"/>
    </row>
    <row r="232" spans="1:22" ht="15" customHeight="1">
      <c r="A232" s="897" t="s">
        <v>87</v>
      </c>
      <c r="B232" s="897" t="s">
        <v>471</v>
      </c>
      <c r="C232" s="868" t="s">
        <v>460</v>
      </c>
      <c r="D232" s="905" t="s">
        <v>526</v>
      </c>
      <c r="E232" s="907" t="s">
        <v>220</v>
      </c>
      <c r="F232" s="908"/>
      <c r="G232" s="905" t="s">
        <v>826</v>
      </c>
      <c r="H232" s="804" t="s">
        <v>344</v>
      </c>
      <c r="I232" s="804"/>
      <c r="J232" s="827" t="s">
        <v>984</v>
      </c>
      <c r="K232" s="342"/>
      <c r="L232" s="342"/>
      <c r="M232" s="342"/>
      <c r="N232" s="342"/>
      <c r="O232" s="342"/>
      <c r="P232" s="342"/>
      <c r="Q232" s="160"/>
      <c r="R232" s="160"/>
    </row>
    <row r="233" spans="1:22" s="119" customFormat="1" ht="24">
      <c r="A233" s="898"/>
      <c r="B233" s="898"/>
      <c r="C233" s="913"/>
      <c r="D233" s="906"/>
      <c r="E233" s="332" t="s">
        <v>401</v>
      </c>
      <c r="F233" s="332" t="s">
        <v>329</v>
      </c>
      <c r="G233" s="906"/>
      <c r="H233" s="804"/>
      <c r="I233" s="804"/>
      <c r="J233" s="827"/>
      <c r="L233" s="342"/>
      <c r="M233" s="342"/>
      <c r="N233" s="342"/>
      <c r="O233" s="342"/>
      <c r="P233" s="342"/>
      <c r="Q233" s="342"/>
      <c r="R233" s="160"/>
      <c r="S233" s="160"/>
    </row>
    <row r="234" spans="1:22">
      <c r="A234" s="807"/>
      <c r="B234" s="841" t="s">
        <v>107</v>
      </c>
      <c r="C234" s="841" t="s">
        <v>107</v>
      </c>
      <c r="D234" s="841" t="s">
        <v>107</v>
      </c>
      <c r="E234" s="329" t="s">
        <v>107</v>
      </c>
      <c r="F234" s="329" t="s">
        <v>107</v>
      </c>
      <c r="G234" s="841" t="s">
        <v>125</v>
      </c>
      <c r="H234" s="225" t="s">
        <v>342</v>
      </c>
      <c r="I234" s="329" t="s">
        <v>125</v>
      </c>
      <c r="J234" s="894"/>
      <c r="L234" s="342"/>
      <c r="M234" s="342"/>
      <c r="N234" s="342"/>
      <c r="O234" s="342"/>
      <c r="P234" s="342"/>
      <c r="Q234" s="342"/>
      <c r="R234" s="160"/>
      <c r="S234" s="160"/>
    </row>
    <row r="235" spans="1:22">
      <c r="A235" s="807"/>
      <c r="B235" s="842"/>
      <c r="C235" s="842"/>
      <c r="D235" s="842"/>
      <c r="E235" s="343"/>
      <c r="F235" s="343"/>
      <c r="G235" s="842"/>
      <c r="H235" s="225" t="s">
        <v>343</v>
      </c>
      <c r="I235" s="158"/>
      <c r="J235" s="895"/>
      <c r="L235" s="342"/>
      <c r="M235" s="342"/>
      <c r="N235" s="342"/>
      <c r="O235" s="342"/>
      <c r="P235" s="342"/>
      <c r="Q235" s="342"/>
      <c r="R235" s="160"/>
      <c r="S235" s="160"/>
    </row>
    <row r="236" spans="1:22" ht="41.25" customHeight="1">
      <c r="A236" s="935" t="s">
        <v>1096</v>
      </c>
      <c r="B236" s="935"/>
      <c r="C236" s="935"/>
      <c r="D236" s="935"/>
      <c r="E236" s="935"/>
      <c r="F236" s="935"/>
      <c r="G236" s="936"/>
      <c r="H236" s="227" t="s">
        <v>90</v>
      </c>
      <c r="I236" s="104" t="s">
        <v>88</v>
      </c>
      <c r="J236" s="103" t="s">
        <v>89</v>
      </c>
      <c r="O236" s="342"/>
      <c r="P236" s="342"/>
      <c r="Q236" s="342"/>
      <c r="R236" s="342"/>
      <c r="S236" s="342"/>
      <c r="T236" s="342"/>
      <c r="U236" s="160"/>
      <c r="V236" s="160"/>
    </row>
    <row r="237" spans="1:22" ht="36" customHeight="1">
      <c r="A237" s="893" t="s">
        <v>527</v>
      </c>
      <c r="B237" s="893"/>
      <c r="C237" s="893"/>
      <c r="D237" s="893"/>
      <c r="E237" s="893"/>
      <c r="F237" s="893"/>
      <c r="G237" s="893"/>
      <c r="H237" s="564"/>
      <c r="I237" s="564"/>
      <c r="J237" s="564"/>
      <c r="L237" s="107"/>
      <c r="O237" s="342"/>
      <c r="P237" s="342"/>
      <c r="Q237" s="342"/>
      <c r="R237" s="342"/>
      <c r="S237" s="342"/>
      <c r="T237" s="342"/>
      <c r="U237" s="160"/>
      <c r="V237" s="160"/>
    </row>
    <row r="238" spans="1:22" ht="15">
      <c r="A238" s="877" t="s">
        <v>989</v>
      </c>
      <c r="B238" s="877"/>
    </row>
    <row r="239" spans="1:22" ht="24">
      <c r="B239" s="636" t="s">
        <v>473</v>
      </c>
      <c r="C239" s="636" t="s">
        <v>460</v>
      </c>
      <c r="D239" s="636" t="s">
        <v>991</v>
      </c>
      <c r="E239" s="636" t="s">
        <v>401</v>
      </c>
      <c r="F239" s="636" t="s">
        <v>329</v>
      </c>
    </row>
    <row r="240" spans="1:22" ht="27.6">
      <c r="B240" s="288" t="s">
        <v>725</v>
      </c>
      <c r="C240" s="187" t="s">
        <v>124</v>
      </c>
      <c r="D240" s="190" t="s">
        <v>180</v>
      </c>
      <c r="E240" s="341" t="s">
        <v>426</v>
      </c>
      <c r="F240" s="341" t="s">
        <v>121</v>
      </c>
    </row>
    <row r="241" spans="1:22" ht="27.6">
      <c r="B241" s="288" t="s">
        <v>474</v>
      </c>
      <c r="C241" s="187" t="s">
        <v>120</v>
      </c>
      <c r="D241" s="190" t="s">
        <v>176</v>
      </c>
      <c r="E241" s="340" t="s">
        <v>402</v>
      </c>
      <c r="F241" s="341" t="s">
        <v>218</v>
      </c>
    </row>
    <row r="242" spans="1:22" ht="16.5" customHeight="1">
      <c r="A242" s="286"/>
      <c r="B242" s="566"/>
      <c r="C242" s="684" t="s">
        <v>778</v>
      </c>
      <c r="D242" s="190" t="s">
        <v>173</v>
      </c>
      <c r="E242" s="340" t="s">
        <v>403</v>
      </c>
      <c r="F242" s="341" t="s">
        <v>133</v>
      </c>
      <c r="L242" s="107"/>
      <c r="O242" s="160"/>
      <c r="P242" s="160"/>
      <c r="Q242" s="160"/>
      <c r="R242" s="160"/>
      <c r="S242" s="160"/>
      <c r="T242" s="160"/>
      <c r="U242" s="160"/>
      <c r="V242" s="160"/>
    </row>
    <row r="243" spans="1:22" ht="16.5" customHeight="1">
      <c r="A243" s="286"/>
      <c r="B243" s="566"/>
      <c r="C243" s="107"/>
      <c r="D243" s="190" t="s">
        <v>122</v>
      </c>
      <c r="E243" s="340" t="s">
        <v>404</v>
      </c>
      <c r="F243" s="115" t="s">
        <v>213</v>
      </c>
      <c r="L243" s="107"/>
      <c r="O243" s="160"/>
      <c r="P243" s="160"/>
      <c r="Q243" s="160"/>
      <c r="R243" s="160"/>
      <c r="S243" s="160"/>
      <c r="T243" s="160"/>
      <c r="U243" s="160"/>
      <c r="V243" s="160"/>
    </row>
    <row r="244" spans="1:22" ht="16.5" customHeight="1">
      <c r="A244" s="286"/>
      <c r="B244" s="286"/>
      <c r="C244" s="107"/>
      <c r="D244" s="190" t="s">
        <v>190</v>
      </c>
      <c r="E244" s="340" t="s">
        <v>405</v>
      </c>
      <c r="F244" s="115" t="s">
        <v>131</v>
      </c>
      <c r="L244" s="107"/>
      <c r="O244" s="160"/>
      <c r="P244" s="160"/>
      <c r="Q244" s="160"/>
      <c r="R244" s="160"/>
      <c r="S244" s="160"/>
      <c r="T244" s="160"/>
      <c r="U244" s="160"/>
      <c r="V244" s="160"/>
    </row>
    <row r="245" spans="1:22" ht="16.5" customHeight="1">
      <c r="A245" s="286"/>
      <c r="B245" s="286"/>
      <c r="C245" s="107"/>
      <c r="D245" s="190" t="s">
        <v>189</v>
      </c>
      <c r="E245" s="340" t="s">
        <v>406</v>
      </c>
      <c r="F245" s="115" t="s">
        <v>117</v>
      </c>
      <c r="L245" s="107"/>
      <c r="O245" s="160"/>
      <c r="P245" s="160"/>
      <c r="Q245" s="160"/>
      <c r="R245" s="160"/>
      <c r="S245" s="160"/>
      <c r="T245" s="160"/>
      <c r="U245" s="160"/>
      <c r="V245" s="160"/>
    </row>
    <row r="246" spans="1:22" ht="16.5" customHeight="1">
      <c r="B246" s="151"/>
      <c r="C246" s="107"/>
      <c r="D246" s="108"/>
      <c r="E246" s="341" t="s">
        <v>407</v>
      </c>
      <c r="F246" s="115" t="s">
        <v>130</v>
      </c>
      <c r="L246" s="107"/>
      <c r="O246" s="160"/>
      <c r="P246" s="160"/>
      <c r="Q246" s="160"/>
      <c r="R246" s="160"/>
      <c r="S246" s="160"/>
      <c r="T246" s="160"/>
      <c r="U246" s="160"/>
      <c r="V246" s="160"/>
    </row>
    <row r="247" spans="1:22" ht="16.5" customHeight="1">
      <c r="B247" s="566"/>
      <c r="C247" s="107"/>
      <c r="D247" s="108"/>
      <c r="E247" s="341" t="s">
        <v>408</v>
      </c>
      <c r="F247" s="115" t="s">
        <v>137</v>
      </c>
      <c r="L247" s="107"/>
      <c r="O247" s="160"/>
      <c r="P247" s="160"/>
      <c r="Q247" s="160"/>
      <c r="R247" s="160"/>
      <c r="S247" s="160"/>
      <c r="T247" s="160"/>
      <c r="U247" s="160"/>
      <c r="V247" s="160"/>
    </row>
    <row r="248" spans="1:22" ht="16.5" customHeight="1">
      <c r="B248" s="566"/>
      <c r="C248" s="107"/>
      <c r="D248" s="108"/>
      <c r="E248" s="341" t="s">
        <v>409</v>
      </c>
      <c r="F248" s="115" t="s">
        <v>129</v>
      </c>
      <c r="L248" s="107"/>
      <c r="O248" s="160"/>
      <c r="P248" s="160"/>
      <c r="Q248" s="160"/>
      <c r="R248" s="160"/>
      <c r="S248" s="160"/>
      <c r="T248" s="160"/>
      <c r="U248" s="160"/>
      <c r="V248" s="160"/>
    </row>
    <row r="249" spans="1:22" ht="16.5" customHeight="1">
      <c r="B249" s="566"/>
      <c r="C249" s="107"/>
      <c r="D249" s="108"/>
      <c r="E249" s="341" t="s">
        <v>410</v>
      </c>
      <c r="F249" s="115" t="s">
        <v>227</v>
      </c>
      <c r="L249" s="107"/>
      <c r="O249" s="160"/>
      <c r="P249" s="160"/>
      <c r="Q249" s="160"/>
      <c r="R249" s="160"/>
      <c r="S249" s="160"/>
      <c r="T249" s="160"/>
      <c r="U249" s="160"/>
      <c r="V249" s="160"/>
    </row>
    <row r="250" spans="1:22" ht="16.5" customHeight="1">
      <c r="A250" s="286"/>
      <c r="B250" s="286"/>
      <c r="C250" s="107"/>
      <c r="D250" s="108"/>
      <c r="E250" s="341" t="s">
        <v>411</v>
      </c>
      <c r="F250" s="115" t="s">
        <v>114</v>
      </c>
      <c r="L250" s="107"/>
      <c r="O250" s="160"/>
      <c r="P250" s="160"/>
      <c r="Q250" s="160"/>
      <c r="R250" s="160"/>
      <c r="S250" s="160"/>
      <c r="T250" s="160"/>
      <c r="U250" s="160"/>
      <c r="V250" s="160"/>
    </row>
    <row r="251" spans="1:22" ht="16.5" customHeight="1">
      <c r="A251" s="286"/>
      <c r="B251" s="286"/>
      <c r="C251" s="107"/>
      <c r="D251" s="108"/>
      <c r="E251" s="341" t="s">
        <v>412</v>
      </c>
      <c r="F251" s="115" t="s">
        <v>160</v>
      </c>
      <c r="L251" s="107"/>
      <c r="O251" s="160"/>
      <c r="P251" s="160"/>
      <c r="Q251" s="160"/>
      <c r="R251" s="160"/>
      <c r="S251" s="160"/>
      <c r="T251" s="160"/>
      <c r="U251" s="160"/>
      <c r="V251" s="160"/>
    </row>
    <row r="252" spans="1:22" ht="16.5" customHeight="1">
      <c r="A252" s="286"/>
      <c r="B252" s="286"/>
      <c r="C252" s="107"/>
      <c r="D252" s="108"/>
      <c r="E252" s="341" t="s">
        <v>413</v>
      </c>
      <c r="F252" s="115" t="s">
        <v>128</v>
      </c>
      <c r="L252" s="107"/>
      <c r="O252" s="160"/>
      <c r="P252" s="160"/>
      <c r="Q252" s="160"/>
      <c r="R252" s="160"/>
      <c r="S252" s="160"/>
      <c r="T252" s="160"/>
      <c r="U252" s="160"/>
      <c r="V252" s="160"/>
    </row>
    <row r="253" spans="1:22" ht="16.5" customHeight="1">
      <c r="A253" s="286"/>
      <c r="B253" s="286"/>
      <c r="C253" s="107"/>
      <c r="D253" s="108"/>
      <c r="E253" s="340" t="s">
        <v>414</v>
      </c>
      <c r="F253" s="115" t="s">
        <v>158</v>
      </c>
      <c r="L253" s="107"/>
      <c r="O253" s="160"/>
      <c r="P253" s="160"/>
      <c r="Q253" s="160"/>
      <c r="R253" s="160"/>
      <c r="S253" s="160"/>
      <c r="T253" s="160"/>
      <c r="U253" s="160"/>
      <c r="V253" s="160"/>
    </row>
    <row r="254" spans="1:22" ht="16.5" customHeight="1">
      <c r="A254" s="286"/>
      <c r="B254" s="286"/>
      <c r="C254" s="107"/>
      <c r="D254" s="108"/>
      <c r="E254" s="340" t="s">
        <v>415</v>
      </c>
      <c r="F254" s="115" t="s">
        <v>150</v>
      </c>
      <c r="L254" s="107"/>
      <c r="O254" s="160"/>
      <c r="P254" s="160"/>
      <c r="Q254" s="160"/>
      <c r="R254" s="160"/>
      <c r="S254" s="160"/>
      <c r="T254" s="160"/>
      <c r="U254" s="160"/>
      <c r="V254" s="160"/>
    </row>
    <row r="255" spans="1:22" ht="16.5" customHeight="1">
      <c r="A255" s="286"/>
      <c r="B255" s="286"/>
      <c r="C255" s="107"/>
      <c r="D255" s="108"/>
      <c r="E255" s="340" t="s">
        <v>416</v>
      </c>
      <c r="F255" s="115" t="s">
        <v>113</v>
      </c>
      <c r="L255" s="107"/>
      <c r="O255" s="160"/>
      <c r="P255" s="160"/>
      <c r="Q255" s="160"/>
      <c r="R255" s="160"/>
      <c r="S255" s="160"/>
      <c r="T255" s="160"/>
      <c r="U255" s="160"/>
      <c r="V255" s="160"/>
    </row>
    <row r="256" spans="1:22" ht="16.5" customHeight="1">
      <c r="A256" s="286"/>
      <c r="B256" s="286"/>
      <c r="C256" s="107"/>
      <c r="D256" s="108"/>
      <c r="E256" s="340" t="s">
        <v>417</v>
      </c>
      <c r="F256" s="115" t="s">
        <v>226</v>
      </c>
      <c r="L256" s="107"/>
      <c r="O256" s="160"/>
      <c r="P256" s="160"/>
      <c r="Q256" s="160"/>
      <c r="R256" s="160"/>
      <c r="S256" s="160"/>
      <c r="T256" s="160"/>
      <c r="U256" s="160"/>
      <c r="V256" s="160"/>
    </row>
    <row r="257" spans="1:22" ht="16.5" customHeight="1">
      <c r="A257" s="286"/>
      <c r="B257" s="286"/>
      <c r="C257" s="107"/>
      <c r="D257" s="108"/>
      <c r="E257" s="340" t="s">
        <v>418</v>
      </c>
      <c r="F257" s="115" t="s">
        <v>225</v>
      </c>
      <c r="L257" s="107"/>
      <c r="O257" s="160"/>
      <c r="P257" s="160"/>
      <c r="Q257" s="160"/>
      <c r="R257" s="160"/>
      <c r="S257" s="160"/>
      <c r="T257" s="160"/>
      <c r="U257" s="160"/>
      <c r="V257" s="160"/>
    </row>
    <row r="258" spans="1:22" ht="16.5" customHeight="1">
      <c r="A258" s="286"/>
      <c r="B258" s="286"/>
      <c r="C258" s="107"/>
      <c r="D258" s="108"/>
      <c r="E258" s="341" t="s">
        <v>419</v>
      </c>
      <c r="F258" s="115" t="s">
        <v>224</v>
      </c>
      <c r="L258" s="107"/>
      <c r="O258" s="160"/>
      <c r="P258" s="160"/>
      <c r="Q258" s="160"/>
      <c r="R258" s="160"/>
      <c r="S258" s="160"/>
      <c r="T258" s="160"/>
      <c r="U258" s="160"/>
      <c r="V258" s="160"/>
    </row>
    <row r="259" spans="1:22" ht="16.5" customHeight="1">
      <c r="A259" s="286"/>
      <c r="B259" s="286"/>
      <c r="C259" s="107"/>
      <c r="D259" s="108"/>
      <c r="E259" s="341" t="s">
        <v>420</v>
      </c>
      <c r="F259" s="115" t="s">
        <v>156</v>
      </c>
      <c r="L259" s="107"/>
      <c r="O259" s="160"/>
      <c r="P259" s="160"/>
      <c r="Q259" s="160"/>
      <c r="R259" s="160"/>
      <c r="S259" s="160"/>
      <c r="T259" s="160"/>
      <c r="U259" s="160"/>
      <c r="V259" s="160"/>
    </row>
    <row r="260" spans="1:22" ht="16.5" customHeight="1">
      <c r="A260" s="286"/>
      <c r="B260" s="286"/>
      <c r="C260" s="107"/>
      <c r="D260" s="108"/>
      <c r="E260" s="341" t="s">
        <v>421</v>
      </c>
      <c r="F260" s="115" t="s">
        <v>112</v>
      </c>
      <c r="L260" s="107"/>
      <c r="O260" s="160"/>
      <c r="P260" s="160"/>
      <c r="Q260" s="160"/>
      <c r="R260" s="160"/>
      <c r="S260" s="160"/>
      <c r="T260" s="160"/>
      <c r="U260" s="160"/>
      <c r="V260" s="160"/>
    </row>
    <row r="261" spans="1:22" ht="16.5" customHeight="1">
      <c r="A261" s="286"/>
      <c r="B261" s="286"/>
      <c r="C261" s="107"/>
      <c r="D261" s="108"/>
      <c r="E261" s="341" t="s">
        <v>422</v>
      </c>
      <c r="F261" s="115" t="s">
        <v>223</v>
      </c>
      <c r="L261" s="107"/>
      <c r="O261" s="160"/>
      <c r="P261" s="160"/>
      <c r="Q261" s="160"/>
      <c r="R261" s="160"/>
      <c r="S261" s="160"/>
      <c r="T261" s="160"/>
      <c r="U261" s="160"/>
      <c r="V261" s="160"/>
    </row>
    <row r="262" spans="1:22" ht="16.5" customHeight="1">
      <c r="A262" s="286"/>
      <c r="B262" s="286"/>
      <c r="C262" s="107"/>
      <c r="D262" s="108"/>
      <c r="E262" s="341" t="s">
        <v>423</v>
      </c>
      <c r="L262" s="107"/>
      <c r="O262" s="160"/>
      <c r="P262" s="160"/>
      <c r="Q262" s="160"/>
      <c r="R262" s="160"/>
      <c r="S262" s="160"/>
      <c r="T262" s="160"/>
      <c r="U262" s="160"/>
      <c r="V262" s="160"/>
    </row>
    <row r="263" spans="1:22" ht="16.5" customHeight="1">
      <c r="A263" s="286"/>
      <c r="B263" s="286"/>
      <c r="C263" s="107"/>
      <c r="D263" s="108"/>
      <c r="E263" s="341" t="s">
        <v>424</v>
      </c>
      <c r="L263" s="107"/>
      <c r="O263" s="160"/>
      <c r="P263" s="160"/>
      <c r="Q263" s="160"/>
      <c r="R263" s="160"/>
      <c r="S263" s="160"/>
      <c r="T263" s="160"/>
      <c r="U263" s="160"/>
      <c r="V263" s="160"/>
    </row>
    <row r="264" spans="1:22" ht="16.5" customHeight="1">
      <c r="A264" s="286"/>
      <c r="B264" s="286"/>
      <c r="C264" s="107"/>
      <c r="D264" s="108"/>
      <c r="E264" s="341" t="s">
        <v>425</v>
      </c>
      <c r="L264" s="107"/>
      <c r="O264" s="160"/>
      <c r="P264" s="160"/>
      <c r="Q264" s="160"/>
      <c r="R264" s="160"/>
      <c r="S264" s="160"/>
      <c r="T264" s="160"/>
      <c r="U264" s="160"/>
      <c r="V264" s="160"/>
    </row>
    <row r="265" spans="1:22" ht="16.5" customHeight="1">
      <c r="A265" s="286"/>
      <c r="B265" s="286"/>
      <c r="C265" s="107"/>
      <c r="D265" s="108"/>
      <c r="E265" s="115" t="s">
        <v>214</v>
      </c>
      <c r="L265" s="107"/>
      <c r="O265" s="160"/>
      <c r="P265" s="160"/>
      <c r="Q265" s="160"/>
      <c r="R265" s="160"/>
      <c r="S265" s="160"/>
      <c r="T265" s="160"/>
      <c r="U265" s="160"/>
      <c r="V265" s="160"/>
    </row>
    <row r="266" spans="1:22" ht="16.5" customHeight="1">
      <c r="A266" s="286"/>
      <c r="B266" s="107"/>
      <c r="C266" s="108"/>
      <c r="K266" s="107"/>
      <c r="N266" s="160"/>
      <c r="O266" s="160"/>
      <c r="P266" s="160"/>
      <c r="Q266" s="160"/>
      <c r="R266" s="160"/>
      <c r="S266" s="160"/>
      <c r="T266" s="160"/>
      <c r="U266" s="160"/>
    </row>
    <row r="267" spans="1:22" ht="16.5" customHeight="1">
      <c r="A267" s="286"/>
      <c r="B267" s="107"/>
      <c r="C267" s="108"/>
      <c r="K267" s="107"/>
      <c r="N267" s="160"/>
      <c r="O267" s="160"/>
      <c r="P267" s="160"/>
      <c r="Q267" s="160"/>
      <c r="R267" s="160"/>
      <c r="S267" s="160"/>
      <c r="T267" s="160"/>
      <c r="U267" s="160"/>
    </row>
    <row r="268" spans="1:22">
      <c r="A268" s="881" t="s">
        <v>530</v>
      </c>
      <c r="B268" s="881"/>
      <c r="C268" s="881"/>
      <c r="D268" s="881"/>
      <c r="E268" s="881"/>
      <c r="F268" s="881"/>
      <c r="G268" s="881"/>
      <c r="H268" s="881"/>
      <c r="I268" s="881"/>
      <c r="J268" s="881"/>
      <c r="K268" s="235"/>
      <c r="L268" s="235"/>
      <c r="N268" s="160"/>
      <c r="O268" s="160"/>
      <c r="P268" s="160"/>
      <c r="Q268" s="160"/>
      <c r="R268" s="160"/>
      <c r="S268" s="160"/>
    </row>
    <row r="269" spans="1:22" ht="16.2">
      <c r="A269" s="545" t="s">
        <v>37</v>
      </c>
      <c r="B269" s="226" t="s">
        <v>7</v>
      </c>
      <c r="C269" s="880" t="s">
        <v>529</v>
      </c>
      <c r="D269" s="880"/>
      <c r="E269" s="880"/>
      <c r="F269" s="880"/>
      <c r="G269" s="880"/>
      <c r="H269" s="880"/>
      <c r="I269" s="880"/>
      <c r="J269" s="880"/>
      <c r="K269" s="359"/>
      <c r="L269" s="359"/>
      <c r="N269" s="160"/>
      <c r="O269" s="160"/>
      <c r="P269" s="160"/>
      <c r="Q269" s="160"/>
      <c r="R269" s="160"/>
      <c r="S269" s="160"/>
    </row>
    <row r="270" spans="1:22">
      <c r="A270" s="328" t="s">
        <v>38</v>
      </c>
      <c r="B270" s="328" t="s">
        <v>39</v>
      </c>
      <c r="C270" s="545" t="s">
        <v>40</v>
      </c>
      <c r="D270" s="328" t="s">
        <v>41</v>
      </c>
      <c r="E270" s="328" t="s">
        <v>46</v>
      </c>
      <c r="F270" s="328" t="s">
        <v>47</v>
      </c>
      <c r="G270" s="338" t="s">
        <v>48</v>
      </c>
      <c r="H270" s="835" t="s">
        <v>49</v>
      </c>
      <c r="I270" s="836"/>
      <c r="J270" s="328" t="s">
        <v>149</v>
      </c>
      <c r="K270" s="889"/>
      <c r="L270" s="889"/>
      <c r="M270" s="110"/>
      <c r="O270" s="160"/>
      <c r="P270" s="160"/>
      <c r="Q270" s="160"/>
      <c r="R270" s="160"/>
      <c r="S270" s="160"/>
      <c r="T270" s="160"/>
    </row>
    <row r="271" spans="1:22" ht="48" customHeight="1">
      <c r="A271" s="339" t="s">
        <v>87</v>
      </c>
      <c r="B271" s="232" t="s">
        <v>109</v>
      </c>
      <c r="C271" s="232" t="s">
        <v>828</v>
      </c>
      <c r="D271" s="334" t="s">
        <v>460</v>
      </c>
      <c r="E271" s="334" t="s">
        <v>528</v>
      </c>
      <c r="F271" s="224" t="s">
        <v>326</v>
      </c>
      <c r="G271" s="332" t="s">
        <v>352</v>
      </c>
      <c r="H271" s="833" t="s">
        <v>344</v>
      </c>
      <c r="I271" s="834"/>
      <c r="J271" s="634" t="s">
        <v>984</v>
      </c>
      <c r="L271" s="160"/>
      <c r="M271" s="160"/>
      <c r="N271" s="160"/>
      <c r="O271" s="160"/>
      <c r="P271" s="160"/>
      <c r="Q271" s="160"/>
    </row>
    <row r="272" spans="1:22">
      <c r="A272" s="807"/>
      <c r="B272" s="807"/>
      <c r="C272" s="841" t="s">
        <v>107</v>
      </c>
      <c r="D272" s="841" t="s">
        <v>107</v>
      </c>
      <c r="E272" s="329" t="s">
        <v>107</v>
      </c>
      <c r="F272" s="808" t="s">
        <v>107</v>
      </c>
      <c r="G272" s="841" t="s">
        <v>125</v>
      </c>
      <c r="H272" s="225" t="s">
        <v>342</v>
      </c>
      <c r="I272" s="329" t="s">
        <v>125</v>
      </c>
      <c r="J272" s="894"/>
      <c r="L272" s="160"/>
      <c r="M272" s="160"/>
      <c r="N272" s="160"/>
      <c r="O272" s="160"/>
      <c r="P272" s="160"/>
      <c r="Q272" s="160"/>
    </row>
    <row r="273" spans="1:22">
      <c r="A273" s="807"/>
      <c r="B273" s="807"/>
      <c r="C273" s="842"/>
      <c r="D273" s="842"/>
      <c r="E273" s="343"/>
      <c r="F273" s="808"/>
      <c r="G273" s="842"/>
      <c r="H273" s="225" t="s">
        <v>824</v>
      </c>
      <c r="I273" s="158"/>
      <c r="J273" s="895"/>
      <c r="L273" s="160"/>
      <c r="M273" s="160"/>
      <c r="N273" s="160"/>
      <c r="O273" s="160"/>
      <c r="P273" s="160"/>
      <c r="Q273" s="160"/>
    </row>
    <row r="274" spans="1:22" ht="39" customHeight="1">
      <c r="A274" s="846" t="s">
        <v>835</v>
      </c>
      <c r="B274" s="846"/>
      <c r="C274" s="846"/>
      <c r="D274" s="846"/>
      <c r="E274" s="846"/>
      <c r="F274" s="846"/>
      <c r="G274" s="862"/>
      <c r="H274" s="227" t="s">
        <v>90</v>
      </c>
      <c r="I274" s="104" t="s">
        <v>88</v>
      </c>
      <c r="J274" s="103" t="s">
        <v>89</v>
      </c>
      <c r="O274" s="160"/>
      <c r="P274" s="160"/>
      <c r="Q274" s="160"/>
      <c r="R274" s="160"/>
      <c r="S274" s="160"/>
      <c r="T274" s="160"/>
      <c r="U274" s="160"/>
      <c r="V274" s="160"/>
    </row>
    <row r="275" spans="1:22" ht="16.5" customHeight="1">
      <c r="A275" s="896" t="s">
        <v>836</v>
      </c>
      <c r="B275" s="896"/>
      <c r="C275" s="896"/>
      <c r="D275" s="896"/>
      <c r="E275" s="896"/>
      <c r="F275" s="896"/>
      <c r="G275" s="896"/>
      <c r="L275" s="107"/>
      <c r="O275" s="160"/>
      <c r="P275" s="160"/>
      <c r="Q275" s="160"/>
      <c r="R275" s="160"/>
      <c r="S275" s="160"/>
      <c r="T275" s="160"/>
      <c r="U275" s="160"/>
      <c r="V275" s="160"/>
    </row>
    <row r="276" spans="1:22" ht="16.5" customHeight="1">
      <c r="A276" s="877" t="s">
        <v>989</v>
      </c>
      <c r="B276" s="877"/>
      <c r="C276" s="629"/>
      <c r="D276" s="629"/>
      <c r="E276" s="629"/>
      <c r="F276" s="629"/>
      <c r="G276" s="629"/>
      <c r="L276" s="107"/>
      <c r="O276" s="160"/>
      <c r="P276" s="160"/>
      <c r="Q276" s="160"/>
      <c r="R276" s="160"/>
      <c r="S276" s="160"/>
      <c r="T276" s="160"/>
      <c r="U276" s="160"/>
      <c r="V276" s="160"/>
    </row>
    <row r="277" spans="1:22" ht="16.5" customHeight="1">
      <c r="A277" s="286"/>
      <c r="B277" s="107"/>
      <c r="C277" s="638" t="s">
        <v>828</v>
      </c>
      <c r="D277" s="639" t="s">
        <v>460</v>
      </c>
      <c r="E277" s="639" t="s">
        <v>528</v>
      </c>
      <c r="F277" s="637" t="s">
        <v>326</v>
      </c>
      <c r="L277" s="107"/>
      <c r="O277" s="160"/>
      <c r="P277" s="160"/>
      <c r="Q277" s="160"/>
      <c r="R277" s="160"/>
      <c r="S277" s="160"/>
      <c r="T277" s="160"/>
      <c r="U277" s="160"/>
      <c r="V277" s="160"/>
    </row>
    <row r="278" spans="1:22" ht="16.5" customHeight="1">
      <c r="A278" s="286"/>
      <c r="B278" s="107"/>
      <c r="C278" s="552" t="s">
        <v>829</v>
      </c>
      <c r="D278" s="340" t="s">
        <v>124</v>
      </c>
      <c r="E278" s="115" t="s">
        <v>110</v>
      </c>
      <c r="F278" s="341" t="s">
        <v>284</v>
      </c>
      <c r="L278" s="107"/>
      <c r="O278" s="160"/>
      <c r="P278" s="160"/>
      <c r="Q278" s="160"/>
      <c r="R278" s="160"/>
      <c r="S278" s="160"/>
      <c r="T278" s="160"/>
      <c r="U278" s="160"/>
      <c r="V278" s="160"/>
    </row>
    <row r="279" spans="1:22" ht="16.5" customHeight="1">
      <c r="A279" s="286"/>
      <c r="B279" s="107"/>
      <c r="C279" s="552" t="s">
        <v>830</v>
      </c>
      <c r="D279" s="340" t="s">
        <v>120</v>
      </c>
      <c r="F279" s="341" t="s">
        <v>327</v>
      </c>
      <c r="L279" s="107"/>
      <c r="O279" s="160"/>
      <c r="P279" s="160"/>
      <c r="Q279" s="160"/>
      <c r="R279" s="160"/>
      <c r="S279" s="160"/>
      <c r="T279" s="160"/>
      <c r="U279" s="160"/>
      <c r="V279" s="160"/>
    </row>
    <row r="280" spans="1:22" ht="16.5" customHeight="1">
      <c r="A280" s="286"/>
      <c r="B280" s="107"/>
      <c r="C280" s="552" t="s">
        <v>831</v>
      </c>
      <c r="D280" s="546" t="s">
        <v>778</v>
      </c>
      <c r="L280" s="107"/>
      <c r="O280" s="160"/>
      <c r="P280" s="160"/>
      <c r="Q280" s="160"/>
      <c r="R280" s="160"/>
      <c r="S280" s="160"/>
      <c r="T280" s="160"/>
      <c r="U280" s="160"/>
      <c r="V280" s="160"/>
    </row>
    <row r="281" spans="1:22" ht="16.5" customHeight="1">
      <c r="A281" s="286"/>
      <c r="B281" s="107"/>
      <c r="C281" s="552" t="s">
        <v>832</v>
      </c>
      <c r="K281" s="107"/>
      <c r="N281" s="160"/>
      <c r="O281" s="160"/>
      <c r="P281" s="160"/>
      <c r="Q281" s="160"/>
      <c r="R281" s="160"/>
      <c r="S281" s="160"/>
      <c r="T281" s="160"/>
      <c r="U281" s="160"/>
    </row>
    <row r="282" spans="1:22" ht="16.5" customHeight="1">
      <c r="A282" s="286"/>
      <c r="B282" s="107"/>
      <c r="C282" s="108"/>
      <c r="K282" s="107"/>
      <c r="N282" s="160"/>
      <c r="O282" s="160"/>
      <c r="P282" s="160"/>
      <c r="Q282" s="160"/>
      <c r="R282" s="160"/>
      <c r="S282" s="160"/>
      <c r="T282" s="160"/>
      <c r="U282" s="160"/>
    </row>
    <row r="283" spans="1:22" ht="16.5" customHeight="1">
      <c r="A283" s="286"/>
      <c r="B283" s="107"/>
      <c r="C283" s="108"/>
      <c r="K283" s="107"/>
      <c r="N283" s="160"/>
      <c r="O283" s="160"/>
      <c r="P283" s="160"/>
      <c r="Q283" s="160"/>
      <c r="R283" s="160"/>
      <c r="S283" s="160"/>
      <c r="T283" s="160"/>
      <c r="U283" s="160"/>
    </row>
    <row r="284" spans="1:22" ht="16.5" customHeight="1">
      <c r="A284" s="286"/>
      <c r="B284" s="107"/>
      <c r="C284" s="108"/>
      <c r="K284" s="107"/>
      <c r="N284" s="160"/>
      <c r="O284" s="160"/>
      <c r="P284" s="160"/>
      <c r="Q284" s="160"/>
      <c r="R284" s="160"/>
      <c r="S284" s="160"/>
      <c r="T284" s="160"/>
      <c r="U284" s="160"/>
    </row>
    <row r="285" spans="1:22" ht="16.5" customHeight="1">
      <c r="A285" s="286"/>
      <c r="B285" s="107"/>
      <c r="C285" s="108"/>
      <c r="K285" s="107"/>
      <c r="N285" s="160"/>
      <c r="O285" s="160"/>
      <c r="P285" s="160"/>
      <c r="Q285" s="160"/>
      <c r="R285" s="160"/>
      <c r="S285" s="160"/>
      <c r="T285" s="160"/>
      <c r="U285" s="160"/>
    </row>
    <row r="286" spans="1:22" ht="16.5" customHeight="1">
      <c r="A286" s="286"/>
      <c r="B286" s="107"/>
      <c r="C286" s="108"/>
      <c r="K286" s="107"/>
      <c r="N286" s="160"/>
      <c r="O286" s="160"/>
      <c r="P286" s="160"/>
      <c r="Q286" s="160"/>
      <c r="R286" s="160"/>
      <c r="S286" s="160"/>
      <c r="T286" s="160"/>
      <c r="U286" s="160"/>
    </row>
    <row r="287" spans="1:22" ht="16.5" customHeight="1">
      <c r="A287" s="286"/>
      <c r="B287" s="107"/>
      <c r="C287" s="108"/>
      <c r="K287" s="107"/>
      <c r="N287" s="160"/>
      <c r="O287" s="160"/>
      <c r="P287" s="160"/>
      <c r="Q287" s="160"/>
      <c r="R287" s="160"/>
      <c r="S287" s="160"/>
      <c r="T287" s="160"/>
      <c r="U287" s="160"/>
    </row>
    <row r="288" spans="1:22" ht="16.5" customHeight="1">
      <c r="A288" s="286"/>
      <c r="B288" s="107"/>
      <c r="C288" s="108"/>
      <c r="K288" s="107"/>
      <c r="N288" s="160"/>
      <c r="O288" s="160"/>
      <c r="P288" s="160"/>
      <c r="Q288" s="160"/>
      <c r="R288" s="160"/>
      <c r="S288" s="160"/>
      <c r="T288" s="160"/>
      <c r="U288" s="160"/>
    </row>
    <row r="289" spans="1:22">
      <c r="A289" s="881" t="s">
        <v>533</v>
      </c>
      <c r="B289" s="881"/>
      <c r="C289" s="881"/>
      <c r="D289" s="881"/>
      <c r="E289" s="881"/>
      <c r="F289" s="881"/>
      <c r="G289" s="881"/>
      <c r="H289" s="881"/>
      <c r="I289" s="881"/>
      <c r="J289" s="881"/>
      <c r="K289" s="881"/>
      <c r="L289" s="235"/>
      <c r="N289" s="342"/>
      <c r="O289" s="342"/>
      <c r="P289" s="342"/>
      <c r="Q289" s="342"/>
      <c r="R289" s="342"/>
      <c r="S289" s="342"/>
    </row>
    <row r="290" spans="1:22" ht="16.2">
      <c r="A290" s="328" t="s">
        <v>37</v>
      </c>
      <c r="B290" s="226" t="s">
        <v>7</v>
      </c>
      <c r="C290" s="900" t="s">
        <v>538</v>
      </c>
      <c r="D290" s="900"/>
      <c r="E290" s="900"/>
      <c r="F290" s="900"/>
      <c r="G290" s="900"/>
      <c r="H290" s="900"/>
      <c r="I290" s="900"/>
      <c r="J290" s="900"/>
      <c r="K290" s="900"/>
      <c r="L290" s="360"/>
      <c r="N290" s="342"/>
      <c r="O290" s="342"/>
      <c r="P290" s="342"/>
      <c r="Q290" s="342"/>
      <c r="R290" s="342"/>
      <c r="S290" s="342"/>
    </row>
    <row r="291" spans="1:22" ht="15" customHeight="1">
      <c r="A291" s="328" t="s">
        <v>38</v>
      </c>
      <c r="B291" s="545" t="s">
        <v>39</v>
      </c>
      <c r="C291" s="328" t="s">
        <v>40</v>
      </c>
      <c r="D291" s="328" t="s">
        <v>41</v>
      </c>
      <c r="E291" s="328" t="s">
        <v>46</v>
      </c>
      <c r="F291" s="328" t="s">
        <v>47</v>
      </c>
      <c r="G291" s="338" t="s">
        <v>48</v>
      </c>
      <c r="H291" s="328" t="s">
        <v>49</v>
      </c>
      <c r="I291" s="815" t="s">
        <v>149</v>
      </c>
      <c r="J291" s="815"/>
      <c r="K291" s="220" t="s">
        <v>188</v>
      </c>
      <c r="L291" s="110"/>
      <c r="N291" s="342"/>
      <c r="O291" s="342"/>
      <c r="P291" s="342"/>
      <c r="Q291" s="342"/>
      <c r="R291" s="342"/>
      <c r="S291" s="342"/>
      <c r="T291" s="160"/>
      <c r="U291" s="160"/>
    </row>
    <row r="292" spans="1:22" ht="15" customHeight="1">
      <c r="A292" s="866" t="s">
        <v>87</v>
      </c>
      <c r="B292" s="897" t="s">
        <v>471</v>
      </c>
      <c r="C292" s="804" t="s">
        <v>460</v>
      </c>
      <c r="D292" s="804" t="s">
        <v>187</v>
      </c>
      <c r="E292" s="804" t="s">
        <v>297</v>
      </c>
      <c r="F292" s="804" t="s">
        <v>186</v>
      </c>
      <c r="G292" s="899" t="s">
        <v>534</v>
      </c>
      <c r="H292" s="804" t="s">
        <v>837</v>
      </c>
      <c r="I292" s="804" t="s">
        <v>344</v>
      </c>
      <c r="J292" s="804"/>
      <c r="K292" s="827" t="s">
        <v>984</v>
      </c>
      <c r="L292" s="361"/>
      <c r="M292" s="342"/>
      <c r="N292" s="342"/>
      <c r="O292" s="342"/>
      <c r="P292" s="342"/>
      <c r="Q292" s="342"/>
      <c r="R292" s="160"/>
      <c r="S292" s="160"/>
    </row>
    <row r="293" spans="1:22" s="119" customFormat="1" ht="12">
      <c r="A293" s="866"/>
      <c r="B293" s="898"/>
      <c r="C293" s="804"/>
      <c r="D293" s="804"/>
      <c r="E293" s="804"/>
      <c r="F293" s="804"/>
      <c r="G293" s="899"/>
      <c r="H293" s="804"/>
      <c r="I293" s="804"/>
      <c r="J293" s="804"/>
      <c r="K293" s="827"/>
      <c r="M293" s="342"/>
      <c r="N293" s="342"/>
      <c r="O293" s="342"/>
      <c r="P293" s="342"/>
      <c r="Q293" s="342"/>
      <c r="R293" s="342"/>
      <c r="S293" s="160"/>
      <c r="T293" s="160"/>
    </row>
    <row r="294" spans="1:22">
      <c r="A294" s="807"/>
      <c r="B294" s="841" t="s">
        <v>107</v>
      </c>
      <c r="C294" s="841" t="s">
        <v>107</v>
      </c>
      <c r="D294" s="841" t="s">
        <v>107</v>
      </c>
      <c r="E294" s="841" t="s">
        <v>107</v>
      </c>
      <c r="F294" s="841" t="s">
        <v>107</v>
      </c>
      <c r="G294" s="329" t="s">
        <v>107</v>
      </c>
      <c r="H294" s="841" t="s">
        <v>125</v>
      </c>
      <c r="I294" s="225" t="s">
        <v>342</v>
      </c>
      <c r="J294" s="329" t="s">
        <v>125</v>
      </c>
      <c r="K294" s="894"/>
      <c r="M294" s="342"/>
      <c r="N294" s="342"/>
      <c r="O294" s="342"/>
      <c r="P294" s="342"/>
      <c r="Q294" s="342"/>
      <c r="R294" s="342"/>
      <c r="S294" s="160"/>
      <c r="T294" s="160"/>
    </row>
    <row r="295" spans="1:22">
      <c r="A295" s="807"/>
      <c r="B295" s="842"/>
      <c r="C295" s="842"/>
      <c r="D295" s="842"/>
      <c r="E295" s="842"/>
      <c r="F295" s="842"/>
      <c r="G295" s="343"/>
      <c r="H295" s="842"/>
      <c r="I295" s="225" t="s">
        <v>824</v>
      </c>
      <c r="J295" s="158"/>
      <c r="K295" s="895"/>
      <c r="M295" s="342"/>
      <c r="N295" s="342"/>
      <c r="O295" s="342"/>
      <c r="P295" s="342"/>
      <c r="Q295" s="342"/>
      <c r="R295" s="342"/>
      <c r="S295" s="160"/>
      <c r="T295" s="160"/>
    </row>
    <row r="296" spans="1:22" ht="30.75" customHeight="1">
      <c r="A296" s="935" t="s">
        <v>1097</v>
      </c>
      <c r="B296" s="935"/>
      <c r="C296" s="935"/>
      <c r="D296" s="935"/>
      <c r="E296" s="935"/>
      <c r="F296" s="935"/>
      <c r="G296" s="935"/>
      <c r="H296" s="935"/>
      <c r="I296" s="227" t="s">
        <v>90</v>
      </c>
      <c r="J296" s="104" t="s">
        <v>88</v>
      </c>
      <c r="K296" s="103" t="s">
        <v>89</v>
      </c>
      <c r="N296" s="342"/>
      <c r="O296" s="342"/>
      <c r="P296" s="342"/>
      <c r="Q296" s="342"/>
      <c r="R296" s="342"/>
      <c r="S296" s="342"/>
      <c r="T296" s="160"/>
      <c r="U296" s="160"/>
    </row>
    <row r="297" spans="1:22" ht="36" customHeight="1">
      <c r="A297" s="893" t="s">
        <v>542</v>
      </c>
      <c r="B297" s="893"/>
      <c r="C297" s="893"/>
      <c r="D297" s="893"/>
      <c r="E297" s="893"/>
      <c r="F297" s="893"/>
      <c r="G297" s="893"/>
      <c r="H297" s="893"/>
      <c r="I297" s="893"/>
      <c r="K297" s="107"/>
      <c r="N297" s="342"/>
      <c r="O297" s="342"/>
      <c r="P297" s="342"/>
      <c r="Q297" s="342"/>
      <c r="R297" s="342"/>
      <c r="S297" s="342"/>
      <c r="T297" s="160"/>
      <c r="U297" s="160"/>
    </row>
    <row r="298" spans="1:22" ht="36" customHeight="1">
      <c r="A298" s="877" t="s">
        <v>989</v>
      </c>
      <c r="B298" s="877"/>
      <c r="C298" s="628"/>
      <c r="D298" s="628"/>
      <c r="E298" s="628"/>
      <c r="F298" s="628"/>
      <c r="G298" s="628"/>
      <c r="H298" s="628"/>
      <c r="I298" s="628"/>
      <c r="K298" s="107"/>
      <c r="N298" s="342"/>
      <c r="O298" s="342"/>
      <c r="P298" s="342"/>
      <c r="Q298" s="342"/>
      <c r="R298" s="342"/>
      <c r="S298" s="342"/>
      <c r="T298" s="160"/>
      <c r="U298" s="160"/>
    </row>
    <row r="299" spans="1:22" ht="33" customHeight="1">
      <c r="A299" s="286"/>
      <c r="B299" s="643" t="s">
        <v>473</v>
      </c>
      <c r="C299" s="644" t="s">
        <v>460</v>
      </c>
      <c r="D299" s="644" t="s">
        <v>187</v>
      </c>
      <c r="E299" s="644" t="s">
        <v>992</v>
      </c>
      <c r="F299" s="644" t="s">
        <v>1077</v>
      </c>
      <c r="G299" s="644" t="s">
        <v>993</v>
      </c>
      <c r="K299" s="107"/>
      <c r="N299" s="160"/>
      <c r="O299" s="160"/>
      <c r="P299" s="160"/>
      <c r="Q299" s="160"/>
      <c r="R299" s="160"/>
      <c r="S299" s="160"/>
      <c r="T299" s="160"/>
      <c r="U299" s="160"/>
    </row>
    <row r="300" spans="1:22" ht="16.5" customHeight="1">
      <c r="A300" s="286"/>
      <c r="B300" s="288" t="s">
        <v>725</v>
      </c>
      <c r="C300" s="340" t="s">
        <v>124</v>
      </c>
      <c r="D300" s="190" t="s">
        <v>185</v>
      </c>
      <c r="E300" s="325" t="s">
        <v>497</v>
      </c>
      <c r="F300" s="341" t="s">
        <v>183</v>
      </c>
      <c r="G300" s="325" t="s">
        <v>497</v>
      </c>
      <c r="L300" s="107"/>
      <c r="O300" s="160"/>
      <c r="P300" s="160"/>
      <c r="Q300" s="160"/>
      <c r="R300" s="160"/>
      <c r="S300" s="160"/>
      <c r="T300" s="160"/>
      <c r="U300" s="160"/>
      <c r="V300" s="160"/>
    </row>
    <row r="301" spans="1:22" ht="16.5" customHeight="1">
      <c r="A301" s="286"/>
      <c r="B301" s="288" t="s">
        <v>474</v>
      </c>
      <c r="C301" s="340" t="s">
        <v>120</v>
      </c>
      <c r="D301" s="190" t="s">
        <v>181</v>
      </c>
      <c r="E301" s="190" t="s">
        <v>184</v>
      </c>
      <c r="F301" s="341" t="s">
        <v>179</v>
      </c>
      <c r="G301" s="190" t="s">
        <v>178</v>
      </c>
      <c r="L301" s="107"/>
      <c r="O301" s="160"/>
      <c r="P301" s="160"/>
      <c r="Q301" s="160"/>
      <c r="R301" s="160"/>
      <c r="S301" s="160"/>
      <c r="T301" s="160"/>
      <c r="U301" s="160"/>
      <c r="V301" s="160"/>
    </row>
    <row r="302" spans="1:22" ht="16.5" customHeight="1">
      <c r="A302" s="286"/>
      <c r="B302" s="288" t="s">
        <v>724</v>
      </c>
      <c r="C302" s="546" t="s">
        <v>778</v>
      </c>
      <c r="D302" s="190" t="s">
        <v>177</v>
      </c>
      <c r="E302" s="190" t="s">
        <v>180</v>
      </c>
      <c r="F302" s="341" t="s">
        <v>175</v>
      </c>
      <c r="G302" s="190" t="s">
        <v>174</v>
      </c>
      <c r="L302" s="107"/>
      <c r="O302" s="160"/>
      <c r="P302" s="160"/>
      <c r="Q302" s="160"/>
      <c r="R302" s="160"/>
      <c r="S302" s="160"/>
      <c r="T302" s="160"/>
      <c r="U302" s="160"/>
      <c r="V302" s="160"/>
    </row>
    <row r="303" spans="1:22" ht="16.5" customHeight="1">
      <c r="A303" s="286"/>
      <c r="C303" s="107"/>
      <c r="E303" s="190" t="s">
        <v>176</v>
      </c>
      <c r="F303" s="341" t="s">
        <v>172</v>
      </c>
      <c r="G303" s="190" t="s">
        <v>535</v>
      </c>
      <c r="L303" s="107"/>
      <c r="O303" s="160"/>
      <c r="P303" s="160"/>
      <c r="Q303" s="160"/>
      <c r="R303" s="160"/>
      <c r="S303" s="160"/>
      <c r="T303" s="160"/>
      <c r="U303" s="160"/>
      <c r="V303" s="160"/>
    </row>
    <row r="304" spans="1:22" ht="16.5" customHeight="1">
      <c r="A304" s="286"/>
      <c r="B304" s="286"/>
      <c r="C304" s="107"/>
      <c r="E304" s="190" t="s">
        <v>173</v>
      </c>
      <c r="G304" s="190" t="s">
        <v>171</v>
      </c>
      <c r="L304" s="107"/>
      <c r="O304" s="160"/>
      <c r="P304" s="160"/>
      <c r="Q304" s="160"/>
      <c r="R304" s="160"/>
      <c r="S304" s="160"/>
      <c r="T304" s="160"/>
      <c r="U304" s="160"/>
      <c r="V304" s="160"/>
    </row>
    <row r="305" spans="1:22" ht="16.5" customHeight="1">
      <c r="A305" s="286"/>
      <c r="B305" s="286"/>
      <c r="C305" s="107"/>
      <c r="E305" s="190" t="s">
        <v>122</v>
      </c>
      <c r="F305" s="644" t="s">
        <v>1078</v>
      </c>
      <c r="G305" s="190" t="s">
        <v>170</v>
      </c>
      <c r="L305" s="107"/>
      <c r="O305" s="160"/>
      <c r="P305" s="160"/>
      <c r="Q305" s="160"/>
      <c r="R305" s="160"/>
      <c r="S305" s="160"/>
      <c r="T305" s="160"/>
      <c r="U305" s="160"/>
      <c r="V305" s="160"/>
    </row>
    <row r="306" spans="1:22" ht="16.5" customHeight="1">
      <c r="A306" s="286"/>
      <c r="B306" s="286"/>
      <c r="C306" s="107"/>
      <c r="E306" s="325" t="s">
        <v>497</v>
      </c>
      <c r="F306" s="683" t="s">
        <v>183</v>
      </c>
      <c r="G306" s="190" t="s">
        <v>169</v>
      </c>
      <c r="L306" s="107"/>
      <c r="O306" s="160"/>
      <c r="P306" s="160"/>
      <c r="Q306" s="160"/>
      <c r="R306" s="160"/>
      <c r="S306" s="160"/>
      <c r="T306" s="160"/>
      <c r="U306" s="160"/>
      <c r="V306" s="160"/>
    </row>
    <row r="307" spans="1:22" ht="16.5" customHeight="1">
      <c r="A307" s="286"/>
      <c r="B307" s="286"/>
      <c r="C307" s="107"/>
      <c r="E307" s="341" t="s">
        <v>180</v>
      </c>
      <c r="F307" s="683" t="s">
        <v>172</v>
      </c>
      <c r="G307" s="190" t="s">
        <v>168</v>
      </c>
      <c r="L307" s="107"/>
      <c r="O307" s="160"/>
      <c r="P307" s="160"/>
      <c r="Q307" s="160"/>
      <c r="R307" s="160"/>
      <c r="S307" s="160"/>
      <c r="T307" s="160"/>
      <c r="U307" s="160"/>
      <c r="V307" s="160"/>
    </row>
    <row r="308" spans="1:22" ht="16.5" customHeight="1">
      <c r="A308" s="286"/>
      <c r="B308" s="286"/>
      <c r="C308" s="107"/>
      <c r="E308" s="341" t="s">
        <v>176</v>
      </c>
      <c r="F308" s="683"/>
      <c r="G308" s="190" t="s">
        <v>167</v>
      </c>
      <c r="L308" s="107"/>
      <c r="O308" s="160"/>
      <c r="P308" s="160"/>
      <c r="Q308" s="160"/>
      <c r="R308" s="160"/>
      <c r="S308" s="160"/>
      <c r="T308" s="160"/>
      <c r="U308" s="160"/>
      <c r="V308" s="160"/>
    </row>
    <row r="309" spans="1:22" ht="16.5" customHeight="1">
      <c r="A309" s="286"/>
      <c r="B309" s="286"/>
      <c r="C309" s="107"/>
      <c r="E309" s="325" t="s">
        <v>497</v>
      </c>
      <c r="F309" s="644" t="s">
        <v>1079</v>
      </c>
      <c r="G309" s="325" t="s">
        <v>497</v>
      </c>
      <c r="L309" s="107"/>
      <c r="O309" s="160"/>
      <c r="P309" s="160"/>
      <c r="Q309" s="160"/>
      <c r="R309" s="160"/>
      <c r="S309" s="160"/>
      <c r="T309" s="160"/>
      <c r="U309" s="160"/>
      <c r="V309" s="160"/>
    </row>
    <row r="310" spans="1:22" ht="16.5" customHeight="1">
      <c r="A310" s="286"/>
      <c r="B310" s="286"/>
      <c r="C310" s="107"/>
      <c r="E310" s="341" t="s">
        <v>180</v>
      </c>
      <c r="F310" s="683" t="s">
        <v>183</v>
      </c>
      <c r="G310" s="341" t="s">
        <v>178</v>
      </c>
      <c r="L310" s="107"/>
      <c r="O310" s="160"/>
      <c r="P310" s="160"/>
      <c r="Q310" s="160"/>
      <c r="R310" s="160"/>
      <c r="S310" s="160"/>
      <c r="T310" s="160"/>
      <c r="U310" s="160"/>
      <c r="V310" s="160"/>
    </row>
    <row r="311" spans="1:22" ht="16.5" customHeight="1">
      <c r="A311" s="286"/>
      <c r="B311" s="286"/>
      <c r="C311" s="107"/>
      <c r="E311" s="108"/>
      <c r="F311" s="683" t="s">
        <v>172</v>
      </c>
      <c r="G311" s="341" t="s">
        <v>193</v>
      </c>
      <c r="L311" s="107"/>
      <c r="O311" s="160"/>
      <c r="P311" s="160"/>
      <c r="Q311" s="160"/>
      <c r="R311" s="160"/>
      <c r="S311" s="160"/>
      <c r="T311" s="160"/>
      <c r="U311" s="160"/>
      <c r="V311" s="160"/>
    </row>
    <row r="312" spans="1:22" ht="16.5" customHeight="1">
      <c r="A312" s="286"/>
      <c r="B312" s="286"/>
      <c r="C312" s="107"/>
      <c r="E312" s="108"/>
      <c r="G312" s="341" t="s">
        <v>536</v>
      </c>
      <c r="L312" s="107"/>
      <c r="O312" s="160"/>
      <c r="P312" s="160"/>
      <c r="Q312" s="160"/>
      <c r="R312" s="160"/>
      <c r="S312" s="160"/>
      <c r="T312" s="160"/>
      <c r="U312" s="160"/>
      <c r="V312" s="160"/>
    </row>
    <row r="313" spans="1:22" ht="16.5" customHeight="1">
      <c r="A313" s="286"/>
      <c r="B313" s="286"/>
      <c r="C313" s="107"/>
      <c r="E313" s="108"/>
      <c r="G313" s="341" t="s">
        <v>170</v>
      </c>
      <c r="L313" s="107"/>
      <c r="O313" s="160"/>
      <c r="P313" s="160"/>
      <c r="Q313" s="160"/>
      <c r="R313" s="160"/>
      <c r="S313" s="160"/>
      <c r="T313" s="160"/>
      <c r="U313" s="160"/>
      <c r="V313" s="160"/>
    </row>
    <row r="314" spans="1:22" ht="16.5" customHeight="1">
      <c r="A314" s="286"/>
      <c r="B314" s="286"/>
      <c r="C314" s="107"/>
      <c r="E314" s="108"/>
      <c r="G314" s="341" t="s">
        <v>169</v>
      </c>
      <c r="L314" s="107"/>
      <c r="O314" s="160"/>
      <c r="P314" s="160"/>
      <c r="Q314" s="160"/>
      <c r="R314" s="160"/>
      <c r="S314" s="160"/>
      <c r="T314" s="160"/>
      <c r="U314" s="160"/>
      <c r="V314" s="160"/>
    </row>
    <row r="315" spans="1:22" ht="16.5" customHeight="1">
      <c r="A315" s="286"/>
      <c r="B315" s="286"/>
      <c r="C315" s="107"/>
      <c r="E315" s="108"/>
      <c r="G315" s="341" t="s">
        <v>168</v>
      </c>
      <c r="L315" s="107"/>
      <c r="O315" s="160"/>
      <c r="P315" s="160"/>
      <c r="Q315" s="160"/>
      <c r="R315" s="160"/>
      <c r="S315" s="160"/>
      <c r="T315" s="160"/>
      <c r="U315" s="160"/>
      <c r="V315" s="160"/>
    </row>
    <row r="316" spans="1:22" ht="16.5" customHeight="1">
      <c r="A316" s="286"/>
      <c r="B316" s="286"/>
      <c r="C316" s="107"/>
      <c r="E316" s="108"/>
      <c r="G316" s="341" t="s">
        <v>167</v>
      </c>
      <c r="L316" s="107"/>
      <c r="O316" s="160"/>
      <c r="P316" s="160"/>
      <c r="Q316" s="160"/>
      <c r="R316" s="160"/>
      <c r="S316" s="160"/>
      <c r="T316" s="160"/>
      <c r="U316" s="160"/>
      <c r="V316" s="160"/>
    </row>
    <row r="317" spans="1:22" ht="16.5" customHeight="1">
      <c r="A317" s="286"/>
      <c r="B317" s="286"/>
      <c r="C317" s="107"/>
      <c r="E317" s="108"/>
      <c r="G317" s="325" t="s">
        <v>497</v>
      </c>
      <c r="L317" s="107"/>
      <c r="O317" s="160"/>
      <c r="P317" s="160"/>
      <c r="Q317" s="160"/>
      <c r="R317" s="160"/>
      <c r="S317" s="160"/>
      <c r="T317" s="160"/>
      <c r="U317" s="160"/>
      <c r="V317" s="160"/>
    </row>
    <row r="318" spans="1:22" ht="16.5" customHeight="1">
      <c r="A318" s="286"/>
      <c r="B318" s="286"/>
      <c r="C318" s="107"/>
      <c r="E318" s="108"/>
      <c r="G318" s="341" t="s">
        <v>182</v>
      </c>
      <c r="L318" s="107"/>
      <c r="O318" s="160"/>
      <c r="P318" s="160"/>
      <c r="Q318" s="160"/>
      <c r="R318" s="160"/>
      <c r="S318" s="160"/>
      <c r="T318" s="160"/>
      <c r="U318" s="160"/>
      <c r="V318" s="160"/>
    </row>
    <row r="319" spans="1:22" ht="16.5" customHeight="1">
      <c r="A319" s="286"/>
      <c r="B319" s="286"/>
      <c r="C319" s="107"/>
      <c r="E319" s="108"/>
      <c r="G319" s="341" t="s">
        <v>178</v>
      </c>
      <c r="L319" s="107"/>
      <c r="O319" s="160"/>
      <c r="P319" s="160"/>
      <c r="Q319" s="160"/>
      <c r="R319" s="160"/>
      <c r="S319" s="160"/>
      <c r="T319" s="160"/>
      <c r="U319" s="160"/>
      <c r="V319" s="160"/>
    </row>
    <row r="320" spans="1:22" ht="16.5" customHeight="1">
      <c r="A320" s="286"/>
      <c r="B320" s="286"/>
      <c r="C320" s="107"/>
      <c r="E320" s="108"/>
      <c r="G320" s="341" t="s">
        <v>537</v>
      </c>
      <c r="L320" s="107"/>
      <c r="O320" s="160"/>
      <c r="P320" s="160"/>
      <c r="Q320" s="160"/>
      <c r="R320" s="160"/>
      <c r="S320" s="160"/>
      <c r="T320" s="160"/>
      <c r="U320" s="160"/>
      <c r="V320" s="160"/>
    </row>
    <row r="321" spans="1:22" ht="16.5" customHeight="1">
      <c r="A321" s="286"/>
      <c r="B321" s="286"/>
      <c r="C321" s="107"/>
      <c r="E321" s="108"/>
      <c r="G321" s="325" t="s">
        <v>497</v>
      </c>
      <c r="L321" s="107"/>
      <c r="O321" s="160"/>
      <c r="P321" s="160"/>
      <c r="Q321" s="160"/>
      <c r="R321" s="160"/>
      <c r="S321" s="160"/>
      <c r="T321" s="160"/>
      <c r="U321" s="160"/>
      <c r="V321" s="160"/>
    </row>
    <row r="322" spans="1:22" ht="16.5" customHeight="1">
      <c r="A322" s="286"/>
      <c r="B322" s="286"/>
      <c r="C322" s="107"/>
      <c r="E322" s="108"/>
      <c r="G322" s="341" t="s">
        <v>178</v>
      </c>
      <c r="L322" s="107"/>
      <c r="O322" s="160"/>
      <c r="P322" s="160"/>
      <c r="Q322" s="160"/>
      <c r="R322" s="160"/>
      <c r="S322" s="160"/>
      <c r="T322" s="160"/>
      <c r="U322" s="160"/>
      <c r="V322" s="160"/>
    </row>
    <row r="323" spans="1:22" ht="16.5" customHeight="1">
      <c r="A323" s="286"/>
      <c r="B323" s="286"/>
      <c r="C323" s="107"/>
      <c r="E323" s="108"/>
      <c r="G323" s="341" t="s">
        <v>169</v>
      </c>
      <c r="L323" s="107"/>
      <c r="O323" s="160"/>
      <c r="P323" s="160"/>
      <c r="Q323" s="160"/>
      <c r="R323" s="160"/>
      <c r="S323" s="160"/>
      <c r="T323" s="160"/>
      <c r="U323" s="160"/>
      <c r="V323" s="160"/>
    </row>
    <row r="324" spans="1:22" ht="16.5" customHeight="1">
      <c r="A324" s="286"/>
      <c r="B324" s="286"/>
      <c r="C324" s="107"/>
      <c r="E324" s="108"/>
      <c r="G324" s="341" t="s">
        <v>167</v>
      </c>
      <c r="L324" s="107"/>
      <c r="O324" s="160"/>
      <c r="P324" s="160"/>
      <c r="Q324" s="160"/>
      <c r="R324" s="160"/>
      <c r="S324" s="160"/>
      <c r="T324" s="160"/>
      <c r="U324" s="160"/>
      <c r="V324" s="160"/>
    </row>
    <row r="325" spans="1:22" ht="16.5" customHeight="1">
      <c r="A325" s="286"/>
      <c r="B325" s="286"/>
      <c r="C325" s="107"/>
      <c r="E325" s="108"/>
      <c r="L325" s="107"/>
      <c r="O325" s="160"/>
      <c r="P325" s="160"/>
      <c r="Q325" s="160"/>
      <c r="R325" s="160"/>
      <c r="S325" s="160"/>
      <c r="T325" s="160"/>
      <c r="U325" s="160"/>
      <c r="V325" s="160"/>
    </row>
    <row r="326" spans="1:22" ht="16.5" customHeight="1">
      <c r="A326" s="286"/>
      <c r="B326" s="286"/>
      <c r="C326" s="107"/>
      <c r="E326" s="108"/>
      <c r="L326" s="107"/>
      <c r="O326" s="160"/>
      <c r="P326" s="160"/>
      <c r="Q326" s="160"/>
      <c r="R326" s="160"/>
      <c r="S326" s="160"/>
      <c r="T326" s="160"/>
      <c r="U326" s="160"/>
      <c r="V326" s="160"/>
    </row>
    <row r="327" spans="1:22" ht="16.5" customHeight="1">
      <c r="A327" s="286"/>
      <c r="B327" s="107"/>
      <c r="D327" s="108"/>
      <c r="K327" s="107"/>
      <c r="N327" s="160"/>
      <c r="O327" s="160"/>
      <c r="P327" s="160"/>
      <c r="Q327" s="160"/>
      <c r="R327" s="160"/>
      <c r="S327" s="160"/>
      <c r="T327" s="160"/>
      <c r="U327" s="160"/>
    </row>
    <row r="328" spans="1:22" ht="16.5" customHeight="1">
      <c r="A328" s="598" t="s">
        <v>895</v>
      </c>
      <c r="B328" s="107"/>
      <c r="K328" s="107"/>
      <c r="N328" s="160"/>
      <c r="O328" s="160"/>
      <c r="P328" s="160"/>
      <c r="Q328" s="160"/>
      <c r="R328" s="160"/>
      <c r="S328" s="160"/>
      <c r="T328" s="160"/>
      <c r="U328" s="160"/>
    </row>
    <row r="331" spans="1:22">
      <c r="A331" s="820" t="s">
        <v>431</v>
      </c>
      <c r="B331" s="821"/>
      <c r="C331" s="821"/>
      <c r="D331" s="821"/>
      <c r="E331" s="871"/>
      <c r="F331" s="235"/>
      <c r="G331" s="235"/>
      <c r="H331" s="235"/>
      <c r="I331" s="235"/>
      <c r="J331" s="235"/>
      <c r="K331" s="235"/>
      <c r="L331" s="235"/>
      <c r="N331" s="256"/>
      <c r="O331" s="256"/>
      <c r="P331" s="256"/>
      <c r="Q331" s="256"/>
      <c r="R331" s="256"/>
      <c r="S331" s="256"/>
    </row>
    <row r="332" spans="1:22">
      <c r="A332" s="254" t="s">
        <v>37</v>
      </c>
      <c r="B332" s="254" t="s">
        <v>38</v>
      </c>
      <c r="C332" s="254" t="s">
        <v>39</v>
      </c>
      <c r="D332" s="254" t="s">
        <v>40</v>
      </c>
      <c r="E332" s="229" t="s">
        <v>41</v>
      </c>
      <c r="F332" s="250"/>
      <c r="G332" s="250"/>
      <c r="H332" s="250"/>
      <c r="I332" s="889"/>
      <c r="J332" s="889"/>
      <c r="K332" s="110"/>
      <c r="L332" s="250"/>
      <c r="N332" s="256"/>
      <c r="O332" s="256"/>
      <c r="P332" s="256"/>
      <c r="Q332" s="256"/>
      <c r="R332" s="256"/>
      <c r="S332" s="256"/>
    </row>
    <row r="333" spans="1:22" ht="15" customHeight="1">
      <c r="A333" s="866" t="s">
        <v>393</v>
      </c>
      <c r="B333" s="804" t="s">
        <v>394</v>
      </c>
      <c r="C333" s="804" t="s">
        <v>395</v>
      </c>
      <c r="D333" s="804"/>
      <c r="E333" s="868" t="s">
        <v>376</v>
      </c>
      <c r="F333" s="251"/>
      <c r="G333" s="251"/>
      <c r="H333" s="251"/>
      <c r="I333" s="867"/>
      <c r="J333" s="867"/>
      <c r="K333" s="251"/>
      <c r="N333" s="256"/>
      <c r="O333" s="256"/>
      <c r="P333" s="256"/>
      <c r="Q333" s="256"/>
      <c r="R333" s="256"/>
      <c r="S333" s="256"/>
    </row>
    <row r="334" spans="1:22">
      <c r="A334" s="866"/>
      <c r="B334" s="804"/>
      <c r="C334" s="252" t="s">
        <v>316</v>
      </c>
      <c r="D334" s="252" t="s">
        <v>369</v>
      </c>
      <c r="E334" s="869"/>
      <c r="F334" s="251"/>
      <c r="G334" s="251"/>
      <c r="H334" s="251"/>
      <c r="I334" s="251"/>
      <c r="J334" s="251"/>
      <c r="K334" s="251"/>
      <c r="N334" s="256"/>
      <c r="O334" s="256"/>
      <c r="P334" s="256"/>
      <c r="Q334" s="256"/>
      <c r="R334" s="256"/>
      <c r="S334" s="256"/>
    </row>
    <row r="335" spans="1:22" ht="48.75" customHeight="1">
      <c r="A335" s="264" t="s">
        <v>432</v>
      </c>
      <c r="B335" s="242" t="s">
        <v>366</v>
      </c>
      <c r="C335" s="243" t="s">
        <v>396</v>
      </c>
      <c r="D335" s="243" t="s">
        <v>397</v>
      </c>
      <c r="E335" s="248" t="s">
        <v>375</v>
      </c>
      <c r="F335" s="259"/>
      <c r="G335" s="52"/>
      <c r="H335" s="52"/>
      <c r="I335" s="247"/>
      <c r="J335" s="259"/>
      <c r="N335" s="256"/>
      <c r="O335" s="256"/>
      <c r="P335" s="256"/>
      <c r="Q335" s="256"/>
      <c r="R335" s="256"/>
      <c r="S335" s="256"/>
    </row>
    <row r="337" spans="1:20">
      <c r="A337" s="890" t="s">
        <v>427</v>
      </c>
      <c r="B337" s="891"/>
      <c r="C337" s="891"/>
      <c r="D337" s="891"/>
      <c r="E337" s="891"/>
      <c r="F337" s="892"/>
      <c r="G337" s="235"/>
      <c r="H337" s="235"/>
      <c r="I337" s="235"/>
      <c r="J337" s="235"/>
      <c r="K337" s="235"/>
      <c r="L337" s="235"/>
      <c r="N337" s="256"/>
      <c r="O337" s="256"/>
      <c r="P337" s="256"/>
      <c r="Q337" s="256"/>
      <c r="R337" s="256"/>
      <c r="S337" s="256"/>
    </row>
    <row r="338" spans="1:20">
      <c r="A338" s="254" t="s">
        <v>37</v>
      </c>
      <c r="B338" s="254" t="s">
        <v>38</v>
      </c>
      <c r="C338" s="254" t="s">
        <v>39</v>
      </c>
      <c r="D338" s="254" t="s">
        <v>40</v>
      </c>
      <c r="E338" s="254" t="s">
        <v>41</v>
      </c>
      <c r="F338" s="229" t="s">
        <v>46</v>
      </c>
      <c r="G338" s="250"/>
      <c r="H338" s="250"/>
      <c r="I338" s="250"/>
      <c r="J338" s="889"/>
      <c r="K338" s="889"/>
      <c r="L338" s="110"/>
      <c r="M338" s="250"/>
      <c r="O338" s="256"/>
      <c r="P338" s="256"/>
      <c r="Q338" s="256"/>
      <c r="R338" s="256"/>
      <c r="S338" s="256"/>
      <c r="T338" s="256"/>
    </row>
    <row r="339" spans="1:20" ht="15" customHeight="1">
      <c r="A339" s="866" t="s">
        <v>393</v>
      </c>
      <c r="B339" s="804" t="s">
        <v>394</v>
      </c>
      <c r="C339" s="252" t="s">
        <v>430</v>
      </c>
      <c r="D339" s="804" t="s">
        <v>395</v>
      </c>
      <c r="E339" s="804"/>
      <c r="F339" s="868" t="s">
        <v>376</v>
      </c>
      <c r="G339" s="251"/>
      <c r="H339" s="251"/>
      <c r="I339" s="251"/>
      <c r="J339" s="867"/>
      <c r="K339" s="867"/>
      <c r="L339" s="251"/>
      <c r="O339" s="256"/>
      <c r="P339" s="256"/>
      <c r="Q339" s="256"/>
      <c r="R339" s="256"/>
      <c r="S339" s="256"/>
      <c r="T339" s="256"/>
    </row>
    <row r="340" spans="1:20">
      <c r="A340" s="866"/>
      <c r="B340" s="804"/>
      <c r="C340" s="252" t="s">
        <v>316</v>
      </c>
      <c r="D340" s="252" t="s">
        <v>316</v>
      </c>
      <c r="E340" s="252" t="s">
        <v>369</v>
      </c>
      <c r="F340" s="869"/>
      <c r="G340" s="251"/>
      <c r="H340" s="251"/>
      <c r="I340" s="251"/>
      <c r="J340" s="251"/>
      <c r="K340" s="251"/>
      <c r="L340" s="251"/>
      <c r="O340" s="256"/>
      <c r="P340" s="256"/>
      <c r="Q340" s="256"/>
      <c r="R340" s="256"/>
      <c r="S340" s="256"/>
      <c r="T340" s="256"/>
    </row>
    <row r="341" spans="1:20" ht="48.75" customHeight="1">
      <c r="A341" s="264" t="s">
        <v>428</v>
      </c>
      <c r="B341" s="242" t="s">
        <v>366</v>
      </c>
      <c r="C341" s="243" t="s">
        <v>543</v>
      </c>
      <c r="D341" s="243" t="s">
        <v>396</v>
      </c>
      <c r="E341" s="243" t="s">
        <v>397</v>
      </c>
      <c r="F341" s="248" t="s">
        <v>375</v>
      </c>
      <c r="G341" s="259"/>
      <c r="H341" s="52"/>
      <c r="I341" s="52"/>
      <c r="J341" s="247"/>
      <c r="K341" s="259"/>
      <c r="O341" s="256"/>
      <c r="P341" s="256"/>
      <c r="Q341" s="256"/>
      <c r="R341" s="256"/>
      <c r="S341" s="256"/>
      <c r="T341" s="256"/>
    </row>
    <row r="342" spans="1:20" ht="48.75" customHeight="1">
      <c r="A342" s="264" t="s">
        <v>429</v>
      </c>
      <c r="B342" s="242" t="s">
        <v>366</v>
      </c>
      <c r="C342" s="243" t="s">
        <v>544</v>
      </c>
      <c r="D342" s="243" t="s">
        <v>396</v>
      </c>
      <c r="E342" s="243" t="s">
        <v>397</v>
      </c>
      <c r="F342" s="248" t="s">
        <v>375</v>
      </c>
      <c r="G342" s="259"/>
      <c r="H342" s="52"/>
      <c r="I342" s="52"/>
      <c r="J342" s="247"/>
      <c r="K342" s="259"/>
      <c r="O342" s="256"/>
      <c r="P342" s="256"/>
      <c r="Q342" s="256"/>
      <c r="R342" s="256"/>
      <c r="S342" s="256"/>
      <c r="T342" s="256"/>
    </row>
    <row r="352" spans="1:20">
      <c r="A352" s="820" t="s">
        <v>546</v>
      </c>
      <c r="B352" s="821"/>
      <c r="C352" s="821"/>
      <c r="D352" s="821"/>
      <c r="E352" s="871"/>
      <c r="F352" s="235"/>
      <c r="G352" s="235"/>
      <c r="H352" s="235"/>
      <c r="I352" s="235"/>
      <c r="J352" s="235"/>
      <c r="K352" s="235"/>
      <c r="L352" s="235"/>
    </row>
    <row r="353" spans="1:19">
      <c r="A353" s="328" t="s">
        <v>37</v>
      </c>
      <c r="B353" s="328" t="s">
        <v>38</v>
      </c>
      <c r="C353" s="328" t="s">
        <v>39</v>
      </c>
      <c r="D353" s="328" t="s">
        <v>40</v>
      </c>
      <c r="E353" s="338" t="s">
        <v>41</v>
      </c>
      <c r="F353" s="336"/>
      <c r="G353" s="336"/>
      <c r="H353" s="336"/>
      <c r="I353" s="889"/>
      <c r="J353" s="889"/>
      <c r="K353" s="110"/>
      <c r="L353" s="336"/>
    </row>
    <row r="354" spans="1:19">
      <c r="A354" s="866" t="s">
        <v>393</v>
      </c>
      <c r="B354" s="804" t="s">
        <v>394</v>
      </c>
      <c r="C354" s="804" t="s">
        <v>395</v>
      </c>
      <c r="D354" s="804"/>
      <c r="E354" s="804" t="s">
        <v>376</v>
      </c>
      <c r="F354" s="333"/>
      <c r="G354" s="333"/>
      <c r="H354" s="333"/>
      <c r="I354" s="867"/>
      <c r="J354" s="867"/>
      <c r="K354" s="333"/>
    </row>
    <row r="355" spans="1:19">
      <c r="A355" s="866"/>
      <c r="B355" s="804"/>
      <c r="C355" s="332" t="s">
        <v>316</v>
      </c>
      <c r="D355" s="332" t="s">
        <v>369</v>
      </c>
      <c r="E355" s="804"/>
      <c r="F355" s="333"/>
      <c r="G355" s="333"/>
      <c r="H355" s="333"/>
      <c r="I355" s="333"/>
      <c r="J355" s="333"/>
      <c r="K355" s="333"/>
    </row>
    <row r="356" spans="1:19" ht="48.75" customHeight="1">
      <c r="A356" s="241" t="s">
        <v>547</v>
      </c>
      <c r="B356" s="242" t="s">
        <v>366</v>
      </c>
      <c r="C356" s="243" t="s">
        <v>396</v>
      </c>
      <c r="D356" s="243" t="s">
        <v>549</v>
      </c>
      <c r="E356" s="804"/>
      <c r="F356" s="345"/>
      <c r="G356" s="52"/>
      <c r="H356" s="52"/>
      <c r="I356" s="247"/>
      <c r="J356" s="345"/>
    </row>
    <row r="357" spans="1:19" ht="60.6">
      <c r="A357" s="249" t="s">
        <v>545</v>
      </c>
      <c r="B357" s="244" t="s">
        <v>458</v>
      </c>
      <c r="C357" s="645" t="s">
        <v>548</v>
      </c>
      <c r="D357" s="645" t="s">
        <v>550</v>
      </c>
      <c r="E357" s="248" t="s">
        <v>375</v>
      </c>
      <c r="F357" s="109"/>
      <c r="G357" s="52"/>
      <c r="H357" s="52"/>
      <c r="I357" s="344"/>
      <c r="J357" s="344"/>
    </row>
    <row r="360" spans="1:19">
      <c r="A360" s="820" t="s">
        <v>551</v>
      </c>
      <c r="B360" s="821"/>
      <c r="C360" s="821"/>
      <c r="D360" s="821"/>
      <c r="E360" s="871"/>
      <c r="F360" s="235"/>
      <c r="G360" s="235"/>
      <c r="H360" s="235"/>
      <c r="I360" s="235"/>
      <c r="J360" s="235"/>
      <c r="K360" s="235"/>
      <c r="L360" s="235"/>
      <c r="N360" s="342"/>
      <c r="O360" s="342"/>
      <c r="P360" s="342"/>
      <c r="Q360" s="342"/>
      <c r="R360" s="342"/>
      <c r="S360" s="342"/>
    </row>
    <row r="361" spans="1:19">
      <c r="A361" s="328" t="s">
        <v>37</v>
      </c>
      <c r="B361" s="328" t="s">
        <v>38</v>
      </c>
      <c r="C361" s="328" t="s">
        <v>39</v>
      </c>
      <c r="D361" s="328" t="s">
        <v>40</v>
      </c>
      <c r="E361" s="338" t="s">
        <v>41</v>
      </c>
      <c r="F361" s="336"/>
      <c r="G361" s="336"/>
      <c r="H361" s="336"/>
      <c r="I361" s="889"/>
      <c r="J361" s="889"/>
      <c r="K361" s="110"/>
      <c r="L361" s="336"/>
      <c r="N361" s="342"/>
      <c r="O361" s="342"/>
      <c r="P361" s="342"/>
      <c r="Q361" s="342"/>
      <c r="R361" s="342"/>
      <c r="S361" s="342"/>
    </row>
    <row r="362" spans="1:19" ht="15" customHeight="1">
      <c r="A362" s="866" t="s">
        <v>393</v>
      </c>
      <c r="B362" s="804" t="s">
        <v>394</v>
      </c>
      <c r="C362" s="804" t="s">
        <v>395</v>
      </c>
      <c r="D362" s="804"/>
      <c r="E362" s="868" t="s">
        <v>376</v>
      </c>
      <c r="F362" s="333"/>
      <c r="G362" s="333"/>
      <c r="H362" s="333"/>
      <c r="I362" s="867"/>
      <c r="J362" s="867"/>
      <c r="K362" s="333"/>
      <c r="N362" s="342"/>
      <c r="O362" s="342"/>
      <c r="P362" s="342"/>
      <c r="Q362" s="342"/>
      <c r="R362" s="342"/>
      <c r="S362" s="342"/>
    </row>
    <row r="363" spans="1:19">
      <c r="A363" s="866"/>
      <c r="B363" s="804"/>
      <c r="C363" s="332" t="s">
        <v>316</v>
      </c>
      <c r="D363" s="332" t="s">
        <v>369</v>
      </c>
      <c r="E363" s="869"/>
      <c r="F363" s="333"/>
      <c r="G363" s="333"/>
      <c r="H363" s="333"/>
      <c r="I363" s="333"/>
      <c r="J363" s="333"/>
      <c r="K363" s="333"/>
      <c r="N363" s="342"/>
      <c r="O363" s="342"/>
      <c r="P363" s="342"/>
      <c r="Q363" s="342"/>
      <c r="R363" s="342"/>
      <c r="S363" s="342"/>
    </row>
    <row r="364" spans="1:19" ht="48.75" customHeight="1">
      <c r="A364" s="264" t="s">
        <v>552</v>
      </c>
      <c r="B364" s="242" t="s">
        <v>366</v>
      </c>
      <c r="C364" s="243" t="s">
        <v>396</v>
      </c>
      <c r="D364" s="243" t="s">
        <v>397</v>
      </c>
      <c r="E364" s="248" t="s">
        <v>375</v>
      </c>
      <c r="F364" s="345"/>
      <c r="G364" s="52"/>
      <c r="H364" s="52"/>
      <c r="I364" s="247"/>
      <c r="J364" s="345"/>
      <c r="N364" s="342"/>
      <c r="O364" s="342"/>
      <c r="P364" s="342"/>
      <c r="Q364" s="342"/>
      <c r="R364" s="342"/>
      <c r="S364" s="342"/>
    </row>
  </sheetData>
  <mergeCells count="238">
    <mergeCell ref="D178:E178"/>
    <mergeCell ref="A182:L182"/>
    <mergeCell ref="E14:E15"/>
    <mergeCell ref="A18:B18"/>
    <mergeCell ref="A66:B66"/>
    <mergeCell ref="A104:B104"/>
    <mergeCell ref="A141:B141"/>
    <mergeCell ref="A171:B171"/>
    <mergeCell ref="A139:I139"/>
    <mergeCell ref="A95:L95"/>
    <mergeCell ref="C96:L96"/>
    <mergeCell ref="J97:K97"/>
    <mergeCell ref="A98:A99"/>
    <mergeCell ref="C98:C99"/>
    <mergeCell ref="G98:H98"/>
    <mergeCell ref="I98:I99"/>
    <mergeCell ref="J98:K99"/>
    <mergeCell ref="L98:L99"/>
    <mergeCell ref="D98:E98"/>
    <mergeCell ref="F98:F99"/>
    <mergeCell ref="A103:I103"/>
    <mergeCell ref="I137:I138"/>
    <mergeCell ref="A60:A61"/>
    <mergeCell ref="E62:E63"/>
    <mergeCell ref="A7:L7"/>
    <mergeCell ref="B60:B61"/>
    <mergeCell ref="B62:B63"/>
    <mergeCell ref="A64:J64"/>
    <mergeCell ref="A65:J65"/>
    <mergeCell ref="B98:B99"/>
    <mergeCell ref="B100:B101"/>
    <mergeCell ref="B168:B169"/>
    <mergeCell ref="A14:A15"/>
    <mergeCell ref="B14:B15"/>
    <mergeCell ref="C14:C15"/>
    <mergeCell ref="H14:H15"/>
    <mergeCell ref="I14:I15"/>
    <mergeCell ref="L14:L15"/>
    <mergeCell ref="A9:L9"/>
    <mergeCell ref="C10:L10"/>
    <mergeCell ref="H137:H138"/>
    <mergeCell ref="D14:D15"/>
    <mergeCell ref="C11:L11"/>
    <mergeCell ref="G60:H60"/>
    <mergeCell ref="I60:I61"/>
    <mergeCell ref="J60:K61"/>
    <mergeCell ref="L60:L61"/>
    <mergeCell ref="A62:A63"/>
    <mergeCell ref="A3:L3"/>
    <mergeCell ref="A4:L4"/>
    <mergeCell ref="G5:H5"/>
    <mergeCell ref="I5:J5"/>
    <mergeCell ref="K5:L5"/>
    <mergeCell ref="G6:H6"/>
    <mergeCell ref="I6:J6"/>
    <mergeCell ref="K6:L6"/>
    <mergeCell ref="B5:D6"/>
    <mergeCell ref="A5:A6"/>
    <mergeCell ref="J12:K12"/>
    <mergeCell ref="J13:K13"/>
    <mergeCell ref="L137:L138"/>
    <mergeCell ref="D100:D101"/>
    <mergeCell ref="E100:E101"/>
    <mergeCell ref="F100:F101"/>
    <mergeCell ref="F167:G167"/>
    <mergeCell ref="A100:A101"/>
    <mergeCell ref="C100:C101"/>
    <mergeCell ref="A164:M164"/>
    <mergeCell ref="I100:I101"/>
    <mergeCell ref="C165:M165"/>
    <mergeCell ref="L100:L101"/>
    <mergeCell ref="A102:I102"/>
    <mergeCell ref="A137:A138"/>
    <mergeCell ref="B137:B138"/>
    <mergeCell ref="C137:C138"/>
    <mergeCell ref="A16:I16"/>
    <mergeCell ref="J20:J26"/>
    <mergeCell ref="K20:K26"/>
    <mergeCell ref="A57:L57"/>
    <mergeCell ref="C58:L58"/>
    <mergeCell ref="J59:K59"/>
    <mergeCell ref="D166:E166"/>
    <mergeCell ref="C183:L183"/>
    <mergeCell ref="J184:K184"/>
    <mergeCell ref="J185:K185"/>
    <mergeCell ref="C62:C63"/>
    <mergeCell ref="D62:D63"/>
    <mergeCell ref="I62:I63"/>
    <mergeCell ref="L62:L63"/>
    <mergeCell ref="D60:F60"/>
    <mergeCell ref="C60:C61"/>
    <mergeCell ref="D184:E184"/>
    <mergeCell ref="D185:E185"/>
    <mergeCell ref="D177:E177"/>
    <mergeCell ref="F177:G177"/>
    <mergeCell ref="F173:G173"/>
    <mergeCell ref="F174:G174"/>
    <mergeCell ref="F175:G175"/>
    <mergeCell ref="F176:G176"/>
    <mergeCell ref="D173:E173"/>
    <mergeCell ref="D174:E174"/>
    <mergeCell ref="D175:E175"/>
    <mergeCell ref="D176:E176"/>
    <mergeCell ref="D179:E179"/>
    <mergeCell ref="D180:E180"/>
    <mergeCell ref="D167:E167"/>
    <mergeCell ref="F62:F63"/>
    <mergeCell ref="D168:E168"/>
    <mergeCell ref="D169:E169"/>
    <mergeCell ref="K166:L166"/>
    <mergeCell ref="K167:L167"/>
    <mergeCell ref="D172:E172"/>
    <mergeCell ref="F172:G172"/>
    <mergeCell ref="C168:C169"/>
    <mergeCell ref="J168:J169"/>
    <mergeCell ref="F168:G168"/>
    <mergeCell ref="F169:G169"/>
    <mergeCell ref="M168:M169"/>
    <mergeCell ref="I168:I169"/>
    <mergeCell ref="D187:E187"/>
    <mergeCell ref="A133:L133"/>
    <mergeCell ref="C134:L134"/>
    <mergeCell ref="J135:K135"/>
    <mergeCell ref="H271:I271"/>
    <mergeCell ref="A232:A233"/>
    <mergeCell ref="C232:C233"/>
    <mergeCell ref="G232:G233"/>
    <mergeCell ref="H232:I233"/>
    <mergeCell ref="J232:J233"/>
    <mergeCell ref="A234:A235"/>
    <mergeCell ref="C234:C235"/>
    <mergeCell ref="D234:D235"/>
    <mergeCell ref="G234:G235"/>
    <mergeCell ref="J234:J235"/>
    <mergeCell ref="K270:L270"/>
    <mergeCell ref="C211:C212"/>
    <mergeCell ref="A229:J229"/>
    <mergeCell ref="A190:B190"/>
    <mergeCell ref="A170:J170"/>
    <mergeCell ref="J136:K136"/>
    <mergeCell ref="F166:G166"/>
    <mergeCell ref="A237:G237"/>
    <mergeCell ref="C272:C273"/>
    <mergeCell ref="H270:I270"/>
    <mergeCell ref="C269:J269"/>
    <mergeCell ref="A268:J268"/>
    <mergeCell ref="D232:D233"/>
    <mergeCell ref="E232:F232"/>
    <mergeCell ref="A213:F213"/>
    <mergeCell ref="G209:H209"/>
    <mergeCell ref="F211:F212"/>
    <mergeCell ref="I211:I212"/>
    <mergeCell ref="C230:J230"/>
    <mergeCell ref="H231:I231"/>
    <mergeCell ref="A238:B238"/>
    <mergeCell ref="G210:H210"/>
    <mergeCell ref="A211:A212"/>
    <mergeCell ref="B211:B212"/>
    <mergeCell ref="D211:D212"/>
    <mergeCell ref="J209:K209"/>
    <mergeCell ref="G272:G273"/>
    <mergeCell ref="A214:B214"/>
    <mergeCell ref="L186:L187"/>
    <mergeCell ref="A188:I188"/>
    <mergeCell ref="D192:E192"/>
    <mergeCell ref="D193:E193"/>
    <mergeCell ref="A207:I207"/>
    <mergeCell ref="C208:I208"/>
    <mergeCell ref="B232:B233"/>
    <mergeCell ref="B234:B235"/>
    <mergeCell ref="A236:G236"/>
    <mergeCell ref="D186:E186"/>
    <mergeCell ref="A186:A187"/>
    <mergeCell ref="B186:B187"/>
    <mergeCell ref="C186:C187"/>
    <mergeCell ref="H186:H187"/>
    <mergeCell ref="I186:I187"/>
    <mergeCell ref="D191:E191"/>
    <mergeCell ref="K294:K295"/>
    <mergeCell ref="A292:A293"/>
    <mergeCell ref="C292:C293"/>
    <mergeCell ref="H292:H293"/>
    <mergeCell ref="I292:J293"/>
    <mergeCell ref="A275:G275"/>
    <mergeCell ref="B292:B293"/>
    <mergeCell ref="K292:K293"/>
    <mergeCell ref="D292:D293"/>
    <mergeCell ref="E292:E293"/>
    <mergeCell ref="F292:F293"/>
    <mergeCell ref="G292:G293"/>
    <mergeCell ref="I291:J291"/>
    <mergeCell ref="A289:K289"/>
    <mergeCell ref="C290:K290"/>
    <mergeCell ref="A276:B276"/>
    <mergeCell ref="A337:F337"/>
    <mergeCell ref="A297:I297"/>
    <mergeCell ref="J272:J273"/>
    <mergeCell ref="A294:A295"/>
    <mergeCell ref="C294:C295"/>
    <mergeCell ref="D294:D295"/>
    <mergeCell ref="E294:E295"/>
    <mergeCell ref="F294:F295"/>
    <mergeCell ref="H294:H295"/>
    <mergeCell ref="A274:G274"/>
    <mergeCell ref="A272:A273"/>
    <mergeCell ref="B272:B273"/>
    <mergeCell ref="D272:D273"/>
    <mergeCell ref="F272:F273"/>
    <mergeCell ref="A331:E331"/>
    <mergeCell ref="I332:J332"/>
    <mergeCell ref="A333:A334"/>
    <mergeCell ref="B333:B334"/>
    <mergeCell ref="C333:D333"/>
    <mergeCell ref="E333:E334"/>
    <mergeCell ref="I333:J333"/>
    <mergeCell ref="A296:H296"/>
    <mergeCell ref="B294:B295"/>
    <mergeCell ref="A298:B298"/>
    <mergeCell ref="J338:K338"/>
    <mergeCell ref="A339:A340"/>
    <mergeCell ref="B339:B340"/>
    <mergeCell ref="D339:E339"/>
    <mergeCell ref="F339:F340"/>
    <mergeCell ref="J339:K339"/>
    <mergeCell ref="A362:A363"/>
    <mergeCell ref="B362:B363"/>
    <mergeCell ref="C362:D362"/>
    <mergeCell ref="E362:E363"/>
    <mergeCell ref="I362:J362"/>
    <mergeCell ref="A352:E352"/>
    <mergeCell ref="I353:J353"/>
    <mergeCell ref="A354:A355"/>
    <mergeCell ref="B354:B355"/>
    <mergeCell ref="C354:D354"/>
    <mergeCell ref="E354:E356"/>
    <mergeCell ref="I354:J354"/>
    <mergeCell ref="A360:E360"/>
    <mergeCell ref="I361:J361"/>
  </mergeCells>
  <pageMargins left="0.7" right="0.7" top="0.75" bottom="0.75" header="0.3" footer="0.3"/>
  <pageSetup paperSize="3" scale="93" orientation="landscape" cellComments="asDisplayed" errors="blank"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28"/>
  <sheetViews>
    <sheetView zoomScale="70" zoomScaleNormal="70" workbookViewId="0">
      <selection activeCell="H27" sqref="H27"/>
    </sheetView>
  </sheetViews>
  <sheetFormatPr defaultColWidth="9.33203125" defaultRowHeight="14.4"/>
  <cols>
    <col min="1" max="1" width="15.6640625" style="50" customWidth="1"/>
    <col min="2" max="2" width="20.6640625" style="50" customWidth="1"/>
    <col min="3" max="3" width="15.6640625" style="50" customWidth="1"/>
    <col min="4" max="4" width="14.33203125" style="50" customWidth="1"/>
    <col min="5" max="5" width="19.33203125" style="50" customWidth="1"/>
    <col min="6" max="6" width="18.33203125" style="50" customWidth="1"/>
    <col min="7" max="7" width="14.44140625" style="50" customWidth="1"/>
    <col min="8" max="8" width="12" style="50" customWidth="1"/>
    <col min="9" max="9" width="11.6640625" style="50" customWidth="1"/>
    <col min="10" max="10" width="16.6640625" style="50" customWidth="1"/>
    <col min="11" max="11" width="10.6640625" style="50" customWidth="1"/>
    <col min="12" max="12" width="19.33203125" style="50" customWidth="1"/>
    <col min="13" max="16384" width="9.33203125" style="50"/>
  </cols>
  <sheetData>
    <row r="1" spans="1:21">
      <c r="A1" s="54"/>
      <c r="B1" s="50" t="s">
        <v>50</v>
      </c>
      <c r="C1" s="55"/>
      <c r="D1" s="50" t="s">
        <v>51</v>
      </c>
      <c r="F1" s="88"/>
      <c r="G1" s="50" t="s">
        <v>52</v>
      </c>
      <c r="K1" s="56"/>
      <c r="L1" s="50" t="s">
        <v>53</v>
      </c>
    </row>
    <row r="2" spans="1:21" ht="12.75" customHeight="1">
      <c r="N2" s="160"/>
      <c r="O2" s="160"/>
      <c r="P2" s="160"/>
      <c r="Q2" s="160"/>
      <c r="R2" s="160"/>
      <c r="S2" s="160"/>
    </row>
    <row r="3" spans="1:21" ht="15" customHeight="1">
      <c r="A3" s="851" t="s">
        <v>553</v>
      </c>
      <c r="B3" s="851"/>
      <c r="C3" s="851"/>
      <c r="D3" s="851"/>
      <c r="E3" s="851"/>
      <c r="F3" s="851"/>
      <c r="G3" s="851"/>
      <c r="H3" s="851"/>
      <c r="I3" s="851"/>
      <c r="J3" s="851"/>
      <c r="K3" s="851"/>
      <c r="L3" s="851"/>
      <c r="N3" s="160"/>
      <c r="O3" s="160"/>
      <c r="P3" s="160"/>
      <c r="Q3" s="160"/>
      <c r="R3" s="160"/>
      <c r="S3" s="160"/>
    </row>
    <row r="4" spans="1:21" s="123" customFormat="1" ht="57" customHeight="1">
      <c r="A4" s="852" t="s">
        <v>1088</v>
      </c>
      <c r="B4" s="853"/>
      <c r="C4" s="853"/>
      <c r="D4" s="853"/>
      <c r="E4" s="853"/>
      <c r="F4" s="853"/>
      <c r="G4" s="853"/>
      <c r="H4" s="853"/>
      <c r="I4" s="853"/>
      <c r="J4" s="853"/>
      <c r="K4" s="853"/>
      <c r="L4" s="854"/>
      <c r="N4" s="160"/>
      <c r="O4" s="160"/>
      <c r="P4" s="160"/>
      <c r="Q4" s="160"/>
      <c r="R4" s="160"/>
      <c r="S4" s="160"/>
    </row>
    <row r="5" spans="1:21" ht="16.2">
      <c r="A5" s="544" t="s">
        <v>37</v>
      </c>
      <c r="B5" s="939" t="s">
        <v>822</v>
      </c>
      <c r="C5" s="939"/>
      <c r="D5" s="939"/>
      <c r="E5" s="939"/>
      <c r="F5" s="362" t="s">
        <v>349</v>
      </c>
      <c r="G5" s="940" t="s">
        <v>555</v>
      </c>
      <c r="H5" s="940"/>
      <c r="I5" s="807" t="s">
        <v>554</v>
      </c>
      <c r="J5" s="807"/>
      <c r="K5" s="938" t="s">
        <v>1004</v>
      </c>
      <c r="L5" s="938"/>
      <c r="N5" s="160"/>
      <c r="O5" s="160"/>
      <c r="P5" s="160"/>
      <c r="Q5" s="160"/>
      <c r="R5" s="160"/>
      <c r="S5" s="160"/>
    </row>
    <row r="6" spans="1:21" ht="15">
      <c r="A6" s="941" t="s">
        <v>823</v>
      </c>
      <c r="B6" s="941"/>
      <c r="C6" s="941"/>
      <c r="D6" s="941"/>
      <c r="E6" s="941"/>
      <c r="F6" s="941"/>
      <c r="G6" s="941"/>
      <c r="H6" s="941"/>
      <c r="I6" s="941"/>
      <c r="J6" s="941"/>
      <c r="K6" s="941"/>
      <c r="L6" s="941"/>
      <c r="N6" s="160"/>
      <c r="O6" s="160"/>
      <c r="P6" s="160"/>
      <c r="Q6" s="160"/>
      <c r="R6" s="160"/>
      <c r="S6" s="160"/>
    </row>
    <row r="7" spans="1:21">
      <c r="A7" s="561"/>
      <c r="B7" s="376"/>
      <c r="C7" s="376"/>
      <c r="D7" s="376"/>
      <c r="E7" s="378"/>
      <c r="F7" s="378"/>
      <c r="G7" s="554"/>
      <c r="H7" s="554"/>
      <c r="I7" s="554"/>
      <c r="J7" s="554"/>
      <c r="K7" s="554"/>
      <c r="L7" s="554"/>
      <c r="N7" s="160"/>
      <c r="O7" s="160"/>
      <c r="P7" s="160"/>
      <c r="Q7" s="160"/>
      <c r="R7" s="160"/>
      <c r="S7" s="160"/>
    </row>
    <row r="8" spans="1:21">
      <c r="A8" s="881" t="s">
        <v>165</v>
      </c>
      <c r="B8" s="881"/>
      <c r="C8" s="881"/>
      <c r="D8" s="881"/>
      <c r="E8" s="881"/>
      <c r="F8" s="881"/>
      <c r="G8" s="881"/>
      <c r="H8" s="881"/>
      <c r="I8" s="881"/>
      <c r="J8" s="881"/>
      <c r="K8" s="881"/>
      <c r="L8" s="881"/>
      <c r="N8" s="160"/>
      <c r="O8" s="160"/>
      <c r="P8" s="160"/>
      <c r="Q8" s="160"/>
      <c r="R8" s="160"/>
      <c r="S8" s="160"/>
    </row>
    <row r="9" spans="1:21" ht="16.2">
      <c r="A9" s="228" t="s">
        <v>37</v>
      </c>
      <c r="B9" s="226" t="s">
        <v>7</v>
      </c>
      <c r="C9" s="923" t="s">
        <v>556</v>
      </c>
      <c r="D9" s="924"/>
      <c r="E9" s="924"/>
      <c r="F9" s="924"/>
      <c r="G9" s="924"/>
      <c r="H9" s="924"/>
      <c r="I9" s="924"/>
      <c r="J9" s="924"/>
      <c r="K9" s="924"/>
      <c r="L9" s="925"/>
      <c r="N9" s="160"/>
      <c r="O9" s="160"/>
      <c r="P9" s="160"/>
      <c r="Q9" s="160"/>
      <c r="R9" s="160"/>
      <c r="S9" s="160"/>
    </row>
    <row r="10" spans="1:21" ht="15" customHeight="1">
      <c r="A10" s="216" t="s">
        <v>38</v>
      </c>
      <c r="B10" s="216" t="s">
        <v>39</v>
      </c>
      <c r="C10" s="217" t="s">
        <v>40</v>
      </c>
      <c r="D10" s="216" t="s">
        <v>41</v>
      </c>
      <c r="E10" s="217" t="s">
        <v>46</v>
      </c>
      <c r="F10" s="218" t="s">
        <v>47</v>
      </c>
      <c r="G10" s="228" t="s">
        <v>48</v>
      </c>
      <c r="H10" s="228" t="s">
        <v>49</v>
      </c>
      <c r="I10" s="228" t="s">
        <v>149</v>
      </c>
      <c r="J10" s="835" t="s">
        <v>188</v>
      </c>
      <c r="K10" s="836"/>
      <c r="L10" s="220">
        <v>12</v>
      </c>
      <c r="N10" s="160"/>
      <c r="O10" s="160"/>
      <c r="P10" s="160"/>
      <c r="Q10" s="160"/>
      <c r="R10" s="160"/>
      <c r="S10" s="160"/>
      <c r="T10" s="160"/>
      <c r="U10" s="160"/>
    </row>
    <row r="11" spans="1:21" s="119" customFormat="1" ht="37.799999999999997">
      <c r="A11" s="240" t="s">
        <v>87</v>
      </c>
      <c r="B11" s="558" t="s">
        <v>828</v>
      </c>
      <c r="C11" s="234" t="s">
        <v>460</v>
      </c>
      <c r="D11" s="234" t="s">
        <v>298</v>
      </c>
      <c r="E11" s="234" t="s">
        <v>384</v>
      </c>
      <c r="F11" s="234" t="s">
        <v>329</v>
      </c>
      <c r="G11" s="234" t="s">
        <v>328</v>
      </c>
      <c r="H11" s="224" t="s">
        <v>326</v>
      </c>
      <c r="I11" s="234" t="s">
        <v>352</v>
      </c>
      <c r="J11" s="833" t="s">
        <v>344</v>
      </c>
      <c r="K11" s="834"/>
      <c r="L11" s="234" t="s">
        <v>350</v>
      </c>
      <c r="N11" s="160"/>
      <c r="O11" s="160"/>
      <c r="P11" s="160"/>
      <c r="Q11" s="160"/>
      <c r="R11" s="160"/>
      <c r="S11" s="160"/>
      <c r="T11" s="160"/>
      <c r="U11" s="160"/>
    </row>
    <row r="12" spans="1:21">
      <c r="A12" s="807"/>
      <c r="B12" s="841" t="s">
        <v>107</v>
      </c>
      <c r="C12" s="841" t="s">
        <v>107</v>
      </c>
      <c r="D12" s="841" t="s">
        <v>107</v>
      </c>
      <c r="E12" s="208" t="s">
        <v>107</v>
      </c>
      <c r="F12" s="208" t="s">
        <v>107</v>
      </c>
      <c r="G12" s="208" t="s">
        <v>107</v>
      </c>
      <c r="H12" s="808" t="s">
        <v>107</v>
      </c>
      <c r="I12" s="841" t="s">
        <v>125</v>
      </c>
      <c r="J12" s="225" t="s">
        <v>342</v>
      </c>
      <c r="K12" s="208" t="s">
        <v>125</v>
      </c>
      <c r="L12" s="894"/>
      <c r="N12" s="160"/>
      <c r="O12" s="160"/>
      <c r="P12" s="160"/>
      <c r="Q12" s="160"/>
      <c r="R12" s="160"/>
      <c r="S12" s="160"/>
      <c r="T12" s="160"/>
      <c r="U12" s="160"/>
    </row>
    <row r="13" spans="1:21">
      <c r="A13" s="807"/>
      <c r="B13" s="842"/>
      <c r="C13" s="842"/>
      <c r="D13" s="842"/>
      <c r="E13" s="212"/>
      <c r="F13" s="210"/>
      <c r="G13" s="212"/>
      <c r="H13" s="808"/>
      <c r="I13" s="842"/>
      <c r="J13" s="225" t="s">
        <v>824</v>
      </c>
      <c r="K13" s="158"/>
      <c r="L13" s="895"/>
      <c r="N13" s="160"/>
      <c r="O13" s="160"/>
      <c r="P13" s="160"/>
      <c r="Q13" s="160"/>
      <c r="R13" s="160"/>
      <c r="S13" s="160"/>
      <c r="T13" s="160"/>
      <c r="U13" s="160"/>
    </row>
    <row r="14" spans="1:21" ht="30.75" customHeight="1">
      <c r="A14" s="935" t="s">
        <v>1006</v>
      </c>
      <c r="B14" s="935"/>
      <c r="C14" s="935"/>
      <c r="D14" s="935"/>
      <c r="E14" s="935"/>
      <c r="F14" s="935"/>
      <c r="G14" s="935"/>
      <c r="H14" s="935"/>
      <c r="I14" s="936"/>
      <c r="J14" s="227" t="s">
        <v>90</v>
      </c>
      <c r="K14" s="104" t="s">
        <v>88</v>
      </c>
      <c r="L14" s="103" t="s">
        <v>89</v>
      </c>
      <c r="N14" s="160"/>
      <c r="O14" s="160"/>
      <c r="P14" s="160"/>
      <c r="Q14" s="160"/>
      <c r="R14" s="160"/>
      <c r="S14" s="160"/>
      <c r="T14" s="160"/>
      <c r="U14" s="160"/>
    </row>
    <row r="15" spans="1:21" ht="16.5" customHeight="1">
      <c r="A15" s="215" t="s">
        <v>574</v>
      </c>
      <c r="B15" s="107"/>
      <c r="K15" s="107"/>
      <c r="N15" s="160"/>
      <c r="O15" s="160"/>
      <c r="P15" s="160"/>
      <c r="Q15" s="160"/>
      <c r="R15" s="160"/>
      <c r="S15" s="160"/>
      <c r="T15" s="160"/>
      <c r="U15" s="160"/>
    </row>
    <row r="16" spans="1:21" ht="16.5" customHeight="1">
      <c r="A16" s="215"/>
      <c r="B16" s="107"/>
      <c r="E16" s="937"/>
      <c r="F16" s="937"/>
      <c r="G16" s="937"/>
      <c r="H16" s="937"/>
      <c r="I16" s="937"/>
      <c r="J16" s="937"/>
      <c r="K16" s="937"/>
      <c r="L16" s="937"/>
      <c r="N16" s="160"/>
      <c r="O16" s="160"/>
      <c r="P16" s="160"/>
      <c r="Q16" s="160"/>
      <c r="R16" s="160"/>
      <c r="S16" s="160"/>
      <c r="T16" s="160"/>
      <c r="U16" s="160"/>
    </row>
    <row r="17" spans="1:21" ht="16.5" customHeight="1">
      <c r="A17" s="215"/>
      <c r="B17" s="552" t="s">
        <v>829</v>
      </c>
      <c r="C17" s="340" t="s">
        <v>124</v>
      </c>
      <c r="D17" s="209" t="s">
        <v>123</v>
      </c>
      <c r="E17" s="341" t="s">
        <v>557</v>
      </c>
      <c r="F17" s="325" t="s">
        <v>573</v>
      </c>
      <c r="G17" s="209" t="s">
        <v>121</v>
      </c>
      <c r="H17" s="341" t="s">
        <v>284</v>
      </c>
      <c r="I17" s="238"/>
      <c r="J17" s="238"/>
      <c r="K17" s="238"/>
      <c r="L17" s="238"/>
      <c r="N17" s="160"/>
      <c r="O17" s="160"/>
      <c r="P17" s="160"/>
      <c r="Q17" s="160"/>
      <c r="R17" s="160"/>
      <c r="S17" s="160"/>
      <c r="T17" s="160"/>
      <c r="U17" s="160"/>
    </row>
    <row r="18" spans="1:21" ht="19.5" customHeight="1">
      <c r="A18" s="215"/>
      <c r="B18" s="552" t="s">
        <v>830</v>
      </c>
      <c r="C18" s="340" t="s">
        <v>120</v>
      </c>
      <c r="D18" s="209" t="s">
        <v>119</v>
      </c>
      <c r="E18" s="341" t="s">
        <v>386</v>
      </c>
      <c r="F18" s="363" t="s">
        <v>121</v>
      </c>
      <c r="G18" s="209" t="s">
        <v>133</v>
      </c>
      <c r="H18" s="341" t="s">
        <v>327</v>
      </c>
      <c r="I18" s="239"/>
      <c r="J18" s="239"/>
      <c r="K18" s="239"/>
      <c r="L18" s="239"/>
      <c r="N18" s="160"/>
      <c r="O18" s="160"/>
      <c r="P18" s="160"/>
      <c r="Q18" s="160"/>
      <c r="R18" s="160"/>
      <c r="S18" s="160"/>
      <c r="T18" s="160"/>
      <c r="U18" s="160"/>
    </row>
    <row r="19" spans="1:21" ht="19.5" customHeight="1">
      <c r="A19" s="215"/>
      <c r="B19" s="552" t="s">
        <v>831</v>
      </c>
      <c r="C19" s="565" t="s">
        <v>778</v>
      </c>
      <c r="D19" s="179"/>
      <c r="E19" s="341" t="s">
        <v>387</v>
      </c>
      <c r="F19" s="325" t="s">
        <v>573</v>
      </c>
      <c r="G19" s="209" t="s">
        <v>131</v>
      </c>
      <c r="H19" s="239"/>
      <c r="I19" s="239"/>
      <c r="J19" s="239"/>
      <c r="K19" s="239"/>
      <c r="L19" s="239"/>
      <c r="N19" s="160"/>
      <c r="O19" s="160"/>
      <c r="P19" s="160"/>
      <c r="Q19" s="160"/>
      <c r="R19" s="160"/>
      <c r="S19" s="160"/>
      <c r="T19" s="160"/>
      <c r="U19" s="160"/>
    </row>
    <row r="20" spans="1:21" ht="19.5" customHeight="1">
      <c r="A20" s="215"/>
      <c r="B20" s="552" t="s">
        <v>832</v>
      </c>
      <c r="C20" s="179"/>
      <c r="D20" s="179"/>
      <c r="E20" s="341" t="s">
        <v>558</v>
      </c>
      <c r="F20" s="115" t="s">
        <v>160</v>
      </c>
      <c r="G20" s="209" t="s">
        <v>130</v>
      </c>
      <c r="H20" s="239"/>
      <c r="I20" s="239"/>
      <c r="J20" s="239"/>
      <c r="K20" s="239"/>
      <c r="L20" s="239"/>
      <c r="N20" s="160"/>
      <c r="O20" s="160"/>
      <c r="P20" s="160"/>
      <c r="Q20" s="160"/>
      <c r="R20" s="160"/>
      <c r="S20" s="160"/>
      <c r="T20" s="160"/>
      <c r="U20" s="160"/>
    </row>
    <row r="21" spans="1:21" ht="19.5" customHeight="1">
      <c r="A21" s="215"/>
      <c r="B21" s="107"/>
      <c r="C21" s="179"/>
      <c r="D21" s="179"/>
      <c r="E21" s="341" t="s">
        <v>559</v>
      </c>
      <c r="F21" s="115" t="s">
        <v>158</v>
      </c>
      <c r="G21" s="209" t="s">
        <v>137</v>
      </c>
      <c r="H21" s="239"/>
      <c r="I21" s="239"/>
      <c r="J21" s="239"/>
      <c r="K21" s="239"/>
      <c r="L21" s="239"/>
      <c r="N21" s="160"/>
      <c r="O21" s="160"/>
      <c r="P21" s="160"/>
      <c r="Q21" s="160"/>
      <c r="R21" s="160"/>
      <c r="S21" s="160"/>
      <c r="T21" s="160"/>
      <c r="U21" s="160"/>
    </row>
    <row r="22" spans="1:21" ht="19.5" customHeight="1">
      <c r="A22" s="215"/>
      <c r="B22" s="107"/>
      <c r="C22" s="179"/>
      <c r="D22" s="179"/>
      <c r="E22" s="341" t="s">
        <v>560</v>
      </c>
      <c r="F22" s="115" t="s">
        <v>156</v>
      </c>
      <c r="G22" s="209" t="s">
        <v>129</v>
      </c>
      <c r="H22" s="239"/>
      <c r="I22" s="239"/>
      <c r="J22" s="239"/>
      <c r="K22" s="239"/>
      <c r="L22" s="239"/>
      <c r="N22" s="160"/>
      <c r="O22" s="160"/>
      <c r="P22" s="160"/>
      <c r="Q22" s="160"/>
      <c r="R22" s="160"/>
      <c r="S22" s="160"/>
      <c r="T22" s="160"/>
      <c r="U22" s="160"/>
    </row>
    <row r="23" spans="1:21" ht="19.5" customHeight="1">
      <c r="A23" s="215"/>
      <c r="B23" s="107"/>
      <c r="C23" s="179"/>
      <c r="D23" s="179"/>
      <c r="E23" s="341" t="s">
        <v>389</v>
      </c>
      <c r="F23" s="325" t="s">
        <v>573</v>
      </c>
      <c r="G23" s="209" t="s">
        <v>114</v>
      </c>
      <c r="H23" s="239"/>
      <c r="I23" s="239"/>
      <c r="J23" s="239"/>
      <c r="K23" s="239"/>
      <c r="L23" s="239"/>
      <c r="N23" s="160"/>
      <c r="O23" s="160"/>
      <c r="P23" s="160"/>
      <c r="Q23" s="160"/>
      <c r="R23" s="160"/>
      <c r="S23" s="160"/>
      <c r="T23" s="160"/>
      <c r="U23" s="160"/>
    </row>
    <row r="24" spans="1:21" ht="19.5" customHeight="1">
      <c r="A24" s="215"/>
      <c r="B24" s="107"/>
      <c r="C24" s="179"/>
      <c r="D24" s="179"/>
      <c r="E24" s="341" t="s">
        <v>390</v>
      </c>
      <c r="F24" s="115" t="s">
        <v>156</v>
      </c>
      <c r="G24" s="209" t="s">
        <v>150</v>
      </c>
      <c r="H24" s="239"/>
      <c r="I24" s="239"/>
      <c r="J24" s="239"/>
      <c r="K24" s="239"/>
      <c r="L24" s="239"/>
      <c r="N24" s="160"/>
      <c r="O24" s="160"/>
      <c r="P24" s="160"/>
      <c r="Q24" s="160"/>
      <c r="R24" s="160"/>
      <c r="S24" s="160"/>
      <c r="T24" s="160"/>
      <c r="U24" s="160"/>
    </row>
    <row r="25" spans="1:21" ht="19.5" customHeight="1">
      <c r="A25" s="215"/>
      <c r="B25" s="107"/>
      <c r="C25" s="179"/>
      <c r="D25" s="179"/>
      <c r="E25" s="341" t="s">
        <v>561</v>
      </c>
      <c r="F25" s="115" t="s">
        <v>145</v>
      </c>
      <c r="G25" s="239"/>
      <c r="H25" s="239"/>
      <c r="I25" s="239"/>
      <c r="J25" s="239"/>
      <c r="K25" s="239"/>
      <c r="L25" s="239"/>
      <c r="N25" s="160"/>
      <c r="O25" s="160"/>
      <c r="P25" s="160"/>
      <c r="Q25" s="160"/>
      <c r="R25" s="160"/>
      <c r="S25" s="160"/>
      <c r="T25" s="160"/>
      <c r="U25" s="160"/>
    </row>
    <row r="26" spans="1:21" ht="19.5" customHeight="1">
      <c r="A26" s="215"/>
      <c r="B26" s="107"/>
      <c r="C26" s="179"/>
      <c r="D26" s="179"/>
      <c r="E26" s="341" t="s">
        <v>562</v>
      </c>
      <c r="F26" s="325" t="s">
        <v>573</v>
      </c>
      <c r="G26" s="239"/>
      <c r="H26" s="239"/>
      <c r="I26" s="239"/>
      <c r="J26" s="239"/>
      <c r="K26" s="239"/>
      <c r="L26" s="239"/>
      <c r="N26" s="160"/>
      <c r="O26" s="160"/>
      <c r="P26" s="160"/>
      <c r="Q26" s="160"/>
      <c r="R26" s="160"/>
      <c r="S26" s="160"/>
      <c r="T26" s="160"/>
      <c r="U26" s="160"/>
    </row>
    <row r="27" spans="1:21" ht="19.5" customHeight="1">
      <c r="A27" s="215"/>
      <c r="B27" s="107"/>
      <c r="C27" s="179"/>
      <c r="D27" s="179"/>
      <c r="E27" s="341" t="s">
        <v>563</v>
      </c>
      <c r="F27" s="115" t="s">
        <v>111</v>
      </c>
      <c r="G27" s="239"/>
      <c r="H27" s="239"/>
      <c r="I27" s="239"/>
      <c r="J27" s="239"/>
      <c r="K27" s="239"/>
      <c r="L27" s="239"/>
      <c r="N27" s="160"/>
      <c r="O27" s="160"/>
      <c r="P27" s="160"/>
      <c r="Q27" s="160"/>
      <c r="R27" s="160"/>
      <c r="S27" s="160"/>
      <c r="T27" s="160"/>
      <c r="U27" s="160"/>
    </row>
    <row r="28" spans="1:21" ht="19.5" customHeight="1">
      <c r="A28" s="215"/>
      <c r="B28" s="107"/>
      <c r="C28" s="179"/>
      <c r="D28" s="179"/>
      <c r="E28" s="341" t="s">
        <v>564</v>
      </c>
      <c r="F28" s="115" t="s">
        <v>110</v>
      </c>
      <c r="G28" s="239"/>
      <c r="H28" s="239"/>
      <c r="I28" s="239"/>
      <c r="J28" s="239"/>
      <c r="K28" s="239"/>
      <c r="L28" s="239"/>
      <c r="N28" s="160"/>
      <c r="O28" s="160"/>
      <c r="P28" s="160"/>
      <c r="Q28" s="160"/>
      <c r="R28" s="160"/>
      <c r="S28" s="160"/>
      <c r="T28" s="160"/>
      <c r="U28" s="160"/>
    </row>
    <row r="29" spans="1:21" ht="19.5" customHeight="1">
      <c r="A29" s="215"/>
      <c r="B29" s="107"/>
      <c r="C29" s="179"/>
      <c r="D29" s="179"/>
      <c r="E29" s="341" t="s">
        <v>565</v>
      </c>
      <c r="F29" s="325" t="s">
        <v>573</v>
      </c>
      <c r="G29" s="239"/>
      <c r="H29" s="239"/>
      <c r="I29" s="239"/>
      <c r="J29" s="239"/>
      <c r="K29" s="239"/>
      <c r="L29" s="239"/>
      <c r="N29" s="160"/>
      <c r="O29" s="160"/>
      <c r="P29" s="160"/>
      <c r="Q29" s="160"/>
      <c r="R29" s="160"/>
      <c r="S29" s="160"/>
      <c r="T29" s="160"/>
      <c r="U29" s="160"/>
    </row>
    <row r="30" spans="1:21" ht="19.5" customHeight="1">
      <c r="A30" s="215"/>
      <c r="B30" s="107"/>
      <c r="C30" s="179"/>
      <c r="D30" s="179"/>
      <c r="E30" s="341" t="s">
        <v>566</v>
      </c>
      <c r="F30" s="115" t="s">
        <v>110</v>
      </c>
      <c r="G30" s="239"/>
      <c r="H30" s="239"/>
      <c r="I30" s="239"/>
      <c r="J30" s="239"/>
      <c r="K30" s="239"/>
      <c r="L30" s="239"/>
      <c r="N30" s="160"/>
      <c r="O30" s="160"/>
      <c r="P30" s="160"/>
      <c r="Q30" s="160"/>
      <c r="R30" s="160"/>
      <c r="S30" s="160"/>
      <c r="T30" s="160"/>
      <c r="U30" s="160"/>
    </row>
    <row r="31" spans="1:21" ht="19.5" customHeight="1">
      <c r="A31" s="215"/>
      <c r="B31" s="107"/>
      <c r="C31" s="179"/>
      <c r="D31" s="179"/>
      <c r="E31" s="341" t="s">
        <v>567</v>
      </c>
      <c r="F31" s="325" t="s">
        <v>573</v>
      </c>
      <c r="G31" s="239"/>
      <c r="H31" s="239"/>
      <c r="I31" s="239"/>
      <c r="J31" s="239"/>
      <c r="K31" s="239"/>
      <c r="L31" s="239"/>
      <c r="N31" s="160"/>
      <c r="O31" s="160"/>
      <c r="P31" s="160"/>
      <c r="Q31" s="160"/>
      <c r="R31" s="160"/>
      <c r="S31" s="160"/>
      <c r="T31" s="160"/>
      <c r="U31" s="160"/>
    </row>
    <row r="32" spans="1:21" ht="19.5" customHeight="1">
      <c r="A32" s="215"/>
      <c r="B32" s="107"/>
      <c r="C32" s="179"/>
      <c r="D32" s="179"/>
      <c r="E32" s="341" t="s">
        <v>568</v>
      </c>
      <c r="F32" s="115" t="s">
        <v>151</v>
      </c>
      <c r="G32" s="239"/>
      <c r="H32" s="239"/>
      <c r="I32" s="239"/>
      <c r="J32" s="239"/>
      <c r="K32" s="239"/>
      <c r="L32" s="239"/>
      <c r="N32" s="160"/>
      <c r="O32" s="160"/>
      <c r="P32" s="160"/>
      <c r="Q32" s="160"/>
      <c r="R32" s="160"/>
      <c r="S32" s="160"/>
      <c r="T32" s="160"/>
      <c r="U32" s="160"/>
    </row>
    <row r="33" spans="1:21" ht="19.5" customHeight="1">
      <c r="A33" s="215"/>
      <c r="B33" s="107"/>
      <c r="C33" s="179"/>
      <c r="D33" s="179"/>
      <c r="E33" s="341" t="s">
        <v>569</v>
      </c>
      <c r="F33" s="239"/>
      <c r="G33" s="239"/>
      <c r="H33" s="239"/>
      <c r="I33" s="239"/>
      <c r="J33" s="239"/>
      <c r="K33" s="239"/>
      <c r="L33" s="239"/>
      <c r="N33" s="160"/>
      <c r="O33" s="160"/>
      <c r="P33" s="160"/>
      <c r="Q33" s="160"/>
      <c r="R33" s="160"/>
      <c r="S33" s="160"/>
      <c r="T33" s="160"/>
      <c r="U33" s="160"/>
    </row>
    <row r="34" spans="1:21" ht="19.5" customHeight="1">
      <c r="A34" s="215"/>
      <c r="B34" s="107"/>
      <c r="C34" s="179"/>
      <c r="D34" s="179"/>
      <c r="E34" s="341" t="s">
        <v>570</v>
      </c>
      <c r="F34" s="239"/>
      <c r="G34" s="239"/>
      <c r="H34" s="239"/>
      <c r="I34" s="239"/>
      <c r="J34" s="239"/>
      <c r="K34" s="239"/>
      <c r="L34" s="239"/>
      <c r="N34" s="160"/>
      <c r="O34" s="160"/>
      <c r="P34" s="160"/>
      <c r="Q34" s="160"/>
      <c r="R34" s="160"/>
      <c r="S34" s="160"/>
      <c r="T34" s="160"/>
      <c r="U34" s="160"/>
    </row>
    <row r="35" spans="1:21" ht="19.5" customHeight="1">
      <c r="A35" s="215"/>
      <c r="B35" s="107"/>
      <c r="C35" s="179"/>
      <c r="D35" s="179"/>
      <c r="E35" s="341" t="s">
        <v>571</v>
      </c>
      <c r="F35" s="239"/>
      <c r="G35" s="239"/>
      <c r="H35" s="239"/>
      <c r="I35" s="239"/>
      <c r="J35" s="239"/>
      <c r="K35" s="239"/>
      <c r="L35" s="239"/>
      <c r="N35" s="160"/>
      <c r="O35" s="160"/>
      <c r="P35" s="160"/>
      <c r="Q35" s="160"/>
      <c r="R35" s="160"/>
      <c r="S35" s="160"/>
      <c r="T35" s="160"/>
      <c r="U35" s="160"/>
    </row>
    <row r="36" spans="1:21" ht="19.5" customHeight="1">
      <c r="A36" s="215"/>
      <c r="B36" s="107"/>
      <c r="C36" s="179"/>
      <c r="D36" s="179"/>
      <c r="E36" s="341" t="s">
        <v>572</v>
      </c>
      <c r="F36" s="239"/>
      <c r="G36" s="239"/>
      <c r="H36" s="239"/>
      <c r="I36" s="239"/>
      <c r="J36" s="239"/>
      <c r="K36" s="239"/>
      <c r="L36" s="239"/>
      <c r="N36" s="160"/>
      <c r="O36" s="160"/>
      <c r="P36" s="160"/>
      <c r="Q36" s="160"/>
      <c r="R36" s="160"/>
      <c r="S36" s="160"/>
      <c r="T36" s="160"/>
      <c r="U36" s="160"/>
    </row>
    <row r="37" spans="1:21" ht="19.5" customHeight="1">
      <c r="A37" s="215"/>
      <c r="B37" s="107"/>
      <c r="C37" s="179"/>
      <c r="D37" s="179"/>
      <c r="E37" s="239"/>
      <c r="F37" s="239"/>
      <c r="G37" s="239"/>
      <c r="H37" s="239"/>
      <c r="I37" s="239"/>
      <c r="J37" s="239"/>
      <c r="K37" s="239"/>
      <c r="L37" s="239"/>
      <c r="N37" s="160"/>
      <c r="O37" s="160"/>
      <c r="P37" s="160"/>
      <c r="Q37" s="160"/>
      <c r="R37" s="160"/>
      <c r="S37" s="160"/>
      <c r="T37" s="160"/>
      <c r="U37" s="160"/>
    </row>
    <row r="38" spans="1:21" ht="19.5" customHeight="1">
      <c r="A38" s="215"/>
      <c r="B38" s="107"/>
      <c r="C38" s="179"/>
      <c r="D38" s="179"/>
      <c r="E38" s="239"/>
      <c r="F38" s="239"/>
      <c r="G38" s="239"/>
      <c r="H38" s="239"/>
      <c r="I38" s="239"/>
      <c r="J38" s="239"/>
      <c r="K38" s="239"/>
      <c r="L38" s="239"/>
      <c r="N38" s="160"/>
      <c r="O38" s="160"/>
      <c r="P38" s="160"/>
      <c r="Q38" s="160"/>
      <c r="R38" s="160"/>
      <c r="S38" s="160"/>
      <c r="T38" s="160"/>
      <c r="U38" s="160"/>
    </row>
    <row r="39" spans="1:21" ht="26.25" customHeight="1">
      <c r="A39" s="215"/>
      <c r="B39" s="107"/>
      <c r="E39" s="239"/>
      <c r="F39" s="239"/>
      <c r="G39" s="239"/>
      <c r="H39" s="239"/>
      <c r="I39" s="239"/>
      <c r="J39" s="239"/>
      <c r="K39" s="239"/>
      <c r="L39" s="239"/>
      <c r="N39" s="160"/>
      <c r="O39" s="160"/>
      <c r="P39" s="160"/>
      <c r="Q39" s="160"/>
      <c r="R39" s="160"/>
      <c r="S39" s="160"/>
      <c r="T39" s="160"/>
      <c r="U39" s="160"/>
    </row>
    <row r="40" spans="1:21" ht="17.25" customHeight="1">
      <c r="A40" s="215"/>
      <c r="B40" s="107"/>
      <c r="E40" s="934"/>
      <c r="F40" s="934"/>
      <c r="G40" s="934"/>
      <c r="H40" s="934"/>
      <c r="I40" s="934"/>
      <c r="J40" s="934"/>
      <c r="K40" s="934"/>
      <c r="L40" s="934"/>
      <c r="N40" s="160"/>
      <c r="O40" s="160"/>
      <c r="P40" s="160"/>
      <c r="Q40" s="160"/>
      <c r="R40" s="160"/>
      <c r="S40" s="160"/>
      <c r="T40" s="160"/>
      <c r="U40" s="160"/>
    </row>
    <row r="41" spans="1:21" ht="16.5" customHeight="1">
      <c r="A41" s="215"/>
      <c r="B41" s="107"/>
      <c r="K41" s="107"/>
      <c r="N41" s="160"/>
      <c r="O41" s="160"/>
      <c r="P41" s="160"/>
      <c r="Q41" s="160"/>
      <c r="R41" s="160"/>
      <c r="S41" s="160"/>
      <c r="T41" s="160"/>
      <c r="U41" s="160"/>
    </row>
    <row r="42" spans="1:21" ht="16.5" customHeight="1">
      <c r="A42" s="215"/>
      <c r="B42" s="107"/>
      <c r="K42" s="107"/>
      <c r="N42" s="160"/>
      <c r="O42" s="160"/>
      <c r="P42" s="160"/>
      <c r="Q42" s="160"/>
      <c r="R42" s="160"/>
      <c r="S42" s="160"/>
      <c r="T42" s="160"/>
      <c r="U42" s="160"/>
    </row>
    <row r="43" spans="1:21">
      <c r="A43" s="859" t="s">
        <v>576</v>
      </c>
      <c r="B43" s="860"/>
      <c r="C43" s="860"/>
      <c r="D43" s="860"/>
      <c r="E43" s="860"/>
      <c r="F43" s="860"/>
      <c r="G43" s="860"/>
      <c r="H43" s="860"/>
      <c r="I43" s="860"/>
      <c r="J43" s="860"/>
      <c r="K43" s="860"/>
      <c r="L43" s="861"/>
      <c r="N43" s="160"/>
      <c r="O43" s="160"/>
      <c r="P43" s="160"/>
      <c r="Q43" s="160"/>
      <c r="R43" s="160"/>
      <c r="S43" s="160"/>
    </row>
    <row r="44" spans="1:21" ht="16.2">
      <c r="A44" s="328" t="s">
        <v>37</v>
      </c>
      <c r="B44" s="226" t="s">
        <v>7</v>
      </c>
      <c r="C44" s="817" t="s">
        <v>575</v>
      </c>
      <c r="D44" s="818"/>
      <c r="E44" s="818"/>
      <c r="F44" s="818"/>
      <c r="G44" s="818"/>
      <c r="H44" s="818"/>
      <c r="I44" s="818"/>
      <c r="J44" s="818"/>
      <c r="K44" s="818"/>
      <c r="L44" s="819"/>
      <c r="N44" s="160"/>
      <c r="O44" s="160"/>
      <c r="P44" s="160"/>
      <c r="Q44" s="160"/>
      <c r="R44" s="160"/>
      <c r="S44" s="160"/>
    </row>
    <row r="45" spans="1:21">
      <c r="A45" s="216" t="s">
        <v>38</v>
      </c>
      <c r="B45" s="217" t="s">
        <v>39</v>
      </c>
      <c r="C45" s="216" t="s">
        <v>40</v>
      </c>
      <c r="D45" s="216" t="s">
        <v>41</v>
      </c>
      <c r="E45" s="217" t="s">
        <v>46</v>
      </c>
      <c r="F45" s="218" t="s">
        <v>47</v>
      </c>
      <c r="G45" s="328" t="s">
        <v>48</v>
      </c>
      <c r="H45" s="328" t="s">
        <v>49</v>
      </c>
      <c r="I45" s="328" t="s">
        <v>149</v>
      </c>
      <c r="J45" s="835" t="s">
        <v>188</v>
      </c>
      <c r="K45" s="912"/>
      <c r="L45" s="220">
        <v>12</v>
      </c>
      <c r="N45" s="160"/>
      <c r="O45" s="160"/>
      <c r="P45" s="160"/>
      <c r="Q45" s="160"/>
      <c r="R45" s="160"/>
      <c r="S45" s="160"/>
    </row>
    <row r="46" spans="1:21" ht="48" customHeight="1">
      <c r="A46" s="339" t="s">
        <v>87</v>
      </c>
      <c r="B46" s="550" t="s">
        <v>471</v>
      </c>
      <c r="C46" s="334" t="s">
        <v>460</v>
      </c>
      <c r="D46" s="332" t="s">
        <v>298</v>
      </c>
      <c r="E46" s="332" t="s">
        <v>148</v>
      </c>
      <c r="F46" s="334" t="s">
        <v>292</v>
      </c>
      <c r="G46" s="334" t="s">
        <v>357</v>
      </c>
      <c r="H46" s="334" t="s">
        <v>328</v>
      </c>
      <c r="I46" s="332" t="s">
        <v>834</v>
      </c>
      <c r="J46" s="833" t="s">
        <v>344</v>
      </c>
      <c r="K46" s="834"/>
      <c r="L46" s="332" t="s">
        <v>350</v>
      </c>
      <c r="N46" s="160"/>
      <c r="O46" s="160"/>
      <c r="P46" s="160"/>
      <c r="Q46" s="160"/>
      <c r="R46" s="160"/>
      <c r="S46" s="160"/>
    </row>
    <row r="47" spans="1:21">
      <c r="A47" s="807"/>
      <c r="B47" s="841" t="s">
        <v>107</v>
      </c>
      <c r="C47" s="841" t="s">
        <v>107</v>
      </c>
      <c r="D47" s="841" t="s">
        <v>107</v>
      </c>
      <c r="E47" s="329" t="s">
        <v>107</v>
      </c>
      <c r="F47" s="329" t="s">
        <v>107</v>
      </c>
      <c r="G47" s="329" t="s">
        <v>107</v>
      </c>
      <c r="H47" s="329" t="s">
        <v>107</v>
      </c>
      <c r="I47" s="841" t="s">
        <v>125</v>
      </c>
      <c r="J47" s="225" t="s">
        <v>342</v>
      </c>
      <c r="K47" s="329" t="s">
        <v>125</v>
      </c>
      <c r="L47" s="894"/>
      <c r="N47" s="160"/>
      <c r="O47" s="160"/>
      <c r="P47" s="160"/>
      <c r="Q47" s="160"/>
      <c r="R47" s="160"/>
      <c r="S47" s="160"/>
    </row>
    <row r="48" spans="1:21">
      <c r="A48" s="807"/>
      <c r="B48" s="842"/>
      <c r="C48" s="842"/>
      <c r="D48" s="842"/>
      <c r="E48" s="343"/>
      <c r="F48" s="337"/>
      <c r="G48" s="343"/>
      <c r="H48" s="343"/>
      <c r="I48" s="842"/>
      <c r="J48" s="225" t="s">
        <v>824</v>
      </c>
      <c r="K48" s="158"/>
      <c r="L48" s="895"/>
      <c r="N48" s="160"/>
      <c r="O48" s="160"/>
      <c r="P48" s="160"/>
      <c r="Q48" s="160"/>
      <c r="R48" s="160"/>
      <c r="S48" s="160"/>
    </row>
    <row r="49" spans="1:22" ht="30.75" customHeight="1">
      <c r="A49" s="935" t="s">
        <v>1005</v>
      </c>
      <c r="B49" s="935"/>
      <c r="C49" s="935"/>
      <c r="D49" s="935"/>
      <c r="E49" s="935"/>
      <c r="F49" s="935"/>
      <c r="G49" s="935"/>
      <c r="H49" s="935"/>
      <c r="I49" s="936"/>
      <c r="J49" s="227" t="s">
        <v>90</v>
      </c>
      <c r="K49" s="104" t="s">
        <v>88</v>
      </c>
      <c r="L49" s="103" t="s">
        <v>89</v>
      </c>
      <c r="N49" s="160"/>
      <c r="O49" s="160"/>
      <c r="P49" s="160"/>
      <c r="Q49" s="160"/>
      <c r="R49" s="160"/>
      <c r="S49" s="160"/>
      <c r="T49" s="160"/>
      <c r="U49" s="160"/>
    </row>
    <row r="50" spans="1:22" ht="16.5" customHeight="1">
      <c r="A50" s="286"/>
      <c r="B50" s="107"/>
      <c r="K50" s="107"/>
      <c r="N50" s="160"/>
      <c r="O50" s="160"/>
      <c r="P50" s="160"/>
      <c r="Q50" s="160"/>
      <c r="R50" s="160"/>
      <c r="S50" s="160"/>
      <c r="T50" s="160"/>
      <c r="U50" s="160"/>
    </row>
    <row r="51" spans="1:22" ht="16.5" customHeight="1">
      <c r="A51" s="286"/>
      <c r="B51" s="107"/>
      <c r="K51" s="107"/>
      <c r="N51" s="160"/>
      <c r="O51" s="160"/>
      <c r="P51" s="160"/>
      <c r="Q51" s="160"/>
      <c r="R51" s="160"/>
      <c r="S51" s="160"/>
      <c r="T51" s="160"/>
      <c r="U51" s="160"/>
    </row>
    <row r="52" spans="1:22" ht="16.5" customHeight="1">
      <c r="A52" s="286"/>
      <c r="B52" s="289" t="s">
        <v>473</v>
      </c>
      <c r="C52" s="340" t="s">
        <v>124</v>
      </c>
      <c r="D52" s="340" t="s">
        <v>123</v>
      </c>
      <c r="E52" s="335" t="s">
        <v>147</v>
      </c>
      <c r="F52" s="335" t="s">
        <v>146</v>
      </c>
      <c r="G52" s="325" t="s">
        <v>573</v>
      </c>
      <c r="H52" s="209" t="s">
        <v>121</v>
      </c>
      <c r="L52" s="107"/>
      <c r="O52" s="160"/>
      <c r="P52" s="160"/>
      <c r="Q52" s="160"/>
      <c r="R52" s="160"/>
      <c r="S52" s="160"/>
      <c r="T52" s="160"/>
      <c r="U52" s="160"/>
      <c r="V52" s="160"/>
    </row>
    <row r="53" spans="1:22" ht="16.5" customHeight="1">
      <c r="A53" s="286"/>
      <c r="B53" s="288" t="s">
        <v>725</v>
      </c>
      <c r="C53" s="340" t="s">
        <v>120</v>
      </c>
      <c r="D53" s="340" t="s">
        <v>119</v>
      </c>
      <c r="E53" s="335" t="s">
        <v>144</v>
      </c>
      <c r="F53" s="335" t="s">
        <v>143</v>
      </c>
      <c r="G53" s="363" t="s">
        <v>145</v>
      </c>
      <c r="H53" s="209" t="s">
        <v>133</v>
      </c>
      <c r="L53" s="107"/>
      <c r="O53" s="160"/>
      <c r="P53" s="160"/>
      <c r="Q53" s="160"/>
      <c r="R53" s="160"/>
      <c r="S53" s="160"/>
      <c r="T53" s="160"/>
      <c r="U53" s="160"/>
      <c r="V53" s="160"/>
    </row>
    <row r="54" spans="1:22" ht="16.5" customHeight="1">
      <c r="A54" s="286"/>
      <c r="B54" s="288" t="s">
        <v>474</v>
      </c>
      <c r="C54" s="565" t="s">
        <v>778</v>
      </c>
      <c r="E54" s="335" t="s">
        <v>141</v>
      </c>
      <c r="F54" s="335" t="s">
        <v>140</v>
      </c>
      <c r="G54" s="363" t="s">
        <v>139</v>
      </c>
      <c r="H54" s="209" t="s">
        <v>131</v>
      </c>
      <c r="L54" s="107"/>
      <c r="O54" s="160"/>
      <c r="P54" s="160"/>
      <c r="Q54" s="160"/>
      <c r="R54" s="160"/>
      <c r="S54" s="160"/>
      <c r="T54" s="160"/>
      <c r="U54" s="160"/>
      <c r="V54" s="160"/>
    </row>
    <row r="55" spans="1:22" ht="16.5" customHeight="1">
      <c r="A55" s="286"/>
      <c r="B55" s="288" t="s">
        <v>724</v>
      </c>
      <c r="C55" s="107"/>
      <c r="G55" s="325" t="s">
        <v>573</v>
      </c>
      <c r="H55" s="209" t="s">
        <v>130</v>
      </c>
      <c r="L55" s="107"/>
      <c r="O55" s="160"/>
      <c r="P55" s="160"/>
      <c r="Q55" s="160"/>
      <c r="R55" s="160"/>
      <c r="S55" s="160"/>
      <c r="T55" s="160"/>
      <c r="U55" s="160"/>
      <c r="V55" s="160"/>
    </row>
    <row r="56" spans="1:22" ht="16.5" customHeight="1">
      <c r="A56" s="286"/>
      <c r="B56" s="286"/>
      <c r="C56" s="107"/>
      <c r="G56" s="363" t="s">
        <v>142</v>
      </c>
      <c r="H56" s="209" t="s">
        <v>137</v>
      </c>
      <c r="L56" s="107"/>
      <c r="O56" s="160"/>
      <c r="P56" s="160"/>
      <c r="Q56" s="160"/>
      <c r="R56" s="160"/>
      <c r="S56" s="160"/>
      <c r="T56" s="160"/>
      <c r="U56" s="160"/>
      <c r="V56" s="160"/>
    </row>
    <row r="57" spans="1:22" ht="16.5" customHeight="1">
      <c r="A57" s="286"/>
      <c r="B57" s="286"/>
      <c r="C57" s="107"/>
      <c r="G57" s="325" t="s">
        <v>573</v>
      </c>
      <c r="H57" s="209" t="s">
        <v>129</v>
      </c>
      <c r="L57" s="107"/>
      <c r="O57" s="160"/>
      <c r="P57" s="160"/>
      <c r="Q57" s="160"/>
      <c r="R57" s="160"/>
      <c r="S57" s="160"/>
      <c r="T57" s="160"/>
      <c r="U57" s="160"/>
      <c r="V57" s="160"/>
    </row>
    <row r="58" spans="1:22" ht="16.5" customHeight="1">
      <c r="A58" s="286"/>
      <c r="B58" s="286"/>
      <c r="C58" s="107"/>
      <c r="G58" s="363" t="s">
        <v>138</v>
      </c>
      <c r="H58" s="209" t="s">
        <v>114</v>
      </c>
      <c r="L58" s="107"/>
      <c r="O58" s="160"/>
      <c r="P58" s="160"/>
      <c r="Q58" s="160"/>
      <c r="R58" s="160"/>
      <c r="S58" s="160"/>
      <c r="T58" s="160"/>
      <c r="U58" s="160"/>
      <c r="V58" s="160"/>
    </row>
    <row r="59" spans="1:22" ht="16.5" customHeight="1">
      <c r="A59" s="286"/>
      <c r="B59" s="286"/>
      <c r="C59" s="107"/>
      <c r="L59" s="107"/>
      <c r="O59" s="160"/>
      <c r="P59" s="160"/>
      <c r="Q59" s="160"/>
      <c r="R59" s="160"/>
      <c r="S59" s="160"/>
      <c r="T59" s="160"/>
      <c r="U59" s="160"/>
      <c r="V59" s="160"/>
    </row>
    <row r="60" spans="1:22" ht="16.5" customHeight="1">
      <c r="A60" s="215"/>
      <c r="B60" s="215"/>
      <c r="C60" s="107"/>
      <c r="L60" s="107"/>
      <c r="O60" s="160"/>
      <c r="P60" s="160"/>
      <c r="Q60" s="160"/>
      <c r="R60" s="160"/>
      <c r="S60" s="160"/>
      <c r="T60" s="160"/>
      <c r="U60" s="160"/>
      <c r="V60" s="160"/>
    </row>
    <row r="61" spans="1:22" ht="16.5" customHeight="1">
      <c r="A61" s="215"/>
      <c r="B61" s="215"/>
      <c r="C61" s="107"/>
      <c r="L61" s="107"/>
      <c r="O61" s="160"/>
      <c r="P61" s="160"/>
      <c r="Q61" s="160"/>
      <c r="R61" s="160"/>
      <c r="S61" s="160"/>
      <c r="T61" s="160"/>
      <c r="U61" s="160"/>
      <c r="V61" s="160"/>
    </row>
    <row r="62" spans="1:22" ht="16.5" customHeight="1">
      <c r="A62" s="215"/>
      <c r="B62" s="215"/>
      <c r="C62" s="107"/>
      <c r="L62" s="107"/>
      <c r="O62" s="160"/>
      <c r="P62" s="160"/>
      <c r="Q62" s="160"/>
      <c r="R62" s="160"/>
      <c r="S62" s="160"/>
      <c r="T62" s="160"/>
      <c r="U62" s="160"/>
      <c r="V62" s="160"/>
    </row>
    <row r="63" spans="1:22" ht="16.5" customHeight="1">
      <c r="A63" s="215"/>
      <c r="B63" s="107"/>
      <c r="K63" s="107"/>
      <c r="N63" s="160"/>
      <c r="O63" s="160"/>
      <c r="P63" s="160"/>
      <c r="Q63" s="160"/>
      <c r="R63" s="160"/>
      <c r="S63" s="160"/>
      <c r="T63" s="160"/>
      <c r="U63" s="160"/>
    </row>
    <row r="64" spans="1:22" ht="16.5" customHeight="1">
      <c r="A64" s="215"/>
      <c r="B64" s="107"/>
      <c r="K64" s="107"/>
      <c r="N64" s="160"/>
      <c r="O64" s="160"/>
      <c r="P64" s="160"/>
      <c r="Q64" s="160"/>
      <c r="R64" s="160"/>
      <c r="S64" s="160"/>
      <c r="T64" s="160"/>
      <c r="U64" s="160"/>
    </row>
    <row r="65" spans="1:22">
      <c r="F65" s="83"/>
      <c r="G65" s="108"/>
      <c r="J65" s="330"/>
    </row>
    <row r="66" spans="1:22">
      <c r="A66" s="881" t="s">
        <v>136</v>
      </c>
      <c r="B66" s="881"/>
      <c r="C66" s="881"/>
      <c r="D66" s="881"/>
      <c r="E66" s="881"/>
      <c r="F66" s="881"/>
      <c r="G66" s="881"/>
      <c r="H66" s="881"/>
      <c r="I66" s="881"/>
      <c r="J66" s="881"/>
      <c r="K66" s="881"/>
      <c r="L66" s="881"/>
      <c r="N66" s="160"/>
      <c r="O66" s="160"/>
      <c r="P66" s="160"/>
      <c r="Q66" s="160"/>
      <c r="R66" s="160"/>
      <c r="S66" s="160"/>
    </row>
    <row r="67" spans="1:22" ht="16.2">
      <c r="A67" s="658" t="s">
        <v>37</v>
      </c>
      <c r="B67" s="226" t="s">
        <v>7</v>
      </c>
      <c r="C67" s="943" t="s">
        <v>577</v>
      </c>
      <c r="D67" s="943"/>
      <c r="E67" s="943"/>
      <c r="F67" s="943"/>
      <c r="G67" s="943"/>
      <c r="H67" s="943"/>
      <c r="I67" s="943"/>
      <c r="J67" s="943"/>
      <c r="K67" s="943"/>
      <c r="L67" s="943"/>
      <c r="N67" s="160"/>
      <c r="O67" s="160"/>
      <c r="P67" s="160"/>
      <c r="Q67" s="160"/>
      <c r="R67" s="160"/>
      <c r="S67" s="160"/>
    </row>
    <row r="68" spans="1:22" ht="15" customHeight="1">
      <c r="A68" s="328" t="s">
        <v>38</v>
      </c>
      <c r="B68" s="328" t="s">
        <v>39</v>
      </c>
      <c r="C68" s="545" t="s">
        <v>40</v>
      </c>
      <c r="D68" s="328" t="s">
        <v>41</v>
      </c>
      <c r="E68" s="815" t="s">
        <v>46</v>
      </c>
      <c r="F68" s="815"/>
      <c r="G68" s="338" t="s">
        <v>47</v>
      </c>
      <c r="H68" s="328" t="s">
        <v>48</v>
      </c>
      <c r="I68" s="328" t="s">
        <v>49</v>
      </c>
      <c r="J68" s="815" t="s">
        <v>149</v>
      </c>
      <c r="K68" s="815"/>
      <c r="L68" s="338" t="s">
        <v>188</v>
      </c>
      <c r="M68" s="110"/>
      <c r="O68" s="160"/>
      <c r="P68" s="160"/>
      <c r="Q68" s="160"/>
      <c r="R68" s="160"/>
      <c r="S68" s="160"/>
      <c r="T68" s="160"/>
      <c r="U68" s="160"/>
      <c r="V68" s="160"/>
    </row>
    <row r="69" spans="1:22" s="119" customFormat="1" ht="37.799999999999997">
      <c r="A69" s="331" t="s">
        <v>87</v>
      </c>
      <c r="B69" s="222" t="s">
        <v>109</v>
      </c>
      <c r="C69" s="558" t="s">
        <v>828</v>
      </c>
      <c r="D69" s="332" t="s">
        <v>460</v>
      </c>
      <c r="E69" s="804" t="s">
        <v>127</v>
      </c>
      <c r="F69" s="804"/>
      <c r="G69" s="332" t="s">
        <v>328</v>
      </c>
      <c r="H69" s="332" t="s">
        <v>326</v>
      </c>
      <c r="I69" s="332" t="s">
        <v>352</v>
      </c>
      <c r="J69" s="804" t="s">
        <v>344</v>
      </c>
      <c r="K69" s="804"/>
      <c r="L69" s="332" t="s">
        <v>350</v>
      </c>
      <c r="M69" s="273"/>
      <c r="N69" s="160"/>
      <c r="O69" s="160"/>
      <c r="P69" s="160"/>
      <c r="Q69" s="160"/>
      <c r="R69" s="160"/>
      <c r="S69" s="160"/>
      <c r="T69" s="160"/>
      <c r="U69" s="160"/>
    </row>
    <row r="70" spans="1:22">
      <c r="A70" s="807"/>
      <c r="B70" s="807"/>
      <c r="C70" s="841" t="s">
        <v>107</v>
      </c>
      <c r="D70" s="841" t="s">
        <v>107</v>
      </c>
      <c r="E70" s="808" t="s">
        <v>107</v>
      </c>
      <c r="F70" s="808"/>
      <c r="G70" s="329" t="s">
        <v>107</v>
      </c>
      <c r="H70" s="808" t="s">
        <v>107</v>
      </c>
      <c r="I70" s="841" t="s">
        <v>125</v>
      </c>
      <c r="J70" s="225" t="s">
        <v>342</v>
      </c>
      <c r="K70" s="329" t="s">
        <v>125</v>
      </c>
      <c r="L70" s="942"/>
      <c r="M70" s="52"/>
      <c r="N70" s="160"/>
      <c r="O70" s="160"/>
      <c r="P70" s="160"/>
      <c r="Q70" s="160"/>
      <c r="R70" s="160"/>
      <c r="S70" s="160"/>
      <c r="T70" s="160"/>
      <c r="U70" s="160"/>
    </row>
    <row r="71" spans="1:22">
      <c r="A71" s="807"/>
      <c r="B71" s="807"/>
      <c r="C71" s="842"/>
      <c r="D71" s="842"/>
      <c r="E71" s="878"/>
      <c r="F71" s="878"/>
      <c r="G71" s="343"/>
      <c r="H71" s="808"/>
      <c r="I71" s="842"/>
      <c r="J71" s="225" t="s">
        <v>824</v>
      </c>
      <c r="K71" s="158"/>
      <c r="L71" s="895"/>
      <c r="N71" s="160"/>
      <c r="O71" s="160"/>
      <c r="P71" s="160"/>
      <c r="Q71" s="160"/>
      <c r="R71" s="160"/>
      <c r="S71" s="160"/>
      <c r="T71" s="160"/>
      <c r="U71" s="160"/>
    </row>
    <row r="72" spans="1:22" ht="45" customHeight="1">
      <c r="A72" s="846" t="s">
        <v>578</v>
      </c>
      <c r="B72" s="846"/>
      <c r="C72" s="846"/>
      <c r="D72" s="846"/>
      <c r="E72" s="846"/>
      <c r="F72" s="846"/>
      <c r="G72" s="846"/>
      <c r="H72" s="846"/>
      <c r="I72" s="862"/>
      <c r="J72" s="227" t="s">
        <v>90</v>
      </c>
      <c r="K72" s="104" t="s">
        <v>88</v>
      </c>
      <c r="L72" s="103" t="s">
        <v>89</v>
      </c>
      <c r="O72" s="160"/>
      <c r="P72" s="160"/>
      <c r="Q72" s="160"/>
      <c r="R72" s="160"/>
      <c r="S72" s="160"/>
      <c r="T72" s="160"/>
      <c r="U72" s="160"/>
      <c r="V72" s="160"/>
    </row>
    <row r="73" spans="1:22" ht="16.5" customHeight="1">
      <c r="A73" s="215" t="s">
        <v>839</v>
      </c>
      <c r="B73" s="107"/>
      <c r="C73" s="107"/>
      <c r="L73" s="107"/>
      <c r="O73" s="160"/>
      <c r="P73" s="160"/>
      <c r="Q73" s="160"/>
      <c r="R73" s="160"/>
      <c r="S73" s="160"/>
      <c r="T73" s="160"/>
      <c r="U73" s="160"/>
      <c r="V73" s="160"/>
    </row>
    <row r="74" spans="1:22" ht="16.5" customHeight="1">
      <c r="A74" s="215"/>
      <c r="B74" s="107"/>
      <c r="C74" s="107"/>
      <c r="L74" s="107"/>
      <c r="O74" s="160"/>
      <c r="P74" s="160"/>
      <c r="Q74" s="160"/>
      <c r="R74" s="160"/>
      <c r="S74" s="160"/>
      <c r="T74" s="160"/>
      <c r="U74" s="160"/>
      <c r="V74" s="160"/>
    </row>
    <row r="75" spans="1:22" ht="16.5" customHeight="1">
      <c r="A75" s="215"/>
      <c r="B75" s="107"/>
      <c r="C75" s="551" t="s">
        <v>829</v>
      </c>
      <c r="D75" s="553" t="s">
        <v>124</v>
      </c>
      <c r="E75" s="810" t="s">
        <v>135</v>
      </c>
      <c r="F75" s="944"/>
      <c r="G75" s="209" t="s">
        <v>121</v>
      </c>
      <c r="H75" s="341" t="s">
        <v>284</v>
      </c>
      <c r="L75" s="107"/>
      <c r="O75" s="160"/>
      <c r="P75" s="160"/>
      <c r="Q75" s="160"/>
      <c r="R75" s="160"/>
      <c r="S75" s="160"/>
      <c r="T75" s="160"/>
      <c r="U75" s="160"/>
      <c r="V75" s="160"/>
    </row>
    <row r="76" spans="1:22" ht="16.5" customHeight="1">
      <c r="A76" s="215"/>
      <c r="B76" s="107"/>
      <c r="C76" s="551" t="s">
        <v>830</v>
      </c>
      <c r="D76" s="553" t="s">
        <v>120</v>
      </c>
      <c r="E76" s="810" t="s">
        <v>134</v>
      </c>
      <c r="F76" s="944"/>
      <c r="G76" s="209" t="s">
        <v>133</v>
      </c>
      <c r="H76" s="341" t="s">
        <v>327</v>
      </c>
      <c r="L76" s="107"/>
      <c r="O76" s="160"/>
      <c r="P76" s="160"/>
      <c r="Q76" s="160"/>
      <c r="R76" s="160"/>
      <c r="S76" s="160"/>
      <c r="T76" s="160"/>
      <c r="U76" s="160"/>
      <c r="V76" s="160"/>
    </row>
    <row r="77" spans="1:22" ht="16.5" customHeight="1">
      <c r="A77" s="215"/>
      <c r="B77" s="107"/>
      <c r="C77" s="551" t="s">
        <v>831</v>
      </c>
      <c r="D77" s="346" t="s">
        <v>778</v>
      </c>
      <c r="E77" s="810" t="s">
        <v>132</v>
      </c>
      <c r="F77" s="944"/>
      <c r="G77" s="209" t="s">
        <v>131</v>
      </c>
      <c r="L77" s="107"/>
      <c r="O77" s="160"/>
      <c r="P77" s="160"/>
      <c r="Q77" s="160"/>
      <c r="R77" s="160"/>
      <c r="S77" s="160"/>
      <c r="T77" s="160"/>
      <c r="U77" s="160"/>
      <c r="V77" s="160"/>
    </row>
    <row r="78" spans="1:22" ht="16.5" customHeight="1">
      <c r="A78" s="215"/>
      <c r="B78" s="107"/>
      <c r="C78" s="551" t="s">
        <v>840</v>
      </c>
      <c r="E78" s="364"/>
      <c r="F78" s="365"/>
      <c r="G78" s="209" t="s">
        <v>130</v>
      </c>
      <c r="L78" s="107"/>
      <c r="O78" s="160"/>
      <c r="P78" s="160"/>
      <c r="Q78" s="160"/>
      <c r="R78" s="160"/>
      <c r="S78" s="160"/>
      <c r="T78" s="160"/>
      <c r="U78" s="160"/>
      <c r="V78" s="160"/>
    </row>
    <row r="79" spans="1:22" ht="16.5" customHeight="1">
      <c r="A79" s="215"/>
      <c r="B79" s="107"/>
      <c r="C79" s="179"/>
      <c r="E79" s="364"/>
      <c r="F79" s="365"/>
      <c r="G79" s="209" t="s">
        <v>129</v>
      </c>
      <c r="L79" s="107"/>
      <c r="O79" s="160"/>
      <c r="P79" s="160"/>
      <c r="Q79" s="160"/>
      <c r="R79" s="160"/>
      <c r="S79" s="160"/>
      <c r="T79" s="160"/>
      <c r="U79" s="160"/>
      <c r="V79" s="160"/>
    </row>
    <row r="80" spans="1:22" ht="16.5" customHeight="1">
      <c r="A80" s="215"/>
      <c r="B80" s="107"/>
      <c r="C80" s="107"/>
      <c r="E80" s="364"/>
      <c r="F80" s="365"/>
      <c r="G80" s="209" t="s">
        <v>114</v>
      </c>
      <c r="L80" s="107"/>
      <c r="O80" s="160"/>
      <c r="P80" s="160"/>
      <c r="Q80" s="160"/>
      <c r="R80" s="160"/>
      <c r="S80" s="160"/>
      <c r="T80" s="160"/>
      <c r="U80" s="160"/>
      <c r="V80" s="160"/>
    </row>
    <row r="81" spans="1:22" ht="16.5" customHeight="1">
      <c r="A81" s="215"/>
      <c r="B81" s="107"/>
      <c r="C81" s="107"/>
      <c r="E81" s="364"/>
      <c r="F81" s="365"/>
      <c r="G81" s="209" t="s">
        <v>128</v>
      </c>
      <c r="L81" s="107"/>
      <c r="O81" s="160"/>
      <c r="P81" s="160"/>
      <c r="Q81" s="160"/>
      <c r="R81" s="160"/>
      <c r="S81" s="160"/>
      <c r="T81" s="160"/>
      <c r="U81" s="160"/>
      <c r="V81" s="160"/>
    </row>
    <row r="82" spans="1:22" ht="16.5" customHeight="1">
      <c r="A82" s="215"/>
      <c r="B82" s="107"/>
      <c r="C82" s="107"/>
      <c r="E82" s="364"/>
      <c r="F82" s="365"/>
      <c r="G82" s="211" t="s">
        <v>113</v>
      </c>
      <c r="L82" s="107"/>
      <c r="O82" s="160"/>
      <c r="P82" s="160"/>
      <c r="Q82" s="160"/>
      <c r="R82" s="160"/>
      <c r="S82" s="160"/>
      <c r="T82" s="160"/>
      <c r="U82" s="160"/>
      <c r="V82" s="160"/>
    </row>
    <row r="83" spans="1:22" ht="16.5" customHeight="1">
      <c r="A83" s="215"/>
      <c r="B83" s="107"/>
      <c r="C83" s="107"/>
      <c r="E83" s="364"/>
      <c r="F83" s="365"/>
      <c r="G83" s="211" t="s">
        <v>112</v>
      </c>
      <c r="L83" s="107"/>
      <c r="O83" s="160"/>
      <c r="P83" s="160"/>
      <c r="Q83" s="160"/>
      <c r="R83" s="160"/>
      <c r="S83" s="160"/>
      <c r="T83" s="160"/>
      <c r="U83" s="160"/>
      <c r="V83" s="160"/>
    </row>
    <row r="84" spans="1:22" ht="16.5" customHeight="1">
      <c r="A84" s="215"/>
      <c r="B84" s="107"/>
      <c r="C84" s="107"/>
      <c r="E84" s="364"/>
      <c r="F84" s="365"/>
      <c r="G84" s="211" t="s">
        <v>111</v>
      </c>
      <c r="L84" s="107"/>
      <c r="O84" s="160"/>
      <c r="P84" s="160"/>
      <c r="Q84" s="160"/>
      <c r="R84" s="160"/>
      <c r="S84" s="160"/>
      <c r="T84" s="160"/>
      <c r="U84" s="160"/>
      <c r="V84" s="160"/>
    </row>
    <row r="85" spans="1:22" ht="16.5" customHeight="1">
      <c r="A85" s="215"/>
      <c r="B85" s="107"/>
      <c r="C85" s="107"/>
      <c r="E85" s="364"/>
      <c r="F85" s="365"/>
      <c r="G85" s="211" t="s">
        <v>110</v>
      </c>
      <c r="L85" s="107"/>
      <c r="O85" s="160"/>
      <c r="P85" s="160"/>
      <c r="Q85" s="160"/>
      <c r="R85" s="160"/>
      <c r="S85" s="160"/>
      <c r="T85" s="160"/>
      <c r="U85" s="160"/>
      <c r="V85" s="160"/>
    </row>
    <row r="86" spans="1:22" ht="16.5" customHeight="1">
      <c r="A86" s="215"/>
      <c r="B86" s="107"/>
      <c r="D86" s="364"/>
      <c r="E86" s="365"/>
      <c r="K86" s="107"/>
      <c r="N86" s="160"/>
      <c r="O86" s="160"/>
      <c r="P86" s="160"/>
      <c r="Q86" s="160"/>
      <c r="R86" s="160"/>
      <c r="S86" s="160"/>
      <c r="T86" s="160"/>
      <c r="U86" s="160"/>
    </row>
    <row r="87" spans="1:22" ht="16.5" customHeight="1">
      <c r="A87" s="215"/>
      <c r="B87" s="107"/>
      <c r="K87" s="107"/>
      <c r="N87" s="160"/>
      <c r="O87" s="160"/>
      <c r="P87" s="160"/>
      <c r="Q87" s="160"/>
      <c r="R87" s="160"/>
      <c r="S87" s="160"/>
      <c r="T87" s="160"/>
      <c r="U87" s="160"/>
    </row>
    <row r="88" spans="1:22" ht="16.5" customHeight="1">
      <c r="A88" s="215"/>
      <c r="B88" s="107"/>
      <c r="K88" s="107"/>
      <c r="N88" s="160"/>
      <c r="O88" s="160"/>
      <c r="P88" s="160"/>
      <c r="Q88" s="160"/>
      <c r="R88" s="160"/>
      <c r="S88" s="160"/>
      <c r="T88" s="160"/>
      <c r="U88" s="160"/>
    </row>
    <row r="89" spans="1:22" ht="16.5" customHeight="1">
      <c r="A89" s="215"/>
      <c r="B89" s="107"/>
      <c r="K89" s="107"/>
      <c r="N89" s="160"/>
      <c r="O89" s="160"/>
      <c r="P89" s="160"/>
      <c r="Q89" s="160"/>
      <c r="R89" s="160"/>
      <c r="S89" s="160"/>
      <c r="T89" s="160"/>
      <c r="U89" s="160"/>
    </row>
    <row r="90" spans="1:22">
      <c r="A90" s="928" t="s">
        <v>1007</v>
      </c>
      <c r="B90" s="929"/>
      <c r="C90" s="929"/>
      <c r="D90" s="929"/>
      <c r="E90" s="929"/>
      <c r="F90" s="929"/>
      <c r="G90" s="929"/>
      <c r="H90" s="929"/>
      <c r="I90" s="929"/>
      <c r="J90" s="929"/>
      <c r="K90" s="929"/>
      <c r="L90" s="930"/>
      <c r="N90" s="160"/>
      <c r="O90" s="160"/>
      <c r="P90" s="160"/>
      <c r="Q90" s="160"/>
      <c r="R90" s="160"/>
      <c r="S90" s="160"/>
    </row>
    <row r="91" spans="1:22">
      <c r="A91" s="658" t="s">
        <v>37</v>
      </c>
      <c r="B91" s="658" t="s">
        <v>38</v>
      </c>
      <c r="C91" s="815" t="s">
        <v>39</v>
      </c>
      <c r="D91" s="815"/>
      <c r="E91" s="658" t="s">
        <v>40</v>
      </c>
      <c r="F91" s="658" t="s">
        <v>41</v>
      </c>
      <c r="G91" s="815" t="s">
        <v>46</v>
      </c>
      <c r="H91" s="815"/>
      <c r="I91" s="815" t="s">
        <v>47</v>
      </c>
      <c r="J91" s="815"/>
      <c r="K91" s="815" t="s">
        <v>48</v>
      </c>
      <c r="L91" s="815"/>
      <c r="N91" s="160"/>
      <c r="O91" s="160"/>
      <c r="P91" s="160"/>
      <c r="Q91" s="160"/>
      <c r="R91" s="160"/>
      <c r="S91" s="160"/>
    </row>
    <row r="92" spans="1:22">
      <c r="A92" s="662" t="s">
        <v>87</v>
      </c>
      <c r="B92" s="657" t="s">
        <v>109</v>
      </c>
      <c r="C92" s="814" t="s">
        <v>127</v>
      </c>
      <c r="D92" s="814"/>
      <c r="E92" s="660" t="s">
        <v>1009</v>
      </c>
      <c r="F92" s="660" t="s">
        <v>1010</v>
      </c>
      <c r="G92" s="804" t="s">
        <v>1012</v>
      </c>
      <c r="H92" s="804"/>
      <c r="I92" s="804" t="s">
        <v>1014</v>
      </c>
      <c r="J92" s="804"/>
      <c r="K92" s="804" t="s">
        <v>1016</v>
      </c>
      <c r="L92" s="804"/>
      <c r="M92" s="274"/>
      <c r="N92" s="664"/>
      <c r="P92" s="160"/>
      <c r="Q92" s="160"/>
      <c r="R92" s="160"/>
      <c r="S92" s="160"/>
      <c r="T92" s="160"/>
      <c r="U92" s="160"/>
    </row>
    <row r="93" spans="1:22" ht="16.95" customHeight="1">
      <c r="A93" s="931"/>
      <c r="B93" s="933"/>
      <c r="C93" s="808" t="s">
        <v>107</v>
      </c>
      <c r="D93" s="808"/>
      <c r="E93" s="663" t="s">
        <v>116</v>
      </c>
      <c r="F93" s="661" t="s">
        <v>125</v>
      </c>
      <c r="G93" s="659" t="s">
        <v>1011</v>
      </c>
      <c r="H93" s="666"/>
      <c r="I93" s="932" t="s">
        <v>1015</v>
      </c>
      <c r="J93" s="932"/>
      <c r="K93" s="933"/>
      <c r="L93" s="933"/>
      <c r="N93" s="160"/>
      <c r="O93" s="160"/>
      <c r="P93" s="160"/>
      <c r="Q93" s="160"/>
      <c r="R93" s="160"/>
      <c r="S93" s="160"/>
    </row>
    <row r="94" spans="1:22" ht="18.45" customHeight="1">
      <c r="A94" s="931"/>
      <c r="B94" s="933"/>
      <c r="C94" s="808"/>
      <c r="D94" s="808"/>
      <c r="E94" s="663" t="s">
        <v>118</v>
      </c>
      <c r="F94" s="661" t="s">
        <v>125</v>
      </c>
      <c r="G94" s="659" t="s">
        <v>1011</v>
      </c>
      <c r="H94" s="666"/>
      <c r="I94" s="932"/>
      <c r="J94" s="932"/>
      <c r="K94" s="933"/>
      <c r="L94" s="933"/>
      <c r="N94" s="160"/>
      <c r="O94" s="160"/>
      <c r="P94" s="160"/>
      <c r="Q94" s="160"/>
      <c r="R94" s="160"/>
      <c r="S94" s="160"/>
    </row>
    <row r="95" spans="1:22" ht="30.75" customHeight="1">
      <c r="A95" s="825"/>
      <c r="B95" s="846"/>
      <c r="C95" s="846"/>
      <c r="D95" s="846"/>
      <c r="E95" s="846"/>
      <c r="F95" s="846"/>
      <c r="G95" s="846"/>
      <c r="H95" s="846"/>
      <c r="I95" s="862"/>
      <c r="J95" s="227" t="s">
        <v>90</v>
      </c>
      <c r="K95" s="104" t="s">
        <v>88</v>
      </c>
      <c r="L95" s="103" t="s">
        <v>89</v>
      </c>
      <c r="N95" s="160"/>
      <c r="O95" s="160"/>
      <c r="P95" s="160"/>
      <c r="Q95" s="160"/>
      <c r="R95" s="160"/>
      <c r="S95" s="160"/>
      <c r="T95" s="160"/>
      <c r="U95" s="160"/>
    </row>
    <row r="97" spans="1:19">
      <c r="B97" s="151"/>
      <c r="C97" s="949" t="s">
        <v>127</v>
      </c>
      <c r="D97" s="949"/>
      <c r="E97" s="273"/>
      <c r="F97" s="273"/>
      <c r="G97" s="108"/>
      <c r="H97" s="665"/>
    </row>
    <row r="98" spans="1:19">
      <c r="B98" s="566"/>
      <c r="C98" s="948" t="s">
        <v>1008</v>
      </c>
      <c r="D98" s="948"/>
      <c r="E98" s="108"/>
      <c r="F98" s="118"/>
      <c r="G98" s="108"/>
      <c r="H98" s="108"/>
    </row>
    <row r="99" spans="1:19">
      <c r="B99" s="566"/>
      <c r="C99" s="799" t="s">
        <v>1013</v>
      </c>
      <c r="D99" s="799"/>
      <c r="E99" s="108"/>
      <c r="F99" s="118"/>
      <c r="G99" s="108"/>
      <c r="H99" s="665"/>
    </row>
    <row r="100" spans="1:19">
      <c r="B100" s="566"/>
      <c r="C100" s="179"/>
      <c r="E100" s="118"/>
      <c r="F100" s="118"/>
      <c r="G100" s="108"/>
      <c r="H100" s="108"/>
    </row>
    <row r="101" spans="1:19">
      <c r="C101" s="179"/>
      <c r="F101" s="52"/>
      <c r="G101" s="52"/>
      <c r="H101" s="108"/>
    </row>
    <row r="102" spans="1:19">
      <c r="C102" s="179"/>
      <c r="F102" s="52"/>
      <c r="G102" s="52"/>
      <c r="H102" s="108"/>
    </row>
    <row r="103" spans="1:19">
      <c r="A103" s="598" t="s">
        <v>896</v>
      </c>
      <c r="C103" s="179"/>
      <c r="F103" s="52"/>
      <c r="G103" s="52"/>
      <c r="H103" s="108"/>
    </row>
    <row r="104" spans="1:19">
      <c r="C104" s="179"/>
      <c r="H104" s="108"/>
    </row>
    <row r="105" spans="1:19">
      <c r="B105" s="179"/>
      <c r="G105" s="108"/>
    </row>
    <row r="106" spans="1:19">
      <c r="A106" s="820" t="s">
        <v>579</v>
      </c>
      <c r="B106" s="821"/>
      <c r="C106" s="821"/>
      <c r="D106" s="821"/>
      <c r="E106" s="871"/>
      <c r="F106" s="235"/>
      <c r="G106" s="235"/>
      <c r="H106" s="235"/>
      <c r="I106" s="235"/>
      <c r="J106" s="235"/>
      <c r="K106" s="235"/>
      <c r="L106" s="235"/>
      <c r="N106" s="342"/>
      <c r="O106" s="342"/>
      <c r="P106" s="342"/>
      <c r="Q106" s="342"/>
      <c r="R106" s="342"/>
      <c r="S106" s="342"/>
    </row>
    <row r="107" spans="1:19">
      <c r="A107" s="354" t="s">
        <v>37</v>
      </c>
      <c r="B107" s="354" t="s">
        <v>38</v>
      </c>
      <c r="C107" s="354" t="s">
        <v>39</v>
      </c>
      <c r="D107" s="354" t="s">
        <v>40</v>
      </c>
      <c r="E107" s="355" t="s">
        <v>41</v>
      </c>
      <c r="F107" s="350"/>
      <c r="G107" s="350"/>
      <c r="H107" s="350"/>
      <c r="I107" s="889"/>
      <c r="J107" s="889"/>
      <c r="K107" s="110"/>
      <c r="L107" s="350"/>
      <c r="N107" s="342"/>
      <c r="O107" s="342"/>
      <c r="P107" s="342"/>
      <c r="Q107" s="342"/>
      <c r="R107" s="342"/>
      <c r="S107" s="342"/>
    </row>
    <row r="108" spans="1:19" ht="15" customHeight="1">
      <c r="A108" s="866" t="s">
        <v>580</v>
      </c>
      <c r="B108" s="804" t="s">
        <v>582</v>
      </c>
      <c r="C108" s="804" t="s">
        <v>583</v>
      </c>
      <c r="D108" s="804"/>
      <c r="E108" s="868" t="s">
        <v>376</v>
      </c>
      <c r="F108" s="353"/>
      <c r="G108" s="353"/>
      <c r="H108" s="353"/>
      <c r="I108" s="867"/>
      <c r="J108" s="867"/>
      <c r="K108" s="353"/>
      <c r="N108" s="342"/>
      <c r="O108" s="342"/>
      <c r="P108" s="342"/>
      <c r="Q108" s="342"/>
      <c r="R108" s="342"/>
      <c r="S108" s="342"/>
    </row>
    <row r="109" spans="1:19" ht="27.75" customHeight="1">
      <c r="A109" s="866"/>
      <c r="B109" s="804"/>
      <c r="C109" s="352" t="s">
        <v>316</v>
      </c>
      <c r="D109" s="352" t="s">
        <v>369</v>
      </c>
      <c r="E109" s="869"/>
      <c r="F109" s="353"/>
      <c r="G109" s="353"/>
      <c r="H109" s="353"/>
      <c r="I109" s="353"/>
      <c r="J109" s="353"/>
      <c r="K109" s="353"/>
      <c r="N109" s="342"/>
      <c r="O109" s="342"/>
      <c r="P109" s="342"/>
      <c r="Q109" s="342"/>
      <c r="R109" s="342"/>
      <c r="S109" s="342"/>
    </row>
    <row r="110" spans="1:19" ht="68.25" customHeight="1">
      <c r="A110" s="264" t="s">
        <v>581</v>
      </c>
      <c r="B110" s="242" t="s">
        <v>366</v>
      </c>
      <c r="C110" s="243" t="s">
        <v>584</v>
      </c>
      <c r="D110" s="243" t="s">
        <v>585</v>
      </c>
      <c r="E110" s="248" t="s">
        <v>375</v>
      </c>
      <c r="F110" s="357"/>
      <c r="G110" s="52"/>
      <c r="H110" s="52"/>
      <c r="I110" s="247"/>
      <c r="J110" s="357"/>
      <c r="N110" s="342"/>
      <c r="O110" s="342"/>
      <c r="P110" s="342"/>
      <c r="Q110" s="342"/>
      <c r="R110" s="342"/>
      <c r="S110" s="342"/>
    </row>
    <row r="111" spans="1:19">
      <c r="B111" s="179"/>
      <c r="G111" s="108"/>
    </row>
    <row r="112" spans="1:19">
      <c r="B112" s="179"/>
      <c r="G112" s="108"/>
    </row>
    <row r="113" spans="1:12">
      <c r="A113" s="945" t="s">
        <v>1017</v>
      </c>
      <c r="B113" s="946"/>
      <c r="C113" s="946"/>
      <c r="D113" s="946"/>
      <c r="E113" s="947"/>
      <c r="F113" s="235"/>
      <c r="G113" s="235"/>
      <c r="H113" s="235"/>
      <c r="I113" s="235"/>
      <c r="J113" s="235"/>
      <c r="K113" s="235"/>
      <c r="L113" s="235"/>
    </row>
    <row r="114" spans="1:12">
      <c r="A114" s="354" t="s">
        <v>37</v>
      </c>
      <c r="B114" s="354" t="s">
        <v>38</v>
      </c>
      <c r="C114" s="354" t="s">
        <v>39</v>
      </c>
      <c r="D114" s="354" t="s">
        <v>40</v>
      </c>
      <c r="E114" s="355" t="s">
        <v>41</v>
      </c>
      <c r="F114" s="350"/>
      <c r="G114" s="350"/>
      <c r="H114" s="350"/>
      <c r="I114" s="889"/>
      <c r="J114" s="889"/>
      <c r="K114" s="110"/>
      <c r="L114" s="350"/>
    </row>
    <row r="115" spans="1:12">
      <c r="A115" s="866" t="s">
        <v>580</v>
      </c>
      <c r="B115" s="804" t="s">
        <v>582</v>
      </c>
      <c r="C115" s="804" t="s">
        <v>583</v>
      </c>
      <c r="D115" s="804"/>
      <c r="E115" s="804" t="s">
        <v>376</v>
      </c>
      <c r="F115" s="353"/>
      <c r="G115" s="353"/>
      <c r="H115" s="353"/>
      <c r="I115" s="867"/>
      <c r="J115" s="867"/>
      <c r="K115" s="353"/>
    </row>
    <row r="116" spans="1:12">
      <c r="A116" s="866"/>
      <c r="B116" s="804"/>
      <c r="C116" s="352" t="s">
        <v>316</v>
      </c>
      <c r="D116" s="352" t="s">
        <v>369</v>
      </c>
      <c r="E116" s="804"/>
      <c r="F116" s="353"/>
      <c r="G116" s="353"/>
      <c r="H116" s="353"/>
      <c r="I116" s="353"/>
      <c r="J116" s="353"/>
      <c r="K116" s="353"/>
    </row>
    <row r="117" spans="1:12" ht="48.75" customHeight="1">
      <c r="A117" s="241" t="s">
        <v>841</v>
      </c>
      <c r="B117" s="242" t="s">
        <v>366</v>
      </c>
      <c r="C117" s="243" t="s">
        <v>584</v>
      </c>
      <c r="D117" s="243" t="s">
        <v>587</v>
      </c>
      <c r="E117" s="804"/>
      <c r="F117" s="357"/>
      <c r="G117" s="52"/>
      <c r="H117" s="52"/>
      <c r="I117" s="247"/>
      <c r="J117" s="357"/>
    </row>
    <row r="118" spans="1:12" ht="60.6">
      <c r="A118" s="370" t="s">
        <v>586</v>
      </c>
      <c r="B118" s="244" t="s">
        <v>458</v>
      </c>
      <c r="C118" s="645" t="s">
        <v>588</v>
      </c>
      <c r="D118" s="645" t="s">
        <v>589</v>
      </c>
      <c r="E118" s="248" t="s">
        <v>375</v>
      </c>
      <c r="F118" s="109"/>
      <c r="G118" s="52"/>
      <c r="H118" s="52"/>
      <c r="I118" s="356"/>
      <c r="J118" s="356"/>
    </row>
    <row r="119" spans="1:12">
      <c r="B119" s="179"/>
    </row>
    <row r="120" spans="1:12">
      <c r="B120" s="179"/>
    </row>
    <row r="128" spans="1:12">
      <c r="I128" s="105"/>
    </row>
  </sheetData>
  <mergeCells count="83">
    <mergeCell ref="I114:J114"/>
    <mergeCell ref="A115:A116"/>
    <mergeCell ref="B115:B116"/>
    <mergeCell ref="C115:D115"/>
    <mergeCell ref="E115:E117"/>
    <mergeCell ref="I115:J115"/>
    <mergeCell ref="A113:E113"/>
    <mergeCell ref="A106:E106"/>
    <mergeCell ref="A95:I95"/>
    <mergeCell ref="I107:J107"/>
    <mergeCell ref="A108:A109"/>
    <mergeCell ref="B108:B109"/>
    <mergeCell ref="C108:D108"/>
    <mergeCell ref="E108:E109"/>
    <mergeCell ref="I108:J108"/>
    <mergeCell ref="C98:D98"/>
    <mergeCell ref="C99:D99"/>
    <mergeCell ref="C97:D97"/>
    <mergeCell ref="I70:I71"/>
    <mergeCell ref="J68:K68"/>
    <mergeCell ref="E69:F69"/>
    <mergeCell ref="E68:F68"/>
    <mergeCell ref="E70:F70"/>
    <mergeCell ref="E71:F71"/>
    <mergeCell ref="J69:K69"/>
    <mergeCell ref="E75:F75"/>
    <mergeCell ref="E76:F76"/>
    <mergeCell ref="E77:F77"/>
    <mergeCell ref="A70:A71"/>
    <mergeCell ref="B70:B71"/>
    <mergeCell ref="D70:D71"/>
    <mergeCell ref="L70:L71"/>
    <mergeCell ref="C70:C71"/>
    <mergeCell ref="A72:I72"/>
    <mergeCell ref="A43:L43"/>
    <mergeCell ref="C44:L44"/>
    <mergeCell ref="J45:K45"/>
    <mergeCell ref="J46:K46"/>
    <mergeCell ref="A47:A48"/>
    <mergeCell ref="C47:C48"/>
    <mergeCell ref="I47:I48"/>
    <mergeCell ref="L47:L48"/>
    <mergeCell ref="B47:B48"/>
    <mergeCell ref="C67:L67"/>
    <mergeCell ref="A49:I49"/>
    <mergeCell ref="D47:D48"/>
    <mergeCell ref="H70:H71"/>
    <mergeCell ref="J11:K11"/>
    <mergeCell ref="A3:L3"/>
    <mergeCell ref="A4:L4"/>
    <mergeCell ref="I5:J5"/>
    <mergeCell ref="K5:L5"/>
    <mergeCell ref="A8:L8"/>
    <mergeCell ref="C9:L9"/>
    <mergeCell ref="J10:K10"/>
    <mergeCell ref="B5:E5"/>
    <mergeCell ref="G5:H5"/>
    <mergeCell ref="A6:L6"/>
    <mergeCell ref="E40:L40"/>
    <mergeCell ref="A12:A13"/>
    <mergeCell ref="B12:B13"/>
    <mergeCell ref="C12:C13"/>
    <mergeCell ref="A66:L66"/>
    <mergeCell ref="H12:H13"/>
    <mergeCell ref="I12:I13"/>
    <mergeCell ref="L12:L13"/>
    <mergeCell ref="A14:I14"/>
    <mergeCell ref="E16:L16"/>
    <mergeCell ref="D12:D13"/>
    <mergeCell ref="A90:L90"/>
    <mergeCell ref="A93:A94"/>
    <mergeCell ref="I91:J91"/>
    <mergeCell ref="K91:L91"/>
    <mergeCell ref="I92:J92"/>
    <mergeCell ref="I93:J94"/>
    <mergeCell ref="K92:L92"/>
    <mergeCell ref="K93:L94"/>
    <mergeCell ref="G91:H91"/>
    <mergeCell ref="G92:H92"/>
    <mergeCell ref="C93:D94"/>
    <mergeCell ref="B93:B94"/>
    <mergeCell ref="C91:D91"/>
    <mergeCell ref="C92:D92"/>
  </mergeCells>
  <pageMargins left="0.7" right="0.7" top="0.75" bottom="0.75" header="0.3" footer="0.3"/>
  <pageSetup paperSize="3" scale="93" orientation="landscape" cellComments="asDisplayed" errors="blank"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20"/>
  <sheetViews>
    <sheetView zoomScaleNormal="100" workbookViewId="0">
      <selection activeCell="A4" sqref="A4:I4"/>
    </sheetView>
  </sheetViews>
  <sheetFormatPr defaultColWidth="9.33203125" defaultRowHeight="14.4"/>
  <cols>
    <col min="1" max="1" width="15.6640625" style="50" customWidth="1"/>
    <col min="2" max="2" width="20.6640625" style="50" customWidth="1"/>
    <col min="3" max="3" width="15.6640625" style="50" customWidth="1"/>
    <col min="4" max="4" width="24.33203125" style="50" customWidth="1"/>
    <col min="5" max="5" width="28.44140625" style="50" customWidth="1"/>
    <col min="6" max="6" width="14.6640625" style="50" customWidth="1"/>
    <col min="7" max="7" width="17.33203125" style="50" customWidth="1"/>
    <col min="8" max="8" width="12" style="50" customWidth="1"/>
    <col min="9" max="9" width="11.6640625" style="50" customWidth="1"/>
    <col min="10" max="12" width="10.6640625" style="50" customWidth="1"/>
    <col min="13" max="16384" width="9.33203125" style="50"/>
  </cols>
  <sheetData>
    <row r="1" spans="1:22">
      <c r="A1" s="54"/>
      <c r="B1" s="50" t="s">
        <v>50</v>
      </c>
      <c r="C1" s="55"/>
      <c r="D1" s="50" t="s">
        <v>51</v>
      </c>
      <c r="F1" s="88"/>
      <c r="G1" s="50" t="s">
        <v>52</v>
      </c>
      <c r="K1" s="56"/>
      <c r="L1" s="50" t="s">
        <v>53</v>
      </c>
    </row>
    <row r="2" spans="1:22" ht="18" customHeight="1">
      <c r="N2" s="160"/>
      <c r="O2" s="160"/>
      <c r="P2" s="160"/>
      <c r="Q2" s="160"/>
      <c r="R2" s="160"/>
      <c r="S2" s="160"/>
    </row>
    <row r="3" spans="1:22" ht="15" customHeight="1">
      <c r="A3" s="954" t="s">
        <v>590</v>
      </c>
      <c r="B3" s="954"/>
      <c r="C3" s="954"/>
      <c r="D3" s="954"/>
      <c r="E3" s="954"/>
      <c r="F3" s="954"/>
      <c r="G3" s="954"/>
      <c r="H3" s="954"/>
      <c r="I3" s="954"/>
      <c r="J3" s="235"/>
      <c r="K3" s="235"/>
      <c r="L3" s="235"/>
      <c r="N3" s="160"/>
      <c r="O3" s="160"/>
      <c r="P3" s="160"/>
      <c r="Q3" s="160"/>
      <c r="R3" s="160"/>
      <c r="S3" s="160"/>
    </row>
    <row r="4" spans="1:22" s="123" customFormat="1" ht="88.2" customHeight="1">
      <c r="A4" s="953" t="s">
        <v>1089</v>
      </c>
      <c r="B4" s="953"/>
      <c r="C4" s="953"/>
      <c r="D4" s="953"/>
      <c r="E4" s="953"/>
      <c r="F4" s="953"/>
      <c r="G4" s="953"/>
      <c r="H4" s="953"/>
      <c r="I4" s="953"/>
      <c r="J4" s="371"/>
      <c r="K4" s="371"/>
      <c r="L4" s="371"/>
      <c r="N4" s="160"/>
      <c r="O4" s="160"/>
      <c r="P4" s="160"/>
      <c r="Q4" s="160"/>
      <c r="R4" s="160"/>
      <c r="S4" s="160"/>
    </row>
    <row r="5" spans="1:22" ht="15" customHeight="1">
      <c r="A5" s="354" t="s">
        <v>37</v>
      </c>
      <c r="B5" s="354" t="s">
        <v>38</v>
      </c>
      <c r="C5" s="354" t="s">
        <v>39</v>
      </c>
      <c r="D5" s="548" t="s">
        <v>40</v>
      </c>
      <c r="E5" s="815" t="s">
        <v>41</v>
      </c>
      <c r="F5" s="815"/>
      <c r="G5" s="354" t="s">
        <v>46</v>
      </c>
      <c r="H5" s="815" t="s">
        <v>47</v>
      </c>
      <c r="I5" s="815"/>
      <c r="J5" s="52"/>
      <c r="K5" s="172"/>
      <c r="L5" s="172"/>
      <c r="M5" s="160"/>
      <c r="N5" s="160"/>
      <c r="O5" s="160"/>
      <c r="P5" s="160"/>
      <c r="Q5" s="160"/>
      <c r="R5" s="160"/>
    </row>
    <row r="6" spans="1:22" s="119" customFormat="1" ht="38.25" customHeight="1">
      <c r="A6" s="351" t="s">
        <v>87</v>
      </c>
      <c r="B6" s="222" t="s">
        <v>109</v>
      </c>
      <c r="C6" s="567" t="s">
        <v>471</v>
      </c>
      <c r="D6" s="558" t="s">
        <v>108</v>
      </c>
      <c r="E6" s="833" t="s">
        <v>594</v>
      </c>
      <c r="F6" s="834"/>
      <c r="G6" s="352" t="s">
        <v>838</v>
      </c>
      <c r="H6" s="804" t="s">
        <v>344</v>
      </c>
      <c r="I6" s="804"/>
      <c r="J6" s="273"/>
      <c r="K6" s="172"/>
      <c r="L6" s="172"/>
      <c r="M6" s="160"/>
      <c r="N6" s="160"/>
      <c r="O6" s="160"/>
      <c r="P6" s="160"/>
      <c r="Q6" s="160"/>
      <c r="R6" s="160"/>
    </row>
    <row r="7" spans="1:22">
      <c r="A7" s="807"/>
      <c r="B7" s="807"/>
      <c r="C7" s="952" t="s">
        <v>107</v>
      </c>
      <c r="D7" s="952" t="s">
        <v>107</v>
      </c>
      <c r="E7" s="952" t="s">
        <v>107</v>
      </c>
      <c r="F7" s="952"/>
      <c r="G7" s="952" t="s">
        <v>125</v>
      </c>
      <c r="H7" s="812" t="s">
        <v>342</v>
      </c>
      <c r="I7" s="952" t="s">
        <v>125</v>
      </c>
      <c r="K7" s="160"/>
      <c r="L7" s="160"/>
      <c r="M7" s="160"/>
      <c r="N7" s="160"/>
      <c r="O7" s="160"/>
      <c r="P7" s="160"/>
      <c r="Q7" s="160"/>
      <c r="R7" s="160"/>
    </row>
    <row r="8" spans="1:22">
      <c r="A8" s="807"/>
      <c r="B8" s="807"/>
      <c r="C8" s="952"/>
      <c r="D8" s="952"/>
      <c r="E8" s="952"/>
      <c r="F8" s="952"/>
      <c r="G8" s="952"/>
      <c r="H8" s="812"/>
      <c r="I8" s="952"/>
      <c r="K8" s="160"/>
      <c r="L8" s="160"/>
      <c r="M8" s="160"/>
      <c r="N8" s="160"/>
      <c r="O8" s="160"/>
      <c r="P8" s="160"/>
      <c r="Q8" s="160"/>
      <c r="R8" s="160"/>
    </row>
    <row r="9" spans="1:22">
      <c r="A9" s="279"/>
      <c r="B9" s="279"/>
      <c r="C9" s="279"/>
      <c r="D9" s="279"/>
      <c r="E9" s="279"/>
      <c r="F9" s="279"/>
      <c r="G9" s="227" t="s">
        <v>90</v>
      </c>
      <c r="H9" s="104" t="s">
        <v>88</v>
      </c>
      <c r="I9" s="103" t="s">
        <v>89</v>
      </c>
      <c r="N9" s="160"/>
      <c r="O9" s="160"/>
      <c r="P9" s="160"/>
      <c r="Q9" s="160"/>
      <c r="R9" s="160"/>
      <c r="S9" s="160"/>
      <c r="T9" s="160"/>
      <c r="U9" s="160"/>
    </row>
    <row r="10" spans="1:22" ht="16.5" customHeight="1">
      <c r="A10" s="215"/>
      <c r="B10" s="107"/>
      <c r="C10" s="289" t="s">
        <v>473</v>
      </c>
      <c r="D10" s="358" t="s">
        <v>595</v>
      </c>
      <c r="E10" s="950" t="s">
        <v>592</v>
      </c>
      <c r="F10" s="951"/>
      <c r="L10" s="107"/>
      <c r="O10" s="160"/>
      <c r="P10" s="160"/>
      <c r="Q10" s="160"/>
      <c r="R10" s="160"/>
      <c r="S10" s="160"/>
      <c r="T10" s="160"/>
      <c r="U10" s="160"/>
      <c r="V10" s="160"/>
    </row>
    <row r="11" spans="1:22" ht="16.5" customHeight="1">
      <c r="A11" s="215"/>
      <c r="B11" s="107"/>
      <c r="C11" s="288" t="s">
        <v>725</v>
      </c>
      <c r="D11" s="358" t="s">
        <v>596</v>
      </c>
      <c r="E11" s="950" t="s">
        <v>593</v>
      </c>
      <c r="F11" s="951"/>
      <c r="G11" s="238"/>
      <c r="H11" s="238"/>
      <c r="I11" s="238"/>
      <c r="J11" s="238"/>
      <c r="K11" s="238"/>
      <c r="L11" s="238"/>
      <c r="M11" s="238"/>
      <c r="O11" s="160"/>
      <c r="P11" s="160"/>
      <c r="Q11" s="160"/>
      <c r="R11" s="160"/>
      <c r="S11" s="160"/>
      <c r="T11" s="160"/>
      <c r="U11" s="160"/>
      <c r="V11" s="160"/>
    </row>
    <row r="12" spans="1:22" ht="16.5" customHeight="1">
      <c r="A12" s="215"/>
      <c r="B12" s="107"/>
      <c r="C12" s="288" t="s">
        <v>474</v>
      </c>
      <c r="E12" s="950" t="s">
        <v>106</v>
      </c>
      <c r="F12" s="951"/>
      <c r="G12" s="238"/>
      <c r="H12" s="238"/>
      <c r="I12" s="238"/>
      <c r="J12" s="238"/>
      <c r="K12" s="238"/>
      <c r="L12" s="238"/>
      <c r="M12" s="238"/>
      <c r="O12" s="160"/>
      <c r="P12" s="160"/>
      <c r="Q12" s="160"/>
      <c r="R12" s="160"/>
      <c r="S12" s="160"/>
      <c r="T12" s="160"/>
      <c r="U12" s="160"/>
      <c r="V12" s="160"/>
    </row>
    <row r="13" spans="1:22">
      <c r="A13" s="215"/>
      <c r="B13" s="107"/>
      <c r="C13" s="288" t="s">
        <v>724</v>
      </c>
      <c r="E13" s="950" t="s">
        <v>974</v>
      </c>
      <c r="F13" s="951"/>
      <c r="G13" s="238"/>
      <c r="H13" s="238"/>
      <c r="I13" s="238"/>
      <c r="J13" s="238"/>
      <c r="K13" s="238"/>
      <c r="L13" s="238"/>
      <c r="M13" s="238"/>
      <c r="O13" s="160"/>
      <c r="P13" s="160"/>
      <c r="Q13" s="160"/>
      <c r="R13" s="160"/>
      <c r="S13" s="160"/>
      <c r="T13" s="160"/>
      <c r="U13" s="160"/>
      <c r="V13" s="160"/>
    </row>
    <row r="14" spans="1:22">
      <c r="A14" s="215"/>
      <c r="B14" s="107"/>
      <c r="C14" s="107"/>
      <c r="E14" s="950" t="s">
        <v>105</v>
      </c>
      <c r="F14" s="951"/>
      <c r="G14" s="238"/>
      <c r="H14" s="238"/>
      <c r="I14" s="238"/>
      <c r="J14" s="238"/>
      <c r="K14" s="238"/>
      <c r="L14" s="238"/>
      <c r="M14" s="238"/>
      <c r="O14" s="160"/>
      <c r="P14" s="160"/>
      <c r="Q14" s="160"/>
      <c r="R14" s="160"/>
      <c r="S14" s="160"/>
      <c r="T14" s="160"/>
      <c r="U14" s="160"/>
      <c r="V14" s="160"/>
    </row>
    <row r="15" spans="1:22" ht="17.25" customHeight="1">
      <c r="A15" s="215"/>
      <c r="B15" s="107"/>
      <c r="C15" s="107"/>
      <c r="E15" s="950" t="s">
        <v>104</v>
      </c>
      <c r="F15" s="951"/>
      <c r="G15" s="238"/>
      <c r="H15" s="238"/>
      <c r="I15" s="238"/>
      <c r="J15" s="238"/>
      <c r="K15" s="238"/>
      <c r="L15" s="238"/>
      <c r="M15" s="238"/>
      <c r="O15" s="160"/>
      <c r="P15" s="160"/>
      <c r="Q15" s="160"/>
      <c r="R15" s="160"/>
      <c r="S15" s="160"/>
      <c r="T15" s="160"/>
      <c r="U15" s="160"/>
      <c r="V15" s="160"/>
    </row>
    <row r="16" spans="1:22" ht="16.5" customHeight="1">
      <c r="A16" s="215"/>
      <c r="B16" s="107"/>
      <c r="C16" s="107"/>
      <c r="E16" s="950" t="s">
        <v>103</v>
      </c>
      <c r="F16" s="951"/>
      <c r="L16" s="107"/>
      <c r="O16" s="160"/>
      <c r="P16" s="160"/>
      <c r="Q16" s="160"/>
      <c r="R16" s="160"/>
      <c r="S16" s="160"/>
      <c r="T16" s="160"/>
      <c r="U16" s="160"/>
      <c r="V16" s="160"/>
    </row>
    <row r="17" spans="9:10">
      <c r="J17" s="105"/>
    </row>
    <row r="18" spans="9:10">
      <c r="I18" s="105"/>
    </row>
    <row r="19" spans="9:10">
      <c r="I19" s="105"/>
    </row>
    <row r="20" spans="9:10">
      <c r="I20" s="105"/>
    </row>
  </sheetData>
  <mergeCells count="21">
    <mergeCell ref="A4:I4"/>
    <mergeCell ref="A3:I3"/>
    <mergeCell ref="E6:F6"/>
    <mergeCell ref="E7:F8"/>
    <mergeCell ref="G7:G8"/>
    <mergeCell ref="H7:H8"/>
    <mergeCell ref="I7:I8"/>
    <mergeCell ref="H6:I6"/>
    <mergeCell ref="H5:I5"/>
    <mergeCell ref="C7:C8"/>
    <mergeCell ref="E5:F5"/>
    <mergeCell ref="E15:F15"/>
    <mergeCell ref="E16:F16"/>
    <mergeCell ref="A7:A8"/>
    <mergeCell ref="B7:B8"/>
    <mergeCell ref="D7:D8"/>
    <mergeCell ref="E10:F10"/>
    <mergeCell ref="E11:F11"/>
    <mergeCell ref="E12:F12"/>
    <mergeCell ref="E13:F13"/>
    <mergeCell ref="E14:F14"/>
  </mergeCells>
  <pageMargins left="0.7" right="0.7" top="0.75" bottom="0.75" header="0.3" footer="0.3"/>
  <pageSetup paperSize="3" scale="93" orientation="landscape" cellComments="asDisplayed" errors="blank"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221"/>
  <sheetViews>
    <sheetView zoomScaleNormal="100" workbookViewId="0">
      <selection activeCell="A4" sqref="A4:J4"/>
    </sheetView>
  </sheetViews>
  <sheetFormatPr defaultColWidth="9.33203125" defaultRowHeight="14.4"/>
  <cols>
    <col min="1" max="1" width="21.33203125" style="50" customWidth="1"/>
    <col min="2" max="2" width="25.33203125" style="50" customWidth="1"/>
    <col min="3" max="3" width="28" style="50" customWidth="1"/>
    <col min="4" max="4" width="33.33203125" style="50" customWidth="1"/>
    <col min="5" max="5" width="31.5546875" style="50" customWidth="1"/>
    <col min="6" max="6" width="21.5546875" style="50" customWidth="1"/>
    <col min="7" max="7" width="23.5546875" style="50" customWidth="1"/>
    <col min="8" max="8" width="15.5546875" style="50" customWidth="1"/>
    <col min="9" max="9" width="16.6640625" style="50" customWidth="1"/>
    <col min="10" max="10" width="21.33203125" style="50" customWidth="1"/>
    <col min="11" max="11" width="14.6640625" style="50" customWidth="1"/>
    <col min="12" max="12" width="9.33203125" style="50"/>
    <col min="13" max="13" width="13" style="50" customWidth="1"/>
    <col min="14" max="14" width="11.6640625" style="50" customWidth="1"/>
    <col min="15" max="15" width="8.6640625" style="50" customWidth="1"/>
    <col min="16" max="16" width="26.33203125" style="50" customWidth="1"/>
    <col min="17" max="16384" width="9.33203125" style="50"/>
  </cols>
  <sheetData>
    <row r="1" spans="1:19">
      <c r="A1" s="54"/>
      <c r="B1" s="50" t="s">
        <v>50</v>
      </c>
      <c r="C1" s="55"/>
      <c r="D1" s="50" t="s">
        <v>51</v>
      </c>
      <c r="E1" s="88"/>
      <c r="F1" s="50" t="s">
        <v>52</v>
      </c>
      <c r="G1" s="56"/>
      <c r="H1" s="50" t="s">
        <v>53</v>
      </c>
    </row>
    <row r="3" spans="1:19">
      <c r="A3" s="954" t="s">
        <v>732</v>
      </c>
      <c r="B3" s="954"/>
      <c r="C3" s="954"/>
      <c r="D3" s="954"/>
      <c r="E3" s="954"/>
      <c r="F3" s="954"/>
      <c r="G3" s="954"/>
      <c r="H3" s="954"/>
      <c r="I3" s="954"/>
      <c r="J3" s="954"/>
    </row>
    <row r="4" spans="1:19" ht="56.4" customHeight="1">
      <c r="A4" s="966" t="s">
        <v>1090</v>
      </c>
      <c r="B4" s="966"/>
      <c r="C4" s="966"/>
      <c r="D4" s="966"/>
      <c r="E4" s="966"/>
      <c r="F4" s="966"/>
      <c r="G4" s="966"/>
      <c r="H4" s="966"/>
      <c r="I4" s="966"/>
      <c r="J4" s="966"/>
    </row>
    <row r="5" spans="1:19" ht="16.2">
      <c r="A5" s="366" t="s">
        <v>37</v>
      </c>
      <c r="B5" s="863" t="s">
        <v>898</v>
      </c>
      <c r="C5" s="864"/>
      <c r="D5" s="865"/>
      <c r="E5" s="576" t="s">
        <v>847</v>
      </c>
      <c r="F5" s="368" t="s">
        <v>846</v>
      </c>
      <c r="G5" s="940" t="s">
        <v>599</v>
      </c>
      <c r="H5" s="940"/>
      <c r="I5" s="807" t="s">
        <v>844</v>
      </c>
      <c r="J5" s="807"/>
      <c r="K5" s="970"/>
      <c r="L5" s="970"/>
      <c r="N5" s="160"/>
      <c r="O5" s="160"/>
      <c r="P5" s="160"/>
      <c r="Q5" s="160"/>
      <c r="R5" s="160"/>
      <c r="S5" s="160"/>
    </row>
    <row r="6" spans="1:19" s="52" customFormat="1" ht="15">
      <c r="A6" s="941" t="s">
        <v>845</v>
      </c>
      <c r="B6" s="941"/>
      <c r="C6" s="941"/>
      <c r="D6" s="941"/>
      <c r="E6" s="941"/>
      <c r="F6" s="941"/>
      <c r="G6" s="941"/>
      <c r="H6" s="941"/>
      <c r="I6" s="941"/>
      <c r="J6" s="941"/>
      <c r="K6" s="586"/>
      <c r="L6" s="586"/>
      <c r="N6" s="172"/>
      <c r="O6" s="172"/>
      <c r="P6" s="172"/>
      <c r="Q6" s="172"/>
      <c r="R6" s="172"/>
      <c r="S6" s="172"/>
    </row>
    <row r="7" spans="1:19" s="128" customFormat="1" ht="18" customHeight="1">
      <c r="A7" s="85"/>
      <c r="B7" s="376"/>
      <c r="C7" s="376"/>
      <c r="D7" s="376"/>
      <c r="E7" s="376"/>
      <c r="F7" s="377"/>
      <c r="G7" s="378"/>
      <c r="H7" s="378"/>
      <c r="I7" s="375"/>
      <c r="J7" s="375"/>
      <c r="K7" s="375"/>
      <c r="L7" s="375"/>
      <c r="M7" s="50"/>
    </row>
    <row r="8" spans="1:19" s="123" customFormat="1">
      <c r="A8" s="982" t="s">
        <v>1022</v>
      </c>
      <c r="B8" s="982"/>
      <c r="C8" s="982"/>
      <c r="D8" s="982"/>
      <c r="E8" s="982"/>
      <c r="F8" s="982"/>
      <c r="G8" s="982"/>
      <c r="H8" s="982"/>
      <c r="I8" s="470"/>
      <c r="J8" s="470"/>
      <c r="K8" s="50"/>
      <c r="L8" s="50"/>
      <c r="M8" s="50"/>
    </row>
    <row r="9" spans="1:19" s="123" customFormat="1">
      <c r="A9" s="811" t="s">
        <v>37</v>
      </c>
      <c r="B9" s="811"/>
      <c r="C9" s="572" t="s">
        <v>38</v>
      </c>
      <c r="D9" s="572" t="s">
        <v>39</v>
      </c>
      <c r="E9" s="811" t="s">
        <v>40</v>
      </c>
      <c r="F9" s="811"/>
      <c r="G9" s="811" t="s">
        <v>41</v>
      </c>
      <c r="H9" s="811"/>
      <c r="I9" s="150"/>
      <c r="J9" s="150"/>
      <c r="K9" s="50"/>
      <c r="L9" s="50"/>
      <c r="P9" s="450" t="s">
        <v>666</v>
      </c>
    </row>
    <row r="10" spans="1:19" s="123" customFormat="1" ht="30" customHeight="1">
      <c r="A10" s="866" t="s">
        <v>876</v>
      </c>
      <c r="B10" s="866"/>
      <c r="C10" s="569" t="s">
        <v>868</v>
      </c>
      <c r="D10" s="569" t="s">
        <v>869</v>
      </c>
      <c r="E10" s="866" t="s">
        <v>870</v>
      </c>
      <c r="F10" s="866"/>
      <c r="G10" s="827" t="s">
        <v>1021</v>
      </c>
      <c r="H10" s="827"/>
      <c r="I10" s="150"/>
      <c r="J10" s="150"/>
      <c r="K10" s="50"/>
      <c r="L10" s="50"/>
      <c r="P10" s="595"/>
    </row>
    <row r="11" spans="1:19" s="123" customFormat="1">
      <c r="A11" s="983"/>
      <c r="B11" s="983"/>
      <c r="C11" s="568" t="s">
        <v>107</v>
      </c>
      <c r="D11" s="590"/>
      <c r="E11" s="983"/>
      <c r="F11" s="983"/>
      <c r="G11" s="983"/>
      <c r="H11" s="983"/>
      <c r="I11" s="150"/>
      <c r="J11" s="150"/>
      <c r="K11" s="50"/>
      <c r="L11" s="50"/>
      <c r="P11" s="595"/>
    </row>
    <row r="12" spans="1:19" s="123" customFormat="1">
      <c r="A12" s="822"/>
      <c r="B12" s="823"/>
      <c r="C12" s="824"/>
      <c r="D12" s="227" t="s">
        <v>90</v>
      </c>
      <c r="E12" s="985" t="s">
        <v>871</v>
      </c>
      <c r="F12" s="985"/>
      <c r="G12" s="984" t="s">
        <v>89</v>
      </c>
      <c r="H12" s="984"/>
      <c r="I12" s="150"/>
      <c r="J12" s="150"/>
      <c r="K12" s="50"/>
      <c r="L12" s="50"/>
      <c r="P12" s="595"/>
    </row>
    <row r="13" spans="1:19" s="123" customFormat="1" ht="32.25" customHeight="1">
      <c r="A13" s="572" t="s">
        <v>46</v>
      </c>
      <c r="B13" s="986" t="s">
        <v>873</v>
      </c>
      <c r="C13" s="986"/>
      <c r="D13" s="591"/>
      <c r="E13" s="572" t="s">
        <v>47</v>
      </c>
      <c r="F13" s="986" t="s">
        <v>872</v>
      </c>
      <c r="G13" s="986"/>
      <c r="H13" s="591"/>
      <c r="I13" s="150"/>
      <c r="J13" s="150"/>
      <c r="K13" s="50"/>
      <c r="L13" s="50"/>
      <c r="P13" s="595"/>
    </row>
    <row r="14" spans="1:19" s="123" customFormat="1" ht="32.25" customHeight="1">
      <c r="A14" s="572" t="s">
        <v>48</v>
      </c>
      <c r="B14" s="986" t="s">
        <v>874</v>
      </c>
      <c r="C14" s="986"/>
      <c r="D14" s="591"/>
      <c r="E14" s="572" t="s">
        <v>49</v>
      </c>
      <c r="F14" s="986" t="s">
        <v>875</v>
      </c>
      <c r="G14" s="986"/>
      <c r="H14" s="591"/>
      <c r="I14" s="150"/>
      <c r="J14" s="150"/>
      <c r="K14" s="50"/>
      <c r="L14" s="50"/>
      <c r="P14" s="595"/>
    </row>
    <row r="15" spans="1:19" s="123" customFormat="1" ht="15" customHeight="1">
      <c r="A15" s="969" t="s">
        <v>878</v>
      </c>
      <c r="B15" s="969"/>
      <c r="C15" s="969"/>
      <c r="D15" s="969"/>
      <c r="E15" s="969"/>
      <c r="F15" s="969"/>
      <c r="G15" s="150"/>
      <c r="H15" s="150"/>
      <c r="I15" s="150"/>
      <c r="J15" s="150"/>
      <c r="K15" s="50"/>
      <c r="L15" s="50"/>
      <c r="P15" s="595"/>
    </row>
    <row r="16" spans="1:19" s="123" customFormat="1">
      <c r="A16" s="987" t="s">
        <v>877</v>
      </c>
      <c r="B16" s="969"/>
      <c r="C16" s="969"/>
      <c r="D16" s="969"/>
      <c r="E16" s="969"/>
      <c r="F16" s="969"/>
      <c r="G16" s="150"/>
      <c r="H16" s="150"/>
      <c r="I16" s="150"/>
      <c r="J16" s="150"/>
      <c r="K16" s="50"/>
      <c r="L16" s="50"/>
      <c r="P16" s="595"/>
    </row>
    <row r="17" spans="1:19" s="123" customFormat="1">
      <c r="A17" s="971" t="s">
        <v>1023</v>
      </c>
      <c r="B17" s="972"/>
      <c r="C17" s="972"/>
      <c r="D17" s="972"/>
      <c r="E17" s="972"/>
      <c r="F17" s="972"/>
      <c r="G17" s="150"/>
      <c r="H17" s="150"/>
      <c r="I17" s="150"/>
      <c r="J17" s="150"/>
      <c r="K17" s="50"/>
      <c r="L17" s="50"/>
      <c r="P17" s="595"/>
    </row>
    <row r="18" spans="1:19" s="123" customFormat="1">
      <c r="A18" s="150"/>
      <c r="B18" s="150"/>
      <c r="C18" s="150"/>
      <c r="D18" s="150"/>
      <c r="E18" s="150"/>
      <c r="F18" s="150"/>
      <c r="G18" s="150"/>
      <c r="H18" s="150"/>
      <c r="I18" s="150"/>
      <c r="J18" s="150"/>
      <c r="K18" s="50"/>
      <c r="L18" s="50"/>
    </row>
    <row r="19" spans="1:19" ht="15.6">
      <c r="A19" s="400"/>
      <c r="B19" s="367"/>
      <c r="C19" s="367"/>
      <c r="D19" s="367"/>
      <c r="E19" s="367"/>
      <c r="F19" s="136"/>
      <c r="G19" s="136"/>
      <c r="H19" s="136"/>
      <c r="I19" s="136"/>
      <c r="J19" s="401"/>
      <c r="K19" s="401"/>
      <c r="M19" s="83"/>
      <c r="N19" s="372"/>
      <c r="O19" s="372"/>
      <c r="P19" s="451" t="s">
        <v>640</v>
      </c>
      <c r="Q19" s="160"/>
      <c r="R19" s="160"/>
      <c r="S19" s="160"/>
    </row>
    <row r="20" spans="1:19">
      <c r="A20" s="881" t="s">
        <v>606</v>
      </c>
      <c r="B20" s="881"/>
      <c r="C20" s="881"/>
      <c r="D20" s="881"/>
      <c r="E20" s="881"/>
      <c r="F20" s="881"/>
      <c r="G20" s="881"/>
      <c r="H20" s="881"/>
      <c r="I20" s="881"/>
      <c r="J20" s="881"/>
      <c r="K20" s="881"/>
      <c r="L20" s="235"/>
      <c r="M20" s="83"/>
      <c r="N20" s="372"/>
      <c r="O20" s="372"/>
      <c r="P20" s="372"/>
      <c r="Q20" s="160"/>
      <c r="R20" s="160"/>
      <c r="S20" s="160"/>
    </row>
    <row r="21" spans="1:19" ht="16.2">
      <c r="A21" s="389" t="s">
        <v>37</v>
      </c>
      <c r="B21" s="226" t="s">
        <v>7</v>
      </c>
      <c r="C21" s="943" t="s">
        <v>619</v>
      </c>
      <c r="D21" s="943"/>
      <c r="E21" s="943"/>
      <c r="F21" s="943"/>
      <c r="G21" s="943"/>
      <c r="H21" s="943"/>
      <c r="I21" s="943"/>
      <c r="J21" s="943"/>
      <c r="K21" s="943"/>
      <c r="L21" s="237"/>
      <c r="M21" s="83"/>
      <c r="N21" s="372"/>
      <c r="O21" s="372"/>
      <c r="P21" s="372"/>
      <c r="Q21" s="160"/>
      <c r="R21" s="160"/>
      <c r="S21" s="160"/>
    </row>
    <row r="22" spans="1:19" ht="16.2">
      <c r="A22" s="389" t="s">
        <v>38</v>
      </c>
      <c r="B22" s="226" t="s">
        <v>7</v>
      </c>
      <c r="C22" s="943" t="s">
        <v>620</v>
      </c>
      <c r="D22" s="943"/>
      <c r="E22" s="943"/>
      <c r="F22" s="943"/>
      <c r="G22" s="943"/>
      <c r="H22" s="943"/>
      <c r="I22" s="943"/>
      <c r="J22" s="943"/>
      <c r="K22" s="943"/>
      <c r="L22" s="237"/>
      <c r="M22" s="83"/>
      <c r="N22" s="372"/>
      <c r="O22" s="372"/>
      <c r="P22" s="372"/>
      <c r="Q22" s="160"/>
      <c r="R22" s="160"/>
      <c r="S22" s="160"/>
    </row>
    <row r="23" spans="1:19" ht="16.2">
      <c r="A23" s="389" t="s">
        <v>39</v>
      </c>
      <c r="B23" s="226" t="s">
        <v>7</v>
      </c>
      <c r="C23" s="943" t="s">
        <v>621</v>
      </c>
      <c r="D23" s="943"/>
      <c r="E23" s="943"/>
      <c r="F23" s="943"/>
      <c r="G23" s="943"/>
      <c r="H23" s="943"/>
      <c r="I23" s="943"/>
      <c r="J23" s="943"/>
      <c r="K23" s="943"/>
      <c r="L23" s="237"/>
      <c r="M23" s="967"/>
      <c r="N23" s="967"/>
      <c r="O23" s="967"/>
      <c r="P23" s="967"/>
      <c r="Q23" s="411"/>
      <c r="R23" s="411"/>
      <c r="S23" s="83"/>
    </row>
    <row r="24" spans="1:19" ht="15" customHeight="1">
      <c r="A24" s="389" t="s">
        <v>40</v>
      </c>
      <c r="B24" s="389" t="s">
        <v>41</v>
      </c>
      <c r="C24" s="389" t="s">
        <v>46</v>
      </c>
      <c r="D24" s="390" t="s">
        <v>47</v>
      </c>
      <c r="E24" s="390" t="s">
        <v>48</v>
      </c>
      <c r="F24" s="811" t="s">
        <v>49</v>
      </c>
      <c r="G24" s="811"/>
      <c r="H24" s="390" t="s">
        <v>149</v>
      </c>
      <c r="I24" s="390" t="s">
        <v>188</v>
      </c>
      <c r="J24" s="390" t="s">
        <v>222</v>
      </c>
      <c r="K24" s="220">
        <v>13</v>
      </c>
      <c r="L24" s="52"/>
      <c r="M24" s="83"/>
      <c r="N24" s="83"/>
      <c r="O24" s="83"/>
      <c r="P24" s="83"/>
    </row>
    <row r="25" spans="1:19" ht="21" customHeight="1">
      <c r="A25" s="866" t="s">
        <v>299</v>
      </c>
      <c r="B25" s="804" t="s">
        <v>300</v>
      </c>
      <c r="C25" s="804" t="s">
        <v>828</v>
      </c>
      <c r="D25" s="968" t="s">
        <v>616</v>
      </c>
      <c r="E25" s="968" t="s">
        <v>610</v>
      </c>
      <c r="F25" s="968" t="s">
        <v>627</v>
      </c>
      <c r="G25" s="968"/>
      <c r="H25" s="968" t="s">
        <v>624</v>
      </c>
      <c r="I25" s="968" t="s">
        <v>625</v>
      </c>
      <c r="J25" s="804" t="s">
        <v>626</v>
      </c>
      <c r="K25" s="968" t="s">
        <v>618</v>
      </c>
      <c r="L25" s="52"/>
      <c r="M25" s="52"/>
      <c r="N25" s="52"/>
      <c r="O25" s="52"/>
    </row>
    <row r="26" spans="1:19" ht="20.100000000000001" customHeight="1">
      <c r="A26" s="866"/>
      <c r="B26" s="804"/>
      <c r="C26" s="804"/>
      <c r="D26" s="968"/>
      <c r="E26" s="968"/>
      <c r="F26" s="968"/>
      <c r="G26" s="968"/>
      <c r="H26" s="968"/>
      <c r="I26" s="968"/>
      <c r="J26" s="804"/>
      <c r="K26" s="968"/>
      <c r="M26" s="163"/>
      <c r="N26" s="163"/>
      <c r="O26" s="163"/>
    </row>
    <row r="27" spans="1:19" ht="20.100000000000001" customHeight="1">
      <c r="A27" s="807"/>
      <c r="B27" s="808" t="s">
        <v>107</v>
      </c>
      <c r="C27" s="808" t="s">
        <v>107</v>
      </c>
      <c r="D27" s="808" t="s">
        <v>107</v>
      </c>
      <c r="E27" s="808" t="s">
        <v>107</v>
      </c>
      <c r="F27" s="808" t="s">
        <v>107</v>
      </c>
      <c r="G27" s="808"/>
      <c r="H27" s="412" t="s">
        <v>612</v>
      </c>
      <c r="I27" s="385" t="s">
        <v>615</v>
      </c>
      <c r="J27" s="167"/>
      <c r="K27" s="973"/>
      <c r="M27" s="163"/>
      <c r="N27" s="163"/>
      <c r="O27" s="163"/>
    </row>
    <row r="28" spans="1:19" ht="20.100000000000001" customHeight="1">
      <c r="A28" s="807"/>
      <c r="B28" s="808"/>
      <c r="C28" s="808"/>
      <c r="D28" s="808"/>
      <c r="E28" s="808"/>
      <c r="F28" s="808"/>
      <c r="G28" s="808"/>
      <c r="H28" s="412" t="s">
        <v>613</v>
      </c>
      <c r="I28" s="402" t="s">
        <v>615</v>
      </c>
      <c r="J28" s="167"/>
      <c r="K28" s="973"/>
      <c r="M28" s="163"/>
      <c r="N28" s="163"/>
      <c r="O28" s="163"/>
    </row>
    <row r="29" spans="1:19" ht="20.100000000000001" customHeight="1">
      <c r="A29" s="807"/>
      <c r="B29" s="808"/>
      <c r="C29" s="808"/>
      <c r="D29" s="808"/>
      <c r="E29" s="808"/>
      <c r="F29" s="226" t="s">
        <v>7</v>
      </c>
      <c r="G29" s="465" t="s">
        <v>608</v>
      </c>
      <c r="H29" s="412" t="s">
        <v>614</v>
      </c>
      <c r="I29" s="385" t="s">
        <v>615</v>
      </c>
      <c r="J29" s="169"/>
      <c r="K29" s="973"/>
      <c r="M29" s="163"/>
      <c r="N29" s="163"/>
      <c r="O29" s="163"/>
    </row>
    <row r="30" spans="1:19" ht="20.100000000000001" customHeight="1">
      <c r="B30" s="220">
        <v>14</v>
      </c>
      <c r="C30" s="390">
        <v>15</v>
      </c>
      <c r="D30" s="390">
        <v>16</v>
      </c>
      <c r="E30" s="390">
        <v>17</v>
      </c>
      <c r="F30" s="390" t="s">
        <v>287</v>
      </c>
      <c r="G30" s="390" t="s">
        <v>288</v>
      </c>
      <c r="H30" s="425"/>
      <c r="I30" s="425"/>
      <c r="J30" s="425"/>
      <c r="K30" s="426"/>
      <c r="M30" s="163"/>
      <c r="N30" s="163"/>
      <c r="O30" s="163"/>
    </row>
    <row r="31" spans="1:19" ht="22.5" customHeight="1">
      <c r="B31" s="955" t="s">
        <v>660</v>
      </c>
      <c r="C31" s="955"/>
      <c r="D31" s="955"/>
      <c r="E31" s="955"/>
      <c r="F31" s="955"/>
      <c r="G31" s="955"/>
      <c r="H31" s="274"/>
      <c r="I31" s="274"/>
      <c r="J31" s="274"/>
      <c r="K31" s="427"/>
      <c r="M31" s="163"/>
      <c r="N31" s="163"/>
      <c r="O31" s="163"/>
    </row>
    <row r="32" spans="1:19" ht="24">
      <c r="B32" s="670" t="s">
        <v>1027</v>
      </c>
      <c r="C32" s="391" t="s">
        <v>207</v>
      </c>
      <c r="D32" s="391" t="s">
        <v>310</v>
      </c>
      <c r="E32" s="429" t="s">
        <v>624</v>
      </c>
      <c r="F32" s="430" t="s">
        <v>637</v>
      </c>
      <c r="G32" s="391" t="s">
        <v>649</v>
      </c>
      <c r="H32" s="274"/>
      <c r="I32" s="274"/>
      <c r="J32" s="274"/>
      <c r="K32" s="427"/>
      <c r="M32" s="163"/>
      <c r="N32" s="163"/>
      <c r="O32" s="163"/>
    </row>
    <row r="33" spans="1:15">
      <c r="B33" s="959" t="s">
        <v>107</v>
      </c>
      <c r="C33" s="956" t="s">
        <v>107</v>
      </c>
      <c r="D33" s="956" t="s">
        <v>107</v>
      </c>
      <c r="E33" s="412" t="s">
        <v>284</v>
      </c>
      <c r="F33" s="416"/>
      <c r="G33" s="428" t="s">
        <v>650</v>
      </c>
      <c r="H33" s="274"/>
      <c r="I33" s="274"/>
      <c r="J33" s="274"/>
      <c r="K33" s="427"/>
      <c r="M33" s="163"/>
      <c r="N33" s="163"/>
      <c r="O33" s="163"/>
    </row>
    <row r="34" spans="1:15">
      <c r="B34" s="959"/>
      <c r="C34" s="957"/>
      <c r="D34" s="957"/>
      <c r="E34" s="412" t="s">
        <v>302</v>
      </c>
      <c r="F34" s="416"/>
      <c r="G34" s="428" t="s">
        <v>651</v>
      </c>
      <c r="H34" s="274"/>
      <c r="I34" s="274"/>
      <c r="J34" s="274"/>
      <c r="K34" s="427"/>
      <c r="M34" s="163"/>
      <c r="N34" s="163"/>
      <c r="O34" s="163"/>
    </row>
    <row r="35" spans="1:15" ht="20.100000000000001" customHeight="1">
      <c r="B35" s="959"/>
      <c r="C35" s="958"/>
      <c r="D35" s="958"/>
      <c r="E35" s="412" t="s">
        <v>303</v>
      </c>
      <c r="F35" s="416"/>
      <c r="G35" s="428" t="s">
        <v>652</v>
      </c>
      <c r="H35" s="407"/>
      <c r="I35" s="407"/>
      <c r="J35" s="407"/>
      <c r="K35" s="408"/>
      <c r="M35" s="163"/>
      <c r="N35" s="163"/>
      <c r="O35" s="163"/>
    </row>
    <row r="36" spans="1:15" ht="20.100000000000001" customHeight="1">
      <c r="B36" s="220">
        <v>20</v>
      </c>
      <c r="C36" s="404" t="s">
        <v>642</v>
      </c>
      <c r="D36" s="404" t="s">
        <v>653</v>
      </c>
      <c r="E36" s="404" t="s">
        <v>654</v>
      </c>
      <c r="F36" s="404" t="s">
        <v>659</v>
      </c>
      <c r="G36" s="811" t="s">
        <v>670</v>
      </c>
      <c r="H36" s="811"/>
      <c r="I36" s="422"/>
      <c r="J36" s="422"/>
      <c r="K36" s="423"/>
      <c r="M36" s="163"/>
      <c r="N36" s="163"/>
      <c r="O36" s="163"/>
    </row>
    <row r="37" spans="1:15" ht="22.5" customHeight="1">
      <c r="B37" s="955" t="s">
        <v>661</v>
      </c>
      <c r="C37" s="955"/>
      <c r="D37" s="955"/>
      <c r="E37" s="955"/>
      <c r="F37" s="955"/>
      <c r="G37" s="955"/>
      <c r="H37" s="955"/>
      <c r="I37" s="150"/>
      <c r="J37" s="150"/>
      <c r="K37" s="424"/>
      <c r="M37" s="163"/>
      <c r="N37" s="163"/>
      <c r="O37" s="163"/>
    </row>
    <row r="38" spans="1:15" ht="30.75" customHeight="1">
      <c r="B38" s="386" t="s">
        <v>643</v>
      </c>
      <c r="C38" s="670" t="s">
        <v>1027</v>
      </c>
      <c r="D38" s="386" t="s">
        <v>207</v>
      </c>
      <c r="E38" s="403" t="s">
        <v>310</v>
      </c>
      <c r="F38" s="403" t="s">
        <v>311</v>
      </c>
      <c r="G38" s="961" t="s">
        <v>657</v>
      </c>
      <c r="H38" s="962"/>
      <c r="I38" s="150"/>
      <c r="J38" s="150"/>
      <c r="K38" s="424"/>
      <c r="M38" s="163"/>
      <c r="N38" s="163"/>
      <c r="O38" s="163"/>
    </row>
    <row r="39" spans="1:15" ht="24">
      <c r="B39" s="959" t="s">
        <v>107</v>
      </c>
      <c r="C39" s="959" t="s">
        <v>107</v>
      </c>
      <c r="D39" s="956" t="s">
        <v>107</v>
      </c>
      <c r="E39" s="956" t="s">
        <v>107</v>
      </c>
      <c r="F39" s="956" t="s">
        <v>107</v>
      </c>
      <c r="G39" s="412" t="s">
        <v>284</v>
      </c>
      <c r="H39" s="415" t="s">
        <v>658</v>
      </c>
      <c r="I39" s="150"/>
      <c r="J39" s="150"/>
      <c r="K39" s="424"/>
      <c r="M39" s="163"/>
      <c r="N39" s="163"/>
      <c r="O39" s="163"/>
    </row>
    <row r="40" spans="1:15" ht="24">
      <c r="B40" s="959"/>
      <c r="C40" s="959"/>
      <c r="D40" s="957"/>
      <c r="E40" s="957"/>
      <c r="F40" s="957"/>
      <c r="G40" s="412" t="s">
        <v>302</v>
      </c>
      <c r="H40" s="415" t="s">
        <v>658</v>
      </c>
      <c r="I40" s="150"/>
      <c r="J40" s="150"/>
      <c r="K40" s="424"/>
      <c r="M40" s="163"/>
      <c r="N40" s="163"/>
      <c r="O40" s="163"/>
    </row>
    <row r="41" spans="1:15" ht="20.100000000000001" customHeight="1">
      <c r="B41" s="959"/>
      <c r="C41" s="959"/>
      <c r="D41" s="958"/>
      <c r="E41" s="958"/>
      <c r="F41" s="958"/>
      <c r="G41" s="412" t="s">
        <v>303</v>
      </c>
      <c r="H41" s="415" t="s">
        <v>668</v>
      </c>
      <c r="I41" s="409"/>
      <c r="J41" s="409"/>
      <c r="K41" s="410"/>
      <c r="M41" s="163"/>
      <c r="N41" s="163"/>
      <c r="O41" s="163"/>
    </row>
    <row r="42" spans="1:15" ht="20.100000000000001" customHeight="1">
      <c r="B42" s="220">
        <v>26</v>
      </c>
      <c r="C42" s="440" t="s">
        <v>671</v>
      </c>
      <c r="D42" s="440" t="s">
        <v>672</v>
      </c>
      <c r="E42" s="440" t="s">
        <v>673</v>
      </c>
      <c r="F42" s="440" t="s">
        <v>674</v>
      </c>
      <c r="G42" s="440" t="s">
        <v>675</v>
      </c>
      <c r="H42" s="440" t="s">
        <v>682</v>
      </c>
      <c r="I42" s="422"/>
      <c r="J42" s="422"/>
      <c r="K42" s="423"/>
      <c r="M42" s="163"/>
      <c r="N42" s="163"/>
      <c r="O42" s="163"/>
    </row>
    <row r="43" spans="1:15" ht="43.5" customHeight="1">
      <c r="B43" s="955" t="s">
        <v>676</v>
      </c>
      <c r="C43" s="955"/>
      <c r="D43" s="955"/>
      <c r="E43" s="955"/>
      <c r="F43" s="955"/>
      <c r="G43" s="955"/>
      <c r="H43" s="955"/>
      <c r="I43" s="150"/>
      <c r="J43" s="150"/>
      <c r="K43" s="424"/>
      <c r="M43" s="163"/>
      <c r="N43" s="163"/>
      <c r="O43" s="163"/>
    </row>
    <row r="44" spans="1:15" ht="40.5" customHeight="1">
      <c r="B44" s="435" t="s">
        <v>677</v>
      </c>
      <c r="C44" s="442" t="s">
        <v>678</v>
      </c>
      <c r="D44" s="435" t="s">
        <v>679</v>
      </c>
      <c r="E44" s="435" t="s">
        <v>680</v>
      </c>
      <c r="F44" s="435" t="s">
        <v>681</v>
      </c>
      <c r="G44" s="435" t="s">
        <v>315</v>
      </c>
      <c r="H44" s="435" t="s">
        <v>317</v>
      </c>
      <c r="I44" s="150"/>
      <c r="J44" s="150"/>
      <c r="K44" s="424"/>
      <c r="M44" s="163"/>
      <c r="N44" s="163"/>
      <c r="O44" s="163"/>
    </row>
    <row r="45" spans="1:15" ht="25.5" customHeight="1">
      <c r="B45" s="466"/>
      <c r="C45" s="466"/>
      <c r="D45" s="467"/>
      <c r="E45" s="467"/>
      <c r="F45" s="467"/>
      <c r="G45" s="434" t="s">
        <v>107</v>
      </c>
      <c r="H45" s="181" t="s">
        <v>685</v>
      </c>
      <c r="I45" s="150"/>
      <c r="J45" s="150"/>
      <c r="K45" s="424"/>
    </row>
    <row r="46" spans="1:15" ht="25.5" customHeight="1">
      <c r="A46" s="572" t="s">
        <v>851</v>
      </c>
      <c r="B46" s="961" t="s">
        <v>852</v>
      </c>
      <c r="C46" s="980"/>
      <c r="D46" s="980"/>
      <c r="E46" s="181" t="s">
        <v>853</v>
      </c>
      <c r="F46" s="981" t="s">
        <v>881</v>
      </c>
      <c r="G46" s="981"/>
      <c r="H46" s="587"/>
      <c r="I46" s="150"/>
      <c r="J46" s="150"/>
      <c r="K46" s="424"/>
    </row>
    <row r="47" spans="1:15" ht="29.25" customHeight="1">
      <c r="A47" s="963" t="s">
        <v>1024</v>
      </c>
      <c r="B47" s="963"/>
      <c r="C47" s="963"/>
      <c r="D47" s="963"/>
      <c r="E47" s="963"/>
      <c r="F47" s="963"/>
      <c r="G47" s="963"/>
      <c r="H47" s="964"/>
      <c r="I47" s="227" t="s">
        <v>90</v>
      </c>
      <c r="J47" s="104" t="s">
        <v>88</v>
      </c>
      <c r="K47" s="103" t="s">
        <v>89</v>
      </c>
      <c r="M47" s="276"/>
      <c r="N47" s="174"/>
      <c r="O47" s="174"/>
    </row>
    <row r="48" spans="1:15" ht="29.25" customHeight="1">
      <c r="A48" s="965" t="s">
        <v>880</v>
      </c>
      <c r="B48" s="965"/>
      <c r="C48" s="965"/>
      <c r="D48" s="965"/>
      <c r="E48" s="965"/>
      <c r="F48" s="965"/>
      <c r="G48" s="965"/>
      <c r="H48" s="965"/>
      <c r="I48" s="975"/>
      <c r="J48" s="975"/>
      <c r="K48" s="975"/>
      <c r="M48" s="276"/>
      <c r="N48" s="174"/>
      <c r="O48" s="174"/>
    </row>
    <row r="49" spans="1:15" ht="29.25" customHeight="1">
      <c r="A49" s="960" t="s">
        <v>683</v>
      </c>
      <c r="B49" s="960"/>
      <c r="C49" s="960"/>
      <c r="D49" s="960"/>
      <c r="E49" s="960"/>
      <c r="F49" s="960"/>
      <c r="G49" s="960"/>
      <c r="H49" s="960"/>
      <c r="I49" s="86"/>
      <c r="J49" s="86"/>
      <c r="M49" s="276"/>
      <c r="N49" s="174"/>
      <c r="O49" s="174"/>
    </row>
    <row r="50" spans="1:15" ht="29.25" customHeight="1">
      <c r="A50" s="965" t="s">
        <v>1028</v>
      </c>
      <c r="B50" s="965"/>
      <c r="C50" s="965"/>
      <c r="D50" s="965"/>
      <c r="E50" s="965"/>
      <c r="F50" s="965"/>
      <c r="G50" s="965"/>
      <c r="H50" s="965"/>
      <c r="I50" s="86"/>
      <c r="J50" s="86"/>
      <c r="M50" s="276"/>
      <c r="N50" s="174"/>
      <c r="O50" s="174"/>
    </row>
    <row r="51" spans="1:15" ht="29.25" customHeight="1">
      <c r="A51" s="406"/>
      <c r="B51" s="406"/>
      <c r="C51" s="406"/>
      <c r="D51" s="406"/>
      <c r="E51" s="406"/>
      <c r="F51" s="406"/>
      <c r="G51" s="406"/>
      <c r="H51" s="406"/>
      <c r="I51" s="86"/>
      <c r="J51" s="86"/>
      <c r="M51" s="276"/>
      <c r="N51" s="174"/>
      <c r="O51" s="174"/>
    </row>
    <row r="52" spans="1:15">
      <c r="A52" s="406"/>
      <c r="B52" s="406"/>
      <c r="C52" s="406"/>
      <c r="D52" s="406"/>
      <c r="E52" s="406"/>
      <c r="F52" s="406"/>
      <c r="G52" s="406"/>
      <c r="H52" s="406"/>
      <c r="I52" s="86"/>
      <c r="J52" s="86"/>
      <c r="M52" s="174"/>
      <c r="N52" s="174"/>
      <c r="O52" s="174"/>
    </row>
    <row r="53" spans="1:15" ht="15" customHeight="1">
      <c r="A53" s="107"/>
      <c r="B53" s="413" t="s">
        <v>628</v>
      </c>
      <c r="C53" s="413" t="s">
        <v>629</v>
      </c>
      <c r="D53" s="413" t="s">
        <v>630</v>
      </c>
      <c r="E53" s="413" t="s">
        <v>631</v>
      </c>
      <c r="F53" s="979" t="s">
        <v>632</v>
      </c>
      <c r="G53" s="979"/>
      <c r="H53" s="108"/>
      <c r="I53" s="168"/>
      <c r="J53" s="375"/>
    </row>
    <row r="54" spans="1:15">
      <c r="B54" s="369" t="s">
        <v>305</v>
      </c>
      <c r="C54" s="577" t="s">
        <v>829</v>
      </c>
      <c r="D54" s="396" t="s">
        <v>607</v>
      </c>
      <c r="E54" s="392" t="s">
        <v>607</v>
      </c>
      <c r="F54" s="870" t="s">
        <v>304</v>
      </c>
      <c r="G54" s="870"/>
      <c r="H54" s="399"/>
      <c r="I54" s="399"/>
      <c r="J54" s="399"/>
    </row>
    <row r="55" spans="1:15">
      <c r="B55" s="369" t="s">
        <v>306</v>
      </c>
      <c r="C55" s="577" t="s">
        <v>830</v>
      </c>
      <c r="D55" s="396" t="s">
        <v>609</v>
      </c>
      <c r="E55" s="392" t="s">
        <v>611</v>
      </c>
      <c r="F55" s="870" t="s">
        <v>622</v>
      </c>
      <c r="G55" s="870"/>
      <c r="H55" s="399"/>
      <c r="I55" s="399"/>
      <c r="J55" s="399"/>
    </row>
    <row r="56" spans="1:15">
      <c r="B56" s="369" t="s">
        <v>307</v>
      </c>
      <c r="C56" s="668" t="s">
        <v>831</v>
      </c>
      <c r="D56" s="413" t="s">
        <v>630</v>
      </c>
      <c r="E56" s="392" t="s">
        <v>623</v>
      </c>
      <c r="F56" s="870" t="s">
        <v>617</v>
      </c>
      <c r="G56" s="870"/>
      <c r="H56" s="399"/>
      <c r="I56" s="399"/>
      <c r="J56" s="399"/>
    </row>
    <row r="57" spans="1:15">
      <c r="B57" s="369" t="s">
        <v>308</v>
      </c>
      <c r="C57" s="608" t="s">
        <v>1080</v>
      </c>
      <c r="D57" s="392" t="s">
        <v>607</v>
      </c>
      <c r="E57" s="413" t="s">
        <v>631</v>
      </c>
      <c r="F57" s="974"/>
      <c r="G57" s="974"/>
      <c r="H57" s="399"/>
      <c r="I57" s="399"/>
    </row>
    <row r="58" spans="1:15">
      <c r="B58" s="405" t="s">
        <v>301</v>
      </c>
      <c r="C58" s="608" t="s">
        <v>1081</v>
      </c>
      <c r="D58" s="414" t="s">
        <v>630</v>
      </c>
      <c r="E58" s="392" t="s">
        <v>607</v>
      </c>
      <c r="F58" s="160"/>
      <c r="G58" s="399"/>
      <c r="H58" s="399"/>
      <c r="I58" s="399"/>
    </row>
    <row r="59" spans="1:15">
      <c r="B59" s="607" t="s">
        <v>885</v>
      </c>
      <c r="C59" s="608" t="s">
        <v>1082</v>
      </c>
      <c r="D59" s="392" t="s">
        <v>667</v>
      </c>
      <c r="E59" s="433"/>
      <c r="F59" s="160"/>
      <c r="G59" s="399"/>
      <c r="H59" s="399"/>
      <c r="I59" s="399"/>
    </row>
    <row r="60" spans="1:15">
      <c r="B60" s="83"/>
      <c r="C60" s="392" t="s">
        <v>975</v>
      </c>
      <c r="E60" s="108"/>
      <c r="F60" s="160"/>
      <c r="G60" s="399"/>
      <c r="H60" s="399"/>
      <c r="I60" s="592"/>
      <c r="J60" s="53"/>
      <c r="K60" s="53"/>
    </row>
    <row r="61" spans="1:15">
      <c r="B61" s="83"/>
      <c r="C61" s="573" t="s">
        <v>848</v>
      </c>
      <c r="F61" s="160"/>
      <c r="G61" s="399"/>
      <c r="H61" s="399"/>
      <c r="I61" s="592"/>
      <c r="J61" s="53"/>
      <c r="K61" s="53"/>
    </row>
    <row r="62" spans="1:15">
      <c r="B62" s="83"/>
      <c r="C62" s="573" t="s">
        <v>849</v>
      </c>
      <c r="F62" s="160"/>
      <c r="G62" s="399"/>
      <c r="H62" s="399"/>
      <c r="I62" s="592"/>
      <c r="J62" s="53"/>
      <c r="K62" s="53"/>
    </row>
    <row r="63" spans="1:15">
      <c r="B63" s="83"/>
      <c r="C63" s="608" t="s">
        <v>850</v>
      </c>
      <c r="F63" s="160"/>
      <c r="G63" s="399"/>
      <c r="H63" s="399"/>
      <c r="I63" s="592"/>
      <c r="J63" s="53"/>
      <c r="K63" s="53"/>
    </row>
    <row r="64" spans="1:15" ht="15" customHeight="1">
      <c r="B64" s="83"/>
      <c r="C64" s="573" t="s">
        <v>976</v>
      </c>
      <c r="F64" s="160"/>
      <c r="G64" s="399"/>
      <c r="H64" s="399"/>
      <c r="I64" s="592"/>
      <c r="J64" s="53"/>
      <c r="K64" s="53"/>
    </row>
    <row r="65" spans="2:16" ht="15" customHeight="1">
      <c r="B65" s="83"/>
      <c r="C65" s="573" t="s">
        <v>977</v>
      </c>
      <c r="F65" s="160"/>
      <c r="G65" s="399"/>
      <c r="H65" s="399"/>
      <c r="I65" s="592"/>
      <c r="J65" s="53"/>
      <c r="K65" s="53"/>
    </row>
    <row r="66" spans="2:16" ht="15" customHeight="1">
      <c r="B66" s="83"/>
      <c r="C66" s="573" t="s">
        <v>978</v>
      </c>
      <c r="F66" s="160"/>
      <c r="G66" s="399"/>
      <c r="H66" s="399"/>
      <c r="I66" s="592"/>
      <c r="J66" s="53"/>
      <c r="K66" s="53"/>
    </row>
    <row r="67" spans="2:16" ht="31.2">
      <c r="F67" s="160"/>
      <c r="G67" s="160"/>
      <c r="H67" s="160"/>
      <c r="I67" s="593"/>
      <c r="J67" s="53"/>
      <c r="K67" s="53"/>
      <c r="P67" s="451" t="s">
        <v>641</v>
      </c>
    </row>
    <row r="68" spans="2:16">
      <c r="B68" s="413" t="s">
        <v>633</v>
      </c>
      <c r="C68" s="413" t="s">
        <v>635</v>
      </c>
      <c r="D68" s="413" t="s">
        <v>636</v>
      </c>
      <c r="I68" s="593"/>
      <c r="J68" s="593"/>
      <c r="K68" s="53"/>
    </row>
    <row r="69" spans="2:16">
      <c r="B69" s="417" t="s">
        <v>123</v>
      </c>
      <c r="C69" s="418" t="s">
        <v>634</v>
      </c>
      <c r="D69" s="418" t="s">
        <v>638</v>
      </c>
      <c r="I69" s="593"/>
      <c r="J69" s="593"/>
      <c r="K69" s="53"/>
    </row>
    <row r="70" spans="2:16">
      <c r="B70" s="417" t="s">
        <v>119</v>
      </c>
      <c r="C70" s="418" t="s">
        <v>162</v>
      </c>
      <c r="D70" s="418" t="s">
        <v>639</v>
      </c>
      <c r="I70" s="593"/>
      <c r="J70" s="593"/>
      <c r="K70" s="53"/>
    </row>
    <row r="71" spans="2:16">
      <c r="C71" s="418" t="s">
        <v>647</v>
      </c>
      <c r="I71" s="160"/>
      <c r="J71" s="160"/>
    </row>
    <row r="72" spans="2:16">
      <c r="I72" s="160"/>
      <c r="J72" s="160"/>
    </row>
    <row r="73" spans="2:16">
      <c r="B73" s="413" t="s">
        <v>644</v>
      </c>
      <c r="C73" s="414" t="s">
        <v>648</v>
      </c>
      <c r="D73" s="413" t="s">
        <v>655</v>
      </c>
      <c r="E73" s="413" t="s">
        <v>656</v>
      </c>
      <c r="F73" s="413" t="s">
        <v>669</v>
      </c>
      <c r="I73" s="160"/>
      <c r="J73" s="160"/>
    </row>
    <row r="74" spans="2:16">
      <c r="B74" s="417" t="s">
        <v>123</v>
      </c>
      <c r="C74" s="417" t="s">
        <v>123</v>
      </c>
      <c r="D74" s="418" t="s">
        <v>634</v>
      </c>
      <c r="E74" s="418" t="s">
        <v>638</v>
      </c>
      <c r="F74" s="393" t="s">
        <v>123</v>
      </c>
      <c r="I74" s="160"/>
      <c r="J74" s="160"/>
    </row>
    <row r="75" spans="2:16">
      <c r="B75" s="417" t="s">
        <v>119</v>
      </c>
      <c r="C75" s="417" t="s">
        <v>119</v>
      </c>
      <c r="D75" s="418" t="s">
        <v>162</v>
      </c>
      <c r="E75" s="418" t="s">
        <v>639</v>
      </c>
      <c r="F75" s="393" t="s">
        <v>119</v>
      </c>
      <c r="I75" s="160"/>
      <c r="J75" s="160"/>
    </row>
    <row r="76" spans="2:16">
      <c r="D76" s="418" t="s">
        <v>647</v>
      </c>
      <c r="E76" s="418" t="s">
        <v>645</v>
      </c>
      <c r="I76" s="160"/>
      <c r="J76" s="160"/>
    </row>
    <row r="77" spans="2:16">
      <c r="E77" s="418" t="s">
        <v>646</v>
      </c>
      <c r="F77" s="687" t="s">
        <v>669</v>
      </c>
      <c r="I77" s="160"/>
      <c r="J77" s="160"/>
    </row>
    <row r="78" spans="2:16">
      <c r="E78" s="178" t="s">
        <v>309</v>
      </c>
      <c r="F78" s="686" t="s">
        <v>119</v>
      </c>
      <c r="I78" s="160"/>
      <c r="J78" s="160"/>
    </row>
    <row r="79" spans="2:16" ht="14.25" customHeight="1">
      <c r="I79" s="160"/>
      <c r="J79" s="160"/>
    </row>
    <row r="80" spans="2:16">
      <c r="E80" s="413" t="s">
        <v>656</v>
      </c>
      <c r="F80" s="52"/>
      <c r="G80" s="446" t="s">
        <v>686</v>
      </c>
      <c r="H80" s="52"/>
      <c r="I80" s="160"/>
      <c r="J80" s="160"/>
    </row>
    <row r="81" spans="1:19">
      <c r="E81" s="418" t="s">
        <v>639</v>
      </c>
      <c r="F81" s="398"/>
      <c r="G81" s="418" t="s">
        <v>687</v>
      </c>
      <c r="H81" s="398"/>
      <c r="I81" s="160"/>
      <c r="J81" s="160"/>
    </row>
    <row r="82" spans="1:19">
      <c r="E82" s="418" t="s">
        <v>645</v>
      </c>
      <c r="F82" s="108"/>
      <c r="G82" s="418" t="s">
        <v>688</v>
      </c>
      <c r="H82" s="108"/>
      <c r="I82" s="160"/>
      <c r="J82" s="160"/>
    </row>
    <row r="83" spans="1:19">
      <c r="E83" s="418" t="s">
        <v>646</v>
      </c>
      <c r="F83" s="398"/>
      <c r="G83" s="418" t="s">
        <v>689</v>
      </c>
      <c r="H83" s="398"/>
      <c r="I83" s="160"/>
      <c r="J83" s="160"/>
    </row>
    <row r="84" spans="1:19">
      <c r="D84" s="419"/>
      <c r="E84" s="420"/>
      <c r="F84" s="421"/>
      <c r="G84" s="394"/>
      <c r="H84" s="172"/>
      <c r="I84" s="160"/>
      <c r="J84" s="160"/>
    </row>
    <row r="85" spans="1:19">
      <c r="D85" s="175"/>
      <c r="E85" s="687" t="s">
        <v>656</v>
      </c>
      <c r="F85" s="108"/>
      <c r="G85" s="176"/>
      <c r="H85" s="172"/>
      <c r="I85" s="160"/>
      <c r="J85" s="160"/>
    </row>
    <row r="86" spans="1:19" s="128" customFormat="1" ht="18" customHeight="1">
      <c r="A86" s="50"/>
      <c r="B86" s="50"/>
      <c r="C86" s="50"/>
      <c r="D86" s="174"/>
      <c r="E86" s="418" t="s">
        <v>638</v>
      </c>
      <c r="F86" s="174"/>
      <c r="G86" s="174"/>
      <c r="H86" s="172"/>
      <c r="I86" s="160"/>
      <c r="J86" s="160"/>
      <c r="K86" s="50"/>
      <c r="L86" s="50"/>
      <c r="M86" s="50"/>
    </row>
    <row r="87" spans="1:19" s="123" customFormat="1">
      <c r="A87" s="978" t="s">
        <v>690</v>
      </c>
      <c r="B87" s="978"/>
      <c r="C87" s="978"/>
      <c r="D87" s="978"/>
      <c r="E87" s="418" t="s">
        <v>639</v>
      </c>
      <c r="F87" s="470"/>
      <c r="G87" s="470"/>
      <c r="H87" s="470"/>
      <c r="I87" s="470"/>
      <c r="J87" s="470"/>
      <c r="K87" s="50"/>
      <c r="L87" s="50"/>
      <c r="M87" s="50"/>
    </row>
    <row r="88" spans="1:19">
      <c r="A88" s="440" t="s">
        <v>37</v>
      </c>
      <c r="B88" s="440" t="s">
        <v>38</v>
      </c>
      <c r="C88" s="440" t="s">
        <v>39</v>
      </c>
      <c r="D88" s="440" t="s">
        <v>40</v>
      </c>
      <c r="E88" s="418" t="s">
        <v>645</v>
      </c>
      <c r="F88" s="150"/>
      <c r="G88" s="150"/>
      <c r="H88" s="150"/>
      <c r="I88" s="150"/>
      <c r="J88" s="150"/>
    </row>
    <row r="89" spans="1:19" ht="39.75" customHeight="1">
      <c r="A89" s="435" t="s">
        <v>692</v>
      </c>
      <c r="B89" s="435" t="s">
        <v>691</v>
      </c>
      <c r="C89" s="436" t="s">
        <v>704</v>
      </c>
      <c r="D89" s="436" t="s">
        <v>694</v>
      </c>
      <c r="E89" s="418" t="s">
        <v>646</v>
      </c>
      <c r="F89" s="284"/>
      <c r="G89" s="284"/>
      <c r="H89" s="284"/>
      <c r="I89" s="437"/>
      <c r="J89" s="437"/>
    </row>
    <row r="90" spans="1:19" s="53" customFormat="1" ht="27.75" customHeight="1">
      <c r="A90" s="469" t="s">
        <v>107</v>
      </c>
      <c r="B90" s="471"/>
      <c r="C90" s="472"/>
      <c r="D90" s="471"/>
      <c r="E90" s="52"/>
      <c r="F90" s="441"/>
      <c r="G90" s="441"/>
      <c r="H90" s="441"/>
      <c r="I90" s="441"/>
      <c r="J90" s="441"/>
      <c r="K90" s="50"/>
      <c r="L90" s="50"/>
    </row>
    <row r="91" spans="1:19">
      <c r="A91" s="976" t="s">
        <v>695</v>
      </c>
      <c r="B91" s="977"/>
      <c r="C91" s="977"/>
      <c r="D91" s="977"/>
      <c r="E91" s="969"/>
      <c r="F91" s="969"/>
      <c r="G91" s="53"/>
      <c r="H91" s="53"/>
      <c r="I91" s="53"/>
      <c r="J91" s="53"/>
      <c r="K91" s="53"/>
      <c r="L91" s="53"/>
    </row>
    <row r="92" spans="1:19">
      <c r="D92" s="419"/>
      <c r="E92" s="420"/>
      <c r="F92" s="421"/>
      <c r="G92" s="394"/>
      <c r="H92" s="172"/>
      <c r="I92" s="160"/>
      <c r="J92" s="160"/>
    </row>
    <row r="93" spans="1:19">
      <c r="A93" s="446" t="s">
        <v>693</v>
      </c>
      <c r="D93" s="175"/>
      <c r="E93" s="420"/>
      <c r="F93" s="421"/>
      <c r="G93" s="176"/>
      <c r="H93" s="52"/>
      <c r="J93" s="52"/>
      <c r="K93" s="52"/>
    </row>
    <row r="94" spans="1:19">
      <c r="A94" s="445" t="s">
        <v>123</v>
      </c>
      <c r="D94" s="175"/>
      <c r="E94" s="420"/>
      <c r="F94" s="421"/>
      <c r="G94" s="395"/>
      <c r="H94" s="52"/>
      <c r="J94" s="52"/>
      <c r="K94" s="52"/>
    </row>
    <row r="95" spans="1:19">
      <c r="A95" s="445" t="s">
        <v>119</v>
      </c>
      <c r="D95" s="175"/>
      <c r="E95" s="420"/>
      <c r="F95" s="421"/>
      <c r="G95" s="395"/>
      <c r="H95" s="52"/>
      <c r="J95" s="52"/>
      <c r="K95" s="52"/>
    </row>
    <row r="96" spans="1:19" ht="15.6">
      <c r="D96" s="52"/>
      <c r="E96" s="52"/>
      <c r="F96" s="52"/>
      <c r="G96" s="52"/>
      <c r="H96" s="52"/>
      <c r="J96" s="52"/>
      <c r="K96" s="52"/>
      <c r="M96" s="83"/>
      <c r="N96" s="372"/>
      <c r="O96" s="372"/>
      <c r="P96" s="473"/>
      <c r="Q96" s="160"/>
      <c r="R96" s="160"/>
      <c r="S96" s="160"/>
    </row>
    <row r="97" spans="1:19">
      <c r="A97" s="881" t="s">
        <v>696</v>
      </c>
      <c r="B97" s="881"/>
      <c r="C97" s="881"/>
      <c r="D97" s="881"/>
      <c r="E97" s="881"/>
      <c r="F97" s="881"/>
      <c r="G97" s="881"/>
      <c r="H97" s="881"/>
      <c r="I97" s="881"/>
      <c r="J97" s="235"/>
      <c r="K97" s="235"/>
      <c r="L97" s="235"/>
      <c r="M97" s="83"/>
      <c r="N97" s="372"/>
      <c r="O97" s="372"/>
      <c r="P97" s="372"/>
      <c r="Q97" s="160"/>
      <c r="R97" s="160"/>
      <c r="S97" s="160"/>
    </row>
    <row r="98" spans="1:19" ht="16.2">
      <c r="A98" s="439" t="s">
        <v>37</v>
      </c>
      <c r="B98" s="226" t="s">
        <v>7</v>
      </c>
      <c r="C98" s="943" t="s">
        <v>697</v>
      </c>
      <c r="D98" s="943"/>
      <c r="E98" s="943"/>
      <c r="F98" s="943"/>
      <c r="G98" s="943"/>
      <c r="H98" s="943"/>
      <c r="I98" s="943"/>
      <c r="J98" s="237"/>
      <c r="K98" s="237"/>
      <c r="L98" s="237"/>
      <c r="M98" s="83"/>
      <c r="N98" s="372"/>
      <c r="O98" s="372"/>
      <c r="P98" s="372"/>
      <c r="Q98" s="160"/>
      <c r="R98" s="160"/>
      <c r="S98" s="160"/>
    </row>
    <row r="99" spans="1:19" ht="16.2">
      <c r="A99" s="439" t="s">
        <v>38</v>
      </c>
      <c r="B99" s="226" t="s">
        <v>7</v>
      </c>
      <c r="C99" s="943" t="s">
        <v>699</v>
      </c>
      <c r="D99" s="943"/>
      <c r="E99" s="943"/>
      <c r="F99" s="943"/>
      <c r="G99" s="943"/>
      <c r="H99" s="943"/>
      <c r="I99" s="943"/>
      <c r="J99" s="237"/>
      <c r="K99" s="237"/>
      <c r="L99" s="237"/>
      <c r="M99" s="83"/>
      <c r="N99" s="372"/>
      <c r="O99" s="372"/>
      <c r="P99" s="372"/>
      <c r="Q99" s="160"/>
      <c r="R99" s="160"/>
      <c r="S99" s="160"/>
    </row>
    <row r="100" spans="1:19" ht="16.2">
      <c r="A100" s="439" t="s">
        <v>39</v>
      </c>
      <c r="B100" s="226" t="s">
        <v>7</v>
      </c>
      <c r="C100" s="943" t="s">
        <v>698</v>
      </c>
      <c r="D100" s="943"/>
      <c r="E100" s="943"/>
      <c r="F100" s="943"/>
      <c r="G100" s="943"/>
      <c r="H100" s="943"/>
      <c r="I100" s="943"/>
      <c r="J100" s="237"/>
      <c r="K100" s="237"/>
      <c r="L100" s="237"/>
      <c r="M100" s="967"/>
      <c r="N100" s="967"/>
      <c r="O100" s="967"/>
      <c r="P100" s="967"/>
      <c r="Q100" s="411"/>
      <c r="R100" s="411"/>
      <c r="S100" s="83"/>
    </row>
    <row r="101" spans="1:19" ht="15" customHeight="1">
      <c r="A101" s="439" t="s">
        <v>40</v>
      </c>
      <c r="B101" s="439" t="s">
        <v>41</v>
      </c>
      <c r="C101" s="439" t="s">
        <v>46</v>
      </c>
      <c r="D101" s="440" t="s">
        <v>47</v>
      </c>
      <c r="E101" s="440" t="s">
        <v>48</v>
      </c>
      <c r="F101" s="571" t="s">
        <v>49</v>
      </c>
      <c r="G101" s="572" t="s">
        <v>149</v>
      </c>
      <c r="H101" s="440" t="s">
        <v>188</v>
      </c>
      <c r="I101" s="440" t="s">
        <v>222</v>
      </c>
      <c r="J101" s="150"/>
      <c r="K101" s="449"/>
      <c r="L101" s="52"/>
      <c r="M101" s="83"/>
      <c r="N101" s="83"/>
    </row>
    <row r="102" spans="1:19" ht="21" customHeight="1">
      <c r="A102" s="866" t="s">
        <v>299</v>
      </c>
      <c r="B102" s="804" t="s">
        <v>300</v>
      </c>
      <c r="C102" s="804" t="s">
        <v>828</v>
      </c>
      <c r="D102" s="968" t="s">
        <v>627</v>
      </c>
      <c r="E102" s="968" t="s">
        <v>705</v>
      </c>
      <c r="F102" s="968" t="s">
        <v>624</v>
      </c>
      <c r="G102" s="968" t="s">
        <v>625</v>
      </c>
      <c r="H102" s="804" t="s">
        <v>626</v>
      </c>
      <c r="I102" s="968" t="s">
        <v>618</v>
      </c>
      <c r="J102" s="52"/>
      <c r="K102" s="52"/>
      <c r="L102" s="83"/>
      <c r="M102" s="52"/>
    </row>
    <row r="103" spans="1:19" ht="20.100000000000001" customHeight="1">
      <c r="A103" s="866"/>
      <c r="B103" s="804"/>
      <c r="C103" s="804"/>
      <c r="D103" s="968"/>
      <c r="E103" s="968"/>
      <c r="F103" s="968"/>
      <c r="G103" s="968"/>
      <c r="H103" s="804"/>
      <c r="I103" s="968"/>
      <c r="J103" s="52"/>
      <c r="K103" s="52"/>
      <c r="L103" s="52"/>
      <c r="M103" s="163"/>
    </row>
    <row r="104" spans="1:19" ht="20.100000000000001" customHeight="1">
      <c r="A104" s="807"/>
      <c r="B104" s="808" t="s">
        <v>107</v>
      </c>
      <c r="C104" s="808" t="s">
        <v>107</v>
      </c>
      <c r="D104" s="808" t="s">
        <v>107</v>
      </c>
      <c r="E104" s="808" t="s">
        <v>107</v>
      </c>
      <c r="F104" s="412" t="s">
        <v>612</v>
      </c>
      <c r="G104" s="434" t="s">
        <v>615</v>
      </c>
      <c r="H104" s="448"/>
      <c r="I104" s="973"/>
      <c r="K104" s="163"/>
      <c r="L104" s="163"/>
      <c r="M104" s="163"/>
    </row>
    <row r="105" spans="1:19" ht="20.100000000000001" customHeight="1">
      <c r="A105" s="807"/>
      <c r="B105" s="808"/>
      <c r="C105" s="808"/>
      <c r="D105" s="808"/>
      <c r="E105" s="808"/>
      <c r="F105" s="412" t="s">
        <v>703</v>
      </c>
      <c r="G105" s="434" t="s">
        <v>615</v>
      </c>
      <c r="H105" s="448"/>
      <c r="I105" s="973"/>
      <c r="K105" s="163"/>
      <c r="L105" s="163"/>
      <c r="M105" s="163"/>
    </row>
    <row r="106" spans="1:19" ht="20.100000000000001" customHeight="1">
      <c r="A106" s="807"/>
      <c r="B106" s="808"/>
      <c r="C106" s="808"/>
      <c r="D106" s="808"/>
      <c r="E106" s="841"/>
      <c r="F106" s="412" t="s">
        <v>614</v>
      </c>
      <c r="G106" s="434" t="s">
        <v>615</v>
      </c>
      <c r="H106" s="169"/>
      <c r="I106" s="973"/>
      <c r="K106" s="163"/>
      <c r="L106" s="163"/>
      <c r="M106" s="163"/>
      <c r="N106" s="163"/>
      <c r="O106" s="163"/>
    </row>
    <row r="107" spans="1:19" ht="20.100000000000001" customHeight="1">
      <c r="B107" s="220">
        <v>13</v>
      </c>
      <c r="C107" s="440" t="s">
        <v>276</v>
      </c>
      <c r="D107" s="440" t="s">
        <v>277</v>
      </c>
      <c r="E107" s="440" t="s">
        <v>285</v>
      </c>
      <c r="F107" s="150"/>
      <c r="G107" s="150"/>
      <c r="H107" s="425"/>
      <c r="I107" s="426"/>
      <c r="J107" s="274"/>
      <c r="K107" s="274"/>
      <c r="L107" s="83"/>
      <c r="M107" s="163"/>
      <c r="N107" s="163"/>
      <c r="O107" s="163"/>
    </row>
    <row r="108" spans="1:19" ht="22.5" customHeight="1">
      <c r="B108" s="955" t="s">
        <v>660</v>
      </c>
      <c r="C108" s="955"/>
      <c r="D108" s="955"/>
      <c r="E108" s="955"/>
      <c r="F108" s="476"/>
      <c r="G108" s="476"/>
      <c r="H108" s="274"/>
      <c r="I108" s="427"/>
      <c r="J108" s="274"/>
      <c r="K108" s="274"/>
      <c r="L108" s="83"/>
      <c r="M108" s="163"/>
      <c r="N108" s="163"/>
      <c r="O108" s="163"/>
    </row>
    <row r="109" spans="1:19" ht="33" customHeight="1">
      <c r="B109" s="435" t="s">
        <v>207</v>
      </c>
      <c r="C109" s="435" t="s">
        <v>624</v>
      </c>
      <c r="D109" s="435" t="s">
        <v>637</v>
      </c>
      <c r="E109" s="435" t="s">
        <v>649</v>
      </c>
      <c r="H109" s="274"/>
      <c r="I109" s="427"/>
      <c r="J109" s="274"/>
      <c r="K109" s="274"/>
      <c r="L109" s="83"/>
      <c r="M109" s="163"/>
      <c r="N109" s="163"/>
      <c r="O109" s="163"/>
      <c r="P109" s="468" t="s">
        <v>684</v>
      </c>
    </row>
    <row r="110" spans="1:19">
      <c r="B110" s="959" t="s">
        <v>107</v>
      </c>
      <c r="C110" s="412" t="s">
        <v>284</v>
      </c>
      <c r="D110" s="416"/>
      <c r="E110" s="428" t="s">
        <v>650</v>
      </c>
      <c r="H110" s="274"/>
      <c r="I110" s="427"/>
      <c r="J110" s="274"/>
      <c r="K110" s="274"/>
      <c r="L110" s="83"/>
      <c r="M110" s="163"/>
      <c r="N110" s="163"/>
      <c r="O110" s="163"/>
    </row>
    <row r="111" spans="1:19">
      <c r="B111" s="959"/>
      <c r="C111" s="412" t="s">
        <v>302</v>
      </c>
      <c r="D111" s="416"/>
      <c r="E111" s="428" t="s">
        <v>651</v>
      </c>
      <c r="H111" s="274"/>
      <c r="I111" s="427"/>
      <c r="J111" s="274"/>
      <c r="K111" s="274"/>
      <c r="L111" s="83"/>
      <c r="M111" s="163"/>
      <c r="N111" s="163"/>
      <c r="O111" s="163"/>
    </row>
    <row r="112" spans="1:19" ht="20.100000000000001" customHeight="1">
      <c r="B112" s="959"/>
      <c r="C112" s="412" t="s">
        <v>303</v>
      </c>
      <c r="D112" s="416"/>
      <c r="E112" s="428" t="s">
        <v>652</v>
      </c>
      <c r="H112" s="274"/>
      <c r="I112" s="427"/>
      <c r="J112" s="274"/>
      <c r="K112" s="274"/>
      <c r="L112" s="83"/>
      <c r="M112" s="163"/>
      <c r="N112" s="163"/>
      <c r="O112" s="163"/>
    </row>
    <row r="113" spans="1:15" ht="20.100000000000001" customHeight="1">
      <c r="B113" s="220">
        <v>17</v>
      </c>
      <c r="C113" s="440" t="s">
        <v>287</v>
      </c>
      <c r="D113" s="440" t="s">
        <v>288</v>
      </c>
      <c r="E113" s="440" t="s">
        <v>289</v>
      </c>
      <c r="F113" s="811" t="s">
        <v>642</v>
      </c>
      <c r="G113" s="811"/>
      <c r="H113" s="274"/>
      <c r="I113" s="424"/>
      <c r="J113" s="150"/>
      <c r="K113" s="150"/>
      <c r="L113" s="83"/>
      <c r="M113" s="163"/>
      <c r="N113" s="163"/>
      <c r="O113" s="163"/>
    </row>
    <row r="114" spans="1:15" ht="22.5" customHeight="1">
      <c r="B114" s="955" t="s">
        <v>661</v>
      </c>
      <c r="C114" s="955"/>
      <c r="D114" s="955"/>
      <c r="E114" s="955"/>
      <c r="F114" s="955"/>
      <c r="G114" s="955"/>
      <c r="H114" s="476"/>
      <c r="I114" s="424"/>
      <c r="J114" s="150"/>
      <c r="K114" s="150"/>
      <c r="L114" s="83"/>
      <c r="M114" s="163"/>
      <c r="N114" s="163"/>
      <c r="O114" s="163"/>
    </row>
    <row r="115" spans="1:15" ht="23.25" customHeight="1">
      <c r="B115" s="435" t="s">
        <v>709</v>
      </c>
      <c r="C115" s="435" t="s">
        <v>207</v>
      </c>
      <c r="D115" s="435" t="s">
        <v>310</v>
      </c>
      <c r="E115" s="435" t="s">
        <v>311</v>
      </c>
      <c r="F115" s="866" t="s">
        <v>657</v>
      </c>
      <c r="G115" s="866"/>
      <c r="H115" s="52"/>
      <c r="I115" s="424"/>
      <c r="J115" s="150"/>
      <c r="K115" s="150"/>
      <c r="L115" s="83"/>
      <c r="M115" s="163"/>
      <c r="N115" s="163"/>
      <c r="O115" s="163"/>
    </row>
    <row r="116" spans="1:15" ht="26.25" customHeight="1">
      <c r="B116" s="959" t="s">
        <v>107</v>
      </c>
      <c r="C116" s="959" t="s">
        <v>107</v>
      </c>
      <c r="D116" s="956" t="s">
        <v>107</v>
      </c>
      <c r="E116" s="959" t="s">
        <v>107</v>
      </c>
      <c r="F116" s="412" t="s">
        <v>284</v>
      </c>
      <c r="G116" s="447" t="s">
        <v>658</v>
      </c>
      <c r="I116" s="424"/>
      <c r="J116" s="150"/>
      <c r="K116" s="150"/>
      <c r="L116" s="83"/>
      <c r="M116" s="163"/>
      <c r="N116" s="163"/>
      <c r="O116" s="163"/>
    </row>
    <row r="117" spans="1:15" ht="26.25" customHeight="1">
      <c r="B117" s="959"/>
      <c r="C117" s="959"/>
      <c r="D117" s="957"/>
      <c r="E117" s="959"/>
      <c r="F117" s="412" t="s">
        <v>302</v>
      </c>
      <c r="G117" s="447" t="s">
        <v>658</v>
      </c>
      <c r="I117" s="424"/>
      <c r="J117" s="150"/>
      <c r="K117" s="150"/>
      <c r="L117" s="83"/>
      <c r="M117" s="163"/>
      <c r="N117" s="163"/>
      <c r="O117" s="163"/>
    </row>
    <row r="118" spans="1:15" ht="25.5" customHeight="1">
      <c r="B118" s="959"/>
      <c r="C118" s="959"/>
      <c r="D118" s="958"/>
      <c r="E118" s="959"/>
      <c r="F118" s="412" t="s">
        <v>303</v>
      </c>
      <c r="G118" s="447" t="s">
        <v>668</v>
      </c>
      <c r="I118" s="410"/>
      <c r="J118" s="150"/>
      <c r="K118" s="150"/>
      <c r="L118" s="83"/>
    </row>
    <row r="119" spans="1:15" ht="25.5" customHeight="1">
      <c r="A119" s="572" t="s">
        <v>653</v>
      </c>
      <c r="B119" s="961" t="s">
        <v>857</v>
      </c>
      <c r="C119" s="980"/>
      <c r="D119" s="980"/>
      <c r="E119" s="181" t="s">
        <v>858</v>
      </c>
      <c r="F119" s="981" t="s">
        <v>881</v>
      </c>
      <c r="G119" s="981"/>
      <c r="H119" s="587"/>
      <c r="I119" s="150"/>
      <c r="J119" s="150"/>
      <c r="K119" s="424"/>
    </row>
    <row r="120" spans="1:15" ht="29.25" customHeight="1">
      <c r="A120" s="963" t="s">
        <v>1025</v>
      </c>
      <c r="B120" s="963"/>
      <c r="C120" s="963"/>
      <c r="D120" s="963"/>
      <c r="E120" s="963"/>
      <c r="F120" s="964"/>
      <c r="G120" s="227" t="s">
        <v>90</v>
      </c>
      <c r="H120" s="104" t="s">
        <v>88</v>
      </c>
      <c r="I120" s="103" t="s">
        <v>89</v>
      </c>
      <c r="M120" s="276"/>
      <c r="N120" s="174"/>
      <c r="O120" s="174"/>
    </row>
    <row r="121" spans="1:15" ht="37.5" customHeight="1">
      <c r="A121" s="965" t="s">
        <v>880</v>
      </c>
      <c r="B121" s="965"/>
      <c r="C121" s="965"/>
      <c r="D121" s="965"/>
      <c r="E121" s="965"/>
      <c r="F121" s="965"/>
      <c r="G121" s="477"/>
      <c r="H121" s="477"/>
      <c r="I121" s="86"/>
      <c r="J121" s="86"/>
      <c r="M121" s="163"/>
      <c r="N121" s="163"/>
      <c r="O121" s="163"/>
    </row>
    <row r="122" spans="1:15" ht="20.100000000000001" customHeight="1">
      <c r="B122" s="449"/>
      <c r="C122" s="150"/>
      <c r="D122" s="150"/>
      <c r="E122" s="150"/>
      <c r="F122" s="150"/>
      <c r="G122" s="150"/>
      <c r="H122" s="150"/>
      <c r="I122" s="150"/>
      <c r="J122" s="150"/>
      <c r="K122" s="150"/>
      <c r="L122" s="83"/>
      <c r="M122" s="163"/>
      <c r="N122" s="163"/>
      <c r="O122" s="163"/>
    </row>
    <row r="123" spans="1:15" ht="20.100000000000001" customHeight="1">
      <c r="B123" s="449"/>
      <c r="C123" s="150"/>
      <c r="D123" s="150"/>
      <c r="E123" s="150"/>
      <c r="F123" s="150"/>
      <c r="G123" s="150"/>
      <c r="H123" s="150"/>
      <c r="I123" s="150"/>
      <c r="J123" s="150"/>
      <c r="K123" s="150"/>
      <c r="M123" s="163"/>
      <c r="N123" s="163"/>
      <c r="O123" s="163"/>
    </row>
    <row r="124" spans="1:15" ht="20.100000000000001" customHeight="1">
      <c r="B124" s="449"/>
      <c r="C124" s="150"/>
      <c r="D124" s="150"/>
      <c r="E124" s="150"/>
      <c r="F124" s="150"/>
      <c r="G124" s="150"/>
      <c r="H124" s="150"/>
      <c r="I124" s="150"/>
      <c r="J124" s="150"/>
      <c r="K124" s="150"/>
      <c r="M124" s="163"/>
      <c r="N124" s="163"/>
      <c r="O124" s="163"/>
    </row>
    <row r="125" spans="1:15" ht="20.100000000000001" customHeight="1">
      <c r="B125" s="449"/>
      <c r="C125" s="150"/>
      <c r="D125" s="150"/>
      <c r="E125" s="150"/>
      <c r="F125" s="150"/>
      <c r="G125" s="150"/>
      <c r="H125" s="150"/>
      <c r="I125" s="150"/>
      <c r="J125" s="150"/>
      <c r="K125" s="150"/>
      <c r="M125" s="163"/>
      <c r="N125" s="163"/>
      <c r="O125" s="163"/>
    </row>
    <row r="126" spans="1:15" ht="20.100000000000001" customHeight="1">
      <c r="B126" s="446" t="s">
        <v>628</v>
      </c>
      <c r="C126" s="446" t="s">
        <v>629</v>
      </c>
      <c r="D126" s="474" t="s">
        <v>630</v>
      </c>
      <c r="E126" s="475" t="s">
        <v>706</v>
      </c>
      <c r="F126" s="150"/>
      <c r="G126" s="150"/>
      <c r="H126" s="150"/>
      <c r="I126" s="150"/>
      <c r="J126" s="150"/>
      <c r="K126" s="150"/>
      <c r="M126" s="163"/>
      <c r="N126" s="163"/>
      <c r="O126" s="163"/>
    </row>
    <row r="127" spans="1:15" ht="20.100000000000001" customHeight="1">
      <c r="B127" s="444" t="s">
        <v>702</v>
      </c>
      <c r="C127" s="577" t="s">
        <v>829</v>
      </c>
      <c r="D127" s="438" t="s">
        <v>304</v>
      </c>
      <c r="E127" s="443" t="s">
        <v>123</v>
      </c>
      <c r="F127" s="150"/>
      <c r="G127" s="150"/>
      <c r="H127" s="150"/>
      <c r="I127" s="150"/>
      <c r="J127" s="150"/>
      <c r="K127" s="150"/>
      <c r="M127" s="163"/>
      <c r="N127" s="163"/>
      <c r="O127" s="163"/>
    </row>
    <row r="128" spans="1:15" ht="20.100000000000001" customHeight="1">
      <c r="B128" s="444" t="s">
        <v>700</v>
      </c>
      <c r="C128" s="577" t="s">
        <v>830</v>
      </c>
      <c r="D128" s="438" t="s">
        <v>622</v>
      </c>
      <c r="E128" s="443" t="s">
        <v>707</v>
      </c>
      <c r="F128" s="150"/>
      <c r="G128" s="150"/>
      <c r="H128" s="150"/>
      <c r="I128" s="150"/>
      <c r="J128" s="150"/>
      <c r="K128" s="150"/>
      <c r="M128" s="163"/>
      <c r="N128" s="163"/>
      <c r="O128" s="163"/>
    </row>
    <row r="129" spans="2:20">
      <c r="B129" s="444" t="s">
        <v>701</v>
      </c>
      <c r="C129" s="668" t="s">
        <v>831</v>
      </c>
      <c r="D129" s="438" t="s">
        <v>617</v>
      </c>
      <c r="E129" s="349"/>
      <c r="F129" s="150"/>
      <c r="G129" s="150"/>
      <c r="H129" s="150"/>
      <c r="I129" s="150"/>
      <c r="J129" s="150"/>
      <c r="K129" s="150"/>
      <c r="M129" s="163"/>
      <c r="N129" s="163"/>
      <c r="O129" s="163"/>
      <c r="P129" s="53"/>
      <c r="Q129" s="53"/>
      <c r="R129" s="53"/>
      <c r="S129" s="53"/>
      <c r="T129" s="53"/>
    </row>
    <row r="130" spans="2:20">
      <c r="B130" s="444" t="s">
        <v>301</v>
      </c>
      <c r="C130" s="444" t="s">
        <v>854</v>
      </c>
      <c r="D130" s="52"/>
      <c r="E130" s="52"/>
      <c r="F130" s="52"/>
      <c r="G130" s="52"/>
      <c r="H130" s="52"/>
      <c r="M130" s="163"/>
      <c r="N130" s="163"/>
      <c r="O130" s="163"/>
    </row>
    <row r="131" spans="2:20">
      <c r="B131" s="608" t="s">
        <v>886</v>
      </c>
      <c r="C131" s="575" t="s">
        <v>855</v>
      </c>
      <c r="D131" s="52"/>
      <c r="E131" s="52"/>
      <c r="F131" s="52"/>
      <c r="G131" s="52"/>
      <c r="H131" s="52"/>
      <c r="M131" s="163"/>
      <c r="N131" s="163"/>
      <c r="O131" s="163"/>
    </row>
    <row r="132" spans="2:20">
      <c r="C132" s="608" t="s">
        <v>856</v>
      </c>
      <c r="M132" s="163"/>
      <c r="N132" s="163"/>
      <c r="O132" s="163"/>
    </row>
    <row r="133" spans="2:20">
      <c r="B133" s="446" t="s">
        <v>859</v>
      </c>
      <c r="C133" s="444" t="s">
        <v>981</v>
      </c>
      <c r="M133" s="163"/>
      <c r="N133" s="163"/>
      <c r="O133" s="163"/>
    </row>
    <row r="134" spans="2:20">
      <c r="B134" s="418" t="s">
        <v>634</v>
      </c>
      <c r="C134" s="575" t="s">
        <v>979</v>
      </c>
      <c r="M134" s="163"/>
      <c r="N134" s="163"/>
      <c r="O134" s="163"/>
    </row>
    <row r="135" spans="2:20">
      <c r="B135" s="418" t="s">
        <v>162</v>
      </c>
      <c r="C135" s="575" t="s">
        <v>980</v>
      </c>
      <c r="M135" s="163"/>
      <c r="N135" s="163"/>
      <c r="O135" s="163"/>
    </row>
    <row r="136" spans="2:20">
      <c r="B136" s="418" t="s">
        <v>647</v>
      </c>
      <c r="M136" s="163"/>
      <c r="N136" s="163"/>
      <c r="O136" s="163"/>
    </row>
    <row r="137" spans="2:20">
      <c r="M137" s="163"/>
      <c r="N137" s="163"/>
      <c r="O137" s="163"/>
    </row>
    <row r="138" spans="2:20">
      <c r="B138" s="446" t="s">
        <v>710</v>
      </c>
      <c r="C138" s="446" t="s">
        <v>713</v>
      </c>
      <c r="D138" s="446" t="s">
        <v>714</v>
      </c>
      <c r="E138" s="446" t="s">
        <v>644</v>
      </c>
      <c r="M138" s="163"/>
      <c r="N138" s="163"/>
      <c r="O138" s="163"/>
    </row>
    <row r="139" spans="2:20">
      <c r="B139" s="418" t="s">
        <v>711</v>
      </c>
      <c r="C139" s="418" t="s">
        <v>634</v>
      </c>
      <c r="D139" s="418" t="s">
        <v>638</v>
      </c>
      <c r="E139" s="445" t="s">
        <v>123</v>
      </c>
    </row>
    <row r="140" spans="2:20">
      <c r="B140" s="418" t="s">
        <v>712</v>
      </c>
      <c r="C140" s="418" t="s">
        <v>162</v>
      </c>
      <c r="D140" s="418" t="s">
        <v>639</v>
      </c>
      <c r="E140" s="445" t="s">
        <v>119</v>
      </c>
      <c r="M140" s="276"/>
      <c r="N140" s="174"/>
      <c r="O140" s="174"/>
    </row>
    <row r="141" spans="2:20">
      <c r="C141" s="418" t="s">
        <v>647</v>
      </c>
      <c r="M141" s="163"/>
      <c r="N141" s="163"/>
      <c r="O141" s="163"/>
    </row>
    <row r="142" spans="2:20">
      <c r="C142" s="481"/>
      <c r="D142" s="687" t="s">
        <v>714</v>
      </c>
      <c r="M142" s="163"/>
      <c r="N142" s="163"/>
      <c r="O142" s="163"/>
    </row>
    <row r="143" spans="2:20">
      <c r="C143" s="481"/>
      <c r="D143" s="418" t="s">
        <v>639</v>
      </c>
      <c r="M143" s="163"/>
      <c r="N143" s="163"/>
      <c r="O143" s="163"/>
    </row>
    <row r="144" spans="2:20">
      <c r="M144" s="163"/>
      <c r="N144" s="163"/>
      <c r="O144" s="163"/>
    </row>
    <row r="145" spans="1:16">
      <c r="A145" s="881" t="s">
        <v>726</v>
      </c>
      <c r="B145" s="881"/>
      <c r="C145" s="881"/>
      <c r="D145" s="881"/>
      <c r="E145" s="881"/>
      <c r="F145" s="881"/>
      <c r="G145" s="881"/>
      <c r="H145" s="881"/>
      <c r="I145" s="235"/>
      <c r="J145" s="235"/>
      <c r="K145" s="235"/>
      <c r="L145" s="235"/>
      <c r="M145" s="163"/>
      <c r="N145" s="163"/>
      <c r="O145" s="163"/>
    </row>
    <row r="146" spans="1:16" ht="16.2">
      <c r="A146" s="453" t="s">
        <v>37</v>
      </c>
      <c r="B146" s="226" t="s">
        <v>7</v>
      </c>
      <c r="C146" s="943" t="s">
        <v>727</v>
      </c>
      <c r="D146" s="943"/>
      <c r="E146" s="943"/>
      <c r="F146" s="943"/>
      <c r="G146" s="943"/>
      <c r="H146" s="943"/>
      <c r="I146" s="237"/>
      <c r="J146" s="237"/>
      <c r="K146" s="237"/>
      <c r="L146" s="237"/>
      <c r="M146" s="163"/>
      <c r="N146" s="163"/>
      <c r="O146" s="163"/>
    </row>
    <row r="147" spans="1:16" ht="16.2">
      <c r="A147" s="453" t="s">
        <v>38</v>
      </c>
      <c r="B147" s="226" t="s">
        <v>7</v>
      </c>
      <c r="C147" s="943" t="s">
        <v>728</v>
      </c>
      <c r="D147" s="943"/>
      <c r="E147" s="943"/>
      <c r="F147" s="943"/>
      <c r="G147" s="943"/>
      <c r="H147" s="943"/>
      <c r="I147" s="237"/>
      <c r="J147" s="237"/>
      <c r="K147" s="237"/>
      <c r="L147" s="237"/>
      <c r="M147" s="163"/>
      <c r="N147" s="163"/>
      <c r="O147" s="163"/>
    </row>
    <row r="148" spans="1:16" ht="16.2">
      <c r="A148" s="453" t="s">
        <v>39</v>
      </c>
      <c r="B148" s="226" t="s">
        <v>7</v>
      </c>
      <c r="C148" s="943" t="s">
        <v>729</v>
      </c>
      <c r="D148" s="943"/>
      <c r="E148" s="943"/>
      <c r="F148" s="943"/>
      <c r="G148" s="943"/>
      <c r="H148" s="943"/>
      <c r="I148" s="237"/>
      <c r="J148" s="237"/>
      <c r="K148" s="237"/>
      <c r="L148" s="237"/>
      <c r="M148" s="163"/>
      <c r="N148" s="163"/>
      <c r="O148" s="163"/>
    </row>
    <row r="149" spans="1:16" ht="15" customHeight="1">
      <c r="A149" s="453" t="s">
        <v>40</v>
      </c>
      <c r="B149" s="457" t="s">
        <v>41</v>
      </c>
      <c r="C149" s="572" t="s">
        <v>46</v>
      </c>
      <c r="D149" s="457" t="s">
        <v>47</v>
      </c>
      <c r="E149" s="457" t="s">
        <v>48</v>
      </c>
      <c r="F149" s="457" t="s">
        <v>49</v>
      </c>
      <c r="G149" s="457" t="s">
        <v>149</v>
      </c>
      <c r="H149" s="457" t="s">
        <v>188</v>
      </c>
      <c r="I149" s="52"/>
      <c r="J149" s="150"/>
      <c r="K149" s="150"/>
      <c r="L149" s="459"/>
      <c r="M149" s="52"/>
      <c r="N149" s="163"/>
      <c r="O149" s="163"/>
      <c r="P149" s="163"/>
    </row>
    <row r="150" spans="1:16" ht="21" customHeight="1">
      <c r="A150" s="866" t="s">
        <v>299</v>
      </c>
      <c r="B150" s="804" t="s">
        <v>730</v>
      </c>
      <c r="C150" s="868" t="s">
        <v>471</v>
      </c>
      <c r="D150" s="968" t="s">
        <v>627</v>
      </c>
      <c r="E150" s="968" t="s">
        <v>624</v>
      </c>
      <c r="F150" s="968" t="s">
        <v>625</v>
      </c>
      <c r="G150" s="804" t="s">
        <v>626</v>
      </c>
      <c r="H150" s="968" t="s">
        <v>618</v>
      </c>
      <c r="K150" s="52"/>
      <c r="L150" s="52"/>
      <c r="M150" s="83"/>
      <c r="N150" s="163"/>
      <c r="O150" s="163"/>
      <c r="P150" s="163"/>
    </row>
    <row r="151" spans="1:16" ht="20.100000000000001" customHeight="1">
      <c r="A151" s="866"/>
      <c r="B151" s="804"/>
      <c r="C151" s="913"/>
      <c r="D151" s="968"/>
      <c r="E151" s="968"/>
      <c r="F151" s="968"/>
      <c r="G151" s="804"/>
      <c r="H151" s="968"/>
      <c r="K151" s="52"/>
      <c r="L151" s="52"/>
      <c r="M151" s="52"/>
    </row>
    <row r="152" spans="1:16" ht="20.100000000000001" customHeight="1">
      <c r="A152" s="807"/>
      <c r="B152" s="878"/>
      <c r="C152" s="808" t="s">
        <v>107</v>
      </c>
      <c r="D152" s="808" t="s">
        <v>107</v>
      </c>
      <c r="E152" s="412" t="s">
        <v>612</v>
      </c>
      <c r="F152" s="454" t="s">
        <v>615</v>
      </c>
      <c r="G152" s="455"/>
      <c r="H152" s="807"/>
      <c r="J152" s="83"/>
      <c r="K152" s="83"/>
      <c r="L152" s="163"/>
      <c r="M152" s="163"/>
    </row>
    <row r="153" spans="1:16" ht="20.100000000000001" customHeight="1">
      <c r="A153" s="807"/>
      <c r="B153" s="878"/>
      <c r="C153" s="808"/>
      <c r="D153" s="808"/>
      <c r="E153" s="412" t="s">
        <v>703</v>
      </c>
      <c r="F153" s="454" t="s">
        <v>615</v>
      </c>
      <c r="G153" s="455"/>
      <c r="H153" s="807"/>
      <c r="J153" s="83"/>
      <c r="K153" s="83"/>
      <c r="L153" s="163"/>
      <c r="M153" s="163"/>
    </row>
    <row r="154" spans="1:16" ht="20.100000000000001" customHeight="1">
      <c r="A154" s="807"/>
      <c r="B154" s="988"/>
      <c r="C154" s="841"/>
      <c r="D154" s="841"/>
      <c r="E154" s="588" t="s">
        <v>614</v>
      </c>
      <c r="F154" s="570" t="s">
        <v>615</v>
      </c>
      <c r="G154" s="348"/>
      <c r="H154" s="989"/>
      <c r="J154" s="83"/>
      <c r="K154" s="83"/>
      <c r="L154" s="163"/>
      <c r="M154" s="163"/>
    </row>
    <row r="155" spans="1:16" ht="20.100000000000001" customHeight="1">
      <c r="A155" s="170"/>
      <c r="B155" s="574">
        <v>12</v>
      </c>
      <c r="C155" s="572" t="s">
        <v>275</v>
      </c>
      <c r="D155" s="572" t="s">
        <v>276</v>
      </c>
      <c r="E155" s="572" t="s">
        <v>277</v>
      </c>
      <c r="F155" s="422"/>
      <c r="G155" s="422"/>
      <c r="H155" s="426"/>
      <c r="I155" s="274"/>
      <c r="J155" s="274"/>
      <c r="K155" s="274"/>
      <c r="L155" s="83"/>
    </row>
    <row r="156" spans="1:16" ht="22.5" customHeight="1">
      <c r="A156" s="170"/>
      <c r="B156" s="955" t="s">
        <v>660</v>
      </c>
      <c r="C156" s="955"/>
      <c r="D156" s="955"/>
      <c r="E156" s="955"/>
      <c r="F156" s="476"/>
      <c r="G156" s="476"/>
      <c r="H156" s="427"/>
      <c r="I156" s="274"/>
      <c r="J156" s="274"/>
      <c r="K156" s="274"/>
      <c r="L156" s="83"/>
    </row>
    <row r="157" spans="1:16" ht="30.75" customHeight="1">
      <c r="A157" s="170"/>
      <c r="B157" s="569" t="s">
        <v>207</v>
      </c>
      <c r="C157" s="569" t="s">
        <v>624</v>
      </c>
      <c r="D157" s="569" t="s">
        <v>637</v>
      </c>
      <c r="E157" s="569" t="s">
        <v>649</v>
      </c>
      <c r="F157" s="83"/>
      <c r="G157" s="83"/>
      <c r="H157" s="427"/>
      <c r="I157" s="274"/>
      <c r="J157" s="274"/>
      <c r="K157" s="274"/>
      <c r="L157" s="83"/>
    </row>
    <row r="158" spans="1:16">
      <c r="A158" s="170"/>
      <c r="B158" s="959" t="s">
        <v>107</v>
      </c>
      <c r="C158" s="412" t="s">
        <v>284</v>
      </c>
      <c r="D158" s="416"/>
      <c r="E158" s="428" t="s">
        <v>650</v>
      </c>
      <c r="F158" s="83"/>
      <c r="G158" s="83"/>
      <c r="H158" s="427"/>
      <c r="I158" s="274"/>
      <c r="J158" s="274"/>
      <c r="K158" s="274"/>
      <c r="L158" s="83"/>
    </row>
    <row r="159" spans="1:16">
      <c r="A159" s="170"/>
      <c r="B159" s="959"/>
      <c r="C159" s="412" t="s">
        <v>302</v>
      </c>
      <c r="D159" s="416"/>
      <c r="E159" s="428" t="s">
        <v>651</v>
      </c>
      <c r="F159" s="83"/>
      <c r="G159" s="83"/>
      <c r="H159" s="427"/>
      <c r="I159" s="274"/>
      <c r="J159" s="274"/>
      <c r="K159" s="274"/>
      <c r="L159" s="83"/>
    </row>
    <row r="160" spans="1:16" ht="20.100000000000001" customHeight="1">
      <c r="A160" s="170"/>
      <c r="B160" s="959"/>
      <c r="C160" s="412" t="s">
        <v>303</v>
      </c>
      <c r="D160" s="416"/>
      <c r="E160" s="428" t="s">
        <v>652</v>
      </c>
      <c r="F160" s="83"/>
      <c r="G160" s="83"/>
      <c r="H160" s="427"/>
      <c r="I160" s="274"/>
      <c r="J160" s="274"/>
      <c r="K160" s="274"/>
      <c r="L160" s="83"/>
    </row>
    <row r="161" spans="1:19" ht="20.100000000000001" customHeight="1">
      <c r="A161" s="170"/>
      <c r="B161" s="574">
        <v>16</v>
      </c>
      <c r="C161" s="572" t="s">
        <v>286</v>
      </c>
      <c r="D161" s="572" t="s">
        <v>287</v>
      </c>
      <c r="E161" s="811" t="s">
        <v>288</v>
      </c>
      <c r="F161" s="811"/>
      <c r="G161" s="274"/>
      <c r="H161" s="427"/>
      <c r="I161" s="150"/>
      <c r="J161" s="150"/>
      <c r="K161" s="150"/>
      <c r="L161" s="83"/>
    </row>
    <row r="162" spans="1:19" ht="22.5" customHeight="1">
      <c r="A162" s="170"/>
      <c r="B162" s="955" t="s">
        <v>661</v>
      </c>
      <c r="C162" s="955"/>
      <c r="D162" s="955"/>
      <c r="E162" s="955"/>
      <c r="F162" s="955"/>
      <c r="G162" s="274"/>
      <c r="H162" s="427"/>
      <c r="I162" s="150"/>
      <c r="J162" s="150"/>
      <c r="K162" s="150"/>
      <c r="L162" s="83"/>
    </row>
    <row r="163" spans="1:19" ht="23.25" customHeight="1">
      <c r="A163" s="170"/>
      <c r="B163" s="569" t="s">
        <v>207</v>
      </c>
      <c r="C163" s="569" t="s">
        <v>310</v>
      </c>
      <c r="D163" s="569" t="s">
        <v>311</v>
      </c>
      <c r="E163" s="866" t="s">
        <v>657</v>
      </c>
      <c r="F163" s="866"/>
      <c r="G163" s="274"/>
      <c r="H163" s="427"/>
      <c r="I163" s="150"/>
      <c r="J163" s="150"/>
      <c r="K163" s="150"/>
      <c r="L163" s="83"/>
    </row>
    <row r="164" spans="1:19" ht="26.25" customHeight="1">
      <c r="A164" s="170"/>
      <c r="B164" s="959" t="s">
        <v>107</v>
      </c>
      <c r="C164" s="959" t="s">
        <v>107</v>
      </c>
      <c r="D164" s="959" t="s">
        <v>107</v>
      </c>
      <c r="E164" s="412" t="s">
        <v>284</v>
      </c>
      <c r="F164" s="579" t="s">
        <v>658</v>
      </c>
      <c r="G164" s="274"/>
      <c r="H164" s="427"/>
      <c r="I164" s="150"/>
      <c r="J164" s="150"/>
      <c r="K164" s="150"/>
      <c r="L164" s="83"/>
    </row>
    <row r="165" spans="1:19" ht="26.25" customHeight="1">
      <c r="A165" s="170"/>
      <c r="B165" s="959"/>
      <c r="C165" s="959"/>
      <c r="D165" s="959"/>
      <c r="E165" s="412" t="s">
        <v>302</v>
      </c>
      <c r="F165" s="579" t="s">
        <v>658</v>
      </c>
      <c r="G165" s="274"/>
      <c r="H165" s="427"/>
      <c r="I165" s="150"/>
      <c r="J165" s="150"/>
      <c r="K165" s="150"/>
      <c r="L165" s="83"/>
    </row>
    <row r="166" spans="1:19" ht="25.5" customHeight="1">
      <c r="A166" s="171"/>
      <c r="B166" s="959"/>
      <c r="C166" s="959"/>
      <c r="D166" s="959"/>
      <c r="E166" s="412" t="s">
        <v>303</v>
      </c>
      <c r="F166" s="578" t="s">
        <v>668</v>
      </c>
      <c r="G166" s="274"/>
      <c r="H166" s="427"/>
      <c r="I166" s="150"/>
      <c r="J166" s="150"/>
      <c r="K166" s="150"/>
      <c r="L166" s="83"/>
    </row>
    <row r="167" spans="1:19" ht="25.5" customHeight="1">
      <c r="A167" s="572" t="s">
        <v>289</v>
      </c>
      <c r="B167" s="961" t="s">
        <v>860</v>
      </c>
      <c r="C167" s="980"/>
      <c r="D167" s="980"/>
      <c r="E167" s="181" t="s">
        <v>858</v>
      </c>
      <c r="F167" s="981" t="s">
        <v>982</v>
      </c>
      <c r="G167" s="981"/>
      <c r="H167" s="589"/>
      <c r="I167" s="150"/>
      <c r="J167" s="150"/>
      <c r="K167" s="424"/>
    </row>
    <row r="168" spans="1:19" ht="29.25" customHeight="1">
      <c r="A168" s="963" t="s">
        <v>1026</v>
      </c>
      <c r="B168" s="963"/>
      <c r="C168" s="963"/>
      <c r="D168" s="963"/>
      <c r="E168" s="964"/>
      <c r="F168" s="480" t="s">
        <v>90</v>
      </c>
      <c r="G168" s="173" t="s">
        <v>88</v>
      </c>
      <c r="H168" s="103" t="s">
        <v>89</v>
      </c>
    </row>
    <row r="169" spans="1:19" ht="30.75" customHeight="1">
      <c r="A169" s="965" t="s">
        <v>880</v>
      </c>
      <c r="B169" s="965"/>
      <c r="C169" s="965"/>
      <c r="D169" s="965"/>
      <c r="E169" s="965"/>
      <c r="F169" s="477"/>
      <c r="G169" s="477"/>
      <c r="H169" s="477"/>
      <c r="I169" s="86"/>
      <c r="J169" s="86"/>
    </row>
    <row r="170" spans="1:19" ht="20.100000000000001" customHeight="1">
      <c r="B170" s="459"/>
      <c r="C170" s="150"/>
      <c r="D170" s="150"/>
      <c r="E170" s="150"/>
      <c r="F170" s="150"/>
      <c r="G170" s="150"/>
      <c r="H170" s="150"/>
      <c r="I170" s="150"/>
      <c r="J170" s="150"/>
      <c r="K170" s="150"/>
      <c r="L170" s="83"/>
    </row>
    <row r="171" spans="1:19" ht="20.100000000000001" customHeight="1">
      <c r="B171" s="459"/>
      <c r="C171" s="150"/>
      <c r="D171" s="150"/>
      <c r="E171" s="150"/>
      <c r="F171" s="150"/>
      <c r="G171" s="150"/>
      <c r="H171" s="150"/>
      <c r="I171" s="150"/>
      <c r="J171" s="150"/>
      <c r="K171" s="150"/>
    </row>
    <row r="172" spans="1:19" ht="20.100000000000001" customHeight="1">
      <c r="B172" s="459"/>
      <c r="C172" s="150"/>
      <c r="D172" s="150"/>
      <c r="E172" s="150"/>
      <c r="F172" s="150"/>
      <c r="G172" s="150"/>
      <c r="H172" s="150"/>
      <c r="I172" s="150"/>
      <c r="J172" s="150"/>
      <c r="K172" s="150"/>
    </row>
    <row r="173" spans="1:19" ht="20.100000000000001" customHeight="1">
      <c r="B173" s="459"/>
      <c r="C173" s="150"/>
      <c r="D173" s="150"/>
      <c r="E173" s="150"/>
      <c r="F173" s="150"/>
      <c r="G173" s="150"/>
      <c r="H173" s="150"/>
      <c r="I173" s="150"/>
      <c r="J173" s="150"/>
      <c r="K173" s="150"/>
    </row>
    <row r="174" spans="1:19" ht="20.100000000000001" customHeight="1">
      <c r="B174" s="433"/>
      <c r="C174" s="289" t="s">
        <v>861</v>
      </c>
      <c r="D174" s="474" t="s">
        <v>630</v>
      </c>
      <c r="E174" s="479"/>
      <c r="F174" s="150"/>
      <c r="G174" s="150"/>
      <c r="H174" s="150"/>
      <c r="I174" s="150"/>
      <c r="J174" s="150"/>
      <c r="K174" s="150"/>
    </row>
    <row r="175" spans="1:19" ht="20.100000000000001" customHeight="1">
      <c r="B175" s="108"/>
      <c r="C175" s="288" t="s">
        <v>725</v>
      </c>
      <c r="D175" s="456" t="s">
        <v>304</v>
      </c>
      <c r="E175" s="109"/>
      <c r="F175" s="150"/>
      <c r="G175" s="150"/>
      <c r="H175" s="150"/>
      <c r="I175" s="150"/>
      <c r="J175" s="150"/>
      <c r="K175" s="150"/>
    </row>
    <row r="176" spans="1:19" ht="20.100000000000001" customHeight="1">
      <c r="B176" s="108"/>
      <c r="C176" s="288" t="s">
        <v>474</v>
      </c>
      <c r="D176" s="456" t="s">
        <v>622</v>
      </c>
      <c r="E176" s="109"/>
      <c r="F176" s="150"/>
      <c r="G176" s="150"/>
      <c r="H176" s="150"/>
      <c r="I176" s="150"/>
      <c r="J176" s="150"/>
      <c r="K176" s="150"/>
      <c r="N176" s="342"/>
      <c r="O176" s="342"/>
      <c r="P176" s="342"/>
      <c r="Q176" s="342"/>
      <c r="R176" s="342"/>
      <c r="S176" s="342"/>
    </row>
    <row r="177" spans="2:19">
      <c r="B177" s="108"/>
      <c r="C177" s="669" t="s">
        <v>724</v>
      </c>
      <c r="D177" s="456" t="s">
        <v>617</v>
      </c>
      <c r="E177" s="349"/>
      <c r="F177" s="150"/>
      <c r="G177" s="150"/>
      <c r="H177" s="150"/>
      <c r="I177" s="150"/>
      <c r="J177" s="150"/>
      <c r="K177" s="150"/>
      <c r="N177" s="342"/>
      <c r="O177" s="342"/>
      <c r="P177" s="342"/>
      <c r="Q177" s="342"/>
      <c r="R177" s="342"/>
      <c r="S177" s="342"/>
    </row>
    <row r="178" spans="2:19">
      <c r="B178" s="108"/>
      <c r="C178" s="108"/>
      <c r="D178" s="52"/>
      <c r="E178" s="52"/>
      <c r="F178" s="52"/>
      <c r="G178" s="52"/>
      <c r="H178" s="52"/>
      <c r="N178" s="342"/>
      <c r="O178" s="342"/>
      <c r="P178" s="342"/>
      <c r="Q178" s="342"/>
      <c r="R178" s="342"/>
      <c r="S178" s="342"/>
    </row>
    <row r="179" spans="2:19">
      <c r="N179" s="342"/>
      <c r="O179" s="342"/>
      <c r="P179" s="342"/>
      <c r="Q179" s="342"/>
      <c r="R179" s="342"/>
      <c r="S179" s="342"/>
    </row>
    <row r="180" spans="2:19">
      <c r="B180" s="460" t="s">
        <v>708</v>
      </c>
      <c r="N180" s="342"/>
      <c r="O180" s="342"/>
      <c r="P180" s="342"/>
      <c r="Q180" s="342"/>
      <c r="R180" s="342"/>
      <c r="S180" s="342"/>
    </row>
    <row r="181" spans="2:19">
      <c r="B181" s="418" t="s">
        <v>634</v>
      </c>
      <c r="N181" s="342"/>
      <c r="O181" s="342"/>
      <c r="P181" s="342"/>
      <c r="Q181" s="342"/>
      <c r="R181" s="342"/>
      <c r="S181" s="342"/>
    </row>
    <row r="182" spans="2:19">
      <c r="B182" s="418" t="s">
        <v>162</v>
      </c>
      <c r="N182" s="342"/>
      <c r="O182" s="342"/>
      <c r="P182" s="342"/>
      <c r="Q182" s="342"/>
      <c r="R182" s="342"/>
      <c r="S182" s="342"/>
    </row>
    <row r="183" spans="2:19">
      <c r="B183" s="418" t="s">
        <v>647</v>
      </c>
    </row>
    <row r="185" spans="2:19">
      <c r="B185" s="460" t="s">
        <v>636</v>
      </c>
      <c r="C185" s="460" t="s">
        <v>710</v>
      </c>
      <c r="D185" s="460" t="s">
        <v>713</v>
      </c>
    </row>
    <row r="186" spans="2:19">
      <c r="B186" s="418" t="s">
        <v>634</v>
      </c>
      <c r="C186" s="418" t="s">
        <v>638</v>
      </c>
      <c r="D186" s="458" t="s">
        <v>123</v>
      </c>
    </row>
    <row r="187" spans="2:19">
      <c r="B187" s="418" t="s">
        <v>162</v>
      </c>
      <c r="C187" s="418" t="s">
        <v>639</v>
      </c>
      <c r="D187" s="458" t="s">
        <v>119</v>
      </c>
    </row>
    <row r="188" spans="2:19">
      <c r="B188" s="418" t="s">
        <v>647</v>
      </c>
      <c r="C188" s="418" t="s">
        <v>645</v>
      </c>
    </row>
    <row r="189" spans="2:19">
      <c r="B189" s="481"/>
      <c r="C189" s="418" t="s">
        <v>646</v>
      </c>
    </row>
    <row r="190" spans="2:19">
      <c r="B190" s="481"/>
      <c r="C190" s="459"/>
    </row>
    <row r="191" spans="2:19">
      <c r="B191" s="481"/>
    </row>
    <row r="192" spans="2:19">
      <c r="B192" s="481"/>
      <c r="C192" s="460" t="s">
        <v>710</v>
      </c>
    </row>
    <row r="193" spans="1:20">
      <c r="B193" s="481"/>
      <c r="C193" s="418" t="s">
        <v>639</v>
      </c>
    </row>
    <row r="194" spans="1:20">
      <c r="B194" s="481"/>
      <c r="C194" s="418" t="s">
        <v>645</v>
      </c>
    </row>
    <row r="195" spans="1:20">
      <c r="C195" s="418" t="s">
        <v>646</v>
      </c>
      <c r="Q195" s="53"/>
      <c r="R195" s="53"/>
      <c r="S195" s="53"/>
      <c r="T195" s="53"/>
    </row>
    <row r="197" spans="1:20">
      <c r="A197" s="820" t="s">
        <v>862</v>
      </c>
      <c r="B197" s="821"/>
      <c r="C197" s="821"/>
      <c r="D197" s="821"/>
      <c r="E197" s="871"/>
    </row>
    <row r="198" spans="1:20">
      <c r="A198" s="439" t="s">
        <v>37</v>
      </c>
      <c r="B198" s="439" t="s">
        <v>38</v>
      </c>
      <c r="C198" s="439" t="s">
        <v>39</v>
      </c>
      <c r="D198" s="439" t="s">
        <v>40</v>
      </c>
      <c r="E198" s="440" t="s">
        <v>41</v>
      </c>
    </row>
    <row r="199" spans="1:20">
      <c r="A199" s="866" t="s">
        <v>624</v>
      </c>
      <c r="B199" s="804" t="s">
        <v>663</v>
      </c>
      <c r="C199" s="804" t="s">
        <v>665</v>
      </c>
      <c r="D199" s="804"/>
      <c r="E199" s="868" t="s">
        <v>376</v>
      </c>
    </row>
    <row r="200" spans="1:20">
      <c r="A200" s="866"/>
      <c r="B200" s="804"/>
      <c r="C200" s="436" t="s">
        <v>316</v>
      </c>
      <c r="D200" s="436" t="s">
        <v>369</v>
      </c>
      <c r="E200" s="869"/>
    </row>
    <row r="201" spans="1:20" ht="25.8">
      <c r="A201" s="264" t="s">
        <v>662</v>
      </c>
      <c r="B201" s="431" t="s">
        <v>863</v>
      </c>
      <c r="C201" s="432" t="s">
        <v>864</v>
      </c>
      <c r="D201" s="432" t="s">
        <v>865</v>
      </c>
      <c r="E201" s="248" t="s">
        <v>375</v>
      </c>
    </row>
    <row r="202" spans="1:20" ht="25.8">
      <c r="A202" s="264" t="s">
        <v>664</v>
      </c>
      <c r="B202" s="431" t="s">
        <v>863</v>
      </c>
      <c r="C202" s="432" t="s">
        <v>864</v>
      </c>
      <c r="D202" s="432" t="s">
        <v>866</v>
      </c>
      <c r="E202" s="248" t="s">
        <v>375</v>
      </c>
    </row>
    <row r="203" spans="1:20" ht="25.8">
      <c r="A203" s="264" t="s">
        <v>303</v>
      </c>
      <c r="B203" s="431" t="s">
        <v>863</v>
      </c>
      <c r="C203" s="432" t="s">
        <v>864</v>
      </c>
      <c r="D203" s="432" t="s">
        <v>867</v>
      </c>
      <c r="E203" s="248" t="s">
        <v>375</v>
      </c>
    </row>
    <row r="208" spans="1:20">
      <c r="A208" s="820" t="s">
        <v>715</v>
      </c>
      <c r="B208" s="821"/>
      <c r="C208" s="821"/>
      <c r="D208" s="821"/>
      <c r="E208" s="871"/>
      <c r="F208" s="235"/>
      <c r="G208" s="235"/>
      <c r="H208" s="235"/>
      <c r="I208" s="235"/>
      <c r="J208" s="235"/>
      <c r="K208" s="235"/>
      <c r="L208" s="235"/>
    </row>
    <row r="209" spans="1:12" ht="15" customHeight="1">
      <c r="A209" s="389" t="s">
        <v>37</v>
      </c>
      <c r="B209" s="389" t="s">
        <v>38</v>
      </c>
      <c r="C209" s="389" t="s">
        <v>39</v>
      </c>
      <c r="D209" s="389" t="s">
        <v>40</v>
      </c>
      <c r="E209" s="390" t="s">
        <v>41</v>
      </c>
      <c r="F209" s="384"/>
      <c r="G209" s="384"/>
      <c r="H209" s="384"/>
      <c r="I209" s="889"/>
      <c r="J209" s="889"/>
      <c r="K209" s="397"/>
      <c r="L209" s="384"/>
    </row>
    <row r="210" spans="1:12" ht="27.75" customHeight="1">
      <c r="A210" s="866" t="s">
        <v>624</v>
      </c>
      <c r="B210" s="804" t="s">
        <v>717</v>
      </c>
      <c r="C210" s="804" t="s">
        <v>718</v>
      </c>
      <c r="D210" s="804"/>
      <c r="E210" s="868" t="s">
        <v>376</v>
      </c>
      <c r="F210" s="388"/>
      <c r="G210" s="388"/>
      <c r="H210" s="388"/>
      <c r="I210" s="867"/>
      <c r="J210" s="867"/>
      <c r="K210" s="388"/>
    </row>
    <row r="211" spans="1:12" ht="51.75" customHeight="1">
      <c r="A211" s="866"/>
      <c r="B211" s="804"/>
      <c r="C211" s="387" t="s">
        <v>316</v>
      </c>
      <c r="D211" s="387" t="s">
        <v>369</v>
      </c>
      <c r="E211" s="869"/>
      <c r="F211" s="388"/>
      <c r="G211" s="388"/>
      <c r="H211" s="388"/>
      <c r="I211" s="388"/>
      <c r="J211" s="388"/>
      <c r="K211" s="388"/>
    </row>
    <row r="212" spans="1:12" ht="51.75" customHeight="1">
      <c r="A212" s="264" t="s">
        <v>662</v>
      </c>
      <c r="B212" s="431" t="s">
        <v>366</v>
      </c>
      <c r="C212" s="432" t="s">
        <v>716</v>
      </c>
      <c r="D212" s="432" t="s">
        <v>719</v>
      </c>
      <c r="E212" s="248" t="s">
        <v>375</v>
      </c>
      <c r="F212" s="398"/>
      <c r="G212" s="52"/>
      <c r="H212" s="52"/>
      <c r="I212" s="247"/>
      <c r="J212" s="398"/>
    </row>
    <row r="213" spans="1:12" ht="51.75" customHeight="1">
      <c r="A213" s="264" t="s">
        <v>664</v>
      </c>
      <c r="B213" s="431" t="s">
        <v>366</v>
      </c>
      <c r="C213" s="432" t="s">
        <v>716</v>
      </c>
      <c r="D213" s="432" t="s">
        <v>720</v>
      </c>
      <c r="E213" s="248" t="s">
        <v>375</v>
      </c>
      <c r="F213" s="398"/>
      <c r="G213" s="52"/>
      <c r="H213" s="52"/>
      <c r="I213" s="247"/>
      <c r="J213" s="398"/>
    </row>
    <row r="214" spans="1:12" ht="25.8">
      <c r="A214" s="264" t="s">
        <v>303</v>
      </c>
      <c r="B214" s="431" t="s">
        <v>366</v>
      </c>
      <c r="C214" s="432" t="s">
        <v>716</v>
      </c>
      <c r="D214" s="432" t="s">
        <v>721</v>
      </c>
      <c r="E214" s="248" t="s">
        <v>375</v>
      </c>
      <c r="F214" s="398"/>
      <c r="G214" s="52"/>
      <c r="H214" s="52"/>
      <c r="I214" s="247"/>
      <c r="J214" s="398"/>
    </row>
    <row r="218" spans="1:12">
      <c r="C218" s="108"/>
    </row>
    <row r="219" spans="1:12">
      <c r="C219" s="108"/>
    </row>
    <row r="220" spans="1:12">
      <c r="C220" s="108"/>
    </row>
    <row r="221" spans="1:12">
      <c r="C221" s="108"/>
    </row>
  </sheetData>
  <mergeCells count="151">
    <mergeCell ref="I104:I106"/>
    <mergeCell ref="B110:B112"/>
    <mergeCell ref="A104:A106"/>
    <mergeCell ref="B104:B106"/>
    <mergeCell ref="C104:C106"/>
    <mergeCell ref="C150:C151"/>
    <mergeCell ref="C152:C154"/>
    <mergeCell ref="C148:H148"/>
    <mergeCell ref="C147:H147"/>
    <mergeCell ref="C146:H146"/>
    <mergeCell ref="A145:H145"/>
    <mergeCell ref="D104:D106"/>
    <mergeCell ref="E104:E106"/>
    <mergeCell ref="A121:F121"/>
    <mergeCell ref="B116:B118"/>
    <mergeCell ref="C116:C118"/>
    <mergeCell ref="E116:E118"/>
    <mergeCell ref="A152:A154"/>
    <mergeCell ref="B152:B154"/>
    <mergeCell ref="D152:D154"/>
    <mergeCell ref="H152:H154"/>
    <mergeCell ref="B46:D46"/>
    <mergeCell ref="F46:G46"/>
    <mergeCell ref="B119:D119"/>
    <mergeCell ref="F119:G119"/>
    <mergeCell ref="A8:H8"/>
    <mergeCell ref="A12:C12"/>
    <mergeCell ref="G9:H9"/>
    <mergeCell ref="G10:H10"/>
    <mergeCell ref="G11:H11"/>
    <mergeCell ref="G12:H12"/>
    <mergeCell ref="E9:F9"/>
    <mergeCell ref="E10:F10"/>
    <mergeCell ref="E11:F11"/>
    <mergeCell ref="E12:F12"/>
    <mergeCell ref="A9:B9"/>
    <mergeCell ref="A10:B10"/>
    <mergeCell ref="A11:B11"/>
    <mergeCell ref="B13:C13"/>
    <mergeCell ref="F13:G13"/>
    <mergeCell ref="B14:C14"/>
    <mergeCell ref="F14:G14"/>
    <mergeCell ref="A16:F16"/>
    <mergeCell ref="C99:I99"/>
    <mergeCell ref="C98:I98"/>
    <mergeCell ref="M100:P100"/>
    <mergeCell ref="A102:A103"/>
    <mergeCell ref="B102:B103"/>
    <mergeCell ref="C102:C103"/>
    <mergeCell ref="D102:D103"/>
    <mergeCell ref="E102:E103"/>
    <mergeCell ref="F102:F103"/>
    <mergeCell ref="G102:G103"/>
    <mergeCell ref="H102:H103"/>
    <mergeCell ref="I102:I103"/>
    <mergeCell ref="C100:I100"/>
    <mergeCell ref="B156:E156"/>
    <mergeCell ref="B158:B160"/>
    <mergeCell ref="F150:F151"/>
    <mergeCell ref="G150:G151"/>
    <mergeCell ref="H150:H151"/>
    <mergeCell ref="B108:E108"/>
    <mergeCell ref="F115:G115"/>
    <mergeCell ref="F113:G113"/>
    <mergeCell ref="B114:G114"/>
    <mergeCell ref="D116:D118"/>
    <mergeCell ref="A120:F120"/>
    <mergeCell ref="A150:A151"/>
    <mergeCell ref="B150:B151"/>
    <mergeCell ref="D150:D151"/>
    <mergeCell ref="E150:E151"/>
    <mergeCell ref="A197:E197"/>
    <mergeCell ref="A199:A200"/>
    <mergeCell ref="B199:B200"/>
    <mergeCell ref="C199:D199"/>
    <mergeCell ref="E163:F163"/>
    <mergeCell ref="E161:F161"/>
    <mergeCell ref="B162:F162"/>
    <mergeCell ref="C164:C166"/>
    <mergeCell ref="A168:E168"/>
    <mergeCell ref="A169:E169"/>
    <mergeCell ref="B164:B166"/>
    <mergeCell ref="D164:D166"/>
    <mergeCell ref="E199:E200"/>
    <mergeCell ref="B167:D167"/>
    <mergeCell ref="F167:G167"/>
    <mergeCell ref="A97:I97"/>
    <mergeCell ref="F57:G57"/>
    <mergeCell ref="I48:K48"/>
    <mergeCell ref="A91:F91"/>
    <mergeCell ref="A87:D87"/>
    <mergeCell ref="F55:G55"/>
    <mergeCell ref="F56:G56"/>
    <mergeCell ref="F53:G53"/>
    <mergeCell ref="A50:H50"/>
    <mergeCell ref="D27:D29"/>
    <mergeCell ref="E25:E26"/>
    <mergeCell ref="E27:E29"/>
    <mergeCell ref="F25:G26"/>
    <mergeCell ref="F24:G24"/>
    <mergeCell ref="A20:K20"/>
    <mergeCell ref="A27:A29"/>
    <mergeCell ref="B27:B29"/>
    <mergeCell ref="K27:K29"/>
    <mergeCell ref="H25:H26"/>
    <mergeCell ref="F27:G28"/>
    <mergeCell ref="C27:C29"/>
    <mergeCell ref="A3:J3"/>
    <mergeCell ref="A4:J4"/>
    <mergeCell ref="G5:H5"/>
    <mergeCell ref="I5:J5"/>
    <mergeCell ref="M23:P23"/>
    <mergeCell ref="A25:A26"/>
    <mergeCell ref="B25:B26"/>
    <mergeCell ref="C25:C26"/>
    <mergeCell ref="K25:K26"/>
    <mergeCell ref="A15:F15"/>
    <mergeCell ref="C21:K21"/>
    <mergeCell ref="C22:K22"/>
    <mergeCell ref="C23:K23"/>
    <mergeCell ref="I25:I26"/>
    <mergeCell ref="J25:J26"/>
    <mergeCell ref="K5:L5"/>
    <mergeCell ref="D25:D26"/>
    <mergeCell ref="A6:J6"/>
    <mergeCell ref="B5:D5"/>
    <mergeCell ref="A17:F17"/>
    <mergeCell ref="A208:E208"/>
    <mergeCell ref="I209:J209"/>
    <mergeCell ref="A210:A211"/>
    <mergeCell ref="B210:B211"/>
    <mergeCell ref="C210:D210"/>
    <mergeCell ref="E210:E211"/>
    <mergeCell ref="I210:J210"/>
    <mergeCell ref="B31:G31"/>
    <mergeCell ref="C33:C35"/>
    <mergeCell ref="D33:D35"/>
    <mergeCell ref="D39:D41"/>
    <mergeCell ref="E39:E41"/>
    <mergeCell ref="B43:H43"/>
    <mergeCell ref="B33:B35"/>
    <mergeCell ref="B39:B41"/>
    <mergeCell ref="F54:G54"/>
    <mergeCell ref="A49:H49"/>
    <mergeCell ref="C39:C41"/>
    <mergeCell ref="F39:F41"/>
    <mergeCell ref="B37:H37"/>
    <mergeCell ref="G38:H38"/>
    <mergeCell ref="G36:H36"/>
    <mergeCell ref="A47:H47"/>
    <mergeCell ref="A48:H48"/>
  </mergeCells>
  <pageMargins left="0.7" right="0.7" top="0.75" bottom="0.75" header="0.3" footer="0.3"/>
  <pageSetup paperSize="3" orientation="landscape"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42"/>
  <sheetViews>
    <sheetView zoomScaleNormal="100" workbookViewId="0">
      <selection activeCell="A11" sqref="A11:H11"/>
    </sheetView>
  </sheetViews>
  <sheetFormatPr defaultColWidth="9.33203125" defaultRowHeight="13.2"/>
  <cols>
    <col min="1" max="1" width="22.33203125" style="11" customWidth="1"/>
    <col min="2" max="2" width="36.33203125" style="11" customWidth="1"/>
    <col min="3" max="3" width="14.6640625" style="11" customWidth="1"/>
    <col min="4" max="4" width="14" style="11" customWidth="1"/>
    <col min="5" max="5" width="13.44140625" style="11" customWidth="1"/>
    <col min="6" max="8" width="14.33203125" style="10" customWidth="1"/>
    <col min="9" max="9" width="18.6640625" style="10" customWidth="1"/>
    <col min="10" max="10" width="6" style="10" customWidth="1"/>
    <col min="11" max="11" width="22.44140625" style="10" customWidth="1"/>
    <col min="12" max="12" width="22.33203125" style="10" customWidth="1"/>
    <col min="13" max="13" width="18.44140625" style="10" customWidth="1"/>
    <col min="14" max="16384" width="9.33203125" style="10"/>
  </cols>
  <sheetData>
    <row r="1" spans="1:16" s="50" customFormat="1" ht="15" customHeight="1">
      <c r="A1" s="54"/>
      <c r="B1" s="50" t="s">
        <v>50</v>
      </c>
      <c r="C1" s="452"/>
      <c r="E1" s="50" t="s">
        <v>53</v>
      </c>
      <c r="M1" s="52"/>
    </row>
    <row r="3" spans="1:16" ht="15" customHeight="1">
      <c r="A3" s="883" t="s">
        <v>733</v>
      </c>
      <c r="B3" s="883"/>
      <c r="C3" s="883"/>
      <c r="D3" s="883"/>
      <c r="E3" s="883"/>
      <c r="F3" s="883"/>
      <c r="G3" s="883"/>
      <c r="H3" s="883"/>
      <c r="I3" s="883"/>
      <c r="J3" s="883"/>
      <c r="K3" s="883"/>
      <c r="L3" s="883"/>
      <c r="M3" s="58"/>
    </row>
    <row r="4" spans="1:16" ht="58.2" customHeight="1">
      <c r="A4" s="992" t="s">
        <v>1091</v>
      </c>
      <c r="B4" s="992"/>
      <c r="C4" s="992"/>
      <c r="D4" s="992"/>
      <c r="E4" s="992"/>
      <c r="F4" s="992"/>
      <c r="G4" s="992"/>
      <c r="H4" s="992"/>
      <c r="I4" s="992"/>
      <c r="J4" s="992"/>
      <c r="K4" s="992"/>
      <c r="L4" s="992"/>
      <c r="M4" s="580"/>
    </row>
    <row r="5" spans="1:16" ht="19.5" customHeight="1">
      <c r="A5" s="582" t="s">
        <v>37</v>
      </c>
      <c r="B5" s="583" t="s">
        <v>281</v>
      </c>
      <c r="C5" s="995"/>
      <c r="D5" s="995"/>
      <c r="E5" s="995"/>
      <c r="F5" s="993"/>
      <c r="G5" s="993"/>
      <c r="H5" s="993"/>
      <c r="I5" s="993"/>
      <c r="J5" s="993"/>
      <c r="K5" s="993"/>
      <c r="L5" s="993"/>
      <c r="M5" s="581"/>
    </row>
    <row r="6" spans="1:16" ht="28.5" customHeight="1">
      <c r="A6" s="487" t="s">
        <v>38</v>
      </c>
      <c r="B6" s="487" t="s">
        <v>39</v>
      </c>
      <c r="C6" s="487" t="s">
        <v>40</v>
      </c>
      <c r="D6" s="487" t="s">
        <v>41</v>
      </c>
      <c r="E6" s="487" t="s">
        <v>46</v>
      </c>
      <c r="F6" s="487" t="s">
        <v>47</v>
      </c>
      <c r="G6" s="487" t="s">
        <v>48</v>
      </c>
      <c r="H6" s="487" t="s">
        <v>49</v>
      </c>
      <c r="I6" s="487" t="s">
        <v>149</v>
      </c>
      <c r="J6" s="994" t="s">
        <v>747</v>
      </c>
      <c r="K6" s="994" t="s">
        <v>188</v>
      </c>
      <c r="L6" s="994"/>
      <c r="M6" s="180"/>
    </row>
    <row r="7" spans="1:16" ht="28.5" customHeight="1">
      <c r="A7" s="994" t="s">
        <v>282</v>
      </c>
      <c r="B7" s="994" t="s">
        <v>476</v>
      </c>
      <c r="C7" s="994" t="s">
        <v>744</v>
      </c>
      <c r="D7" s="994" t="s">
        <v>740</v>
      </c>
      <c r="E7" s="994" t="s">
        <v>745</v>
      </c>
      <c r="F7" s="997" t="s">
        <v>758</v>
      </c>
      <c r="G7" s="997"/>
      <c r="H7" s="994" t="s">
        <v>749</v>
      </c>
      <c r="I7" s="487" t="s">
        <v>748</v>
      </c>
      <c r="J7" s="994"/>
      <c r="K7" s="994" t="s">
        <v>842</v>
      </c>
      <c r="L7" s="994"/>
      <c r="M7" s="180"/>
    </row>
    <row r="8" spans="1:16" s="101" customFormat="1" ht="58.5" customHeight="1">
      <c r="A8" s="994"/>
      <c r="B8" s="994"/>
      <c r="C8" s="994"/>
      <c r="D8" s="994"/>
      <c r="E8" s="994"/>
      <c r="F8" s="487" t="s">
        <v>741</v>
      </c>
      <c r="G8" s="487" t="s">
        <v>742</v>
      </c>
      <c r="H8" s="994"/>
      <c r="I8" s="487" t="s">
        <v>750</v>
      </c>
      <c r="J8" s="994"/>
      <c r="K8" s="487" t="s">
        <v>746</v>
      </c>
      <c r="L8" s="487" t="s">
        <v>843</v>
      </c>
    </row>
    <row r="9" spans="1:16" s="138" customFormat="1" ht="14.4">
      <c r="A9" s="485"/>
      <c r="B9" s="486" t="s">
        <v>739</v>
      </c>
      <c r="C9" s="510"/>
      <c r="D9" s="508"/>
      <c r="E9" s="508"/>
      <c r="F9" s="483">
        <f>0.75*C9</f>
        <v>0</v>
      </c>
      <c r="G9" s="484">
        <f>D9+E9</f>
        <v>0</v>
      </c>
      <c r="H9" s="485"/>
      <c r="I9" s="484" t="e">
        <f>H9/D9</f>
        <v>#DIV/0!</v>
      </c>
      <c r="J9" s="994"/>
      <c r="K9" s="584"/>
      <c r="L9" s="484" t="e">
        <f>(H9*K9)/D9</f>
        <v>#DIV/0!</v>
      </c>
      <c r="N9" s="461"/>
      <c r="P9" s="461"/>
    </row>
    <row r="10" spans="1:16" ht="21.75" customHeight="1">
      <c r="A10" s="996" t="s">
        <v>759</v>
      </c>
      <c r="B10" s="996"/>
      <c r="C10" s="996"/>
      <c r="D10" s="996"/>
      <c r="E10" s="996"/>
      <c r="F10" s="996"/>
      <c r="G10" s="996"/>
      <c r="H10" s="996"/>
      <c r="I10" s="509" t="s">
        <v>90</v>
      </c>
      <c r="J10" s="990" t="s">
        <v>784</v>
      </c>
      <c r="K10" s="991"/>
      <c r="L10" s="556" t="s">
        <v>89</v>
      </c>
    </row>
    <row r="11" spans="1:16" ht="27.75" customHeight="1">
      <c r="A11" s="996" t="s">
        <v>760</v>
      </c>
      <c r="B11" s="996"/>
      <c r="C11" s="996"/>
      <c r="D11" s="996"/>
      <c r="E11" s="996"/>
      <c r="F11" s="996"/>
      <c r="G11" s="996"/>
      <c r="H11" s="996"/>
      <c r="I11" s="140"/>
      <c r="J11" s="140"/>
      <c r="K11" s="140"/>
      <c r="L11" s="140"/>
      <c r="M11" s="140"/>
    </row>
    <row r="12" spans="1:16" ht="21.75" customHeight="1">
      <c r="A12" s="996" t="s">
        <v>756</v>
      </c>
      <c r="B12" s="996"/>
      <c r="C12" s="996"/>
      <c r="D12" s="996"/>
      <c r="E12" s="996"/>
      <c r="F12" s="996"/>
      <c r="G12" s="996"/>
      <c r="H12" s="996"/>
      <c r="I12" s="144"/>
      <c r="J12" s="144"/>
      <c r="K12" s="144"/>
      <c r="L12" s="144"/>
      <c r="M12" s="144"/>
    </row>
    <row r="13" spans="1:16" ht="27.75" customHeight="1">
      <c r="A13" s="996" t="s">
        <v>757</v>
      </c>
      <c r="B13" s="996"/>
      <c r="C13" s="996"/>
      <c r="D13" s="996"/>
      <c r="E13" s="996"/>
      <c r="F13" s="996"/>
      <c r="G13" s="996"/>
      <c r="H13" s="996"/>
      <c r="I13" s="140"/>
      <c r="J13" s="140"/>
      <c r="K13" s="140"/>
      <c r="L13" s="140"/>
      <c r="M13" s="140"/>
    </row>
    <row r="14" spans="1:16" ht="18.75" customHeight="1">
      <c r="B14" s="464" t="s">
        <v>743</v>
      </c>
    </row>
    <row r="15" spans="1:16" ht="27.75" customHeight="1">
      <c r="B15" s="506" t="s">
        <v>751</v>
      </c>
      <c r="C15" s="496"/>
      <c r="D15" s="496"/>
      <c r="E15" s="496"/>
    </row>
    <row r="16" spans="1:16" s="139" customFormat="1" ht="24.75" customHeight="1">
      <c r="B16" s="507" t="s">
        <v>734</v>
      </c>
      <c r="C16" s="497"/>
      <c r="D16" s="497"/>
      <c r="E16" s="497"/>
      <c r="F16" s="497"/>
      <c r="G16" s="497"/>
      <c r="H16" s="497"/>
      <c r="I16" s="497"/>
      <c r="J16" s="497"/>
      <c r="K16" s="497"/>
      <c r="L16" s="497"/>
      <c r="M16" s="497"/>
    </row>
    <row r="17" spans="2:13" s="139" customFormat="1" ht="16.5" customHeight="1">
      <c r="B17" s="507" t="s">
        <v>753</v>
      </c>
      <c r="C17" s="488"/>
      <c r="D17" s="498"/>
      <c r="E17" s="489"/>
      <c r="F17" s="499"/>
      <c r="G17" s="489"/>
      <c r="H17" s="498"/>
      <c r="I17" s="500"/>
      <c r="J17" s="501"/>
      <c r="K17" s="501"/>
      <c r="L17" s="501"/>
      <c r="M17" s="501"/>
    </row>
    <row r="18" spans="2:13" s="101" customFormat="1" ht="20.25" customHeight="1">
      <c r="B18" s="507" t="s">
        <v>754</v>
      </c>
      <c r="C18" s="462"/>
      <c r="D18" s="498"/>
      <c r="E18" s="490"/>
      <c r="F18" s="498"/>
      <c r="G18" s="490"/>
      <c r="H18" s="498"/>
      <c r="I18" s="500"/>
      <c r="J18" s="180"/>
      <c r="K18" s="180"/>
      <c r="L18" s="180"/>
      <c r="M18" s="180"/>
    </row>
    <row r="19" spans="2:13" s="139" customFormat="1" ht="24" customHeight="1">
      <c r="B19" s="507" t="s">
        <v>755</v>
      </c>
      <c r="C19" s="463"/>
      <c r="D19" s="498"/>
      <c r="E19" s="491"/>
      <c r="F19" s="498"/>
      <c r="G19" s="491"/>
      <c r="H19" s="498"/>
      <c r="I19" s="500"/>
      <c r="J19" s="502"/>
      <c r="K19" s="502"/>
      <c r="L19" s="502"/>
      <c r="M19" s="502"/>
    </row>
    <row r="20" spans="2:13" s="139" customFormat="1" ht="21" customHeight="1">
      <c r="B20" s="507" t="s">
        <v>752</v>
      </c>
      <c r="C20" s="503"/>
      <c r="D20" s="503"/>
      <c r="E20" s="503"/>
      <c r="F20" s="503"/>
      <c r="G20" s="503"/>
      <c r="H20" s="503"/>
      <c r="I20" s="503"/>
      <c r="J20" s="503"/>
      <c r="K20" s="503"/>
      <c r="L20" s="503"/>
      <c r="M20" s="503"/>
    </row>
    <row r="21" spans="2:13" s="139" customFormat="1" ht="18" customHeight="1">
      <c r="B21" s="507" t="s">
        <v>735</v>
      </c>
      <c r="C21" s="488"/>
      <c r="D21" s="492"/>
      <c r="E21" s="498"/>
      <c r="F21" s="499"/>
      <c r="G21" s="489"/>
      <c r="H21" s="498"/>
      <c r="I21" s="500"/>
      <c r="J21" s="501"/>
      <c r="K21" s="501"/>
      <c r="L21" s="501"/>
      <c r="M21" s="501"/>
    </row>
    <row r="22" spans="2:13" s="101" customFormat="1" ht="19.5" customHeight="1">
      <c r="B22" s="507" t="s">
        <v>736</v>
      </c>
      <c r="C22" s="490"/>
      <c r="D22" s="493"/>
      <c r="E22" s="498"/>
      <c r="F22" s="498"/>
      <c r="G22" s="490"/>
      <c r="H22" s="498"/>
      <c r="I22" s="500"/>
      <c r="J22" s="180"/>
      <c r="K22" s="180"/>
      <c r="L22" s="180"/>
      <c r="M22" s="180"/>
    </row>
    <row r="23" spans="2:13" s="101" customFormat="1" ht="19.5" customHeight="1">
      <c r="B23" s="507" t="s">
        <v>737</v>
      </c>
      <c r="C23" s="491"/>
      <c r="D23" s="494"/>
      <c r="E23" s="498"/>
      <c r="F23" s="498"/>
      <c r="G23" s="495"/>
      <c r="H23" s="498"/>
      <c r="I23" s="500"/>
      <c r="J23" s="504"/>
      <c r="K23" s="504"/>
      <c r="L23" s="504"/>
      <c r="M23" s="504"/>
    </row>
    <row r="24" spans="2:13" ht="19.5" customHeight="1">
      <c r="B24" s="507" t="s">
        <v>738</v>
      </c>
      <c r="C24" s="476"/>
      <c r="D24" s="476"/>
      <c r="E24" s="476"/>
      <c r="F24" s="476"/>
      <c r="G24" s="476"/>
      <c r="H24" s="476"/>
      <c r="I24" s="479"/>
      <c r="J24" s="476"/>
      <c r="K24" s="476"/>
      <c r="L24" s="476"/>
      <c r="M24" s="476"/>
    </row>
    <row r="25" spans="2:13" ht="13.8">
      <c r="C25" s="141"/>
    </row>
    <row r="26" spans="2:13" ht="12.75" customHeight="1">
      <c r="C26" s="141"/>
    </row>
    <row r="27" spans="2:13" ht="12.75" customHeight="1">
      <c r="C27" s="141"/>
      <c r="J27" s="505"/>
      <c r="K27" s="505"/>
      <c r="L27" s="505"/>
      <c r="M27" s="505"/>
    </row>
    <row r="28" spans="2:13" ht="12.75" customHeight="1">
      <c r="C28" s="141"/>
      <c r="J28" s="505"/>
      <c r="K28" s="505"/>
      <c r="L28" s="505"/>
      <c r="M28" s="505"/>
    </row>
    <row r="29" spans="2:13" ht="15" customHeight="1">
      <c r="C29" s="141"/>
      <c r="J29" s="505"/>
      <c r="K29" s="505"/>
      <c r="L29" s="505"/>
      <c r="M29" s="505"/>
    </row>
    <row r="30" spans="2:13" ht="14.25" customHeight="1">
      <c r="C30" s="141"/>
      <c r="J30" s="505"/>
      <c r="K30" s="505"/>
      <c r="L30" s="505"/>
      <c r="M30" s="505"/>
    </row>
    <row r="31" spans="2:13" ht="12.75" customHeight="1">
      <c r="C31" s="141"/>
      <c r="J31" s="505"/>
      <c r="K31" s="505"/>
      <c r="L31" s="505"/>
      <c r="M31" s="505"/>
    </row>
    <row r="32" spans="2:13" ht="12.75" customHeight="1">
      <c r="C32" s="141"/>
      <c r="J32" s="505"/>
      <c r="K32" s="505"/>
      <c r="L32" s="505"/>
      <c r="M32" s="505"/>
    </row>
    <row r="33" spans="3:13" ht="12.75" customHeight="1">
      <c r="C33" s="141"/>
      <c r="J33" s="505"/>
      <c r="K33" s="505"/>
      <c r="L33" s="505"/>
      <c r="M33" s="505"/>
    </row>
    <row r="34" spans="3:13" ht="12.75" customHeight="1">
      <c r="C34" s="142"/>
      <c r="J34" s="505"/>
      <c r="K34" s="505"/>
      <c r="L34" s="505"/>
      <c r="M34" s="505"/>
    </row>
    <row r="35" spans="3:13" ht="15" customHeight="1"/>
    <row r="37" spans="3:13">
      <c r="D37" s="136"/>
    </row>
    <row r="38" spans="3:13">
      <c r="D38" s="136"/>
    </row>
    <row r="39" spans="3:13" ht="12.75" customHeight="1">
      <c r="D39" s="136"/>
    </row>
    <row r="40" spans="3:13" ht="12.75" customHeight="1">
      <c r="D40" s="136"/>
    </row>
    <row r="41" spans="3:13" ht="12.75" customHeight="1">
      <c r="D41" s="136"/>
    </row>
    <row r="42" spans="3:13" ht="12.75" customHeight="1">
      <c r="D42" s="136"/>
    </row>
  </sheetData>
  <mergeCells count="19">
    <mergeCell ref="A12:H12"/>
    <mergeCell ref="A13:H13"/>
    <mergeCell ref="A11:H11"/>
    <mergeCell ref="B7:B8"/>
    <mergeCell ref="A7:A8"/>
    <mergeCell ref="A10:H10"/>
    <mergeCell ref="F7:G7"/>
    <mergeCell ref="J10:K10"/>
    <mergeCell ref="A3:L3"/>
    <mergeCell ref="A4:L4"/>
    <mergeCell ref="F5:L5"/>
    <mergeCell ref="H7:H8"/>
    <mergeCell ref="E7:E8"/>
    <mergeCell ref="D7:D8"/>
    <mergeCell ref="C7:C8"/>
    <mergeCell ref="J6:J9"/>
    <mergeCell ref="K7:L7"/>
    <mergeCell ref="K6:L6"/>
    <mergeCell ref="C5:E5"/>
  </mergeCells>
  <pageMargins left="0.5" right="0.5" top="0.75" bottom="0.75" header="0.3" footer="0.3"/>
  <pageSetup paperSize="3" scale="86" fitToHeight="0" orientation="landscape" horizontalDpi="1200" verticalDpi="1200"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9"/>
  <sheetViews>
    <sheetView zoomScaleNormal="100" workbookViewId="0">
      <selection activeCell="I4" sqref="I4"/>
    </sheetView>
  </sheetViews>
  <sheetFormatPr defaultColWidth="9.33203125" defaultRowHeight="14.4"/>
  <cols>
    <col min="1" max="2" width="10.6640625" style="50" customWidth="1"/>
    <col min="3" max="3" width="77" style="50" customWidth="1"/>
    <col min="4" max="4" width="10.6640625" style="50" customWidth="1"/>
    <col min="5" max="5" width="11" style="50" customWidth="1"/>
    <col min="6" max="6" width="12.6640625" style="50" customWidth="1"/>
    <col min="7" max="7" width="4.6640625" style="50" customWidth="1"/>
    <col min="8" max="8" width="3.6640625" style="50" customWidth="1"/>
    <col min="9" max="9" width="25.6640625" style="50" customWidth="1"/>
    <col min="10" max="10" width="3.6640625" style="50" customWidth="1"/>
    <col min="11" max="11" width="24.6640625" style="50" customWidth="1"/>
    <col min="12" max="16384" width="9.33203125" style="50"/>
  </cols>
  <sheetData>
    <row r="1" spans="1:19">
      <c r="A1" s="54"/>
      <c r="B1" s="50" t="s">
        <v>50</v>
      </c>
      <c r="D1" s="55"/>
      <c r="E1" s="50" t="s">
        <v>51</v>
      </c>
      <c r="G1" s="690"/>
      <c r="H1" s="690"/>
      <c r="I1" s="50" t="s">
        <v>52</v>
      </c>
      <c r="L1" s="56"/>
      <c r="M1" s="50" t="s">
        <v>53</v>
      </c>
    </row>
    <row r="2" spans="1:19">
      <c r="A2" s="51"/>
      <c r="B2" s="51"/>
      <c r="C2" s="51"/>
      <c r="D2" s="51"/>
      <c r="E2" s="51"/>
      <c r="F2" s="51"/>
      <c r="G2" s="51"/>
      <c r="H2" s="51"/>
      <c r="I2" s="51"/>
      <c r="J2" s="51"/>
      <c r="K2" s="51"/>
    </row>
    <row r="3" spans="1:19" ht="15" customHeight="1">
      <c r="A3" s="742" t="s">
        <v>313</v>
      </c>
      <c r="B3" s="743"/>
      <c r="C3" s="743"/>
      <c r="D3" s="743"/>
      <c r="E3" s="744"/>
      <c r="F3" s="58"/>
      <c r="G3" s="58"/>
      <c r="H3" s="58"/>
      <c r="I3" s="58"/>
      <c r="J3" s="58"/>
      <c r="K3" s="58"/>
      <c r="L3" s="52"/>
      <c r="M3" s="52"/>
      <c r="N3" s="52"/>
      <c r="O3" s="52"/>
      <c r="P3" s="52"/>
      <c r="Q3" s="52"/>
      <c r="R3" s="52"/>
      <c r="S3" s="52"/>
    </row>
    <row r="4" spans="1:19" ht="99.6" customHeight="1">
      <c r="A4" s="745" t="s">
        <v>1092</v>
      </c>
      <c r="B4" s="746"/>
      <c r="C4" s="746"/>
      <c r="D4" s="746"/>
      <c r="E4" s="747"/>
      <c r="F4" s="57"/>
      <c r="G4" s="57"/>
      <c r="H4" s="57"/>
      <c r="I4" s="57"/>
      <c r="J4" s="57"/>
      <c r="K4" s="57"/>
      <c r="L4" s="52"/>
      <c r="M4" s="52"/>
      <c r="N4" s="52"/>
      <c r="O4" s="52"/>
      <c r="P4" s="52"/>
      <c r="Q4" s="52"/>
      <c r="R4" s="52"/>
      <c r="S4" s="52"/>
    </row>
    <row r="5" spans="1:19">
      <c r="A5" s="999" t="s">
        <v>60</v>
      </c>
      <c r="B5" s="999" t="s">
        <v>61</v>
      </c>
      <c r="C5" s="999" t="s">
        <v>62</v>
      </c>
      <c r="D5" s="999" t="s">
        <v>57</v>
      </c>
      <c r="E5" s="999"/>
      <c r="F5" s="51"/>
      <c r="G5" s="51"/>
      <c r="H5" s="51"/>
      <c r="I5" s="51"/>
      <c r="J5" s="51"/>
      <c r="K5" s="51"/>
    </row>
    <row r="6" spans="1:19">
      <c r="A6" s="999"/>
      <c r="B6" s="999"/>
      <c r="C6" s="999"/>
      <c r="D6" s="373" t="s">
        <v>58</v>
      </c>
      <c r="E6" s="373" t="s">
        <v>59</v>
      </c>
      <c r="F6" s="51"/>
      <c r="G6" s="51"/>
      <c r="H6" s="51"/>
      <c r="I6" s="51"/>
      <c r="J6" s="51"/>
      <c r="K6" s="51"/>
    </row>
    <row r="7" spans="1:19" ht="33" customHeight="1">
      <c r="A7" s="60" t="s">
        <v>64</v>
      </c>
      <c r="B7" s="72" t="s">
        <v>63</v>
      </c>
      <c r="C7" s="61" t="s">
        <v>75</v>
      </c>
      <c r="D7" s="59" t="s">
        <v>56</v>
      </c>
      <c r="E7" s="59" t="s">
        <v>56</v>
      </c>
      <c r="F7" s="51"/>
      <c r="G7" s="51"/>
      <c r="H7" s="51"/>
      <c r="I7" s="51"/>
      <c r="J7" s="51"/>
      <c r="K7" s="51"/>
    </row>
    <row r="8" spans="1:19">
      <c r="A8" s="51"/>
      <c r="B8" s="51"/>
      <c r="C8" s="51"/>
      <c r="D8" s="51"/>
      <c r="E8" s="51"/>
      <c r="F8" s="51"/>
      <c r="G8" s="51"/>
      <c r="H8" s="51"/>
      <c r="I8" s="51"/>
      <c r="J8" s="51"/>
      <c r="K8" s="51"/>
    </row>
    <row r="10" spans="1:19">
      <c r="B10" s="53"/>
      <c r="C10" s="53"/>
      <c r="D10" s="53"/>
      <c r="E10" s="53"/>
      <c r="F10" s="53"/>
      <c r="G10" s="53"/>
      <c r="H10" s="53"/>
      <c r="I10" s="53"/>
      <c r="J10" s="53"/>
      <c r="K10" s="53"/>
      <c r="L10" s="53"/>
      <c r="M10" s="53"/>
      <c r="N10" s="53"/>
      <c r="O10" s="53"/>
      <c r="P10" s="53"/>
      <c r="Q10" s="53"/>
    </row>
    <row r="13" spans="1:19">
      <c r="A13" s="51"/>
      <c r="B13" s="51"/>
      <c r="C13" s="51"/>
      <c r="D13" s="51"/>
      <c r="E13" s="51"/>
      <c r="F13" s="51"/>
      <c r="G13" s="51"/>
      <c r="H13" s="51"/>
      <c r="I13" s="51"/>
      <c r="J13" s="51"/>
      <c r="K13" s="51"/>
    </row>
    <row r="14" spans="1:19">
      <c r="A14" s="51"/>
      <c r="B14" s="51"/>
      <c r="C14" s="51"/>
      <c r="D14" s="51"/>
      <c r="E14" s="51"/>
      <c r="F14" s="51"/>
      <c r="G14" s="51"/>
      <c r="H14" s="51"/>
      <c r="I14" s="51"/>
      <c r="J14" s="51"/>
      <c r="K14" s="51"/>
    </row>
    <row r="15" spans="1:19">
      <c r="A15" s="65" t="s">
        <v>67</v>
      </c>
      <c r="B15" s="51"/>
      <c r="C15" s="51"/>
      <c r="D15" s="51"/>
      <c r="E15" s="51"/>
      <c r="F15" s="51"/>
      <c r="G15" s="51"/>
      <c r="H15" s="51"/>
      <c r="I15" s="51"/>
      <c r="J15" s="51"/>
      <c r="K15" s="51"/>
    </row>
    <row r="16" spans="1:19" ht="60.75" customHeight="1">
      <c r="A16" s="998" t="s">
        <v>76</v>
      </c>
      <c r="B16" s="998"/>
      <c r="C16" s="998"/>
      <c r="D16" s="998"/>
      <c r="E16" s="998"/>
    </row>
    <row r="19" spans="2:17">
      <c r="B19" s="53"/>
      <c r="C19" s="53"/>
      <c r="D19" s="53"/>
      <c r="E19" s="53"/>
      <c r="F19" s="53"/>
      <c r="G19" s="53"/>
      <c r="H19" s="53"/>
      <c r="I19" s="53"/>
      <c r="J19" s="53"/>
      <c r="K19" s="53"/>
      <c r="L19" s="53"/>
      <c r="M19" s="53"/>
      <c r="N19" s="53"/>
      <c r="O19" s="53"/>
      <c r="P19" s="53"/>
      <c r="Q19" s="53"/>
    </row>
  </sheetData>
  <mergeCells count="8">
    <mergeCell ref="A16:E16"/>
    <mergeCell ref="G1:H1"/>
    <mergeCell ref="A3:E3"/>
    <mergeCell ref="A4:E4"/>
    <mergeCell ref="A5:A6"/>
    <mergeCell ref="B5:B6"/>
    <mergeCell ref="C5:C6"/>
    <mergeCell ref="D5:E5"/>
  </mergeCells>
  <pageMargins left="0.5" right="0.5" top="0.75" bottom="0.75" header="0.3" footer="0.3"/>
  <pageSetup orientation="landscape"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6"/>
  <sheetViews>
    <sheetView zoomScaleNormal="100" workbookViewId="0">
      <selection activeCell="G4" sqref="G4"/>
    </sheetView>
  </sheetViews>
  <sheetFormatPr defaultColWidth="9.33203125" defaultRowHeight="14.4"/>
  <cols>
    <col min="1" max="2" width="10.6640625" style="50" customWidth="1"/>
    <col min="3" max="3" width="110.44140625" style="50" customWidth="1"/>
    <col min="4" max="4" width="10.6640625" style="50" customWidth="1"/>
    <col min="5" max="5" width="11" style="50" customWidth="1"/>
    <col min="6" max="6" width="12.6640625" style="50" customWidth="1"/>
    <col min="7" max="7" width="4.6640625" style="50" customWidth="1"/>
    <col min="8" max="8" width="3.6640625" style="50" customWidth="1"/>
    <col min="9" max="9" width="25.6640625" style="50" customWidth="1"/>
    <col min="10" max="10" width="3.6640625" style="50" customWidth="1"/>
    <col min="11" max="11" width="24.6640625" style="50" customWidth="1"/>
    <col min="12" max="16384" width="9.33203125" style="50"/>
  </cols>
  <sheetData>
    <row r="1" spans="1:19">
      <c r="A1" s="54"/>
      <c r="B1" s="50" t="s">
        <v>50</v>
      </c>
      <c r="D1" s="55"/>
      <c r="E1" s="50" t="s">
        <v>51</v>
      </c>
      <c r="G1" s="690"/>
      <c r="H1" s="690"/>
      <c r="I1" s="50" t="s">
        <v>52</v>
      </c>
      <c r="L1" s="56"/>
      <c r="M1" s="50" t="s">
        <v>53</v>
      </c>
    </row>
    <row r="2" spans="1:19">
      <c r="A2" s="51"/>
      <c r="B2" s="51"/>
      <c r="C2" s="51"/>
      <c r="D2" s="51"/>
      <c r="E2" s="51"/>
      <c r="F2" s="51"/>
      <c r="G2" s="51"/>
      <c r="H2" s="51"/>
      <c r="I2" s="51"/>
      <c r="J2" s="51"/>
      <c r="K2" s="51"/>
    </row>
    <row r="3" spans="1:19" ht="15" customHeight="1">
      <c r="A3" s="742" t="s">
        <v>312</v>
      </c>
      <c r="B3" s="743"/>
      <c r="C3" s="743"/>
      <c r="D3" s="743"/>
      <c r="E3" s="744"/>
      <c r="F3" s="58"/>
      <c r="G3" s="58"/>
      <c r="H3" s="58"/>
      <c r="I3" s="58"/>
      <c r="J3" s="58"/>
      <c r="K3" s="58"/>
      <c r="L3" s="52"/>
      <c r="M3" s="52"/>
      <c r="N3" s="52"/>
      <c r="O3" s="52"/>
      <c r="P3" s="52"/>
      <c r="Q3" s="52"/>
      <c r="R3" s="52"/>
      <c r="S3" s="52"/>
    </row>
    <row r="4" spans="1:19" ht="147" customHeight="1">
      <c r="A4" s="745" t="s">
        <v>1093</v>
      </c>
      <c r="B4" s="746"/>
      <c r="C4" s="746"/>
      <c r="D4" s="746"/>
      <c r="E4" s="747"/>
      <c r="F4" s="57"/>
      <c r="G4" s="57"/>
      <c r="H4" s="57"/>
      <c r="I4" s="57"/>
      <c r="J4" s="57"/>
      <c r="K4" s="57"/>
      <c r="L4" s="52"/>
      <c r="M4" s="52"/>
      <c r="N4" s="52"/>
      <c r="O4" s="52"/>
      <c r="P4" s="52"/>
      <c r="Q4" s="52"/>
      <c r="R4" s="52"/>
      <c r="S4" s="52"/>
    </row>
    <row r="5" spans="1:19">
      <c r="A5" s="999" t="s">
        <v>60</v>
      </c>
      <c r="B5" s="999" t="s">
        <v>61</v>
      </c>
      <c r="C5" s="999" t="s">
        <v>62</v>
      </c>
      <c r="D5" s="999" t="s">
        <v>57</v>
      </c>
      <c r="E5" s="999"/>
      <c r="F5" s="51"/>
      <c r="G5" s="51"/>
      <c r="H5" s="51"/>
      <c r="I5" s="51"/>
      <c r="J5" s="51"/>
      <c r="K5" s="51"/>
    </row>
    <row r="6" spans="1:19">
      <c r="A6" s="999"/>
      <c r="B6" s="999"/>
      <c r="C6" s="999"/>
      <c r="D6" s="373" t="s">
        <v>58</v>
      </c>
      <c r="E6" s="373" t="s">
        <v>59</v>
      </c>
      <c r="F6" s="51"/>
      <c r="G6" s="51"/>
      <c r="H6" s="51"/>
      <c r="I6" s="51"/>
      <c r="J6" s="51"/>
      <c r="K6" s="51"/>
    </row>
    <row r="7" spans="1:19" ht="34.5" customHeight="1">
      <c r="A7" s="60" t="s">
        <v>64</v>
      </c>
      <c r="B7" s="62" t="s">
        <v>63</v>
      </c>
      <c r="C7" s="61" t="s">
        <v>77</v>
      </c>
      <c r="D7" s="59" t="s">
        <v>56</v>
      </c>
      <c r="E7" s="59" t="s">
        <v>56</v>
      </c>
      <c r="F7" s="51"/>
      <c r="G7" s="51"/>
      <c r="H7" s="51"/>
      <c r="I7" s="51"/>
      <c r="J7" s="51"/>
      <c r="K7" s="51"/>
    </row>
    <row r="8" spans="1:19" ht="41.4">
      <c r="A8" s="630"/>
      <c r="B8" s="630"/>
      <c r="C8" s="631" t="s">
        <v>983</v>
      </c>
      <c r="D8" s="630"/>
      <c r="E8" s="630"/>
      <c r="F8" s="51"/>
      <c r="G8" s="51"/>
      <c r="H8" s="51"/>
      <c r="I8" s="51"/>
      <c r="J8" s="51"/>
      <c r="K8" s="51"/>
    </row>
    <row r="9" spans="1:19">
      <c r="A9" s="51"/>
      <c r="B9" s="51"/>
      <c r="C9" s="51"/>
      <c r="D9" s="51"/>
      <c r="E9" s="51"/>
      <c r="F9" s="51"/>
      <c r="G9" s="51"/>
      <c r="H9" s="51"/>
      <c r="I9" s="51"/>
      <c r="J9" s="51"/>
      <c r="K9" s="51"/>
    </row>
    <row r="10" spans="1:19">
      <c r="A10" s="51"/>
      <c r="B10" s="51"/>
      <c r="C10" s="51"/>
      <c r="D10" s="51"/>
      <c r="E10" s="51"/>
      <c r="F10" s="51"/>
      <c r="G10" s="51"/>
      <c r="H10" s="51"/>
      <c r="I10" s="51"/>
      <c r="J10" s="51"/>
      <c r="K10" s="51"/>
    </row>
    <row r="11" spans="1:19">
      <c r="A11" s="51"/>
      <c r="B11" s="51"/>
      <c r="C11" s="51"/>
      <c r="D11" s="51"/>
      <c r="E11" s="51"/>
      <c r="F11" s="51"/>
      <c r="G11" s="51"/>
      <c r="H11" s="51"/>
      <c r="I11" s="51"/>
      <c r="J11" s="51"/>
      <c r="K11" s="51"/>
    </row>
    <row r="15" spans="1:19">
      <c r="A15" s="65" t="s">
        <v>67</v>
      </c>
      <c r="B15" s="53"/>
      <c r="C15" s="53"/>
      <c r="D15" s="53"/>
      <c r="E15" s="53"/>
      <c r="F15" s="53"/>
      <c r="G15" s="53"/>
      <c r="H15" s="53"/>
      <c r="I15" s="53"/>
      <c r="J15" s="53"/>
      <c r="K15" s="53"/>
      <c r="L15" s="53"/>
      <c r="M15" s="53"/>
      <c r="N15" s="53"/>
      <c r="O15" s="53"/>
      <c r="P15" s="53"/>
      <c r="Q15" s="53"/>
    </row>
    <row r="16" spans="1:19">
      <c r="A16" s="50" t="s">
        <v>78</v>
      </c>
    </row>
  </sheetData>
  <mergeCells count="7">
    <mergeCell ref="G1:H1"/>
    <mergeCell ref="A3:E3"/>
    <mergeCell ref="A4:E4"/>
    <mergeCell ref="A5:A6"/>
    <mergeCell ref="B5:B6"/>
    <mergeCell ref="C5:C6"/>
    <mergeCell ref="D5:E5"/>
  </mergeCells>
  <pageMargins left="0.5" right="0.5" top="0.75" bottom="0.75" header="0.3" footer="0.3"/>
  <pageSetup orientation="landscape"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9"/>
  <sheetViews>
    <sheetView topLeftCell="A4" zoomScale="110" zoomScaleNormal="110" workbookViewId="0">
      <selection activeCell="B10" sqref="B10"/>
    </sheetView>
  </sheetViews>
  <sheetFormatPr defaultColWidth="9.33203125" defaultRowHeight="13.8"/>
  <cols>
    <col min="1" max="1" width="32.6640625" style="15" customWidth="1"/>
    <col min="2" max="2" width="92.6640625" style="15" customWidth="1"/>
    <col min="3" max="3" width="26.6640625" style="15" customWidth="1"/>
    <col min="4" max="16384" width="9.33203125" style="15"/>
  </cols>
  <sheetData>
    <row r="1" spans="1:9">
      <c r="A1" s="64" t="s">
        <v>13</v>
      </c>
      <c r="B1" s="64" t="s">
        <v>68</v>
      </c>
      <c r="C1" s="64" t="s">
        <v>69</v>
      </c>
      <c r="D1" s="20"/>
    </row>
    <row r="2" spans="1:9" s="16" customFormat="1" ht="14.4">
      <c r="A2" s="667" t="s">
        <v>1020</v>
      </c>
      <c r="B2" s="611" t="s">
        <v>1029</v>
      </c>
      <c r="C2" s="667" t="s">
        <v>905</v>
      </c>
      <c r="D2" s="21"/>
    </row>
    <row r="3" spans="1:9" s="20" customFormat="1" ht="14.4">
      <c r="A3" s="594" t="s">
        <v>902</v>
      </c>
      <c r="B3" s="611" t="s">
        <v>907</v>
      </c>
      <c r="C3" s="594" t="s">
        <v>932</v>
      </c>
    </row>
    <row r="4" spans="1:9" s="20" customFormat="1" ht="14.4">
      <c r="A4" s="20" t="s">
        <v>903</v>
      </c>
      <c r="B4" s="611" t="s">
        <v>917</v>
      </c>
      <c r="C4" s="594" t="s">
        <v>929</v>
      </c>
    </row>
    <row r="5" spans="1:9" s="20" customFormat="1" ht="14.4">
      <c r="A5" s="20" t="s">
        <v>904</v>
      </c>
      <c r="B5" s="611" t="s">
        <v>908</v>
      </c>
      <c r="C5" s="594" t="s">
        <v>957</v>
      </c>
    </row>
    <row r="6" spans="1:9" s="20" customFormat="1" ht="14.4">
      <c r="A6" s="610" t="s">
        <v>906</v>
      </c>
      <c r="B6" s="611" t="s">
        <v>909</v>
      </c>
      <c r="C6" s="594" t="s">
        <v>905</v>
      </c>
    </row>
    <row r="7" spans="1:9" s="20" customFormat="1" ht="14.4">
      <c r="A7" s="610" t="s">
        <v>910</v>
      </c>
      <c r="B7" s="611" t="s">
        <v>912</v>
      </c>
      <c r="C7" s="594" t="s">
        <v>911</v>
      </c>
    </row>
    <row r="8" spans="1:9" s="20" customFormat="1" ht="14.4">
      <c r="A8" s="610" t="s">
        <v>913</v>
      </c>
      <c r="B8" s="611" t="s">
        <v>914</v>
      </c>
      <c r="C8" s="594" t="s">
        <v>958</v>
      </c>
    </row>
    <row r="9" spans="1:9" ht="14.4">
      <c r="A9" s="70" t="s">
        <v>80</v>
      </c>
      <c r="B9" s="611" t="s">
        <v>909</v>
      </c>
      <c r="C9" s="594" t="s">
        <v>915</v>
      </c>
      <c r="D9" s="70"/>
      <c r="E9" s="70"/>
      <c r="F9" s="70"/>
      <c r="G9" s="70"/>
      <c r="H9" s="70"/>
      <c r="I9" s="70"/>
    </row>
    <row r="10" spans="1:9" ht="14.4">
      <c r="A10" s="594" t="s">
        <v>916</v>
      </c>
      <c r="B10" s="611" t="s">
        <v>917</v>
      </c>
      <c r="C10" s="594" t="s">
        <v>915</v>
      </c>
      <c r="D10" s="70"/>
      <c r="E10" s="70"/>
      <c r="F10" s="70"/>
      <c r="G10" s="70"/>
      <c r="H10" s="70"/>
      <c r="I10" s="70"/>
    </row>
    <row r="11" spans="1:9" s="20" customFormat="1" ht="14.4">
      <c r="A11" s="610" t="s">
        <v>921</v>
      </c>
      <c r="B11" s="611" t="s">
        <v>920</v>
      </c>
      <c r="C11" s="594" t="s">
        <v>918</v>
      </c>
    </row>
    <row r="12" spans="1:9" s="20" customFormat="1" ht="14.4">
      <c r="A12" s="70" t="s">
        <v>85</v>
      </c>
      <c r="B12" s="611" t="s">
        <v>922</v>
      </c>
      <c r="C12" s="594" t="s">
        <v>943</v>
      </c>
    </row>
    <row r="13" spans="1:9" s="20" customFormat="1" ht="14.4">
      <c r="A13" s="594" t="s">
        <v>919</v>
      </c>
      <c r="B13" s="611" t="s">
        <v>923</v>
      </c>
      <c r="C13" s="594" t="s">
        <v>933</v>
      </c>
    </row>
    <row r="14" spans="1:9" s="20" customFormat="1" ht="14.4">
      <c r="A14" s="594" t="s">
        <v>924</v>
      </c>
      <c r="B14" s="611" t="s">
        <v>908</v>
      </c>
      <c r="C14" s="594" t="s">
        <v>925</v>
      </c>
    </row>
    <row r="15" spans="1:9" s="20" customFormat="1" ht="14.4">
      <c r="A15" s="594" t="s">
        <v>1031</v>
      </c>
      <c r="B15" s="611" t="s">
        <v>926</v>
      </c>
      <c r="C15" s="667" t="s">
        <v>925</v>
      </c>
      <c r="D15" s="671"/>
    </row>
    <row r="16" spans="1:9" s="20" customFormat="1" ht="14.4">
      <c r="A16" s="594" t="s">
        <v>927</v>
      </c>
      <c r="B16" s="611" t="s">
        <v>920</v>
      </c>
      <c r="C16" s="594" t="s">
        <v>931</v>
      </c>
    </row>
    <row r="17" spans="1:13" s="20" customFormat="1" ht="14.4">
      <c r="A17" s="594" t="s">
        <v>928</v>
      </c>
      <c r="B17" s="611" t="s">
        <v>920</v>
      </c>
      <c r="C17" s="594" t="s">
        <v>931</v>
      </c>
    </row>
    <row r="18" spans="1:13" s="20" customFormat="1" ht="14.4">
      <c r="A18" s="594" t="s">
        <v>930</v>
      </c>
      <c r="B18" s="611" t="s">
        <v>917</v>
      </c>
      <c r="C18" s="594" t="s">
        <v>931</v>
      </c>
    </row>
    <row r="19" spans="1:13" s="20" customFormat="1" ht="14.4">
      <c r="A19" s="594" t="s">
        <v>934</v>
      </c>
      <c r="B19" s="611" t="s">
        <v>936</v>
      </c>
      <c r="C19" s="594" t="s">
        <v>931</v>
      </c>
    </row>
    <row r="20" spans="1:13" s="20" customFormat="1" ht="14.4">
      <c r="A20" s="594" t="s">
        <v>935</v>
      </c>
      <c r="B20" s="611" t="s">
        <v>937</v>
      </c>
      <c r="C20" s="594" t="s">
        <v>931</v>
      </c>
    </row>
    <row r="21" spans="1:13" s="20" customFormat="1" ht="14.4">
      <c r="A21" s="594" t="s">
        <v>938</v>
      </c>
      <c r="B21" s="611" t="s">
        <v>917</v>
      </c>
      <c r="C21" s="594" t="s">
        <v>931</v>
      </c>
    </row>
    <row r="22" spans="1:13" s="20" customFormat="1" ht="14.4">
      <c r="A22" s="594" t="s">
        <v>939</v>
      </c>
      <c r="B22" s="611" t="s">
        <v>917</v>
      </c>
      <c r="C22" s="594" t="s">
        <v>931</v>
      </c>
    </row>
    <row r="23" spans="1:13" s="20" customFormat="1" ht="14.4">
      <c r="A23" s="594" t="s">
        <v>940</v>
      </c>
      <c r="B23" s="611" t="s">
        <v>917</v>
      </c>
      <c r="C23" s="594" t="s">
        <v>931</v>
      </c>
    </row>
    <row r="24" spans="1:13" s="20" customFormat="1" ht="14.4">
      <c r="A24" s="594" t="s">
        <v>941</v>
      </c>
      <c r="B24" s="611" t="s">
        <v>942</v>
      </c>
      <c r="C24" s="594" t="s">
        <v>931</v>
      </c>
    </row>
    <row r="25" spans="1:13" s="20" customFormat="1" ht="14.4">
      <c r="A25" s="594" t="s">
        <v>944</v>
      </c>
      <c r="B25" s="611" t="s">
        <v>920</v>
      </c>
      <c r="C25" s="594" t="s">
        <v>948</v>
      </c>
    </row>
    <row r="26" spans="1:13" s="20" customFormat="1" ht="14.4">
      <c r="A26" s="594" t="s">
        <v>945</v>
      </c>
      <c r="B26" s="611" t="s">
        <v>917</v>
      </c>
      <c r="C26" s="594" t="s">
        <v>948</v>
      </c>
    </row>
    <row r="27" spans="1:13" s="20" customFormat="1" ht="14.4">
      <c r="A27" s="594" t="s">
        <v>946</v>
      </c>
      <c r="B27" s="611" t="s">
        <v>917</v>
      </c>
      <c r="C27" s="594" t="s">
        <v>948</v>
      </c>
    </row>
    <row r="28" spans="1:13" s="20" customFormat="1" ht="14.4">
      <c r="A28" s="594" t="s">
        <v>947</v>
      </c>
      <c r="B28" s="611" t="s">
        <v>917</v>
      </c>
      <c r="C28" s="594" t="s">
        <v>948</v>
      </c>
    </row>
    <row r="29" spans="1:13" s="20" customFormat="1" ht="14.4">
      <c r="A29" s="594" t="s">
        <v>949</v>
      </c>
      <c r="B29" s="611" t="s">
        <v>950</v>
      </c>
      <c r="C29" s="594" t="s">
        <v>951</v>
      </c>
    </row>
    <row r="30" spans="1:13" ht="14.4">
      <c r="A30" s="70" t="s">
        <v>79</v>
      </c>
      <c r="B30" s="611" t="s">
        <v>899</v>
      </c>
      <c r="C30" s="594" t="s">
        <v>952</v>
      </c>
      <c r="D30" s="70"/>
      <c r="E30" s="70"/>
      <c r="F30" s="70"/>
      <c r="G30" s="70"/>
      <c r="H30" s="70"/>
      <c r="I30" s="70"/>
    </row>
    <row r="31" spans="1:13" ht="14.4">
      <c r="A31" s="594" t="s">
        <v>900</v>
      </c>
      <c r="B31" s="611" t="s">
        <v>953</v>
      </c>
      <c r="C31" s="594" t="s">
        <v>952</v>
      </c>
      <c r="D31" s="594"/>
      <c r="E31" s="594"/>
      <c r="F31" s="594"/>
      <c r="G31" s="594"/>
      <c r="H31" s="594"/>
      <c r="I31" s="594"/>
      <c r="J31" s="594"/>
      <c r="K31" s="594"/>
      <c r="L31" s="594"/>
      <c r="M31" s="594"/>
    </row>
    <row r="32" spans="1:13" ht="13.95" customHeight="1">
      <c r="A32" s="594" t="s">
        <v>901</v>
      </c>
      <c r="B32" s="611" t="s">
        <v>954</v>
      </c>
      <c r="C32" s="594" t="s">
        <v>952</v>
      </c>
      <c r="D32" s="70"/>
      <c r="E32" s="70"/>
      <c r="F32" s="70"/>
      <c r="G32" s="70"/>
      <c r="H32" s="70"/>
      <c r="I32" s="70"/>
    </row>
    <row r="33" spans="1:9" ht="13.95" customHeight="1">
      <c r="A33" s="594" t="s">
        <v>955</v>
      </c>
      <c r="B33" s="611" t="s">
        <v>920</v>
      </c>
      <c r="C33" s="594" t="s">
        <v>952</v>
      </c>
      <c r="D33" s="70"/>
      <c r="E33" s="70"/>
      <c r="F33" s="70"/>
      <c r="G33" s="70"/>
      <c r="H33" s="70"/>
      <c r="I33" s="70"/>
    </row>
    <row r="34" spans="1:9" ht="13.95" customHeight="1">
      <c r="A34" s="594" t="s">
        <v>956</v>
      </c>
      <c r="B34" s="611" t="s">
        <v>917</v>
      </c>
      <c r="C34" s="594" t="s">
        <v>952</v>
      </c>
      <c r="D34" s="70"/>
      <c r="E34" s="70"/>
      <c r="F34" s="70"/>
      <c r="G34" s="70"/>
      <c r="H34" s="70"/>
      <c r="I34" s="70"/>
    </row>
    <row r="35" spans="1:9" ht="13.95" customHeight="1">
      <c r="A35" s="70" t="s">
        <v>879</v>
      </c>
      <c r="B35" s="611" t="s">
        <v>960</v>
      </c>
      <c r="C35" s="594" t="s">
        <v>952</v>
      </c>
      <c r="D35" s="70"/>
      <c r="E35" s="70"/>
      <c r="F35" s="70"/>
      <c r="G35" s="70"/>
      <c r="H35" s="70"/>
      <c r="I35" s="70"/>
    </row>
    <row r="36" spans="1:9" ht="13.95" customHeight="1">
      <c r="A36" s="70" t="s">
        <v>86</v>
      </c>
      <c r="B36" s="611" t="s">
        <v>961</v>
      </c>
      <c r="C36" s="594" t="s">
        <v>952</v>
      </c>
      <c r="D36" s="70"/>
      <c r="E36" s="70"/>
      <c r="F36" s="70"/>
      <c r="G36" s="70"/>
      <c r="H36" s="70"/>
      <c r="I36" s="70"/>
    </row>
    <row r="37" spans="1:9" ht="13.95" customHeight="1">
      <c r="A37" s="594" t="s">
        <v>962</v>
      </c>
      <c r="B37" s="611" t="s">
        <v>914</v>
      </c>
      <c r="C37" s="594" t="s">
        <v>959</v>
      </c>
      <c r="D37" s="70"/>
      <c r="E37" s="70"/>
      <c r="F37" s="70"/>
      <c r="G37" s="70"/>
      <c r="H37" s="70"/>
      <c r="I37" s="70"/>
    </row>
    <row r="38" spans="1:9" ht="14.4">
      <c r="A38" s="594" t="s">
        <v>963</v>
      </c>
      <c r="B38" s="611" t="s">
        <v>966</v>
      </c>
      <c r="C38" s="594" t="s">
        <v>965</v>
      </c>
      <c r="D38" s="70"/>
      <c r="E38" s="70"/>
      <c r="F38" s="70"/>
      <c r="G38" s="70"/>
      <c r="H38" s="70"/>
      <c r="I38" s="70"/>
    </row>
    <row r="39" spans="1:9" ht="14.4">
      <c r="A39" s="594" t="s">
        <v>964</v>
      </c>
      <c r="B39" s="611" t="s">
        <v>1030</v>
      </c>
      <c r="C39" s="594" t="s">
        <v>965</v>
      </c>
      <c r="D39" s="70"/>
      <c r="E39" s="70"/>
      <c r="F39" s="70"/>
      <c r="G39" s="70"/>
      <c r="H39" s="70"/>
      <c r="I39" s="70"/>
    </row>
    <row r="40" spans="1:9">
      <c r="A40" s="70"/>
      <c r="B40" s="70"/>
      <c r="C40" s="70"/>
      <c r="D40" s="70"/>
      <c r="E40" s="70"/>
      <c r="F40" s="70"/>
      <c r="G40" s="70"/>
      <c r="H40" s="70"/>
      <c r="I40" s="70"/>
    </row>
    <row r="41" spans="1:9">
      <c r="A41" s="47"/>
      <c r="B41" s="47"/>
      <c r="C41" s="47"/>
      <c r="D41" s="16"/>
      <c r="E41" s="16"/>
      <c r="H41" s="16"/>
    </row>
    <row r="42" spans="1:9">
      <c r="A42" s="47"/>
      <c r="B42" s="47"/>
      <c r="C42" s="47"/>
      <c r="D42" s="16"/>
      <c r="E42" s="16"/>
      <c r="H42" s="16"/>
    </row>
    <row r="43" spans="1:9">
      <c r="A43" s="47"/>
      <c r="B43" s="42"/>
      <c r="C43" s="16"/>
      <c r="D43" s="16"/>
      <c r="E43" s="16"/>
      <c r="G43" s="16"/>
    </row>
    <row r="44" spans="1:9">
      <c r="A44" s="47"/>
      <c r="C44" s="16"/>
      <c r="D44" s="16"/>
      <c r="E44" s="16"/>
      <c r="G44" s="16"/>
    </row>
    <row r="45" spans="1:9">
      <c r="A45" s="47"/>
      <c r="C45" s="16"/>
      <c r="D45" s="16"/>
      <c r="E45" s="16"/>
      <c r="G45" s="16"/>
    </row>
    <row r="46" spans="1:9">
      <c r="A46" s="17"/>
      <c r="C46" s="16"/>
      <c r="D46" s="16"/>
      <c r="E46" s="16"/>
      <c r="G46" s="16"/>
    </row>
    <row r="47" spans="1:9">
      <c r="D47" s="16"/>
      <c r="E47" s="16"/>
      <c r="G47" s="16"/>
    </row>
    <row r="48" spans="1:9">
      <c r="D48" s="16"/>
      <c r="E48" s="16"/>
      <c r="G48" s="16"/>
    </row>
    <row r="49" spans="3:7">
      <c r="C49" s="16"/>
      <c r="D49" s="16"/>
      <c r="E49" s="16"/>
      <c r="G49" s="16"/>
    </row>
  </sheetData>
  <hyperlinks>
    <hyperlink ref="B3" r:id="rId1" location="page=170"/>
    <hyperlink ref="B4" r:id="rId2" location="page=254"/>
    <hyperlink ref="B5" r:id="rId3" location="page=198"/>
    <hyperlink ref="B6" r:id="rId4" location="page=253"/>
    <hyperlink ref="B7" r:id="rId5" location="page=57"/>
    <hyperlink ref="B8" r:id="rId6" location="page=209"/>
    <hyperlink ref="B9" r:id="rId7" location="page=253"/>
    <hyperlink ref="B10" r:id="rId8" location="page=254"/>
    <hyperlink ref="B30" r:id="rId9" location="page=119"/>
    <hyperlink ref="B11" r:id="rId10" location="page=199"/>
    <hyperlink ref="B12" r:id="rId11" location="page=71"/>
    <hyperlink ref="B13" r:id="rId12" location="page=257"/>
    <hyperlink ref="B14" r:id="rId13" location="page=198"/>
    <hyperlink ref="B15" r:id="rId14" location="page=255"/>
    <hyperlink ref="B16" r:id="rId15" location="page=199"/>
    <hyperlink ref="B17" r:id="rId16" location="page=199"/>
    <hyperlink ref="B18" r:id="rId17" location="page=254"/>
    <hyperlink ref="B19" r:id="rId18" location="page=106"/>
    <hyperlink ref="B20" r:id="rId19" location="page=108"/>
    <hyperlink ref="B21" r:id="rId20" location="page=254"/>
    <hyperlink ref="B22" r:id="rId21" location="page=254"/>
    <hyperlink ref="B23" r:id="rId22" location="page=254"/>
    <hyperlink ref="B24" r:id="rId23" location="page=119"/>
    <hyperlink ref="B25" r:id="rId24" location="page=199"/>
    <hyperlink ref="B26:B28" r:id="rId25" location="page=254" display="https://www.energy.ca.gov/2018publications/CEC-400-2018-020/CEC-400-2018-020-CMF.pdf#page=254"/>
    <hyperlink ref="B29" r:id="rId26" location="page=202"/>
    <hyperlink ref="B31:B32" r:id="rId27" location="page=119" display="https://www.energy.ca.gov/2018publications/CEC-400-2018-020/CEC-400-2018-020-CMF.pdf#page=119"/>
    <hyperlink ref="B31" r:id="rId28" location="page=121"/>
    <hyperlink ref="B32" r:id="rId29" location="page=122"/>
    <hyperlink ref="B33" r:id="rId30" location="page=199"/>
    <hyperlink ref="B34" r:id="rId31" location="page=254"/>
    <hyperlink ref="B35" r:id="rId32"/>
    <hyperlink ref="B36" r:id="rId33" location="page=377"/>
    <hyperlink ref="B37" r:id="rId34" location="page=209"/>
    <hyperlink ref="B38" r:id="rId35" location="page=19"/>
    <hyperlink ref="B39" r:id="rId36" location="page=386"/>
    <hyperlink ref="B2" r:id="rId37" location="page=124"/>
  </hyperlinks>
  <pageMargins left="0.7" right="0.7" top="0.75" bottom="0.75" header="0.3" footer="0.3"/>
  <pageSetup orientation="landscape" r:id="rId38"/>
  <legacyDrawing r:id="rId39"/>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0"/>
  <sheetViews>
    <sheetView zoomScaleNormal="100" workbookViewId="0">
      <selection activeCell="L8" sqref="L8"/>
    </sheetView>
  </sheetViews>
  <sheetFormatPr defaultRowHeight="14.4"/>
  <cols>
    <col min="1" max="1" width="4.6640625" customWidth="1"/>
    <col min="2" max="4" width="10.6640625" customWidth="1"/>
    <col min="5" max="6" width="12.6640625" customWidth="1"/>
    <col min="7" max="7" width="4.6640625" customWidth="1"/>
    <col min="8" max="8" width="3.6640625" customWidth="1"/>
    <col min="9" max="9" width="25.6640625" customWidth="1"/>
    <col min="10" max="10" width="3.6640625" customWidth="1"/>
    <col min="11" max="11" width="24.6640625" customWidth="1"/>
  </cols>
  <sheetData>
    <row r="1" spans="1:11" s="25" customFormat="1">
      <c r="A1" s="27"/>
      <c r="B1" s="25" t="s">
        <v>50</v>
      </c>
      <c r="C1" s="28"/>
      <c r="D1" s="25" t="s">
        <v>51</v>
      </c>
      <c r="F1" s="690"/>
      <c r="G1" s="690"/>
      <c r="H1" s="25" t="s">
        <v>52</v>
      </c>
      <c r="J1" s="29"/>
      <c r="K1" s="25" t="s">
        <v>53</v>
      </c>
    </row>
    <row r="2" spans="1:11" s="24" customFormat="1">
      <c r="A2" s="26" t="s">
        <v>0</v>
      </c>
      <c r="B2" s="26"/>
      <c r="C2" s="26"/>
      <c r="F2" s="32"/>
      <c r="G2" s="32"/>
    </row>
    <row r="3" spans="1:11" ht="15.6">
      <c r="A3" s="3" t="s">
        <v>73</v>
      </c>
      <c r="B3" s="4"/>
      <c r="C3" s="4"/>
      <c r="D3" s="2"/>
      <c r="E3" s="1"/>
      <c r="F3" s="1"/>
      <c r="G3" s="1"/>
      <c r="H3" s="2"/>
      <c r="I3" s="2"/>
      <c r="J3" s="2"/>
      <c r="K3" s="2"/>
    </row>
    <row r="4" spans="1:11" ht="15.6">
      <c r="A4" s="701" t="s">
        <v>1018</v>
      </c>
      <c r="B4" s="701"/>
      <c r="C4" s="701"/>
      <c r="D4" s="2"/>
      <c r="E4" s="4"/>
      <c r="F4" s="4"/>
      <c r="G4" s="4"/>
      <c r="H4" s="2"/>
      <c r="I4" s="694" t="s">
        <v>6</v>
      </c>
      <c r="J4" s="694"/>
      <c r="K4" s="694"/>
    </row>
    <row r="5" spans="1:11" s="35" customFormat="1">
      <c r="A5" s="40" t="s">
        <v>54</v>
      </c>
      <c r="B5" s="36"/>
      <c r="C5" s="36"/>
      <c r="D5" s="37"/>
      <c r="E5" s="36"/>
      <c r="F5" s="36"/>
      <c r="G5" s="36"/>
      <c r="H5" s="37"/>
      <c r="I5" s="38"/>
      <c r="J5" s="38"/>
      <c r="K5" s="39" t="s">
        <v>74</v>
      </c>
    </row>
    <row r="6" spans="1:11" ht="41.25" customHeight="1">
      <c r="A6" s="691" t="s">
        <v>1019</v>
      </c>
      <c r="B6" s="692"/>
      <c r="C6" s="692"/>
      <c r="D6" s="692"/>
      <c r="E6" s="692"/>
      <c r="F6" s="692"/>
      <c r="G6" s="692"/>
      <c r="H6" s="692"/>
      <c r="I6" s="692"/>
      <c r="J6" s="692"/>
      <c r="K6" s="693"/>
    </row>
    <row r="7" spans="1:11">
      <c r="A7" s="699" t="s">
        <v>1</v>
      </c>
      <c r="B7" s="700"/>
      <c r="C7" s="697"/>
      <c r="D7" s="698"/>
      <c r="E7" s="698"/>
      <c r="F7" s="698"/>
      <c r="G7" s="33"/>
      <c r="H7" s="34"/>
      <c r="I7" s="695" t="s">
        <v>5</v>
      </c>
      <c r="J7" s="696"/>
      <c r="K7" s="30" t="s">
        <v>2</v>
      </c>
    </row>
    <row r="8" spans="1:11">
      <c r="A8" s="699" t="s">
        <v>3</v>
      </c>
      <c r="B8" s="700"/>
      <c r="C8" s="697"/>
      <c r="D8" s="698"/>
      <c r="E8" s="698"/>
      <c r="F8" s="698"/>
      <c r="G8" s="33"/>
      <c r="H8" s="34"/>
      <c r="I8" s="695" t="s">
        <v>4</v>
      </c>
      <c r="J8" s="696"/>
      <c r="K8" s="31"/>
    </row>
    <row r="9" spans="1:11">
      <c r="A9" s="18"/>
      <c r="B9" s="18"/>
      <c r="C9" s="18"/>
      <c r="D9" s="18"/>
      <c r="E9" s="18"/>
      <c r="F9" s="18"/>
      <c r="G9" s="18"/>
      <c r="H9" s="18"/>
      <c r="I9" s="19"/>
      <c r="J9" s="19"/>
      <c r="K9" s="18"/>
    </row>
    <row r="10" spans="1:11">
      <c r="A10" s="18"/>
      <c r="B10" s="41" t="s">
        <v>55</v>
      </c>
      <c r="C10" s="18"/>
      <c r="D10" s="18"/>
      <c r="E10" s="18"/>
      <c r="F10" s="18"/>
      <c r="G10" s="18"/>
      <c r="H10" s="18"/>
      <c r="I10" s="19"/>
      <c r="J10" s="19"/>
      <c r="K10" s="18"/>
    </row>
    <row r="11" spans="1:11">
      <c r="A11" s="18"/>
      <c r="B11" s="18"/>
      <c r="C11" s="18"/>
      <c r="D11" s="18"/>
      <c r="E11" s="18"/>
      <c r="F11" s="18"/>
      <c r="G11" s="18"/>
      <c r="H11" s="18"/>
      <c r="I11" s="19"/>
      <c r="J11" s="19"/>
      <c r="K11" s="18"/>
    </row>
    <row r="12" spans="1:11">
      <c r="A12" s="18"/>
      <c r="B12" s="18"/>
      <c r="C12" s="18"/>
      <c r="D12" s="18"/>
      <c r="E12" s="18"/>
      <c r="F12" s="18"/>
      <c r="G12" s="18"/>
      <c r="H12" s="18"/>
      <c r="I12" s="19"/>
      <c r="J12" s="19"/>
      <c r="K12" s="18"/>
    </row>
    <row r="13" spans="1:11">
      <c r="A13" s="26" t="s">
        <v>0</v>
      </c>
      <c r="B13" s="26"/>
      <c r="C13" s="26"/>
      <c r="D13" s="24"/>
      <c r="E13" s="24"/>
      <c r="F13" s="32"/>
      <c r="G13" s="32"/>
      <c r="H13" s="24"/>
      <c r="I13" s="24"/>
      <c r="J13" s="24"/>
      <c r="K13" s="24"/>
    </row>
    <row r="14" spans="1:11" ht="15.6">
      <c r="A14" s="3" t="s">
        <v>73</v>
      </c>
      <c r="B14" s="4"/>
      <c r="C14" s="4"/>
      <c r="D14" s="2"/>
      <c r="E14" s="26"/>
      <c r="F14" s="26"/>
      <c r="G14" s="26"/>
      <c r="H14" s="2"/>
      <c r="I14" s="2"/>
      <c r="J14" s="2"/>
      <c r="K14" s="2"/>
    </row>
    <row r="15" spans="1:11" ht="15.6">
      <c r="A15" s="701" t="s">
        <v>1018</v>
      </c>
      <c r="B15" s="701"/>
      <c r="C15" s="701"/>
      <c r="D15" s="2"/>
      <c r="E15" s="4"/>
      <c r="F15" s="4"/>
      <c r="G15" s="4"/>
      <c r="H15" s="2"/>
      <c r="I15" s="694" t="s">
        <v>6</v>
      </c>
      <c r="J15" s="694"/>
      <c r="K15" s="694"/>
    </row>
    <row r="16" spans="1:11">
      <c r="A16" s="40" t="s">
        <v>54</v>
      </c>
      <c r="B16" s="36"/>
      <c r="C16" s="36"/>
      <c r="D16" s="37"/>
      <c r="E16" s="36"/>
      <c r="F16" s="36"/>
      <c r="G16" s="36"/>
      <c r="H16" s="37"/>
      <c r="I16" s="38"/>
      <c r="J16" s="38"/>
      <c r="K16" s="39" t="s">
        <v>74</v>
      </c>
    </row>
    <row r="17" spans="1:11">
      <c r="A17" s="699" t="s">
        <v>1</v>
      </c>
      <c r="B17" s="700"/>
      <c r="C17" s="702"/>
      <c r="D17" s="703"/>
      <c r="E17" s="703"/>
      <c r="F17" s="703"/>
      <c r="G17" s="43"/>
      <c r="H17" s="44"/>
      <c r="I17" s="695" t="s">
        <v>5</v>
      </c>
      <c r="J17" s="696"/>
      <c r="K17" s="30" t="s">
        <v>2</v>
      </c>
    </row>
    <row r="18" spans="1:11">
      <c r="A18" s="699" t="s">
        <v>3</v>
      </c>
      <c r="B18" s="700"/>
      <c r="C18" s="702"/>
      <c r="D18" s="703"/>
      <c r="E18" s="703"/>
      <c r="F18" s="703"/>
      <c r="G18" s="43"/>
      <c r="H18" s="44"/>
      <c r="I18" s="695" t="s">
        <v>4</v>
      </c>
      <c r="J18" s="696"/>
      <c r="K18" s="45"/>
    </row>
    <row r="19" spans="1:11">
      <c r="A19" s="13"/>
      <c r="B19" s="7"/>
      <c r="C19" s="7"/>
      <c r="D19" s="7"/>
      <c r="E19" s="7"/>
      <c r="F19" s="7"/>
      <c r="G19" s="13"/>
      <c r="H19" s="12"/>
      <c r="I19" s="12"/>
      <c r="J19" s="9"/>
      <c r="K19" s="9"/>
    </row>
    <row r="20" spans="1:11">
      <c r="A20" s="13"/>
      <c r="B20" s="7"/>
      <c r="C20" s="7"/>
      <c r="D20" s="7"/>
      <c r="E20" s="7"/>
      <c r="F20" s="7"/>
      <c r="G20" s="13"/>
      <c r="H20" s="12"/>
      <c r="I20" s="12"/>
      <c r="J20" s="9"/>
      <c r="K20" s="9"/>
    </row>
    <row r="21" spans="1:11">
      <c r="A21" s="13"/>
      <c r="B21" s="7"/>
      <c r="C21" s="7"/>
      <c r="D21" s="7"/>
      <c r="E21" s="7"/>
      <c r="F21" s="7"/>
      <c r="G21" s="13"/>
      <c r="H21" s="12"/>
      <c r="I21" s="12"/>
      <c r="J21" s="9"/>
      <c r="K21" s="9"/>
    </row>
    <row r="22" spans="1:11">
      <c r="A22" s="13"/>
      <c r="B22" s="7"/>
      <c r="C22" s="7"/>
      <c r="D22" s="7"/>
      <c r="E22" s="7"/>
      <c r="F22" s="7"/>
      <c r="G22" s="13"/>
      <c r="H22" s="12"/>
      <c r="I22" s="12"/>
      <c r="J22" s="9"/>
      <c r="K22" s="9"/>
    </row>
    <row r="23" spans="1:11">
      <c r="A23" s="13"/>
      <c r="B23" s="599" t="s">
        <v>897</v>
      </c>
      <c r="C23" s="599"/>
      <c r="D23" s="599"/>
      <c r="E23" s="599"/>
      <c r="F23" s="599"/>
      <c r="G23" s="600"/>
      <c r="H23" s="601"/>
      <c r="I23" s="601"/>
      <c r="J23" s="602"/>
      <c r="K23" s="602"/>
    </row>
    <row r="24" spans="1:11" ht="15" customHeight="1">
      <c r="A24" s="6"/>
      <c r="B24" s="5"/>
      <c r="C24" s="5"/>
      <c r="D24" s="5"/>
      <c r="E24" s="5"/>
      <c r="F24" s="5"/>
      <c r="G24" s="5"/>
      <c r="H24" s="5"/>
      <c r="I24" s="5"/>
      <c r="J24" s="5"/>
      <c r="K24" s="5"/>
    </row>
    <row r="25" spans="1:11">
      <c r="A25" s="5"/>
      <c r="B25" s="5"/>
      <c r="C25" s="5"/>
      <c r="D25" s="5"/>
      <c r="E25" s="5"/>
      <c r="F25" s="5"/>
      <c r="G25" s="5"/>
      <c r="H25" s="5"/>
      <c r="I25" s="5"/>
      <c r="J25" s="5"/>
      <c r="K25" s="5"/>
    </row>
    <row r="26" spans="1:11">
      <c r="A26" s="5"/>
      <c r="B26" s="5"/>
      <c r="C26" s="5"/>
      <c r="D26" s="5"/>
      <c r="E26" s="5"/>
      <c r="F26" s="5"/>
      <c r="G26" s="5"/>
      <c r="H26" s="5"/>
      <c r="I26" s="5"/>
      <c r="J26" s="5"/>
      <c r="K26" s="5"/>
    </row>
    <row r="27" spans="1:11">
      <c r="A27" s="5"/>
      <c r="B27" s="5"/>
      <c r="C27" s="5"/>
      <c r="D27" s="5"/>
      <c r="E27" s="5"/>
      <c r="F27" s="5"/>
      <c r="G27" s="5"/>
      <c r="H27" s="5"/>
      <c r="I27" s="5"/>
      <c r="J27" s="5"/>
      <c r="K27" s="5"/>
    </row>
    <row r="28" spans="1:11">
      <c r="A28" s="5"/>
      <c r="B28" s="5"/>
      <c r="C28" s="5"/>
      <c r="D28" s="5"/>
      <c r="E28" s="5"/>
      <c r="F28" s="5"/>
      <c r="G28" s="5"/>
      <c r="H28" s="5"/>
      <c r="I28" s="5"/>
      <c r="J28" s="5"/>
      <c r="K28" s="5"/>
    </row>
    <row r="29" spans="1:11">
      <c r="A29" s="5"/>
      <c r="B29" s="5"/>
      <c r="C29" s="5"/>
      <c r="D29" s="5"/>
      <c r="E29" s="5"/>
      <c r="F29" s="5"/>
      <c r="G29" s="5"/>
      <c r="H29" s="5"/>
      <c r="I29" s="5"/>
      <c r="J29" s="5"/>
      <c r="K29" s="5"/>
    </row>
    <row r="30" spans="1:11">
      <c r="A30" s="5"/>
      <c r="B30" s="5"/>
      <c r="C30" s="5"/>
      <c r="D30" s="5"/>
      <c r="E30" s="5"/>
      <c r="F30" s="5"/>
      <c r="G30" s="5"/>
      <c r="H30" s="5"/>
      <c r="I30" s="5"/>
      <c r="J30" s="5"/>
      <c r="K30" s="5"/>
    </row>
  </sheetData>
  <mergeCells count="18">
    <mergeCell ref="A18:B18"/>
    <mergeCell ref="C18:F18"/>
    <mergeCell ref="I18:J18"/>
    <mergeCell ref="A15:C15"/>
    <mergeCell ref="I15:K15"/>
    <mergeCell ref="A17:B17"/>
    <mergeCell ref="C17:F17"/>
    <mergeCell ref="I17:J17"/>
    <mergeCell ref="F1:G1"/>
    <mergeCell ref="A6:K6"/>
    <mergeCell ref="I4:K4"/>
    <mergeCell ref="I7:J7"/>
    <mergeCell ref="I8:J8"/>
    <mergeCell ref="C7:F7"/>
    <mergeCell ref="C8:F8"/>
    <mergeCell ref="A7:B7"/>
    <mergeCell ref="A8:B8"/>
    <mergeCell ref="A4:C4"/>
  </mergeCells>
  <pageMargins left="0.5" right="0.5" top="0.75" bottom="0.75" header="0.3" footer="0.3"/>
  <pageSetup orientation="landscape"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A20"/>
  <sheetViews>
    <sheetView zoomScale="101" zoomScaleNormal="101" workbookViewId="0">
      <selection activeCell="N20" sqref="N20"/>
    </sheetView>
  </sheetViews>
  <sheetFormatPr defaultColWidth="9.33203125" defaultRowHeight="14.4"/>
  <cols>
    <col min="1" max="1" width="4.6640625" style="50" customWidth="1"/>
    <col min="2" max="2" width="20.6640625" style="50" customWidth="1"/>
    <col min="3" max="3" width="4.5546875" style="50" customWidth="1"/>
    <col min="4" max="4" width="5.33203125" style="50" customWidth="1"/>
    <col min="5" max="5" width="22.6640625" style="50" customWidth="1"/>
    <col min="6" max="6" width="5" style="50" customWidth="1"/>
    <col min="7" max="7" width="11.6640625" style="50" customWidth="1"/>
    <col min="8" max="9" width="4.6640625" style="50" customWidth="1"/>
    <col min="10" max="10" width="20.33203125" style="50" customWidth="1"/>
    <col min="11" max="11" width="3.6640625" style="50" customWidth="1"/>
    <col min="12" max="12" width="23" style="50" customWidth="1"/>
    <col min="13" max="13" width="3.6640625" style="50" customWidth="1"/>
    <col min="14" max="14" width="29.44140625" style="50" customWidth="1"/>
    <col min="15" max="16384" width="9.33203125" style="50"/>
  </cols>
  <sheetData>
    <row r="1" spans="1:27">
      <c r="A1" s="54"/>
      <c r="B1" s="50" t="s">
        <v>50</v>
      </c>
      <c r="E1" s="55"/>
      <c r="F1" s="50" t="s">
        <v>51</v>
      </c>
      <c r="J1" s="32"/>
      <c r="K1" s="32"/>
      <c r="L1" s="137"/>
      <c r="M1" s="50" t="s">
        <v>52</v>
      </c>
      <c r="O1" s="56"/>
      <c r="P1" s="50" t="s">
        <v>53</v>
      </c>
    </row>
    <row r="2" spans="1:27" s="71" customFormat="1" ht="13.2"/>
    <row r="3" spans="1:27">
      <c r="A3" s="51"/>
      <c r="B3" s="51"/>
      <c r="C3" s="51"/>
      <c r="D3" s="51"/>
      <c r="E3" s="51"/>
      <c r="F3" s="51"/>
      <c r="G3" s="51"/>
      <c r="H3" s="51"/>
      <c r="I3" s="51"/>
      <c r="J3" s="51"/>
      <c r="K3" s="51"/>
      <c r="L3" s="51"/>
      <c r="M3" s="51"/>
      <c r="N3" s="51"/>
    </row>
    <row r="5" spans="1:27" ht="15" customHeight="1">
      <c r="A5" s="713" t="s">
        <v>9</v>
      </c>
      <c r="B5" s="714"/>
      <c r="C5" s="714"/>
      <c r="D5" s="714"/>
      <c r="E5" s="714"/>
      <c r="F5" s="714"/>
      <c r="G5" s="714"/>
      <c r="H5" s="714"/>
      <c r="I5" s="714"/>
      <c r="J5" s="714"/>
      <c r="K5" s="714"/>
      <c r="L5" s="714"/>
      <c r="M5" s="714"/>
      <c r="N5" s="715"/>
      <c r="O5" s="131"/>
      <c r="P5" s="132"/>
      <c r="Q5" s="132"/>
      <c r="R5" s="132"/>
    </row>
    <row r="6" spans="1:27" ht="15" customHeight="1">
      <c r="A6" s="69" t="s">
        <v>37</v>
      </c>
      <c r="B6" s="716" t="s">
        <v>319</v>
      </c>
      <c r="C6" s="716"/>
      <c r="D6" s="716"/>
      <c r="E6" s="729"/>
      <c r="F6" s="729"/>
      <c r="G6" s="729"/>
      <c r="H6" s="90" t="s">
        <v>41</v>
      </c>
      <c r="I6" s="723" t="s">
        <v>72</v>
      </c>
      <c r="J6" s="724"/>
      <c r="K6" s="724"/>
      <c r="L6" s="725"/>
      <c r="M6" s="183"/>
      <c r="N6" s="184"/>
      <c r="O6" s="382"/>
      <c r="P6" s="383"/>
      <c r="Q6" s="383"/>
      <c r="R6" s="383"/>
      <c r="S6" s="383"/>
      <c r="T6" s="383"/>
      <c r="U6" s="383"/>
    </row>
    <row r="7" spans="1:27" ht="15" customHeight="1">
      <c r="A7" s="69" t="s">
        <v>38</v>
      </c>
      <c r="B7" s="728" t="s">
        <v>320</v>
      </c>
      <c r="C7" s="728"/>
      <c r="D7" s="728"/>
      <c r="E7" s="729"/>
      <c r="F7" s="729"/>
      <c r="G7" s="729"/>
      <c r="H7" s="90" t="s">
        <v>46</v>
      </c>
      <c r="I7" s="723" t="s">
        <v>318</v>
      </c>
      <c r="J7" s="724"/>
      <c r="K7" s="724"/>
      <c r="L7" s="725"/>
      <c r="M7" s="726"/>
      <c r="N7" s="727"/>
      <c r="O7" s="382"/>
      <c r="P7" s="383"/>
      <c r="Q7" s="383"/>
      <c r="R7" s="383"/>
      <c r="S7" s="383"/>
      <c r="T7" s="383"/>
      <c r="U7" s="383"/>
      <c r="V7" s="133"/>
      <c r="W7" s="133"/>
      <c r="X7" s="133"/>
      <c r="Y7" s="133"/>
    </row>
    <row r="8" spans="1:27" ht="15" customHeight="1">
      <c r="A8" s="129" t="s">
        <v>39</v>
      </c>
      <c r="B8" s="717" t="s">
        <v>71</v>
      </c>
      <c r="C8" s="718"/>
      <c r="D8" s="719"/>
      <c r="E8" s="720" t="s">
        <v>91</v>
      </c>
      <c r="F8" s="721"/>
      <c r="G8" s="722"/>
      <c r="H8" s="90" t="s">
        <v>47</v>
      </c>
      <c r="I8" s="723" t="s">
        <v>762</v>
      </c>
      <c r="J8" s="724"/>
      <c r="K8" s="724"/>
      <c r="L8" s="725"/>
      <c r="M8" s="726"/>
      <c r="N8" s="727"/>
      <c r="O8" s="381"/>
      <c r="P8" s="381"/>
      <c r="Q8" s="381"/>
      <c r="R8" s="381"/>
      <c r="S8" s="381"/>
      <c r="T8" s="381"/>
      <c r="U8" s="381"/>
      <c r="V8" s="133"/>
      <c r="W8" s="133"/>
      <c r="X8" s="133"/>
      <c r="Y8" s="133"/>
    </row>
    <row r="9" spans="1:27" ht="38.25" customHeight="1">
      <c r="A9" s="69" t="s">
        <v>40</v>
      </c>
      <c r="B9" s="710" t="s">
        <v>969</v>
      </c>
      <c r="C9" s="711"/>
      <c r="D9" s="711"/>
      <c r="E9" s="711"/>
      <c r="F9" s="711"/>
      <c r="G9" s="711"/>
      <c r="H9" s="69" t="s">
        <v>48</v>
      </c>
      <c r="I9" s="511" t="s">
        <v>7</v>
      </c>
      <c r="J9" s="710" t="s">
        <v>770</v>
      </c>
      <c r="K9" s="711"/>
      <c r="L9" s="711"/>
      <c r="M9" s="711"/>
      <c r="N9" s="712"/>
      <c r="O9" s="381"/>
      <c r="P9" s="381"/>
      <c r="Q9" s="381"/>
      <c r="R9" s="381"/>
      <c r="S9" s="381"/>
      <c r="T9" s="381"/>
      <c r="U9" s="381"/>
      <c r="V9" s="133"/>
      <c r="W9" s="133"/>
      <c r="X9" s="133"/>
      <c r="Y9" s="133"/>
    </row>
    <row r="10" spans="1:27" s="123" customFormat="1" ht="37.5" customHeight="1">
      <c r="A10" s="62" t="s">
        <v>7</v>
      </c>
      <c r="B10" s="706" t="s">
        <v>722</v>
      </c>
      <c r="C10" s="706"/>
      <c r="D10" s="706"/>
      <c r="E10" s="707"/>
      <c r="F10" s="62" t="s">
        <v>7</v>
      </c>
      <c r="G10" s="708" t="s">
        <v>723</v>
      </c>
      <c r="H10" s="708"/>
      <c r="I10" s="708"/>
      <c r="J10" s="709"/>
      <c r="K10" s="96" t="s">
        <v>7</v>
      </c>
      <c r="L10" s="125" t="s">
        <v>96</v>
      </c>
      <c r="M10" s="62" t="s">
        <v>7</v>
      </c>
      <c r="N10" s="124" t="s">
        <v>95</v>
      </c>
      <c r="O10" s="381"/>
      <c r="P10" s="381"/>
      <c r="Q10" s="381"/>
      <c r="R10" s="381"/>
      <c r="S10" s="381"/>
      <c r="T10" s="381"/>
      <c r="U10" s="381"/>
      <c r="V10" s="133"/>
      <c r="W10" s="133"/>
      <c r="X10" s="133"/>
      <c r="Y10" s="133"/>
    </row>
    <row r="11" spans="1:27" ht="33" customHeight="1">
      <c r="A11" s="705" t="s">
        <v>761</v>
      </c>
      <c r="B11" s="705"/>
      <c r="C11" s="705"/>
      <c r="D11" s="705"/>
      <c r="E11" s="705"/>
      <c r="F11" s="705"/>
      <c r="G11" s="705"/>
      <c r="H11" s="705"/>
      <c r="I11" s="705"/>
      <c r="J11" s="705"/>
      <c r="K11" s="705"/>
      <c r="L11" s="705"/>
      <c r="M11" s="705"/>
      <c r="N11" s="705"/>
      <c r="O11" s="381"/>
      <c r="P11" s="381"/>
      <c r="Q11" s="381"/>
      <c r="R11" s="381"/>
      <c r="S11" s="381"/>
      <c r="T11" s="381"/>
      <c r="U11" s="381"/>
    </row>
    <row r="12" spans="1:27">
      <c r="B12" s="704"/>
      <c r="C12" s="704"/>
      <c r="D12" s="704"/>
      <c r="E12" s="704"/>
      <c r="F12" s="704"/>
      <c r="G12" s="704"/>
      <c r="H12" s="704"/>
      <c r="I12" s="704"/>
      <c r="J12" s="704"/>
      <c r="K12" s="704"/>
      <c r="L12" s="704"/>
      <c r="M12" s="704"/>
      <c r="N12" s="704"/>
      <c r="O12" s="381"/>
      <c r="P12" s="381"/>
      <c r="Q12" s="381"/>
      <c r="R12" s="381"/>
      <c r="S12" s="381"/>
      <c r="T12" s="381"/>
      <c r="U12" s="381"/>
    </row>
    <row r="13" spans="1:27">
      <c r="B13" s="704"/>
      <c r="C13" s="704"/>
      <c r="D13" s="704"/>
      <c r="E13" s="704"/>
      <c r="F13" s="704"/>
      <c r="G13" s="704"/>
      <c r="H13" s="704"/>
      <c r="I13" s="704"/>
      <c r="J13" s="704"/>
      <c r="K13" s="704"/>
      <c r="L13" s="704"/>
      <c r="M13" s="704"/>
      <c r="N13" s="704"/>
      <c r="O13" s="381"/>
      <c r="P13" s="381"/>
      <c r="Q13" s="381"/>
      <c r="R13" s="381"/>
      <c r="S13" s="381"/>
      <c r="T13" s="381"/>
      <c r="U13" s="381"/>
    </row>
    <row r="14" spans="1:27" ht="15" customHeight="1">
      <c r="O14" s="126"/>
      <c r="P14" s="126"/>
      <c r="Q14" s="126"/>
      <c r="R14" s="126"/>
      <c r="T14" s="83"/>
      <c r="U14" s="83"/>
      <c r="V14" s="83"/>
      <c r="W14" s="83"/>
      <c r="X14" s="83"/>
      <c r="Y14" s="83"/>
      <c r="Z14" s="83"/>
      <c r="AA14" s="83"/>
    </row>
    <row r="15" spans="1:27">
      <c r="O15" s="126"/>
      <c r="P15" s="126"/>
      <c r="Q15" s="126"/>
      <c r="R15" s="126"/>
      <c r="T15" s="83"/>
      <c r="U15" s="130"/>
      <c r="V15" s="130"/>
      <c r="W15" s="130"/>
      <c r="X15" s="130"/>
      <c r="Y15" s="130"/>
      <c r="Z15" s="130"/>
      <c r="AA15" s="83"/>
    </row>
    <row r="16" spans="1:27">
      <c r="B16" s="126"/>
      <c r="C16" s="126"/>
      <c r="D16" s="126"/>
      <c r="E16" s="126"/>
      <c r="F16" s="126"/>
      <c r="G16" s="126"/>
      <c r="H16" s="126"/>
      <c r="I16" s="126"/>
      <c r="J16" s="126"/>
      <c r="K16" s="126"/>
      <c r="L16" s="126"/>
      <c r="M16" s="126"/>
      <c r="N16" s="126"/>
      <c r="O16" s="126"/>
      <c r="P16" s="126"/>
      <c r="Q16" s="126"/>
      <c r="R16" s="126"/>
      <c r="T16" s="83"/>
      <c r="U16" s="83"/>
      <c r="V16" s="83"/>
      <c r="W16" s="83"/>
      <c r="X16" s="83"/>
      <c r="Y16" s="83"/>
      <c r="Z16" s="83"/>
      <c r="AA16" s="83"/>
    </row>
    <row r="18" spans="2:21">
      <c r="B18" s="66" t="s">
        <v>67</v>
      </c>
    </row>
    <row r="19" spans="2:21" ht="46.5" customHeight="1">
      <c r="B19" s="704" t="s">
        <v>84</v>
      </c>
      <c r="C19" s="704"/>
      <c r="D19" s="704"/>
      <c r="E19" s="704"/>
      <c r="F19" s="704"/>
      <c r="G19" s="704"/>
      <c r="H19" s="704"/>
      <c r="I19" s="704"/>
      <c r="J19" s="704"/>
      <c r="K19" s="704"/>
      <c r="L19" s="704"/>
      <c r="U19" s="87"/>
    </row>
    <row r="20" spans="2:21" ht="140.25" customHeight="1">
      <c r="B20" s="704" t="s">
        <v>283</v>
      </c>
      <c r="C20" s="704"/>
      <c r="D20" s="704"/>
      <c r="E20" s="704"/>
      <c r="F20" s="704"/>
      <c r="G20" s="704"/>
      <c r="H20" s="704"/>
      <c r="I20" s="704"/>
      <c r="J20" s="704"/>
      <c r="K20" s="704"/>
      <c r="L20" s="704"/>
      <c r="N20" s="127"/>
    </row>
  </sheetData>
  <mergeCells count="20">
    <mergeCell ref="J9:N9"/>
    <mergeCell ref="B9:G9"/>
    <mergeCell ref="A5:N5"/>
    <mergeCell ref="B6:D6"/>
    <mergeCell ref="B8:D8"/>
    <mergeCell ref="E8:G8"/>
    <mergeCell ref="I7:L7"/>
    <mergeCell ref="M7:N7"/>
    <mergeCell ref="I6:L6"/>
    <mergeCell ref="B7:D7"/>
    <mergeCell ref="E6:G6"/>
    <mergeCell ref="E7:G7"/>
    <mergeCell ref="I8:L8"/>
    <mergeCell ref="M8:N8"/>
    <mergeCell ref="B19:L19"/>
    <mergeCell ref="B20:L20"/>
    <mergeCell ref="A11:N11"/>
    <mergeCell ref="B10:E10"/>
    <mergeCell ref="G10:J10"/>
    <mergeCell ref="B12:N13"/>
  </mergeCells>
  <pageMargins left="0.5" right="0.5" top="0.75" bottom="0.75" header="0.3" footer="0.3"/>
  <pageSetup paperSize="3" scale="90" fitToHeight="0" orientation="landscape" r:id="rId1"/>
  <colBreaks count="1" manualBreakCount="1">
    <brk id="23" min="3" max="37" man="1"/>
  </colBreak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36"/>
  <sheetViews>
    <sheetView topLeftCell="A7" zoomScale="90" zoomScaleNormal="90" workbookViewId="0">
      <selection activeCell="A7" sqref="A7:H7"/>
    </sheetView>
  </sheetViews>
  <sheetFormatPr defaultColWidth="9.33203125" defaultRowHeight="14.4"/>
  <cols>
    <col min="1" max="2" width="4.6640625" style="50" customWidth="1"/>
    <col min="3" max="3" width="11.6640625" style="50" customWidth="1"/>
    <col min="4" max="4" width="63.6640625" style="50" customWidth="1"/>
    <col min="5" max="5" width="7.6640625" style="50" customWidth="1"/>
    <col min="6" max="6" width="12.6640625" style="50" customWidth="1"/>
    <col min="7" max="7" width="18.44140625" style="50" customWidth="1"/>
    <col min="8" max="8" width="28.33203125" style="50" customWidth="1"/>
    <col min="9" max="9" width="5" style="50" customWidth="1"/>
    <col min="10" max="10" width="20.6640625" style="50" customWidth="1"/>
    <col min="11" max="11" width="10.6640625" style="50" customWidth="1"/>
    <col min="12" max="16384" width="9.33203125" style="50"/>
  </cols>
  <sheetData>
    <row r="1" spans="1:20">
      <c r="A1" s="54"/>
      <c r="B1" s="54"/>
      <c r="C1" s="50" t="s">
        <v>50</v>
      </c>
      <c r="E1" s="55"/>
      <c r="F1" s="55"/>
      <c r="H1" s="50" t="s">
        <v>51</v>
      </c>
      <c r="K1" s="143"/>
      <c r="M1" s="56"/>
      <c r="N1" s="50" t="s">
        <v>53</v>
      </c>
    </row>
    <row r="2" spans="1:20" s="10" customFormat="1" ht="13.2">
      <c r="A2" s="11"/>
      <c r="B2" s="11"/>
      <c r="C2" s="11"/>
      <c r="D2" s="11"/>
      <c r="E2" s="11"/>
      <c r="F2" s="11"/>
      <c r="H2" s="11"/>
      <c r="J2" s="11"/>
      <c r="K2" s="11"/>
      <c r="L2" s="11"/>
      <c r="M2" s="11"/>
      <c r="N2" s="11"/>
    </row>
    <row r="3" spans="1:20">
      <c r="A3" s="51"/>
      <c r="B3" s="51"/>
      <c r="C3" s="51"/>
      <c r="D3" s="51"/>
      <c r="E3" s="51"/>
      <c r="F3" s="51"/>
      <c r="H3" s="51"/>
      <c r="J3" s="51"/>
      <c r="K3" s="51"/>
    </row>
    <row r="4" spans="1:20">
      <c r="C4" s="87"/>
      <c r="E4" s="82"/>
      <c r="F4" s="82"/>
      <c r="G4" s="82"/>
      <c r="H4" s="82"/>
      <c r="K4" s="53"/>
    </row>
    <row r="5" spans="1:20">
      <c r="E5" s="82"/>
      <c r="F5" s="82"/>
      <c r="G5" s="82"/>
      <c r="H5" s="82"/>
    </row>
    <row r="6" spans="1:20" ht="15" customHeight="1">
      <c r="A6" s="742" t="s">
        <v>12</v>
      </c>
      <c r="B6" s="743"/>
      <c r="C6" s="743"/>
      <c r="D6" s="743"/>
      <c r="E6" s="743"/>
      <c r="F6" s="743"/>
      <c r="G6" s="743"/>
      <c r="H6" s="744"/>
      <c r="I6" s="58"/>
      <c r="J6" s="58"/>
      <c r="K6" s="58"/>
    </row>
    <row r="7" spans="1:20" ht="63.6" customHeight="1">
      <c r="A7" s="745" t="s">
        <v>1083</v>
      </c>
      <c r="B7" s="746"/>
      <c r="C7" s="746"/>
      <c r="D7" s="746"/>
      <c r="E7" s="746"/>
      <c r="F7" s="746"/>
      <c r="G7" s="746"/>
      <c r="H7" s="747"/>
      <c r="I7" s="57"/>
      <c r="J7" s="57"/>
      <c r="K7" s="57"/>
    </row>
    <row r="8" spans="1:20" ht="15" customHeight="1">
      <c r="A8" s="748" t="s">
        <v>97</v>
      </c>
      <c r="B8" s="749"/>
      <c r="C8" s="749"/>
      <c r="D8" s="750"/>
      <c r="E8" s="748" t="s">
        <v>81</v>
      </c>
      <c r="F8" s="749"/>
      <c r="G8" s="749"/>
      <c r="H8" s="750"/>
      <c r="J8" s="84"/>
      <c r="K8" s="84"/>
      <c r="Q8" s="53"/>
    </row>
    <row r="9" spans="1:20" ht="16.5" customHeight="1">
      <c r="A9" s="751"/>
      <c r="B9" s="752"/>
      <c r="C9" s="752"/>
      <c r="D9" s="753"/>
      <c r="E9" s="751"/>
      <c r="F9" s="752"/>
      <c r="G9" s="752"/>
      <c r="H9" s="753"/>
      <c r="J9" s="85"/>
      <c r="K9" s="85"/>
    </row>
    <row r="10" spans="1:20" ht="18" customHeight="1">
      <c r="A10" s="754" t="s">
        <v>37</v>
      </c>
      <c r="B10" s="754"/>
      <c r="C10" s="754"/>
      <c r="D10" s="754"/>
      <c r="E10" s="755" t="s">
        <v>38</v>
      </c>
      <c r="F10" s="755"/>
      <c r="G10" s="755"/>
      <c r="H10" s="755"/>
      <c r="J10" s="86"/>
      <c r="K10" s="86"/>
    </row>
    <row r="11" spans="1:20" ht="15" customHeight="1">
      <c r="A11" s="62" t="s">
        <v>7</v>
      </c>
      <c r="B11" s="758" t="s">
        <v>321</v>
      </c>
      <c r="C11" s="758"/>
      <c r="D11" s="758"/>
      <c r="E11" s="737" t="s">
        <v>774</v>
      </c>
      <c r="F11" s="738"/>
      <c r="G11" s="201" t="s">
        <v>322</v>
      </c>
      <c r="H11" s="203" t="s">
        <v>591</v>
      </c>
      <c r="I11" s="759"/>
      <c r="J11" s="759"/>
      <c r="K11" s="759"/>
      <c r="L11" s="759"/>
      <c r="M11" s="759"/>
      <c r="N11" s="759"/>
      <c r="O11" s="759"/>
      <c r="P11" s="759"/>
      <c r="Q11" s="759"/>
      <c r="R11" s="759"/>
      <c r="S11" s="759"/>
    </row>
    <row r="12" spans="1:20" ht="15">
      <c r="A12" s="199"/>
      <c r="B12" s="62" t="s">
        <v>7</v>
      </c>
      <c r="C12" s="716" t="s">
        <v>324</v>
      </c>
      <c r="D12" s="716"/>
      <c r="E12" s="739"/>
      <c r="F12" s="740"/>
      <c r="G12" s="202" t="s">
        <v>323</v>
      </c>
      <c r="H12" s="200" t="s">
        <v>597</v>
      </c>
      <c r="I12" s="759"/>
      <c r="J12" s="759"/>
      <c r="K12" s="759"/>
      <c r="L12" s="759"/>
      <c r="M12" s="759"/>
      <c r="N12" s="759"/>
      <c r="O12" s="759"/>
      <c r="P12" s="759"/>
      <c r="Q12" s="759"/>
      <c r="R12" s="759"/>
      <c r="S12" s="759"/>
      <c r="T12" s="52"/>
    </row>
    <row r="13" spans="1:20" s="207" customFormat="1" ht="8.25" customHeight="1">
      <c r="A13" s="766"/>
      <c r="B13" s="767"/>
      <c r="C13" s="767"/>
      <c r="D13" s="767"/>
      <c r="E13" s="767"/>
      <c r="F13" s="767"/>
      <c r="G13" s="767"/>
      <c r="H13" s="768"/>
      <c r="I13" s="206"/>
      <c r="J13" s="206"/>
      <c r="K13" s="206"/>
      <c r="L13" s="206"/>
      <c r="M13" s="206"/>
      <c r="N13" s="206"/>
      <c r="O13" s="206"/>
      <c r="P13" s="206"/>
      <c r="Q13" s="206"/>
      <c r="R13" s="206"/>
      <c r="S13" s="206"/>
      <c r="T13" s="206"/>
    </row>
    <row r="14" spans="1:20">
      <c r="A14" s="62" t="s">
        <v>7</v>
      </c>
      <c r="B14" s="758" t="s">
        <v>771</v>
      </c>
      <c r="C14" s="758"/>
      <c r="D14" s="758"/>
      <c r="E14" s="737" t="s">
        <v>774</v>
      </c>
      <c r="F14" s="738"/>
      <c r="G14" s="201" t="s">
        <v>322</v>
      </c>
      <c r="H14" s="203" t="s">
        <v>591</v>
      </c>
      <c r="I14" s="759"/>
      <c r="J14" s="760"/>
      <c r="K14" s="760"/>
      <c r="L14" s="760"/>
      <c r="M14" s="760"/>
      <c r="N14" s="760"/>
      <c r="O14" s="760"/>
      <c r="P14" s="760"/>
      <c r="Q14" s="760"/>
    </row>
    <row r="15" spans="1:20" ht="15">
      <c r="A15" s="199"/>
      <c r="B15" s="62" t="s">
        <v>7</v>
      </c>
      <c r="C15" s="716" t="s">
        <v>324</v>
      </c>
      <c r="D15" s="716"/>
      <c r="E15" s="739"/>
      <c r="F15" s="740"/>
      <c r="G15" s="202" t="s">
        <v>323</v>
      </c>
      <c r="H15" s="200" t="s">
        <v>597</v>
      </c>
      <c r="I15" s="761"/>
      <c r="J15" s="760"/>
      <c r="K15" s="760"/>
      <c r="L15" s="760"/>
      <c r="M15" s="760"/>
      <c r="N15" s="760"/>
      <c r="O15" s="760"/>
      <c r="P15" s="760"/>
      <c r="Q15" s="760"/>
      <c r="R15" s="52"/>
      <c r="S15" s="52"/>
      <c r="T15" s="52"/>
    </row>
    <row r="16" spans="1:20" s="207" customFormat="1" ht="6" customHeight="1">
      <c r="A16" s="766"/>
      <c r="B16" s="767"/>
      <c r="C16" s="767"/>
      <c r="D16" s="767"/>
      <c r="E16" s="767"/>
      <c r="F16" s="767"/>
      <c r="G16" s="767"/>
      <c r="H16" s="768"/>
      <c r="I16" s="206"/>
      <c r="J16" s="206"/>
      <c r="K16" s="206"/>
      <c r="L16" s="206"/>
      <c r="M16" s="206"/>
      <c r="N16" s="206"/>
      <c r="O16" s="206"/>
      <c r="P16" s="206"/>
      <c r="Q16" s="206"/>
      <c r="R16" s="206"/>
      <c r="S16" s="206"/>
      <c r="T16" s="206"/>
    </row>
    <row r="17" spans="1:20">
      <c r="A17" s="521" t="s">
        <v>7</v>
      </c>
      <c r="B17" s="758" t="s">
        <v>772</v>
      </c>
      <c r="C17" s="758"/>
      <c r="D17" s="758"/>
      <c r="E17" s="764" t="s">
        <v>773</v>
      </c>
      <c r="F17" s="765"/>
      <c r="G17" s="201" t="s">
        <v>322</v>
      </c>
      <c r="H17" s="519" t="s">
        <v>769</v>
      </c>
      <c r="I17" s="52"/>
      <c r="J17" s="73"/>
      <c r="K17" s="12"/>
      <c r="L17" s="52"/>
      <c r="M17" s="52"/>
      <c r="N17" s="52"/>
      <c r="O17" s="52"/>
      <c r="P17" s="52"/>
      <c r="Q17" s="52"/>
      <c r="R17" s="52"/>
      <c r="S17" s="52"/>
      <c r="T17" s="52"/>
    </row>
    <row r="18" spans="1:20" ht="30.75" customHeight="1">
      <c r="A18" s="522"/>
      <c r="B18" s="523" t="s">
        <v>7</v>
      </c>
      <c r="C18" s="762" t="s">
        <v>785</v>
      </c>
      <c r="D18" s="763"/>
      <c r="E18" s="756" t="s">
        <v>775</v>
      </c>
      <c r="F18" s="757"/>
      <c r="G18" s="524" t="s">
        <v>323</v>
      </c>
      <c r="H18" s="520" t="s">
        <v>768</v>
      </c>
      <c r="I18" s="52"/>
      <c r="J18" s="741"/>
      <c r="K18" s="741"/>
      <c r="L18" s="52"/>
      <c r="M18" s="52"/>
      <c r="N18" s="8"/>
      <c r="O18" s="52"/>
      <c r="P18" s="52"/>
      <c r="Q18" s="52"/>
      <c r="R18" s="52"/>
      <c r="S18" s="52"/>
      <c r="T18" s="52"/>
    </row>
    <row r="19" spans="1:20" ht="15">
      <c r="A19" s="374" t="s">
        <v>598</v>
      </c>
      <c r="B19" s="83"/>
      <c r="C19" s="83"/>
      <c r="D19" s="83"/>
    </row>
    <row r="20" spans="1:20" ht="33" customHeight="1">
      <c r="A20" s="74"/>
      <c r="B20" s="734"/>
      <c r="C20" s="734"/>
      <c r="D20" s="734"/>
      <c r="E20" s="75"/>
      <c r="F20" s="75"/>
      <c r="G20" s="52"/>
      <c r="H20" s="75"/>
      <c r="I20" s="733"/>
      <c r="J20" s="733"/>
      <c r="K20" s="733"/>
      <c r="L20" s="733"/>
      <c r="M20" s="733"/>
      <c r="N20" s="733"/>
      <c r="O20" s="733"/>
      <c r="P20" s="733"/>
      <c r="Q20" s="733"/>
      <c r="R20" s="52"/>
      <c r="S20" s="52"/>
      <c r="T20" s="52"/>
    </row>
    <row r="21" spans="1:20" ht="15" customHeight="1">
      <c r="A21" s="73"/>
      <c r="B21" s="734"/>
      <c r="C21" s="734"/>
      <c r="D21" s="734"/>
      <c r="E21" s="735"/>
      <c r="F21" s="735"/>
      <c r="G21" s="735"/>
      <c r="H21" s="735"/>
      <c r="I21" s="736"/>
      <c r="J21" s="736"/>
      <c r="K21" s="736"/>
      <c r="L21" s="736"/>
      <c r="M21" s="736"/>
      <c r="N21" s="736"/>
      <c r="O21" s="736"/>
      <c r="P21" s="736"/>
      <c r="Q21" s="736"/>
      <c r="R21" s="736"/>
      <c r="S21" s="736"/>
      <c r="T21" s="52"/>
    </row>
    <row r="22" spans="1:20">
      <c r="A22" s="76"/>
      <c r="B22" s="76"/>
      <c r="C22" s="76"/>
      <c r="D22" s="12"/>
      <c r="E22" s="731"/>
      <c r="F22" s="731"/>
      <c r="G22" s="731"/>
      <c r="H22" s="731"/>
      <c r="I22" s="732"/>
      <c r="J22" s="732"/>
      <c r="K22" s="732"/>
      <c r="L22" s="732"/>
      <c r="M22" s="732"/>
      <c r="N22" s="732"/>
      <c r="O22" s="732"/>
      <c r="P22" s="732"/>
      <c r="Q22" s="732"/>
      <c r="R22" s="732"/>
      <c r="S22" s="732"/>
      <c r="T22" s="52"/>
    </row>
    <row r="23" spans="1:20">
      <c r="A23" s="76"/>
      <c r="B23" s="76"/>
      <c r="C23" s="76"/>
      <c r="D23" s="12"/>
      <c r="E23" s="731"/>
      <c r="F23" s="731"/>
      <c r="G23" s="731"/>
      <c r="H23" s="731"/>
      <c r="I23" s="205"/>
      <c r="J23" s="205"/>
      <c r="K23" s="205"/>
      <c r="L23" s="205"/>
      <c r="M23" s="205"/>
      <c r="N23" s="205"/>
      <c r="O23" s="205"/>
      <c r="P23" s="205"/>
      <c r="Q23" s="205"/>
      <c r="R23" s="205"/>
      <c r="S23" s="205"/>
      <c r="T23" s="52"/>
    </row>
    <row r="24" spans="1:20">
      <c r="A24" s="76"/>
      <c r="B24" s="76"/>
      <c r="C24" s="76"/>
      <c r="D24" s="12"/>
      <c r="E24" s="731"/>
      <c r="F24" s="731"/>
      <c r="G24" s="731"/>
      <c r="H24" s="731"/>
      <c r="I24" s="732"/>
      <c r="J24" s="732"/>
      <c r="K24" s="732"/>
      <c r="L24" s="732"/>
      <c r="M24" s="732"/>
      <c r="N24" s="732"/>
      <c r="O24" s="732"/>
      <c r="P24" s="732"/>
      <c r="Q24" s="732"/>
      <c r="R24" s="732"/>
      <c r="S24" s="732"/>
      <c r="T24" s="52"/>
    </row>
    <row r="25" spans="1:20">
      <c r="A25" s="76"/>
      <c r="B25" s="76"/>
      <c r="C25" s="76"/>
      <c r="D25" s="12"/>
      <c r="E25" s="731"/>
      <c r="F25" s="731"/>
      <c r="G25" s="731"/>
      <c r="H25" s="731"/>
      <c r="I25" s="205"/>
      <c r="J25" s="205"/>
      <c r="K25" s="205"/>
      <c r="L25" s="205"/>
      <c r="M25" s="205"/>
      <c r="N25" s="205"/>
      <c r="O25" s="205"/>
      <c r="P25" s="205"/>
      <c r="Q25" s="205"/>
      <c r="R25" s="205"/>
      <c r="S25" s="205"/>
      <c r="T25" s="52"/>
    </row>
    <row r="26" spans="1:20">
      <c r="A26" s="76"/>
      <c r="B26" s="76"/>
      <c r="C26" s="76"/>
      <c r="D26" s="12"/>
      <c r="E26" s="731"/>
      <c r="F26" s="731"/>
      <c r="G26" s="731"/>
      <c r="H26" s="731"/>
      <c r="I26" s="732"/>
      <c r="J26" s="732"/>
      <c r="K26" s="732"/>
      <c r="L26" s="732"/>
      <c r="M26" s="732"/>
      <c r="N26" s="732"/>
      <c r="O26" s="732"/>
      <c r="P26" s="732"/>
      <c r="Q26" s="732"/>
      <c r="R26" s="732"/>
      <c r="S26" s="732"/>
      <c r="T26" s="52"/>
    </row>
    <row r="27" spans="1:20">
      <c r="A27" s="76"/>
      <c r="B27" s="76"/>
      <c r="C27" s="76"/>
      <c r="D27" s="12"/>
      <c r="E27" s="731"/>
      <c r="F27" s="731"/>
      <c r="G27" s="731"/>
      <c r="H27" s="731"/>
      <c r="I27" s="732"/>
      <c r="J27" s="732"/>
      <c r="K27" s="732"/>
      <c r="L27" s="732"/>
      <c r="M27" s="732"/>
      <c r="N27" s="732"/>
      <c r="O27" s="732"/>
      <c r="P27" s="732"/>
      <c r="Q27" s="732"/>
      <c r="R27" s="732"/>
      <c r="S27" s="732"/>
      <c r="T27" s="52"/>
    </row>
    <row r="28" spans="1:20" ht="15" customHeight="1">
      <c r="A28" s="77"/>
      <c r="B28" s="86"/>
      <c r="C28" s="8"/>
      <c r="D28" s="12"/>
      <c r="E28" s="731"/>
      <c r="F28" s="731"/>
      <c r="G28" s="731"/>
      <c r="H28" s="731"/>
      <c r="I28" s="732"/>
      <c r="J28" s="732"/>
      <c r="K28" s="732"/>
      <c r="L28" s="732"/>
      <c r="M28" s="732"/>
      <c r="N28" s="732"/>
      <c r="O28" s="732"/>
      <c r="P28" s="732"/>
      <c r="Q28" s="732"/>
      <c r="R28" s="732"/>
      <c r="S28" s="732"/>
      <c r="T28" s="52"/>
    </row>
    <row r="29" spans="1:20">
      <c r="A29" s="95"/>
      <c r="B29" s="95"/>
      <c r="C29" s="79"/>
      <c r="D29" s="52"/>
      <c r="E29" s="82"/>
      <c r="F29" s="82"/>
      <c r="G29" s="52"/>
      <c r="H29" s="82"/>
      <c r="I29" s="52"/>
      <c r="J29" s="83"/>
      <c r="K29" s="83"/>
      <c r="L29" s="52"/>
      <c r="M29" s="52"/>
      <c r="N29" s="52"/>
      <c r="O29" s="52"/>
      <c r="P29" s="52"/>
      <c r="Q29" s="52"/>
      <c r="R29" s="52"/>
      <c r="S29" s="52"/>
      <c r="T29" s="52"/>
    </row>
    <row r="30" spans="1:20" ht="15" customHeight="1">
      <c r="A30" s="78"/>
      <c r="B30" s="78"/>
      <c r="C30" s="80"/>
      <c r="E30" s="204"/>
      <c r="F30" s="204"/>
      <c r="G30" s="204"/>
      <c r="H30" s="204"/>
      <c r="I30" s="52"/>
      <c r="J30" s="83"/>
      <c r="K30" s="83"/>
      <c r="L30" s="52"/>
      <c r="M30" s="52"/>
      <c r="N30" s="52"/>
      <c r="O30" s="52"/>
      <c r="P30" s="52"/>
      <c r="Q30" s="52"/>
      <c r="R30" s="52"/>
      <c r="S30" s="52"/>
      <c r="T30" s="52"/>
    </row>
    <row r="31" spans="1:20">
      <c r="A31" s="80"/>
      <c r="B31" s="80"/>
      <c r="E31" s="204"/>
      <c r="F31" s="204"/>
      <c r="G31" s="204"/>
      <c r="H31" s="204"/>
      <c r="J31" s="83"/>
      <c r="K31" s="83"/>
    </row>
    <row r="32" spans="1:20">
      <c r="A32" s="80"/>
      <c r="B32" s="80"/>
      <c r="E32" s="204"/>
      <c r="F32" s="204"/>
      <c r="G32" s="204"/>
      <c r="H32" s="204"/>
      <c r="J32" s="83"/>
      <c r="K32" s="80"/>
    </row>
    <row r="33" spans="1:13">
      <c r="A33" s="8"/>
      <c r="B33" s="8"/>
      <c r="E33" s="204"/>
      <c r="F33" s="204"/>
      <c r="G33" s="204"/>
      <c r="H33" s="204"/>
      <c r="J33" s="81"/>
      <c r="K33" s="81"/>
    </row>
    <row r="35" spans="1:13">
      <c r="C35" s="66" t="s">
        <v>67</v>
      </c>
    </row>
    <row r="36" spans="1:13" ht="86.25" customHeight="1">
      <c r="C36" s="730" t="s">
        <v>776</v>
      </c>
      <c r="D36" s="730"/>
      <c r="E36" s="730"/>
      <c r="F36" s="730"/>
      <c r="G36" s="730"/>
      <c r="H36" s="730"/>
      <c r="I36" s="730"/>
      <c r="J36" s="730"/>
      <c r="K36" s="730"/>
      <c r="L36" s="730"/>
      <c r="M36" s="730"/>
    </row>
  </sheetData>
  <mergeCells count="38">
    <mergeCell ref="E17:F17"/>
    <mergeCell ref="A13:H13"/>
    <mergeCell ref="A16:H16"/>
    <mergeCell ref="E14:F15"/>
    <mergeCell ref="B17:D17"/>
    <mergeCell ref="E11:F12"/>
    <mergeCell ref="J18:K18"/>
    <mergeCell ref="A6:H6"/>
    <mergeCell ref="A7:H7"/>
    <mergeCell ref="A8:D9"/>
    <mergeCell ref="E8:H9"/>
    <mergeCell ref="A10:D10"/>
    <mergeCell ref="E10:H10"/>
    <mergeCell ref="E18:F18"/>
    <mergeCell ref="B14:D14"/>
    <mergeCell ref="I14:Q15"/>
    <mergeCell ref="C15:D15"/>
    <mergeCell ref="B11:D11"/>
    <mergeCell ref="I11:S12"/>
    <mergeCell ref="C12:D12"/>
    <mergeCell ref="C18:D18"/>
    <mergeCell ref="E25:H25"/>
    <mergeCell ref="I20:Q20"/>
    <mergeCell ref="B20:D21"/>
    <mergeCell ref="E21:H21"/>
    <mergeCell ref="I21:S21"/>
    <mergeCell ref="E22:H22"/>
    <mergeCell ref="I22:S22"/>
    <mergeCell ref="E23:H23"/>
    <mergeCell ref="E24:H24"/>
    <mergeCell ref="I24:S24"/>
    <mergeCell ref="C36:M36"/>
    <mergeCell ref="E26:H26"/>
    <mergeCell ref="I26:S26"/>
    <mergeCell ref="E27:H27"/>
    <mergeCell ref="I27:S27"/>
    <mergeCell ref="E28:H28"/>
    <mergeCell ref="I28:S28"/>
  </mergeCells>
  <pageMargins left="0.25" right="0.25" top="0.75" bottom="0.75" header="0.3" footer="0.3"/>
  <pageSetup paperSize="3" scale="92" fitToHeight="0" orientation="landscape" cellComments="asDisplayed"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111"/>
  <sheetViews>
    <sheetView zoomScaleNormal="100" workbookViewId="0">
      <selection activeCell="J20" sqref="J20"/>
    </sheetView>
  </sheetViews>
  <sheetFormatPr defaultColWidth="9.33203125" defaultRowHeight="13.2"/>
  <cols>
    <col min="1" max="2" width="9.6640625" style="71" customWidth="1"/>
    <col min="3" max="3" width="16.5546875" style="71" customWidth="1"/>
    <col min="4" max="4" width="17.33203125" style="71" customWidth="1"/>
    <col min="5" max="8" width="12.6640625" style="71" customWidth="1"/>
    <col min="9" max="9" width="15.5546875" style="71" customWidth="1"/>
    <col min="10" max="10" width="19.33203125" style="71" customWidth="1"/>
    <col min="11" max="16384" width="9.33203125" style="71"/>
  </cols>
  <sheetData>
    <row r="1" spans="1:11" s="50" customFormat="1" ht="14.4">
      <c r="A1" s="54"/>
      <c r="B1" s="50" t="s">
        <v>50</v>
      </c>
      <c r="C1" s="55"/>
      <c r="D1" s="50" t="s">
        <v>51</v>
      </c>
      <c r="E1" s="609"/>
      <c r="F1" s="50" t="s">
        <v>52</v>
      </c>
      <c r="J1" s="56"/>
      <c r="K1" s="50" t="s">
        <v>53</v>
      </c>
    </row>
    <row r="2" spans="1:11" s="50" customFormat="1" ht="14.4">
      <c r="A2" s="53"/>
      <c r="B2" s="53"/>
      <c r="F2" s="53"/>
      <c r="G2" s="53"/>
      <c r="H2" s="53"/>
      <c r="I2" s="53"/>
      <c r="J2" s="53"/>
    </row>
    <row r="3" spans="1:11">
      <c r="C3" s="612"/>
      <c r="D3" s="612"/>
      <c r="E3" s="612"/>
      <c r="F3" s="612"/>
      <c r="G3" s="612"/>
      <c r="H3" s="612"/>
      <c r="I3" s="612"/>
      <c r="J3" s="613"/>
    </row>
    <row r="4" spans="1:11" s="614" customFormat="1" ht="15" customHeight="1">
      <c r="C4" s="773" t="s">
        <v>8</v>
      </c>
      <c r="D4" s="774"/>
      <c r="E4" s="774"/>
      <c r="F4" s="774"/>
      <c r="G4" s="774"/>
      <c r="H4" s="774"/>
      <c r="I4" s="774"/>
      <c r="J4" s="775"/>
    </row>
    <row r="5" spans="1:11" ht="43.8" customHeight="1">
      <c r="C5" s="776" t="s">
        <v>1084</v>
      </c>
      <c r="D5" s="776"/>
      <c r="E5" s="776"/>
      <c r="F5" s="776"/>
      <c r="G5" s="776"/>
      <c r="H5" s="777"/>
      <c r="I5" s="777"/>
      <c r="J5" s="776"/>
    </row>
    <row r="6" spans="1:11" ht="16.5" customHeight="1">
      <c r="C6" s="778" t="s">
        <v>272</v>
      </c>
      <c r="D6" s="779"/>
      <c r="E6" s="779"/>
      <c r="F6" s="779"/>
      <c r="G6" s="779"/>
      <c r="H6" s="780" t="s">
        <v>83</v>
      </c>
      <c r="I6" s="782" t="s">
        <v>777</v>
      </c>
      <c r="J6" s="784" t="s">
        <v>22</v>
      </c>
    </row>
    <row r="7" spans="1:11" ht="16.5" customHeight="1">
      <c r="C7" s="615" t="s">
        <v>763</v>
      </c>
      <c r="D7" s="615" t="s">
        <v>273</v>
      </c>
      <c r="E7" s="615" t="s">
        <v>98</v>
      </c>
      <c r="F7" s="615" t="s">
        <v>270</v>
      </c>
      <c r="G7" s="615" t="s">
        <v>269</v>
      </c>
      <c r="H7" s="781"/>
      <c r="I7" s="783"/>
      <c r="J7" s="784"/>
    </row>
    <row r="8" spans="1:11" ht="14.4">
      <c r="C8" s="616" t="s">
        <v>37</v>
      </c>
      <c r="D8" s="616" t="s">
        <v>38</v>
      </c>
      <c r="E8" s="616" t="s">
        <v>39</v>
      </c>
      <c r="F8" s="616" t="s">
        <v>40</v>
      </c>
      <c r="G8" s="616" t="s">
        <v>41</v>
      </c>
      <c r="H8" s="616" t="s">
        <v>46</v>
      </c>
      <c r="I8" s="617" t="s">
        <v>47</v>
      </c>
      <c r="J8" s="616" t="s">
        <v>48</v>
      </c>
    </row>
    <row r="9" spans="1:11" ht="16.5" customHeight="1">
      <c r="C9" s="618" t="s">
        <v>764</v>
      </c>
      <c r="D9" s="618" t="s">
        <v>765</v>
      </c>
      <c r="E9" s="618" t="s">
        <v>766</v>
      </c>
      <c r="F9" s="618" t="s">
        <v>45</v>
      </c>
      <c r="G9" s="618" t="s">
        <v>274</v>
      </c>
      <c r="H9" s="618" t="s">
        <v>314</v>
      </c>
      <c r="I9" s="619" t="s">
        <v>786</v>
      </c>
      <c r="J9" s="769" t="s">
        <v>278</v>
      </c>
    </row>
    <row r="10" spans="1:11" ht="57.75" customHeight="1">
      <c r="A10" s="770" t="s">
        <v>967</v>
      </c>
      <c r="B10" s="771"/>
      <c r="C10" s="620" t="s">
        <v>968</v>
      </c>
      <c r="D10" s="656" t="s">
        <v>968</v>
      </c>
      <c r="E10" s="620" t="s">
        <v>968</v>
      </c>
      <c r="F10" s="656" t="s">
        <v>968</v>
      </c>
      <c r="G10" s="620" t="s">
        <v>968</v>
      </c>
      <c r="H10" s="620" t="s">
        <v>968</v>
      </c>
      <c r="I10" s="620" t="s">
        <v>968</v>
      </c>
      <c r="J10" s="769"/>
    </row>
    <row r="11" spans="1:11" ht="16.5" customHeight="1">
      <c r="C11" s="621"/>
      <c r="D11" s="621"/>
      <c r="E11" s="621"/>
      <c r="F11" s="621"/>
      <c r="G11" s="621"/>
      <c r="H11" s="621"/>
      <c r="I11" s="621"/>
      <c r="J11" s="621"/>
    </row>
    <row r="12" spans="1:11" ht="16.5" customHeight="1">
      <c r="C12" s="622"/>
    </row>
    <row r="13" spans="1:11">
      <c r="D13" s="623"/>
      <c r="E13" s="623"/>
      <c r="F13" s="623"/>
      <c r="G13" s="623"/>
      <c r="J13" s="624"/>
    </row>
    <row r="16" spans="1:11" ht="13.8">
      <c r="C16" s="625"/>
      <c r="D16" s="625"/>
      <c r="E16" s="625"/>
      <c r="F16" s="621"/>
      <c r="G16" s="621"/>
      <c r="H16" s="621"/>
      <c r="I16" s="621"/>
      <c r="J16" s="621"/>
    </row>
    <row r="17" spans="3:10" ht="13.8">
      <c r="C17" s="626" t="s">
        <v>65</v>
      </c>
      <c r="D17" s="621"/>
      <c r="E17" s="621"/>
      <c r="F17" s="621"/>
      <c r="G17" s="621"/>
      <c r="H17" s="621"/>
      <c r="I17" s="621"/>
      <c r="J17" s="621"/>
    </row>
    <row r="110" spans="1:10">
      <c r="A110" s="772" t="s">
        <v>767</v>
      </c>
      <c r="B110" s="772"/>
      <c r="C110" s="772"/>
      <c r="D110" s="772"/>
      <c r="E110" s="772"/>
      <c r="F110" s="772"/>
      <c r="G110" s="772"/>
      <c r="H110" s="772"/>
      <c r="I110" s="772"/>
      <c r="J110" s="772"/>
    </row>
    <row r="111" spans="1:10">
      <c r="A111" s="772"/>
      <c r="B111" s="772"/>
      <c r="C111" s="772"/>
      <c r="D111" s="772"/>
      <c r="E111" s="772"/>
      <c r="F111" s="772"/>
      <c r="G111" s="772"/>
      <c r="H111" s="772"/>
      <c r="I111" s="772"/>
      <c r="J111" s="772"/>
    </row>
  </sheetData>
  <mergeCells count="9">
    <mergeCell ref="J9:J10"/>
    <mergeCell ref="A10:B10"/>
    <mergeCell ref="A110:J111"/>
    <mergeCell ref="C4:J4"/>
    <mergeCell ref="C5:J5"/>
    <mergeCell ref="C6:G6"/>
    <mergeCell ref="H6:H7"/>
    <mergeCell ref="I6:I7"/>
    <mergeCell ref="J6:J7"/>
  </mergeCells>
  <pageMargins left="0.25" right="0.25" top="0.75" bottom="0.75" header="0.3" footer="0.3"/>
  <pageSetup paperSize="3" fitToHeight="0" orientation="landscape" cellComments="asDisplayed"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4"/>
  <sheetViews>
    <sheetView zoomScaleNormal="100" workbookViewId="0">
      <selection activeCell="M8" sqref="M8"/>
    </sheetView>
  </sheetViews>
  <sheetFormatPr defaultRowHeight="14.4"/>
  <cols>
    <col min="1" max="1" width="4.6640625" customWidth="1"/>
    <col min="2" max="4" width="10.6640625" customWidth="1"/>
    <col min="5" max="6" width="12.6640625" customWidth="1"/>
    <col min="7" max="7" width="4.6640625" customWidth="1"/>
    <col min="8" max="8" width="3.6640625" customWidth="1"/>
    <col min="9" max="9" width="25.6640625" customWidth="1"/>
    <col min="10" max="10" width="3.6640625" customWidth="1"/>
    <col min="11" max="11" width="24.6640625" customWidth="1"/>
  </cols>
  <sheetData>
    <row r="1" spans="1:17" s="25" customFormat="1">
      <c r="A1" s="27"/>
      <c r="B1" s="25" t="s">
        <v>50</v>
      </c>
      <c r="D1" s="28"/>
      <c r="E1" s="25" t="s">
        <v>51</v>
      </c>
      <c r="G1" s="690"/>
      <c r="H1" s="690"/>
      <c r="I1" s="25" t="s">
        <v>52</v>
      </c>
      <c r="L1" s="29"/>
      <c r="M1" s="25" t="s">
        <v>53</v>
      </c>
    </row>
    <row r="2" spans="1:17">
      <c r="A2" s="5"/>
      <c r="B2" s="5"/>
      <c r="C2" s="5"/>
      <c r="D2" s="5"/>
      <c r="E2" s="5"/>
      <c r="F2" s="5"/>
      <c r="G2" s="5"/>
      <c r="H2" s="5"/>
      <c r="I2" s="5"/>
      <c r="J2" s="5"/>
      <c r="K2" s="5"/>
    </row>
    <row r="3" spans="1:17" ht="15" customHeight="1">
      <c r="A3" s="742" t="s">
        <v>10</v>
      </c>
      <c r="B3" s="743"/>
      <c r="C3" s="743"/>
      <c r="D3" s="743"/>
      <c r="E3" s="743"/>
      <c r="F3" s="743"/>
      <c r="G3" s="743"/>
      <c r="H3" s="743"/>
      <c r="I3" s="743"/>
      <c r="J3" s="743"/>
      <c r="K3" s="744"/>
    </row>
    <row r="4" spans="1:17" ht="15" customHeight="1">
      <c r="A4" s="745" t="s">
        <v>44</v>
      </c>
      <c r="B4" s="746"/>
      <c r="C4" s="746"/>
      <c r="D4" s="746"/>
      <c r="E4" s="746"/>
      <c r="F4" s="746"/>
      <c r="G4" s="746"/>
      <c r="H4" s="746"/>
      <c r="I4" s="746"/>
      <c r="J4" s="746"/>
      <c r="K4" s="747"/>
    </row>
    <row r="5" spans="1:17" ht="15" customHeight="1">
      <c r="A5" s="785"/>
      <c r="B5" s="786"/>
      <c r="C5" s="786"/>
      <c r="D5" s="786"/>
      <c r="E5" s="786"/>
      <c r="F5" s="786"/>
      <c r="G5" s="786"/>
      <c r="H5" s="786"/>
      <c r="I5" s="786"/>
      <c r="J5" s="786"/>
      <c r="K5" s="787"/>
    </row>
    <row r="6" spans="1:17">
      <c r="A6" s="788"/>
      <c r="B6" s="789"/>
      <c r="C6" s="789"/>
      <c r="D6" s="789"/>
      <c r="E6" s="789"/>
      <c r="F6" s="789"/>
      <c r="G6" s="789"/>
      <c r="H6" s="789"/>
      <c r="I6" s="789"/>
      <c r="J6" s="789"/>
      <c r="K6" s="790"/>
    </row>
    <row r="7" spans="1:17">
      <c r="A7" s="5"/>
      <c r="B7" s="5"/>
      <c r="C7" s="5"/>
      <c r="D7" s="5"/>
      <c r="E7" s="5"/>
      <c r="F7" s="5"/>
      <c r="G7" s="5"/>
      <c r="H7" s="5"/>
      <c r="I7" s="5"/>
      <c r="J7" s="5"/>
      <c r="K7" s="5"/>
    </row>
    <row r="8" spans="1:17">
      <c r="A8" s="5"/>
      <c r="B8" s="5"/>
      <c r="C8" s="5"/>
      <c r="D8" s="5"/>
      <c r="E8" s="5"/>
      <c r="F8" s="5"/>
      <c r="G8" s="5"/>
      <c r="H8" s="5"/>
      <c r="I8" s="5"/>
      <c r="J8" s="5"/>
      <c r="K8" s="5"/>
    </row>
    <row r="9" spans="1:17">
      <c r="A9" s="5"/>
      <c r="B9" s="5" t="s">
        <v>43</v>
      </c>
      <c r="C9" s="5"/>
      <c r="D9" s="5"/>
      <c r="E9" s="5"/>
      <c r="F9" s="5"/>
      <c r="G9" s="5"/>
      <c r="H9" s="5"/>
      <c r="I9" s="5"/>
      <c r="J9" s="5"/>
      <c r="K9" s="5"/>
    </row>
    <row r="10" spans="1:17">
      <c r="A10" s="5"/>
      <c r="B10" s="48"/>
      <c r="C10" s="5"/>
      <c r="D10" s="5"/>
      <c r="E10" s="5"/>
      <c r="F10" s="5"/>
      <c r="G10" s="5"/>
      <c r="H10" s="5"/>
      <c r="I10" s="5"/>
      <c r="J10" s="5"/>
      <c r="K10" s="5"/>
    </row>
    <row r="11" spans="1:17">
      <c r="A11" s="5"/>
      <c r="B11" s="63" t="s">
        <v>66</v>
      </c>
      <c r="C11" s="5"/>
      <c r="D11" s="5"/>
      <c r="E11" s="5"/>
      <c r="F11" s="5"/>
      <c r="G11" s="5"/>
      <c r="H11" s="5"/>
      <c r="I11" s="5"/>
      <c r="J11" s="5"/>
      <c r="K11" s="5"/>
    </row>
    <row r="12" spans="1:17">
      <c r="A12" s="5"/>
      <c r="B12" s="63" t="s">
        <v>448</v>
      </c>
      <c r="C12" s="5"/>
      <c r="D12" s="5"/>
      <c r="E12" s="5"/>
      <c r="F12" s="5"/>
      <c r="G12" s="5"/>
      <c r="H12" s="5"/>
      <c r="I12" s="5"/>
      <c r="J12" s="5"/>
      <c r="K12" s="5"/>
    </row>
    <row r="13" spans="1:17" s="50" customFormat="1" ht="15">
      <c r="A13" s="301"/>
      <c r="B13" s="603" t="s">
        <v>882</v>
      </c>
      <c r="C13" s="604"/>
      <c r="D13" s="604"/>
      <c r="E13" s="604"/>
      <c r="F13" s="604"/>
      <c r="G13" s="604"/>
      <c r="H13" s="604"/>
      <c r="I13" s="604"/>
      <c r="J13" s="604"/>
      <c r="K13" s="604"/>
      <c r="L13" s="605"/>
      <c r="M13" s="605"/>
      <c r="N13" s="605"/>
      <c r="O13" s="605"/>
      <c r="P13" s="605"/>
      <c r="Q13" s="605"/>
    </row>
    <row r="14" spans="1:17" s="50" customFormat="1" ht="15">
      <c r="A14" s="301"/>
      <c r="B14" s="603" t="s">
        <v>883</v>
      </c>
      <c r="C14" s="604"/>
      <c r="D14" s="604"/>
      <c r="E14" s="604"/>
      <c r="F14" s="604"/>
      <c r="G14" s="604"/>
      <c r="H14" s="604"/>
      <c r="I14" s="604"/>
      <c r="J14" s="604"/>
      <c r="K14" s="604"/>
      <c r="L14" s="605"/>
      <c r="M14" s="605"/>
      <c r="N14" s="605"/>
      <c r="O14" s="605"/>
      <c r="P14" s="605"/>
      <c r="Q14" s="605"/>
    </row>
    <row r="15" spans="1:17" s="50" customFormat="1" ht="15">
      <c r="A15" s="301"/>
      <c r="B15" s="603" t="s">
        <v>884</v>
      </c>
      <c r="C15" s="604"/>
      <c r="D15" s="604"/>
      <c r="E15" s="604"/>
      <c r="F15" s="604"/>
      <c r="G15" s="604"/>
      <c r="H15" s="604"/>
      <c r="I15" s="604"/>
      <c r="J15" s="604"/>
      <c r="K15" s="604"/>
      <c r="L15" s="605"/>
      <c r="M15" s="605"/>
      <c r="N15" s="605"/>
      <c r="O15" s="605"/>
      <c r="P15" s="605"/>
      <c r="Q15" s="605"/>
    </row>
    <row r="16" spans="1:17">
      <c r="A16" s="5"/>
      <c r="B16" s="596" t="s">
        <v>889</v>
      </c>
      <c r="C16" s="597"/>
      <c r="D16" s="597"/>
      <c r="E16" s="597"/>
      <c r="F16" s="5"/>
      <c r="G16" s="5"/>
      <c r="H16" s="5"/>
      <c r="I16" s="5"/>
      <c r="J16" s="5"/>
      <c r="K16" s="5"/>
    </row>
    <row r="17" spans="1:17" s="50" customFormat="1">
      <c r="A17" s="301"/>
      <c r="B17" s="596" t="s">
        <v>890</v>
      </c>
      <c r="C17" s="597"/>
      <c r="D17" s="597"/>
      <c r="E17" s="597"/>
      <c r="F17" s="301"/>
      <c r="G17" s="301"/>
      <c r="H17" s="301"/>
      <c r="I17" s="301"/>
      <c r="J17" s="301"/>
      <c r="K17" s="301"/>
    </row>
    <row r="18" spans="1:17">
      <c r="A18" s="5"/>
      <c r="B18" s="596" t="s">
        <v>891</v>
      </c>
      <c r="C18" s="5"/>
      <c r="D18" s="5"/>
      <c r="E18" s="5"/>
      <c r="F18" s="5"/>
      <c r="G18" s="5"/>
      <c r="H18" s="5"/>
      <c r="I18" s="5"/>
      <c r="J18" s="5"/>
      <c r="K18" s="5"/>
    </row>
    <row r="19" spans="1:17" s="50" customFormat="1">
      <c r="A19" s="301"/>
      <c r="B19" s="596" t="s">
        <v>892</v>
      </c>
      <c r="C19" s="301"/>
      <c r="D19" s="301"/>
      <c r="E19" s="301"/>
      <c r="F19" s="301"/>
      <c r="G19" s="301"/>
      <c r="H19" s="301"/>
      <c r="I19" s="301"/>
      <c r="J19" s="301"/>
      <c r="K19" s="301"/>
    </row>
    <row r="20" spans="1:17" s="50" customFormat="1">
      <c r="A20" s="301"/>
      <c r="B20" s="596" t="s">
        <v>893</v>
      </c>
      <c r="C20" s="301"/>
      <c r="D20" s="301"/>
      <c r="E20" s="301"/>
      <c r="F20" s="301"/>
      <c r="G20" s="301"/>
      <c r="H20" s="301"/>
      <c r="I20" s="301"/>
      <c r="J20" s="301"/>
      <c r="K20" s="301"/>
    </row>
    <row r="21" spans="1:17">
      <c r="B21" s="66" t="s">
        <v>67</v>
      </c>
    </row>
    <row r="22" spans="1:17" ht="33" customHeight="1">
      <c r="B22" s="791" t="s">
        <v>82</v>
      </c>
      <c r="C22" s="791"/>
      <c r="D22" s="791"/>
      <c r="E22" s="791"/>
      <c r="F22" s="791"/>
      <c r="G22" s="791"/>
      <c r="H22" s="791"/>
      <c r="I22" s="791"/>
      <c r="J22" s="791"/>
      <c r="K22" s="791"/>
    </row>
    <row r="24" spans="1:17">
      <c r="B24" s="24"/>
      <c r="C24" s="24"/>
      <c r="D24" s="24"/>
      <c r="E24" s="24"/>
      <c r="F24" s="24"/>
      <c r="G24" s="24"/>
      <c r="H24" s="24"/>
      <c r="I24" s="24"/>
      <c r="J24" s="24"/>
      <c r="K24" s="24"/>
      <c r="L24" s="24"/>
      <c r="M24" s="24"/>
      <c r="N24" s="24"/>
      <c r="O24" s="24"/>
      <c r="P24" s="24"/>
      <c r="Q24" s="24"/>
    </row>
  </sheetData>
  <mergeCells count="5">
    <mergeCell ref="A3:K3"/>
    <mergeCell ref="A5:K6"/>
    <mergeCell ref="A4:K4"/>
    <mergeCell ref="G1:H1"/>
    <mergeCell ref="B22:K22"/>
  </mergeCells>
  <pageMargins left="0.5" right="0.5" top="0.75" bottom="0.75" header="0.3" footer="0.3"/>
  <pageSetup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zoomScaleNormal="100" workbookViewId="0">
      <selection activeCell="K21" sqref="K21"/>
    </sheetView>
  </sheetViews>
  <sheetFormatPr defaultRowHeight="14.4"/>
  <cols>
    <col min="1" max="1" width="4.6640625" customWidth="1"/>
    <col min="2" max="4" width="10.6640625" customWidth="1"/>
    <col min="5" max="6" width="12.6640625" customWidth="1"/>
    <col min="7" max="7" width="4.6640625" customWidth="1"/>
    <col min="8" max="8" width="3.6640625" customWidth="1"/>
    <col min="9" max="9" width="25.6640625" customWidth="1"/>
    <col min="10" max="10" width="3.6640625" customWidth="1"/>
    <col min="11" max="11" width="24.6640625" customWidth="1"/>
  </cols>
  <sheetData>
    <row r="1" spans="1:13" s="25" customFormat="1">
      <c r="A1" s="27"/>
      <c r="B1" s="25" t="s">
        <v>50</v>
      </c>
      <c r="D1" s="28"/>
      <c r="E1" s="25" t="s">
        <v>51</v>
      </c>
      <c r="G1" s="690"/>
      <c r="H1" s="690"/>
      <c r="I1" s="25" t="s">
        <v>52</v>
      </c>
      <c r="L1" s="29"/>
      <c r="M1" s="25" t="s">
        <v>53</v>
      </c>
    </row>
    <row r="2" spans="1:13">
      <c r="A2" s="5"/>
      <c r="B2" s="5"/>
      <c r="C2" s="5"/>
      <c r="D2" s="5"/>
      <c r="E2" s="5"/>
      <c r="F2" s="5"/>
      <c r="G2" s="5"/>
      <c r="H2" s="5"/>
      <c r="I2" s="5"/>
      <c r="J2" s="5"/>
      <c r="K2" s="5"/>
    </row>
    <row r="3" spans="1:13">
      <c r="A3" s="5"/>
      <c r="B3" s="5"/>
      <c r="C3" s="5"/>
      <c r="D3" s="5"/>
      <c r="E3" s="5"/>
      <c r="F3" s="5"/>
      <c r="G3" s="5"/>
      <c r="H3" s="5"/>
      <c r="I3" s="5"/>
      <c r="J3" s="5"/>
      <c r="K3" s="5"/>
    </row>
    <row r="4" spans="1:13" ht="15" customHeight="1">
      <c r="A4" s="742" t="s">
        <v>11</v>
      </c>
      <c r="B4" s="743"/>
      <c r="C4" s="743"/>
      <c r="D4" s="743"/>
      <c r="E4" s="743"/>
      <c r="F4" s="743"/>
      <c r="G4" s="743"/>
      <c r="H4" s="743"/>
      <c r="I4" s="743"/>
      <c r="J4" s="743"/>
      <c r="K4" s="744"/>
    </row>
    <row r="5" spans="1:13" ht="15" customHeight="1">
      <c r="A5" s="745" t="s">
        <v>42</v>
      </c>
      <c r="B5" s="746"/>
      <c r="C5" s="746"/>
      <c r="D5" s="746"/>
      <c r="E5" s="746"/>
      <c r="F5" s="746"/>
      <c r="G5" s="746"/>
      <c r="H5" s="746"/>
      <c r="I5" s="746"/>
      <c r="J5" s="746"/>
      <c r="K5" s="747"/>
    </row>
    <row r="6" spans="1:13" ht="15" customHeight="1">
      <c r="A6" s="792"/>
      <c r="B6" s="793"/>
      <c r="C6" s="793"/>
      <c r="D6" s="793"/>
      <c r="E6" s="793"/>
      <c r="F6" s="793"/>
      <c r="G6" s="793"/>
      <c r="H6" s="793"/>
      <c r="I6" s="793"/>
      <c r="J6" s="793"/>
      <c r="K6" s="794"/>
    </row>
    <row r="7" spans="1:13">
      <c r="A7" s="795"/>
      <c r="B7" s="796"/>
      <c r="C7" s="796"/>
      <c r="D7" s="796"/>
      <c r="E7" s="796"/>
      <c r="F7" s="796"/>
      <c r="G7" s="796"/>
      <c r="H7" s="796"/>
      <c r="I7" s="796"/>
      <c r="J7" s="796"/>
      <c r="K7" s="797"/>
    </row>
    <row r="8" spans="1:13">
      <c r="A8" s="5"/>
      <c r="B8" s="5"/>
      <c r="C8" s="5"/>
      <c r="D8" s="5"/>
      <c r="E8" s="5"/>
      <c r="F8" s="5"/>
      <c r="G8" s="5"/>
      <c r="H8" s="5"/>
      <c r="I8" s="5"/>
      <c r="J8" s="5"/>
      <c r="K8" s="5"/>
    </row>
    <row r="9" spans="1:13">
      <c r="A9" s="5"/>
      <c r="B9" s="5"/>
      <c r="C9" s="5"/>
      <c r="D9" s="5"/>
      <c r="E9" s="5"/>
      <c r="F9" s="5"/>
      <c r="G9" s="5"/>
      <c r="H9" s="5"/>
      <c r="I9" s="5"/>
      <c r="J9" s="5"/>
      <c r="K9" s="5"/>
    </row>
    <row r="10" spans="1:13">
      <c r="A10" s="5"/>
      <c r="B10" s="65" t="s">
        <v>67</v>
      </c>
      <c r="C10" s="5"/>
      <c r="D10" s="5"/>
      <c r="E10" s="5"/>
      <c r="F10" s="5"/>
      <c r="G10" s="5"/>
      <c r="H10" s="5"/>
      <c r="I10" s="5"/>
      <c r="J10" s="5"/>
      <c r="K10" s="5"/>
    </row>
    <row r="11" spans="1:13">
      <c r="A11" s="5"/>
      <c r="B11" s="5" t="s">
        <v>70</v>
      </c>
      <c r="C11" s="5"/>
      <c r="D11" s="5"/>
      <c r="E11" s="5"/>
      <c r="F11" s="5"/>
      <c r="G11" s="5"/>
      <c r="H11" s="5"/>
      <c r="I11" s="5"/>
      <c r="J11" s="5"/>
      <c r="K11" s="5"/>
    </row>
    <row r="12" spans="1:13">
      <c r="A12" s="5"/>
      <c r="B12" s="5"/>
      <c r="C12" s="5"/>
      <c r="D12" s="5"/>
      <c r="E12" s="5"/>
      <c r="F12" s="5"/>
      <c r="G12" s="5"/>
      <c r="H12" s="5"/>
      <c r="I12" s="5"/>
      <c r="J12" s="5"/>
      <c r="K12" s="5"/>
    </row>
    <row r="13" spans="1:13">
      <c r="A13" s="5"/>
      <c r="B13" s="5"/>
      <c r="C13" s="5"/>
      <c r="D13" s="5"/>
      <c r="E13" s="5"/>
      <c r="F13" s="5"/>
      <c r="G13" s="5"/>
      <c r="H13" s="5"/>
      <c r="I13" s="5"/>
      <c r="J13" s="5"/>
      <c r="K13" s="5"/>
    </row>
    <row r="14" spans="1:13">
      <c r="A14" s="5"/>
      <c r="B14" s="5"/>
      <c r="C14" s="5"/>
      <c r="D14" s="5"/>
      <c r="E14" s="5"/>
      <c r="F14" s="5"/>
      <c r="G14" s="5"/>
      <c r="H14" s="5"/>
      <c r="I14" s="5"/>
      <c r="J14" s="5"/>
      <c r="K14" s="5"/>
    </row>
  </sheetData>
  <mergeCells count="4">
    <mergeCell ref="A4:K4"/>
    <mergeCell ref="A6:K7"/>
    <mergeCell ref="A5:K5"/>
    <mergeCell ref="G1:H1"/>
  </mergeCells>
  <pageMargins left="0.5" right="0.5"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23"/>
  <sheetViews>
    <sheetView zoomScale="90" zoomScaleNormal="90" workbookViewId="0">
      <selection activeCell="A4" sqref="A4:L4"/>
    </sheetView>
  </sheetViews>
  <sheetFormatPr defaultColWidth="9.33203125" defaultRowHeight="14.4"/>
  <cols>
    <col min="1" max="1" width="27.6640625" style="50" customWidth="1"/>
    <col min="2" max="2" width="20.6640625" style="50" customWidth="1"/>
    <col min="3" max="3" width="19" style="50" customWidth="1"/>
    <col min="4" max="4" width="22.6640625" style="50" customWidth="1"/>
    <col min="5" max="5" width="29.5546875" style="50" customWidth="1"/>
    <col min="6" max="6" width="23.6640625" style="50" customWidth="1"/>
    <col min="7" max="7" width="18" style="50" customWidth="1"/>
    <col min="8" max="8" width="22.33203125" style="50" customWidth="1"/>
    <col min="9" max="9" width="22" style="50" customWidth="1"/>
    <col min="10" max="10" width="21.33203125" style="50" customWidth="1"/>
    <col min="11" max="12" width="10.6640625" style="50" customWidth="1"/>
    <col min="13" max="13" width="9.33203125" style="50"/>
    <col min="14" max="14" width="83.5546875" style="50" customWidth="1"/>
    <col min="15" max="16384" width="9.33203125" style="50"/>
  </cols>
  <sheetData>
    <row r="1" spans="1:21">
      <c r="A1" s="54"/>
      <c r="B1" s="50" t="s">
        <v>50</v>
      </c>
      <c r="C1" s="55"/>
      <c r="D1" s="50" t="s">
        <v>51</v>
      </c>
      <c r="F1" s="88"/>
      <c r="G1" s="50" t="s">
        <v>52</v>
      </c>
      <c r="K1" s="56"/>
      <c r="L1" s="50" t="s">
        <v>53</v>
      </c>
    </row>
    <row r="2" spans="1:21">
      <c r="A2" s="53"/>
      <c r="B2" s="53"/>
      <c r="C2" s="53"/>
      <c r="F2" s="88"/>
      <c r="K2" s="56"/>
      <c r="N2" s="526"/>
    </row>
    <row r="3" spans="1:21" ht="15" customHeight="1">
      <c r="A3" s="851" t="s">
        <v>351</v>
      </c>
      <c r="B3" s="851"/>
      <c r="C3" s="851"/>
      <c r="D3" s="851"/>
      <c r="E3" s="851"/>
      <c r="F3" s="851"/>
      <c r="G3" s="851"/>
      <c r="H3" s="851"/>
      <c r="I3" s="851"/>
      <c r="J3" s="851"/>
      <c r="K3" s="851"/>
      <c r="L3" s="851"/>
      <c r="N3" s="160"/>
      <c r="O3" s="160"/>
      <c r="P3" s="160"/>
      <c r="Q3" s="160"/>
      <c r="R3" s="160"/>
      <c r="S3" s="160"/>
    </row>
    <row r="4" spans="1:21" s="123" customFormat="1" ht="26.4" customHeight="1">
      <c r="A4" s="852" t="s">
        <v>1085</v>
      </c>
      <c r="B4" s="853"/>
      <c r="C4" s="853"/>
      <c r="D4" s="853"/>
      <c r="E4" s="853"/>
      <c r="F4" s="853"/>
      <c r="G4" s="853"/>
      <c r="H4" s="853"/>
      <c r="I4" s="853"/>
      <c r="J4" s="853"/>
      <c r="K4" s="853"/>
      <c r="L4" s="854"/>
      <c r="N4" s="160"/>
      <c r="O4" s="160"/>
      <c r="P4" s="160"/>
      <c r="Q4" s="160"/>
      <c r="R4" s="160"/>
      <c r="S4" s="160"/>
    </row>
    <row r="5" spans="1:21">
      <c r="A5" s="198" t="s">
        <v>37</v>
      </c>
      <c r="B5" s="863" t="s">
        <v>268</v>
      </c>
      <c r="C5" s="864"/>
      <c r="D5" s="865"/>
      <c r="E5" s="265" t="s">
        <v>349</v>
      </c>
      <c r="F5" s="265" t="s">
        <v>348</v>
      </c>
      <c r="G5" s="855" t="s">
        <v>345</v>
      </c>
      <c r="H5" s="855"/>
      <c r="I5" s="855" t="s">
        <v>346</v>
      </c>
      <c r="J5" s="855"/>
      <c r="K5" s="855" t="s">
        <v>347</v>
      </c>
      <c r="L5" s="855"/>
      <c r="N5" s="160"/>
      <c r="O5" s="160"/>
      <c r="P5" s="160"/>
      <c r="Q5" s="160"/>
      <c r="R5" s="160"/>
      <c r="S5" s="160"/>
    </row>
    <row r="6" spans="1:21">
      <c r="A6" s="261"/>
      <c r="B6" s="262"/>
      <c r="C6" s="262"/>
      <c r="D6" s="262"/>
      <c r="E6" s="263"/>
      <c r="F6" s="263"/>
      <c r="G6" s="106"/>
      <c r="H6" s="106"/>
      <c r="I6" s="106"/>
      <c r="J6" s="106"/>
      <c r="K6" s="106"/>
      <c r="L6" s="164"/>
      <c r="N6" s="160"/>
      <c r="O6" s="160"/>
      <c r="P6" s="160"/>
      <c r="Q6" s="160"/>
      <c r="R6" s="160"/>
      <c r="S6" s="160"/>
    </row>
    <row r="7" spans="1:21">
      <c r="A7" s="856" t="s">
        <v>788</v>
      </c>
      <c r="B7" s="857"/>
      <c r="C7" s="857"/>
      <c r="D7" s="857"/>
      <c r="E7" s="857"/>
      <c r="F7" s="857"/>
      <c r="G7" s="857"/>
      <c r="H7" s="857"/>
      <c r="I7" s="857"/>
      <c r="J7" s="857"/>
      <c r="K7" s="857"/>
      <c r="L7" s="858"/>
      <c r="N7" s="160"/>
      <c r="O7" s="160"/>
      <c r="P7" s="160"/>
      <c r="Q7" s="160"/>
      <c r="R7" s="160"/>
      <c r="S7" s="160"/>
    </row>
    <row r="8" spans="1:21" ht="16.2">
      <c r="A8" s="219" t="s">
        <v>37</v>
      </c>
      <c r="B8" s="226" t="s">
        <v>7</v>
      </c>
      <c r="C8" s="838" t="s">
        <v>795</v>
      </c>
      <c r="D8" s="839"/>
      <c r="E8" s="839"/>
      <c r="F8" s="839"/>
      <c r="G8" s="839"/>
      <c r="H8" s="839"/>
      <c r="I8" s="839"/>
      <c r="J8" s="839"/>
      <c r="K8" s="839"/>
      <c r="L8" s="840"/>
      <c r="N8" s="160"/>
      <c r="O8" s="160"/>
      <c r="P8" s="160"/>
      <c r="Q8" s="160"/>
      <c r="R8" s="160"/>
      <c r="S8" s="160"/>
    </row>
    <row r="9" spans="1:21" ht="18.75" customHeight="1">
      <c r="A9" s="229" t="s">
        <v>38</v>
      </c>
      <c r="B9" s="516" t="s">
        <v>39</v>
      </c>
      <c r="C9" s="516" t="s">
        <v>40</v>
      </c>
      <c r="D9" s="848" t="s">
        <v>41</v>
      </c>
      <c r="E9" s="849"/>
      <c r="F9" s="849"/>
      <c r="G9" s="849"/>
      <c r="H9" s="849"/>
      <c r="I9" s="850"/>
      <c r="J9" s="848" t="s">
        <v>46</v>
      </c>
      <c r="K9" s="849"/>
      <c r="L9" s="850"/>
      <c r="N9" s="160"/>
      <c r="O9" s="160"/>
      <c r="P9" s="160"/>
      <c r="Q9" s="160"/>
      <c r="R9" s="160"/>
      <c r="S9" s="160"/>
    </row>
    <row r="10" spans="1:21" ht="32.25" customHeight="1">
      <c r="A10" s="515" t="s">
        <v>87</v>
      </c>
      <c r="B10" s="222" t="s">
        <v>109</v>
      </c>
      <c r="C10" s="222" t="s">
        <v>787</v>
      </c>
      <c r="D10" s="828" t="s">
        <v>793</v>
      </c>
      <c r="E10" s="829"/>
      <c r="F10" s="829"/>
      <c r="G10" s="829"/>
      <c r="H10" s="829"/>
      <c r="I10" s="829"/>
      <c r="J10" s="812" t="s">
        <v>471</v>
      </c>
      <c r="K10" s="812"/>
      <c r="L10" s="812"/>
      <c r="N10" s="160"/>
      <c r="O10" s="160"/>
      <c r="P10" s="160"/>
      <c r="Q10" s="160"/>
      <c r="R10" s="160"/>
      <c r="S10" s="160"/>
    </row>
    <row r="11" spans="1:21" ht="32.25" customHeight="1">
      <c r="A11" s="525"/>
      <c r="B11" s="514"/>
      <c r="C11" s="513" t="s">
        <v>107</v>
      </c>
      <c r="D11" s="813" t="s">
        <v>107</v>
      </c>
      <c r="E11" s="813"/>
      <c r="F11" s="813"/>
      <c r="G11" s="813"/>
      <c r="H11" s="813"/>
      <c r="I11" s="813"/>
      <c r="J11" s="830" t="s">
        <v>107</v>
      </c>
      <c r="K11" s="831"/>
      <c r="L11" s="832"/>
      <c r="N11" s="160"/>
      <c r="O11" s="160"/>
      <c r="P11" s="160"/>
      <c r="Q11" s="160"/>
      <c r="R11" s="160"/>
      <c r="S11" s="160"/>
    </row>
    <row r="12" spans="1:21" ht="15" customHeight="1">
      <c r="A12" s="822"/>
      <c r="B12" s="823"/>
      <c r="C12" s="823"/>
      <c r="D12" s="823"/>
      <c r="E12" s="823"/>
      <c r="F12" s="823"/>
      <c r="G12" s="823"/>
      <c r="H12" s="823"/>
      <c r="I12" s="824"/>
      <c r="J12" s="227" t="s">
        <v>90</v>
      </c>
      <c r="K12" s="104" t="s">
        <v>88</v>
      </c>
      <c r="L12" s="103" t="s">
        <v>89</v>
      </c>
      <c r="N12" s="160"/>
      <c r="O12" s="160"/>
      <c r="P12" s="160"/>
      <c r="Q12" s="160"/>
      <c r="R12" s="160"/>
      <c r="S12" s="160"/>
    </row>
    <row r="13" spans="1:21" ht="15" customHeight="1">
      <c r="A13" s="216" t="s">
        <v>47</v>
      </c>
      <c r="B13" s="216" t="s">
        <v>48</v>
      </c>
      <c r="C13" s="217" t="s">
        <v>49</v>
      </c>
      <c r="D13" s="216" t="s">
        <v>149</v>
      </c>
      <c r="E13" s="217" t="s">
        <v>188</v>
      </c>
      <c r="F13" s="218" t="s">
        <v>222</v>
      </c>
      <c r="G13" s="219" t="s">
        <v>275</v>
      </c>
      <c r="H13" s="219" t="s">
        <v>276</v>
      </c>
      <c r="I13" s="835" t="s">
        <v>277</v>
      </c>
      <c r="J13" s="836"/>
      <c r="K13" s="811" t="s">
        <v>285</v>
      </c>
      <c r="L13" s="811"/>
      <c r="N13" s="160"/>
      <c r="O13" s="160"/>
      <c r="P13" s="160"/>
      <c r="Q13" s="160"/>
      <c r="R13" s="160"/>
      <c r="S13" s="160"/>
      <c r="T13" s="160"/>
      <c r="U13" s="160"/>
    </row>
    <row r="14" spans="1:21" s="119" customFormat="1" ht="25.8">
      <c r="A14" s="221" t="s">
        <v>87</v>
      </c>
      <c r="B14" s="223" t="s">
        <v>460</v>
      </c>
      <c r="C14" s="223" t="s">
        <v>337</v>
      </c>
      <c r="D14" s="223" t="s">
        <v>325</v>
      </c>
      <c r="E14" s="223" t="s">
        <v>329</v>
      </c>
      <c r="F14" s="223" t="s">
        <v>328</v>
      </c>
      <c r="G14" s="224" t="s">
        <v>326</v>
      </c>
      <c r="H14" s="223" t="s">
        <v>352</v>
      </c>
      <c r="I14" s="833" t="s">
        <v>344</v>
      </c>
      <c r="J14" s="834"/>
      <c r="K14" s="827" t="s">
        <v>984</v>
      </c>
      <c r="L14" s="827"/>
      <c r="N14" s="160"/>
      <c r="O14" s="160"/>
      <c r="P14" s="160"/>
      <c r="Q14" s="160"/>
      <c r="R14" s="160"/>
      <c r="S14" s="160"/>
      <c r="T14" s="160"/>
      <c r="U14" s="160"/>
    </row>
    <row r="15" spans="1:21">
      <c r="A15" s="845" t="s">
        <v>796</v>
      </c>
      <c r="B15" s="841" t="s">
        <v>107</v>
      </c>
      <c r="C15" s="189" t="s">
        <v>107</v>
      </c>
      <c r="D15" s="146" t="s">
        <v>107</v>
      </c>
      <c r="E15" s="146" t="s">
        <v>107</v>
      </c>
      <c r="F15" s="146" t="s">
        <v>107</v>
      </c>
      <c r="G15" s="808" t="s">
        <v>107</v>
      </c>
      <c r="H15" s="841" t="s">
        <v>125</v>
      </c>
      <c r="I15" s="225" t="s">
        <v>342</v>
      </c>
      <c r="J15" s="186" t="s">
        <v>125</v>
      </c>
      <c r="K15" s="806"/>
      <c r="L15" s="806"/>
      <c r="N15" s="160"/>
      <c r="O15" s="160"/>
      <c r="P15" s="160"/>
      <c r="Q15" s="160"/>
      <c r="R15" s="160"/>
      <c r="S15" s="160"/>
      <c r="T15" s="160"/>
      <c r="U15" s="160"/>
    </row>
    <row r="16" spans="1:21">
      <c r="A16" s="845"/>
      <c r="B16" s="842"/>
      <c r="C16" s="195"/>
      <c r="D16" s="161"/>
      <c r="E16" s="162"/>
      <c r="F16" s="517"/>
      <c r="G16" s="808"/>
      <c r="H16" s="842"/>
      <c r="I16" s="225" t="s">
        <v>824</v>
      </c>
      <c r="J16" s="158"/>
      <c r="K16" s="806"/>
      <c r="L16" s="806"/>
      <c r="N16" s="160"/>
      <c r="O16" s="160"/>
      <c r="P16" s="160"/>
      <c r="Q16" s="160"/>
      <c r="R16" s="160"/>
      <c r="S16" s="160"/>
      <c r="T16" s="160"/>
      <c r="U16" s="160"/>
    </row>
    <row r="17" spans="1:21" ht="30.75" customHeight="1">
      <c r="A17" s="846" t="s">
        <v>794</v>
      </c>
      <c r="B17" s="846"/>
      <c r="C17" s="846"/>
      <c r="D17" s="846"/>
      <c r="E17" s="846"/>
      <c r="F17" s="846"/>
      <c r="G17" s="846"/>
      <c r="H17" s="846"/>
      <c r="I17" s="862"/>
      <c r="N17" s="160"/>
      <c r="O17" s="160"/>
      <c r="P17" s="160"/>
      <c r="Q17" s="160"/>
      <c r="R17" s="160"/>
      <c r="S17" s="160"/>
      <c r="T17" s="160"/>
      <c r="U17" s="160"/>
    </row>
    <row r="18" spans="1:21" ht="31.5" customHeight="1">
      <c r="A18" s="844" t="s">
        <v>811</v>
      </c>
      <c r="B18" s="844"/>
      <c r="C18" s="844"/>
      <c r="D18" s="844"/>
      <c r="E18" s="844"/>
      <c r="F18" s="844"/>
      <c r="G18" s="844"/>
      <c r="H18" s="844"/>
      <c r="I18" s="844"/>
      <c r="K18" s="107"/>
      <c r="N18" s="160"/>
      <c r="O18" s="160"/>
      <c r="P18" s="160"/>
      <c r="Q18" s="160"/>
      <c r="R18" s="160"/>
      <c r="S18" s="160"/>
      <c r="T18" s="160"/>
      <c r="U18" s="160"/>
    </row>
    <row r="19" spans="1:21" ht="16.5" customHeight="1">
      <c r="A19" s="877" t="s">
        <v>985</v>
      </c>
      <c r="B19" s="877"/>
      <c r="N19" s="160"/>
      <c r="O19" s="160"/>
      <c r="P19" s="160"/>
      <c r="Q19" s="160"/>
      <c r="R19" s="160"/>
      <c r="S19" s="160"/>
      <c r="T19" s="160"/>
      <c r="U19" s="160"/>
    </row>
    <row r="20" spans="1:21" ht="16.5" customHeight="1">
      <c r="A20" s="215"/>
      <c r="B20" s="107"/>
      <c r="C20" s="305" t="s">
        <v>797</v>
      </c>
      <c r="D20" s="809" t="s">
        <v>353</v>
      </c>
      <c r="E20" s="809"/>
      <c r="F20" s="809"/>
      <c r="G20" s="809"/>
      <c r="H20" s="809"/>
      <c r="I20" s="809"/>
      <c r="J20" s="798" t="s">
        <v>799</v>
      </c>
      <c r="K20" s="798"/>
      <c r="L20" s="798"/>
      <c r="N20" s="160"/>
      <c r="O20" s="160"/>
      <c r="P20" s="160"/>
      <c r="Q20" s="160"/>
      <c r="R20" s="160"/>
      <c r="S20" s="160"/>
      <c r="T20" s="160"/>
      <c r="U20" s="160"/>
    </row>
    <row r="21" spans="1:21" ht="16.5" customHeight="1">
      <c r="A21" s="215"/>
      <c r="B21" s="107"/>
      <c r="C21" s="418" t="s">
        <v>391</v>
      </c>
      <c r="D21" s="810" t="s">
        <v>354</v>
      </c>
      <c r="E21" s="810"/>
      <c r="F21" s="810"/>
      <c r="G21" s="810"/>
      <c r="H21" s="810"/>
      <c r="I21" s="810"/>
      <c r="J21" s="799" t="s">
        <v>725</v>
      </c>
      <c r="K21" s="799"/>
      <c r="L21" s="799"/>
      <c r="N21" s="160"/>
      <c r="O21" s="160"/>
      <c r="P21" s="160"/>
      <c r="Q21" s="160"/>
      <c r="R21" s="160"/>
      <c r="S21" s="160"/>
      <c r="T21" s="160"/>
      <c r="U21" s="160"/>
    </row>
    <row r="22" spans="1:21" ht="27" customHeight="1">
      <c r="A22" s="215"/>
      <c r="B22" s="107"/>
      <c r="C22" s="418" t="s">
        <v>392</v>
      </c>
      <c r="D22" s="801" t="s">
        <v>806</v>
      </c>
      <c r="E22" s="801"/>
      <c r="F22" s="801"/>
      <c r="G22" s="801"/>
      <c r="H22" s="801"/>
      <c r="I22" s="801"/>
      <c r="J22" s="800" t="s">
        <v>474</v>
      </c>
      <c r="K22" s="800"/>
      <c r="L22" s="800"/>
      <c r="N22" s="160"/>
      <c r="O22" s="160"/>
      <c r="P22" s="160"/>
      <c r="Q22" s="160"/>
      <c r="R22" s="160"/>
      <c r="S22" s="160"/>
      <c r="T22" s="160"/>
      <c r="U22" s="160"/>
    </row>
    <row r="23" spans="1:21" ht="26.25" customHeight="1">
      <c r="A23" s="215"/>
      <c r="B23" s="107"/>
      <c r="D23" s="801" t="s">
        <v>355</v>
      </c>
      <c r="E23" s="801"/>
      <c r="F23" s="801"/>
      <c r="G23" s="801"/>
      <c r="H23" s="801"/>
      <c r="I23" s="801"/>
      <c r="J23" s="800" t="s">
        <v>724</v>
      </c>
      <c r="K23" s="800"/>
      <c r="L23" s="800"/>
      <c r="N23" s="160"/>
      <c r="O23" s="160"/>
      <c r="P23" s="160"/>
      <c r="Q23" s="160"/>
      <c r="R23" s="160"/>
      <c r="S23" s="160"/>
      <c r="T23" s="160"/>
      <c r="U23" s="160"/>
    </row>
    <row r="24" spans="1:21" ht="17.25" customHeight="1">
      <c r="A24" s="215"/>
      <c r="B24" s="107"/>
      <c r="D24" s="837" t="s">
        <v>798</v>
      </c>
      <c r="E24" s="837"/>
      <c r="F24" s="837"/>
      <c r="G24" s="837"/>
      <c r="H24" s="837"/>
      <c r="I24" s="837"/>
      <c r="J24" s="239"/>
      <c r="K24" s="239"/>
      <c r="L24" s="239"/>
      <c r="N24" s="160"/>
      <c r="O24" s="160"/>
      <c r="P24" s="160"/>
      <c r="Q24" s="160"/>
      <c r="R24" s="160"/>
      <c r="S24" s="160"/>
      <c r="T24" s="160"/>
      <c r="U24" s="160"/>
    </row>
    <row r="25" spans="1:21" ht="16.5" customHeight="1">
      <c r="A25" s="215"/>
      <c r="B25" s="107"/>
      <c r="K25" s="107"/>
      <c r="N25" s="160"/>
      <c r="O25" s="160"/>
      <c r="P25" s="160"/>
      <c r="Q25" s="160"/>
      <c r="R25" s="160"/>
      <c r="S25" s="160"/>
      <c r="T25" s="160"/>
      <c r="U25" s="160"/>
    </row>
    <row r="26" spans="1:21" ht="21.75" customHeight="1">
      <c r="B26" s="113" t="s">
        <v>802</v>
      </c>
      <c r="C26" s="113" t="s">
        <v>801</v>
      </c>
      <c r="D26" s="527" t="s">
        <v>800</v>
      </c>
      <c r="E26" s="113" t="s">
        <v>329</v>
      </c>
      <c r="F26" s="527" t="s">
        <v>328</v>
      </c>
      <c r="G26" s="113" t="s">
        <v>803</v>
      </c>
      <c r="J26" s="843"/>
      <c r="K26" s="843"/>
      <c r="N26" s="160"/>
      <c r="O26" s="160"/>
      <c r="P26" s="160"/>
      <c r="Q26" s="160"/>
      <c r="R26" s="160"/>
      <c r="S26" s="160"/>
      <c r="T26" s="160"/>
      <c r="U26" s="160"/>
    </row>
    <row r="27" spans="1:21">
      <c r="B27" s="145" t="s">
        <v>779</v>
      </c>
      <c r="C27" s="145" t="s">
        <v>338</v>
      </c>
      <c r="D27" s="113" t="s">
        <v>267</v>
      </c>
      <c r="E27" s="113" t="s">
        <v>291</v>
      </c>
      <c r="F27" s="113" t="s">
        <v>457</v>
      </c>
      <c r="G27" s="182" t="s">
        <v>284</v>
      </c>
      <c r="J27" s="843"/>
      <c r="K27" s="843"/>
      <c r="N27" s="160"/>
      <c r="O27" s="160"/>
      <c r="P27" s="160"/>
      <c r="Q27" s="160"/>
      <c r="R27" s="160"/>
      <c r="S27" s="160"/>
      <c r="T27" s="160"/>
      <c r="U27" s="160"/>
    </row>
    <row r="28" spans="1:21">
      <c r="B28" s="533" t="s">
        <v>120</v>
      </c>
      <c r="C28" s="145" t="s">
        <v>339</v>
      </c>
      <c r="D28" s="187" t="s">
        <v>235</v>
      </c>
      <c r="E28" s="145" t="s">
        <v>121</v>
      </c>
      <c r="F28" s="518" t="s">
        <v>121</v>
      </c>
      <c r="G28" s="182" t="s">
        <v>327</v>
      </c>
      <c r="J28" s="843"/>
      <c r="K28" s="843"/>
      <c r="N28" s="160"/>
      <c r="O28" s="160"/>
      <c r="P28" s="160"/>
      <c r="Q28" s="160"/>
      <c r="R28" s="160"/>
      <c r="S28" s="160"/>
      <c r="T28" s="160"/>
      <c r="U28" s="160"/>
    </row>
    <row r="29" spans="1:21">
      <c r="B29" s="533" t="s">
        <v>778</v>
      </c>
      <c r="C29" s="187" t="s">
        <v>340</v>
      </c>
      <c r="D29" s="187" t="s">
        <v>234</v>
      </c>
      <c r="E29" s="145" t="s">
        <v>160</v>
      </c>
      <c r="F29" s="518" t="s">
        <v>133</v>
      </c>
      <c r="J29" s="843"/>
      <c r="K29" s="843"/>
      <c r="N29" s="160"/>
      <c r="O29" s="160"/>
      <c r="P29" s="160"/>
      <c r="Q29" s="160"/>
      <c r="R29" s="160"/>
      <c r="S29" s="160"/>
      <c r="T29" s="160"/>
      <c r="U29" s="160"/>
    </row>
    <row r="30" spans="1:21">
      <c r="C30" s="187" t="s">
        <v>341</v>
      </c>
      <c r="D30" s="113" t="s">
        <v>263</v>
      </c>
      <c r="E30" s="147" t="s">
        <v>158</v>
      </c>
      <c r="F30" s="518" t="s">
        <v>131</v>
      </c>
      <c r="J30" s="843"/>
      <c r="K30" s="843"/>
    </row>
    <row r="31" spans="1:21">
      <c r="D31" s="190" t="s">
        <v>235</v>
      </c>
      <c r="E31" s="147" t="s">
        <v>156</v>
      </c>
      <c r="F31" s="518" t="s">
        <v>130</v>
      </c>
      <c r="J31" s="843"/>
      <c r="K31" s="843"/>
    </row>
    <row r="32" spans="1:21">
      <c r="D32" s="190" t="s">
        <v>163</v>
      </c>
      <c r="E32" s="147" t="s">
        <v>223</v>
      </c>
      <c r="F32" s="518" t="s">
        <v>137</v>
      </c>
      <c r="J32" s="843"/>
      <c r="K32" s="843"/>
    </row>
    <row r="33" spans="4:10">
      <c r="D33" s="190" t="s">
        <v>161</v>
      </c>
      <c r="E33" s="147" t="s">
        <v>145</v>
      </c>
      <c r="F33" s="518" t="s">
        <v>129</v>
      </c>
      <c r="J33" s="843"/>
    </row>
    <row r="34" spans="4:10">
      <c r="D34" s="190" t="s">
        <v>159</v>
      </c>
      <c r="E34" s="147" t="s">
        <v>111</v>
      </c>
      <c r="F34" s="518" t="s">
        <v>114</v>
      </c>
      <c r="H34" s="116"/>
      <c r="J34" s="843"/>
    </row>
    <row r="35" spans="4:10">
      <c r="D35" s="190" t="s">
        <v>157</v>
      </c>
      <c r="E35" s="147" t="s">
        <v>110</v>
      </c>
      <c r="F35" s="518" t="s">
        <v>150</v>
      </c>
      <c r="G35" s="108"/>
      <c r="H35" s="116"/>
      <c r="J35" s="843"/>
    </row>
    <row r="36" spans="4:10">
      <c r="D36" s="190" t="s">
        <v>266</v>
      </c>
      <c r="E36" s="147" t="s">
        <v>151</v>
      </c>
      <c r="G36" s="53"/>
      <c r="H36" s="116"/>
      <c r="J36" s="843"/>
    </row>
    <row r="37" spans="4:10">
      <c r="D37" s="190" t="s">
        <v>234</v>
      </c>
      <c r="E37" s="147" t="s">
        <v>208</v>
      </c>
      <c r="J37" s="843"/>
    </row>
    <row r="38" spans="4:10">
      <c r="D38" s="190" t="s">
        <v>155</v>
      </c>
      <c r="E38" s="147" t="s">
        <v>265</v>
      </c>
      <c r="J38" s="843"/>
    </row>
    <row r="39" spans="4:10">
      <c r="D39" s="190" t="s">
        <v>154</v>
      </c>
      <c r="E39" s="147" t="s">
        <v>264</v>
      </c>
    </row>
    <row r="40" spans="4:10">
      <c r="D40" s="190" t="s">
        <v>153</v>
      </c>
      <c r="E40" s="113" t="s">
        <v>451</v>
      </c>
    </row>
    <row r="41" spans="4:10">
      <c r="D41" s="190" t="s">
        <v>152</v>
      </c>
      <c r="E41" s="145" t="s">
        <v>121</v>
      </c>
    </row>
    <row r="42" spans="4:10">
      <c r="D42" s="190" t="s">
        <v>262</v>
      </c>
      <c r="E42" s="145" t="s">
        <v>160</v>
      </c>
    </row>
    <row r="43" spans="4:10">
      <c r="E43" s="145" t="s">
        <v>158</v>
      </c>
    </row>
    <row r="44" spans="4:10">
      <c r="E44" s="145" t="s">
        <v>113</v>
      </c>
    </row>
    <row r="45" spans="4:10">
      <c r="E45" s="145" t="s">
        <v>449</v>
      </c>
    </row>
    <row r="46" spans="4:10">
      <c r="E46" s="145" t="s">
        <v>450</v>
      </c>
    </row>
    <row r="47" spans="4:10">
      <c r="E47" s="113" t="s">
        <v>452</v>
      </c>
    </row>
    <row r="48" spans="4:10">
      <c r="E48" s="271" t="s">
        <v>121</v>
      </c>
    </row>
    <row r="49" spans="5:5">
      <c r="E49" s="271" t="s">
        <v>160</v>
      </c>
    </row>
    <row r="50" spans="5:5">
      <c r="E50" s="271" t="s">
        <v>158</v>
      </c>
    </row>
    <row r="51" spans="5:5">
      <c r="E51" s="271" t="s">
        <v>113</v>
      </c>
    </row>
    <row r="52" spans="5:5">
      <c r="E52" s="271" t="s">
        <v>156</v>
      </c>
    </row>
    <row r="53" spans="5:5">
      <c r="E53" s="271" t="s">
        <v>223</v>
      </c>
    </row>
    <row r="54" spans="5:5">
      <c r="E54" s="113" t="s">
        <v>453</v>
      </c>
    </row>
    <row r="55" spans="5:5">
      <c r="E55" s="271" t="s">
        <v>121</v>
      </c>
    </row>
    <row r="56" spans="5:5">
      <c r="E56" s="271" t="s">
        <v>156</v>
      </c>
    </row>
    <row r="57" spans="5:5">
      <c r="E57" s="271" t="s">
        <v>223</v>
      </c>
    </row>
    <row r="58" spans="5:5">
      <c r="E58" s="113" t="s">
        <v>454</v>
      </c>
    </row>
    <row r="59" spans="5:5">
      <c r="E59" s="271" t="s">
        <v>121</v>
      </c>
    </row>
    <row r="60" spans="5:5">
      <c r="E60" s="271" t="s">
        <v>145</v>
      </c>
    </row>
    <row r="61" spans="5:5">
      <c r="E61" s="271" t="s">
        <v>111</v>
      </c>
    </row>
    <row r="62" spans="5:5">
      <c r="E62" s="271" t="s">
        <v>110</v>
      </c>
    </row>
    <row r="63" spans="5:5">
      <c r="E63" s="113" t="s">
        <v>455</v>
      </c>
    </row>
    <row r="64" spans="5:5">
      <c r="E64" s="271" t="s">
        <v>121</v>
      </c>
    </row>
    <row r="65" spans="1:21">
      <c r="E65" s="271" t="s">
        <v>110</v>
      </c>
    </row>
    <row r="66" spans="1:21">
      <c r="E66" s="271" t="s">
        <v>151</v>
      </c>
    </row>
    <row r="67" spans="1:21">
      <c r="E67" s="113" t="s">
        <v>456</v>
      </c>
    </row>
    <row r="68" spans="1:21">
      <c r="E68" s="271" t="s">
        <v>121</v>
      </c>
    </row>
    <row r="69" spans="1:21">
      <c r="E69" s="271" t="s">
        <v>151</v>
      </c>
      <c r="F69" s="278"/>
    </row>
    <row r="70" spans="1:21">
      <c r="A70" s="859" t="s">
        <v>789</v>
      </c>
      <c r="B70" s="860"/>
      <c r="C70" s="860"/>
      <c r="D70" s="860"/>
      <c r="E70" s="860"/>
      <c r="F70" s="860"/>
      <c r="G70" s="860"/>
      <c r="H70" s="860"/>
      <c r="I70" s="860"/>
      <c r="J70" s="860"/>
      <c r="K70" s="860"/>
      <c r="L70" s="861"/>
      <c r="N70" s="160"/>
      <c r="O70" s="160"/>
      <c r="P70" s="160"/>
      <c r="Q70" s="160"/>
      <c r="R70" s="160"/>
      <c r="S70" s="160"/>
    </row>
    <row r="71" spans="1:21" ht="16.2">
      <c r="A71" s="219" t="s">
        <v>37</v>
      </c>
      <c r="B71" s="226" t="s">
        <v>7</v>
      </c>
      <c r="C71" s="817" t="s">
        <v>804</v>
      </c>
      <c r="D71" s="818"/>
      <c r="E71" s="818"/>
      <c r="F71" s="818"/>
      <c r="G71" s="818"/>
      <c r="H71" s="818"/>
      <c r="I71" s="818"/>
      <c r="J71" s="818"/>
      <c r="K71" s="818"/>
      <c r="L71" s="819"/>
      <c r="N71" s="160"/>
      <c r="O71" s="160"/>
      <c r="P71" s="160"/>
      <c r="Q71" s="160"/>
      <c r="R71" s="160"/>
      <c r="S71" s="160"/>
    </row>
    <row r="72" spans="1:21" ht="18.75" customHeight="1">
      <c r="A72" s="516" t="s">
        <v>38</v>
      </c>
      <c r="B72" s="516" t="s">
        <v>39</v>
      </c>
      <c r="C72" s="516" t="s">
        <v>40</v>
      </c>
      <c r="D72" s="848" t="s">
        <v>41</v>
      </c>
      <c r="E72" s="849"/>
      <c r="F72" s="849"/>
      <c r="G72" s="849"/>
      <c r="H72" s="849"/>
      <c r="I72" s="850"/>
      <c r="J72" s="848" t="s">
        <v>46</v>
      </c>
      <c r="K72" s="849"/>
      <c r="L72" s="850"/>
      <c r="N72" s="160"/>
      <c r="O72" s="160"/>
      <c r="P72" s="160"/>
      <c r="Q72" s="160"/>
      <c r="R72" s="160"/>
      <c r="S72" s="160"/>
    </row>
    <row r="73" spans="1:21" ht="32.25" customHeight="1">
      <c r="A73" s="515" t="s">
        <v>87</v>
      </c>
      <c r="B73" s="222" t="s">
        <v>109</v>
      </c>
      <c r="C73" s="222" t="s">
        <v>787</v>
      </c>
      <c r="D73" s="828" t="s">
        <v>793</v>
      </c>
      <c r="E73" s="829"/>
      <c r="F73" s="829"/>
      <c r="G73" s="829"/>
      <c r="H73" s="829"/>
      <c r="I73" s="829"/>
      <c r="J73" s="812" t="s">
        <v>471</v>
      </c>
      <c r="K73" s="812"/>
      <c r="L73" s="812"/>
      <c r="N73" s="160"/>
      <c r="O73" s="160"/>
      <c r="P73" s="160"/>
      <c r="Q73" s="160"/>
      <c r="R73" s="160"/>
      <c r="S73" s="160"/>
    </row>
    <row r="74" spans="1:21" ht="32.25" customHeight="1">
      <c r="A74" s="525"/>
      <c r="B74" s="514"/>
      <c r="C74" s="513" t="s">
        <v>107</v>
      </c>
      <c r="D74" s="813" t="s">
        <v>107</v>
      </c>
      <c r="E74" s="813"/>
      <c r="F74" s="813"/>
      <c r="G74" s="813"/>
      <c r="H74" s="813"/>
      <c r="I74" s="813"/>
      <c r="J74" s="830" t="s">
        <v>107</v>
      </c>
      <c r="K74" s="831"/>
      <c r="L74" s="832"/>
      <c r="N74" s="160"/>
      <c r="O74" s="160"/>
      <c r="P74" s="160"/>
      <c r="Q74" s="160"/>
      <c r="R74" s="160"/>
      <c r="S74" s="160"/>
    </row>
    <row r="75" spans="1:21" ht="15" customHeight="1">
      <c r="A75" s="822"/>
      <c r="B75" s="823"/>
      <c r="C75" s="823"/>
      <c r="D75" s="823"/>
      <c r="E75" s="823"/>
      <c r="F75" s="823"/>
      <c r="G75" s="823"/>
      <c r="H75" s="823"/>
      <c r="I75" s="824"/>
      <c r="J75" s="227" t="s">
        <v>90</v>
      </c>
      <c r="K75" s="104" t="s">
        <v>88</v>
      </c>
      <c r="L75" s="103" t="s">
        <v>89</v>
      </c>
      <c r="N75" s="160"/>
      <c r="O75" s="160"/>
      <c r="P75" s="160"/>
      <c r="Q75" s="160"/>
      <c r="R75" s="160"/>
      <c r="S75" s="160"/>
    </row>
    <row r="76" spans="1:21">
      <c r="A76" s="216" t="s">
        <v>47</v>
      </c>
      <c r="B76" s="216" t="s">
        <v>48</v>
      </c>
      <c r="C76" s="217" t="s">
        <v>49</v>
      </c>
      <c r="D76" s="216" t="s">
        <v>149</v>
      </c>
      <c r="E76" s="217" t="s">
        <v>188</v>
      </c>
      <c r="F76" s="218" t="s">
        <v>222</v>
      </c>
      <c r="G76" s="219" t="s">
        <v>275</v>
      </c>
      <c r="H76" s="219" t="s">
        <v>276</v>
      </c>
      <c r="I76" s="811" t="s">
        <v>277</v>
      </c>
      <c r="J76" s="811"/>
      <c r="K76" s="826">
        <v>16</v>
      </c>
      <c r="L76" s="826"/>
      <c r="N76" s="160"/>
      <c r="O76" s="160"/>
      <c r="P76" s="160"/>
      <c r="Q76" s="160"/>
      <c r="R76" s="160"/>
      <c r="S76" s="160"/>
    </row>
    <row r="77" spans="1:21" ht="48" customHeight="1">
      <c r="A77" s="231" t="s">
        <v>87</v>
      </c>
      <c r="B77" s="233" t="s">
        <v>460</v>
      </c>
      <c r="C77" s="223" t="s">
        <v>148</v>
      </c>
      <c r="D77" s="233" t="s">
        <v>292</v>
      </c>
      <c r="E77" s="233" t="s">
        <v>357</v>
      </c>
      <c r="F77" s="233" t="s">
        <v>328</v>
      </c>
      <c r="G77" s="224" t="s">
        <v>326</v>
      </c>
      <c r="H77" s="223" t="s">
        <v>352</v>
      </c>
      <c r="I77" s="804" t="s">
        <v>825</v>
      </c>
      <c r="J77" s="804"/>
      <c r="K77" s="827" t="s">
        <v>984</v>
      </c>
      <c r="L77" s="827"/>
      <c r="N77" s="160"/>
      <c r="O77" s="160"/>
      <c r="P77" s="160"/>
      <c r="Q77" s="160"/>
      <c r="R77" s="160"/>
      <c r="S77" s="160"/>
    </row>
    <row r="78" spans="1:21">
      <c r="A78" s="845" t="s">
        <v>796</v>
      </c>
      <c r="B78" s="841" t="s">
        <v>107</v>
      </c>
      <c r="C78" s="146" t="s">
        <v>107</v>
      </c>
      <c r="D78" s="146" t="s">
        <v>107</v>
      </c>
      <c r="E78" s="146" t="s">
        <v>107</v>
      </c>
      <c r="F78" s="146" t="s">
        <v>107</v>
      </c>
      <c r="G78" s="808" t="s">
        <v>107</v>
      </c>
      <c r="H78" s="841" t="s">
        <v>125</v>
      </c>
      <c r="I78" s="225" t="s">
        <v>342</v>
      </c>
      <c r="J78" s="186" t="s">
        <v>125</v>
      </c>
      <c r="K78" s="806"/>
      <c r="L78" s="806"/>
      <c r="N78" s="160"/>
      <c r="O78" s="160"/>
      <c r="P78" s="160"/>
      <c r="Q78" s="160"/>
      <c r="R78" s="160"/>
      <c r="S78" s="160"/>
    </row>
    <row r="79" spans="1:21">
      <c r="A79" s="845"/>
      <c r="B79" s="842"/>
      <c r="C79" s="161"/>
      <c r="D79" s="162"/>
      <c r="E79" s="161"/>
      <c r="F79" s="161"/>
      <c r="G79" s="808"/>
      <c r="H79" s="842"/>
      <c r="I79" s="225" t="s">
        <v>824</v>
      </c>
      <c r="J79" s="158"/>
      <c r="K79" s="806"/>
      <c r="L79" s="806"/>
      <c r="N79" s="160"/>
      <c r="O79" s="160"/>
      <c r="P79" s="160"/>
      <c r="Q79" s="160"/>
      <c r="R79" s="160"/>
      <c r="S79" s="160"/>
    </row>
    <row r="80" spans="1:21" ht="30.75" customHeight="1">
      <c r="A80" s="846" t="s">
        <v>805</v>
      </c>
      <c r="B80" s="846"/>
      <c r="C80" s="846"/>
      <c r="D80" s="846"/>
      <c r="E80" s="846"/>
      <c r="F80" s="846"/>
      <c r="G80" s="846"/>
      <c r="H80" s="846"/>
      <c r="I80" s="846"/>
      <c r="J80" s="86"/>
      <c r="K80" s="86"/>
      <c r="L80" s="86"/>
      <c r="N80" s="160"/>
      <c r="O80" s="160"/>
      <c r="P80" s="160"/>
      <c r="Q80" s="160"/>
      <c r="R80" s="160"/>
      <c r="S80" s="160"/>
      <c r="T80" s="160"/>
      <c r="U80" s="160"/>
    </row>
    <row r="81" spans="1:21" ht="33.75" customHeight="1">
      <c r="A81" s="847" t="s">
        <v>811</v>
      </c>
      <c r="B81" s="847"/>
      <c r="C81" s="847"/>
      <c r="D81" s="847"/>
      <c r="E81" s="847"/>
      <c r="F81" s="847"/>
      <c r="G81" s="847"/>
      <c r="H81" s="847"/>
      <c r="I81" s="847"/>
      <c r="K81" s="107"/>
      <c r="N81" s="160"/>
      <c r="O81" s="160"/>
      <c r="P81" s="160"/>
      <c r="Q81" s="160"/>
      <c r="R81" s="160"/>
      <c r="S81" s="160"/>
      <c r="T81" s="160"/>
      <c r="U81" s="160"/>
    </row>
    <row r="82" spans="1:21" ht="16.5" customHeight="1">
      <c r="A82" s="877" t="s">
        <v>985</v>
      </c>
      <c r="B82" s="877"/>
      <c r="K82" s="107"/>
      <c r="N82" s="160"/>
      <c r="O82" s="160"/>
      <c r="P82" s="160"/>
      <c r="Q82" s="160"/>
      <c r="R82" s="160"/>
      <c r="S82" s="160"/>
      <c r="T82" s="160"/>
      <c r="U82" s="160"/>
    </row>
    <row r="83" spans="1:21" ht="16.5" customHeight="1">
      <c r="A83" s="215"/>
      <c r="B83" s="107"/>
      <c r="C83" s="305" t="s">
        <v>797</v>
      </c>
      <c r="D83" s="809" t="s">
        <v>353</v>
      </c>
      <c r="E83" s="809"/>
      <c r="F83" s="809"/>
      <c r="G83" s="809"/>
      <c r="H83" s="809"/>
      <c r="I83" s="809"/>
      <c r="J83" s="802" t="s">
        <v>799</v>
      </c>
      <c r="K83" s="798"/>
      <c r="L83" s="798"/>
      <c r="N83" s="160"/>
      <c r="O83" s="160"/>
      <c r="P83" s="160"/>
      <c r="Q83" s="160"/>
      <c r="R83" s="160"/>
      <c r="S83" s="160"/>
      <c r="T83" s="160"/>
      <c r="U83" s="160"/>
    </row>
    <row r="84" spans="1:21" ht="16.5" customHeight="1">
      <c r="A84" s="215"/>
      <c r="B84" s="107"/>
      <c r="C84" s="418" t="s">
        <v>391</v>
      </c>
      <c r="D84" s="810" t="s">
        <v>354</v>
      </c>
      <c r="E84" s="810"/>
      <c r="F84" s="810"/>
      <c r="G84" s="810"/>
      <c r="H84" s="810"/>
      <c r="I84" s="810"/>
      <c r="J84" s="803" t="s">
        <v>725</v>
      </c>
      <c r="K84" s="799"/>
      <c r="L84" s="799"/>
      <c r="N84" s="160"/>
      <c r="O84" s="160"/>
      <c r="P84" s="160"/>
      <c r="Q84" s="160"/>
      <c r="R84" s="160"/>
      <c r="S84" s="160"/>
      <c r="T84" s="160"/>
      <c r="U84" s="160"/>
    </row>
    <row r="85" spans="1:21" ht="27" customHeight="1">
      <c r="A85" s="215"/>
      <c r="B85" s="107"/>
      <c r="C85" s="418" t="s">
        <v>392</v>
      </c>
      <c r="D85" s="801" t="s">
        <v>806</v>
      </c>
      <c r="E85" s="801"/>
      <c r="F85" s="801"/>
      <c r="G85" s="801"/>
      <c r="H85" s="801"/>
      <c r="I85" s="801"/>
      <c r="J85" s="805" t="s">
        <v>474</v>
      </c>
      <c r="K85" s="800"/>
      <c r="L85" s="800"/>
      <c r="N85" s="160"/>
      <c r="O85" s="160"/>
      <c r="P85" s="160"/>
      <c r="Q85" s="160"/>
      <c r="R85" s="160"/>
      <c r="S85" s="160"/>
      <c r="T85" s="160"/>
      <c r="U85" s="160"/>
    </row>
    <row r="86" spans="1:21" ht="26.25" customHeight="1">
      <c r="A86" s="215"/>
      <c r="B86" s="107"/>
      <c r="D86" s="801" t="s">
        <v>355</v>
      </c>
      <c r="E86" s="801"/>
      <c r="F86" s="801"/>
      <c r="G86" s="801"/>
      <c r="H86" s="801"/>
      <c r="I86" s="801"/>
      <c r="J86" s="800" t="s">
        <v>724</v>
      </c>
      <c r="K86" s="800"/>
      <c r="L86" s="800"/>
      <c r="N86" s="160"/>
      <c r="O86" s="160"/>
      <c r="P86" s="160"/>
      <c r="Q86" s="160"/>
      <c r="R86" s="160"/>
      <c r="S86" s="160"/>
      <c r="T86" s="160"/>
      <c r="U86" s="160"/>
    </row>
    <row r="87" spans="1:21" ht="17.25" customHeight="1">
      <c r="A87" s="215"/>
      <c r="B87" s="107"/>
      <c r="D87" s="801" t="s">
        <v>356</v>
      </c>
      <c r="E87" s="801"/>
      <c r="F87" s="801"/>
      <c r="G87" s="801"/>
      <c r="H87" s="801"/>
      <c r="I87" s="801"/>
      <c r="J87" s="555"/>
      <c r="K87" s="555"/>
      <c r="L87" s="555"/>
      <c r="N87" s="160"/>
      <c r="O87" s="160"/>
      <c r="P87" s="160"/>
      <c r="Q87" s="160"/>
      <c r="R87" s="160"/>
      <c r="S87" s="160"/>
      <c r="T87" s="160"/>
      <c r="U87" s="160"/>
    </row>
    <row r="88" spans="1:21" ht="16.5" customHeight="1">
      <c r="A88" s="215"/>
      <c r="B88" s="532" t="s">
        <v>802</v>
      </c>
      <c r="C88" s="532" t="s">
        <v>810</v>
      </c>
      <c r="D88" s="532" t="s">
        <v>809</v>
      </c>
      <c r="E88" s="532" t="s">
        <v>357</v>
      </c>
      <c r="F88" s="532" t="s">
        <v>808</v>
      </c>
      <c r="G88" s="532" t="s">
        <v>807</v>
      </c>
      <c r="K88" s="107"/>
      <c r="N88" s="160"/>
      <c r="O88" s="160"/>
      <c r="P88" s="160"/>
      <c r="Q88" s="160"/>
      <c r="R88" s="160"/>
      <c r="S88" s="160"/>
      <c r="T88" s="160"/>
      <c r="U88" s="160"/>
    </row>
    <row r="89" spans="1:21" s="52" customFormat="1">
      <c r="B89" s="145" t="s">
        <v>124</v>
      </c>
      <c r="C89" s="148" t="s">
        <v>211</v>
      </c>
      <c r="D89" s="148" t="s">
        <v>146</v>
      </c>
      <c r="E89" s="187" t="s">
        <v>358</v>
      </c>
      <c r="F89" s="145" t="s">
        <v>121</v>
      </c>
      <c r="G89" s="190" t="s">
        <v>284</v>
      </c>
      <c r="I89" s="230"/>
      <c r="J89" s="230"/>
    </row>
    <row r="90" spans="1:21">
      <c r="A90" s="108"/>
      <c r="B90" s="533" t="s">
        <v>120</v>
      </c>
      <c r="C90" s="148" t="s">
        <v>147</v>
      </c>
      <c r="D90" s="194" t="s">
        <v>143</v>
      </c>
      <c r="E90" s="179"/>
      <c r="F90" s="187" t="s">
        <v>330</v>
      </c>
      <c r="G90" s="190" t="s">
        <v>327</v>
      </c>
      <c r="I90" s="230"/>
      <c r="J90" s="230"/>
    </row>
    <row r="91" spans="1:21">
      <c r="A91" s="52"/>
      <c r="B91" s="533" t="s">
        <v>778</v>
      </c>
      <c r="C91" s="148" t="s">
        <v>144</v>
      </c>
      <c r="D91" s="148" t="s">
        <v>140</v>
      </c>
      <c r="F91" s="145" t="s">
        <v>331</v>
      </c>
      <c r="I91" s="230"/>
      <c r="J91" s="230"/>
    </row>
    <row r="92" spans="1:21">
      <c r="A92" s="52"/>
      <c r="C92" s="148" t="s">
        <v>141</v>
      </c>
      <c r="D92" s="148" t="s">
        <v>210</v>
      </c>
      <c r="F92" s="608" t="s">
        <v>888</v>
      </c>
      <c r="I92" s="230"/>
      <c r="J92" s="230"/>
    </row>
    <row r="93" spans="1:21">
      <c r="A93" s="108"/>
      <c r="C93" s="148" t="s">
        <v>209</v>
      </c>
      <c r="F93" s="145" t="s">
        <v>333</v>
      </c>
      <c r="I93" s="230"/>
      <c r="J93" s="230"/>
    </row>
    <row r="94" spans="1:21">
      <c r="A94" s="108"/>
      <c r="F94" s="145" t="s">
        <v>334</v>
      </c>
      <c r="I94" s="230"/>
      <c r="J94" s="230"/>
    </row>
    <row r="95" spans="1:21">
      <c r="A95" s="108"/>
      <c r="D95" s="680" t="s">
        <v>1074</v>
      </c>
      <c r="I95" s="230"/>
      <c r="J95" s="230"/>
    </row>
    <row r="96" spans="1:21">
      <c r="A96" s="108"/>
      <c r="D96" s="148" t="s">
        <v>115</v>
      </c>
    </row>
    <row r="97" spans="1:21">
      <c r="A97" s="108"/>
    </row>
    <row r="98" spans="1:21">
      <c r="A98" s="108"/>
    </row>
    <row r="99" spans="1:21">
      <c r="A99" s="108"/>
    </row>
    <row r="100" spans="1:21">
      <c r="A100" s="108"/>
    </row>
    <row r="101" spans="1:21">
      <c r="A101" s="108"/>
    </row>
    <row r="102" spans="1:21">
      <c r="A102" s="820" t="s">
        <v>790</v>
      </c>
      <c r="B102" s="821"/>
      <c r="C102" s="821"/>
      <c r="D102" s="821"/>
      <c r="E102" s="821"/>
      <c r="F102" s="821"/>
      <c r="G102" s="821"/>
      <c r="H102" s="821"/>
      <c r="I102" s="821"/>
      <c r="J102" s="821"/>
      <c r="K102" s="235"/>
      <c r="L102" s="235"/>
    </row>
    <row r="103" spans="1:21" ht="16.2">
      <c r="A103" s="534" t="s">
        <v>37</v>
      </c>
      <c r="B103" s="226" t="s">
        <v>7</v>
      </c>
      <c r="C103" s="817" t="s">
        <v>812</v>
      </c>
      <c r="D103" s="818"/>
      <c r="E103" s="818"/>
      <c r="F103" s="818"/>
      <c r="G103" s="818"/>
      <c r="H103" s="818"/>
      <c r="I103" s="818"/>
      <c r="J103" s="818"/>
      <c r="K103" s="359"/>
      <c r="L103" s="359"/>
      <c r="N103" s="160"/>
      <c r="O103" s="160"/>
      <c r="P103" s="160"/>
      <c r="Q103" s="160"/>
      <c r="R103" s="160"/>
      <c r="S103" s="160"/>
    </row>
    <row r="104" spans="1:21" ht="18.75" customHeight="1">
      <c r="A104" s="529" t="s">
        <v>38</v>
      </c>
      <c r="B104" s="529" t="s">
        <v>39</v>
      </c>
      <c r="C104" s="529" t="s">
        <v>40</v>
      </c>
      <c r="D104" s="811" t="s">
        <v>41</v>
      </c>
      <c r="E104" s="811"/>
      <c r="F104" s="811"/>
      <c r="G104" s="811"/>
      <c r="H104" s="811"/>
      <c r="I104" s="811" t="s">
        <v>46</v>
      </c>
      <c r="J104" s="811"/>
      <c r="K104" s="274"/>
      <c r="L104" s="274"/>
      <c r="N104" s="160"/>
      <c r="O104" s="160"/>
      <c r="P104" s="160"/>
      <c r="Q104" s="160"/>
      <c r="R104" s="160"/>
      <c r="S104" s="160"/>
    </row>
    <row r="105" spans="1:21" ht="32.25" customHeight="1">
      <c r="A105" s="538" t="s">
        <v>87</v>
      </c>
      <c r="B105" s="222" t="s">
        <v>109</v>
      </c>
      <c r="C105" s="222" t="s">
        <v>787</v>
      </c>
      <c r="D105" s="814" t="s">
        <v>793</v>
      </c>
      <c r="E105" s="814"/>
      <c r="F105" s="814"/>
      <c r="G105" s="814"/>
      <c r="H105" s="814"/>
      <c r="I105" s="812" t="s">
        <v>471</v>
      </c>
      <c r="J105" s="812"/>
      <c r="K105" s="557"/>
      <c r="L105" s="557"/>
      <c r="N105" s="160"/>
      <c r="O105" s="160"/>
      <c r="P105" s="160"/>
      <c r="Q105" s="160"/>
      <c r="R105" s="160"/>
      <c r="S105" s="160"/>
    </row>
    <row r="106" spans="1:21" ht="32.25" customHeight="1">
      <c r="A106" s="525"/>
      <c r="B106" s="537"/>
      <c r="C106" s="530" t="s">
        <v>107</v>
      </c>
      <c r="D106" s="813" t="s">
        <v>107</v>
      </c>
      <c r="E106" s="813"/>
      <c r="F106" s="813"/>
      <c r="G106" s="813"/>
      <c r="H106" s="813"/>
      <c r="I106" s="813" t="s">
        <v>107</v>
      </c>
      <c r="J106" s="813"/>
      <c r="K106" s="236"/>
      <c r="L106" s="236"/>
      <c r="N106" s="160"/>
      <c r="O106" s="160"/>
      <c r="P106" s="160"/>
      <c r="Q106" s="160"/>
      <c r="R106" s="160"/>
      <c r="S106" s="160"/>
    </row>
    <row r="107" spans="1:21" ht="15" customHeight="1">
      <c r="A107" s="822"/>
      <c r="B107" s="823"/>
      <c r="C107" s="823"/>
      <c r="D107" s="823"/>
      <c r="E107" s="823"/>
      <c r="F107" s="823"/>
      <c r="G107" s="824"/>
      <c r="H107" s="227" t="s">
        <v>90</v>
      </c>
      <c r="I107" s="104" t="s">
        <v>88</v>
      </c>
      <c r="J107" s="556" t="s">
        <v>89</v>
      </c>
      <c r="K107" s="52"/>
      <c r="L107" s="52"/>
      <c r="N107" s="160"/>
      <c r="O107" s="160"/>
      <c r="P107" s="160"/>
      <c r="Q107" s="160"/>
      <c r="R107" s="160"/>
      <c r="S107" s="160"/>
    </row>
    <row r="108" spans="1:21">
      <c r="A108" s="219" t="s">
        <v>47</v>
      </c>
      <c r="B108" s="219" t="s">
        <v>48</v>
      </c>
      <c r="C108" s="219" t="s">
        <v>49</v>
      </c>
      <c r="D108" s="219" t="s">
        <v>149</v>
      </c>
      <c r="E108" s="229" t="s">
        <v>188</v>
      </c>
      <c r="F108" s="219" t="s">
        <v>222</v>
      </c>
      <c r="G108" s="219" t="s">
        <v>275</v>
      </c>
      <c r="H108" s="815" t="s">
        <v>276</v>
      </c>
      <c r="I108" s="815"/>
      <c r="J108" s="529" t="s">
        <v>277</v>
      </c>
      <c r="K108" s="543"/>
      <c r="L108" s="540"/>
    </row>
    <row r="109" spans="1:21" ht="36" customHeight="1">
      <c r="A109" s="231" t="s">
        <v>87</v>
      </c>
      <c r="B109" s="223" t="s">
        <v>460</v>
      </c>
      <c r="C109" s="223" t="s">
        <v>293</v>
      </c>
      <c r="D109" s="223" t="s">
        <v>359</v>
      </c>
      <c r="E109" s="223" t="s">
        <v>328</v>
      </c>
      <c r="F109" s="223" t="s">
        <v>326</v>
      </c>
      <c r="G109" s="223" t="s">
        <v>352</v>
      </c>
      <c r="H109" s="804" t="s">
        <v>344</v>
      </c>
      <c r="I109" s="804"/>
      <c r="J109" s="634" t="s">
        <v>984</v>
      </c>
      <c r="K109" s="163"/>
      <c r="L109" s="52"/>
    </row>
    <row r="110" spans="1:21">
      <c r="A110" s="845" t="s">
        <v>796</v>
      </c>
      <c r="B110" s="808" t="s">
        <v>107</v>
      </c>
      <c r="C110" s="267" t="s">
        <v>107</v>
      </c>
      <c r="D110" s="267" t="s">
        <v>107</v>
      </c>
      <c r="E110" s="267" t="s">
        <v>107</v>
      </c>
      <c r="F110" s="808" t="s">
        <v>107</v>
      </c>
      <c r="G110" s="808" t="s">
        <v>125</v>
      </c>
      <c r="H110" s="225" t="s">
        <v>342</v>
      </c>
      <c r="I110" s="535" t="s">
        <v>125</v>
      </c>
      <c r="J110" s="806"/>
    </row>
    <row r="111" spans="1:21">
      <c r="A111" s="845"/>
      <c r="B111" s="808"/>
      <c r="C111" s="270"/>
      <c r="D111" s="270"/>
      <c r="E111" s="270"/>
      <c r="F111" s="808"/>
      <c r="G111" s="808"/>
      <c r="H111" s="225" t="s">
        <v>824</v>
      </c>
      <c r="I111" s="158"/>
      <c r="J111" s="807"/>
    </row>
    <row r="112" spans="1:21" ht="30.75" customHeight="1">
      <c r="A112" s="825" t="s">
        <v>986</v>
      </c>
      <c r="B112" s="825"/>
      <c r="C112" s="825"/>
      <c r="D112" s="825"/>
      <c r="E112" s="825"/>
      <c r="F112" s="825"/>
      <c r="G112" s="825"/>
      <c r="H112" s="825"/>
      <c r="I112" s="86"/>
      <c r="J112" s="86"/>
      <c r="K112" s="86"/>
      <c r="N112" s="160"/>
      <c r="O112" s="160"/>
      <c r="P112" s="160"/>
      <c r="Q112" s="160"/>
      <c r="R112" s="160"/>
      <c r="S112" s="160"/>
      <c r="T112" s="160"/>
      <c r="U112" s="160"/>
    </row>
    <row r="113" spans="1:21" ht="30.75" customHeight="1">
      <c r="A113" s="286" t="s">
        <v>813</v>
      </c>
      <c r="B113" s="536"/>
      <c r="C113" s="536"/>
      <c r="D113" s="536"/>
      <c r="E113" s="536"/>
      <c r="F113" s="536"/>
      <c r="G113" s="536"/>
      <c r="H113" s="536"/>
      <c r="I113" s="86"/>
      <c r="J113" s="86"/>
      <c r="K113" s="86"/>
      <c r="N113" s="160"/>
      <c r="O113" s="160"/>
      <c r="P113" s="160"/>
      <c r="Q113" s="160"/>
      <c r="R113" s="160"/>
      <c r="S113" s="160"/>
      <c r="T113" s="160"/>
      <c r="U113" s="160"/>
    </row>
    <row r="114" spans="1:21" ht="16.5" customHeight="1">
      <c r="A114" s="877" t="s">
        <v>985</v>
      </c>
      <c r="B114" s="877"/>
      <c r="K114" s="107"/>
      <c r="N114" s="160"/>
      <c r="O114" s="160"/>
      <c r="P114" s="160"/>
      <c r="Q114" s="160"/>
      <c r="R114" s="160"/>
      <c r="S114" s="160"/>
      <c r="T114" s="160"/>
      <c r="U114" s="160"/>
    </row>
    <row r="115" spans="1:21" ht="16.5" customHeight="1">
      <c r="A115" s="215"/>
      <c r="B115" s="107"/>
      <c r="C115" s="305" t="s">
        <v>797</v>
      </c>
      <c r="D115" s="809" t="s">
        <v>353</v>
      </c>
      <c r="E115" s="809"/>
      <c r="F115" s="809"/>
      <c r="G115" s="809"/>
      <c r="H115" s="809"/>
      <c r="I115" s="798" t="s">
        <v>799</v>
      </c>
      <c r="J115" s="798"/>
      <c r="K115" s="118"/>
      <c r="L115" s="238"/>
      <c r="N115" s="160"/>
      <c r="O115" s="160"/>
      <c r="P115" s="160"/>
      <c r="Q115" s="160"/>
      <c r="R115" s="160"/>
      <c r="S115" s="160"/>
      <c r="T115" s="160"/>
      <c r="U115" s="160"/>
    </row>
    <row r="116" spans="1:21" ht="16.5" customHeight="1">
      <c r="A116" s="215"/>
      <c r="B116" s="107"/>
      <c r="C116" s="418" t="s">
        <v>391</v>
      </c>
      <c r="D116" s="810" t="s">
        <v>354</v>
      </c>
      <c r="E116" s="810"/>
      <c r="F116" s="810"/>
      <c r="G116" s="810"/>
      <c r="H116" s="810"/>
      <c r="I116" s="799" t="s">
        <v>725</v>
      </c>
      <c r="J116" s="799"/>
      <c r="K116" s="118"/>
      <c r="L116" s="238"/>
      <c r="N116" s="160"/>
      <c r="O116" s="160"/>
      <c r="P116" s="160"/>
      <c r="Q116" s="160"/>
      <c r="R116" s="160"/>
      <c r="S116" s="160"/>
      <c r="T116" s="160"/>
      <c r="U116" s="160"/>
    </row>
    <row r="117" spans="1:21" ht="27" customHeight="1">
      <c r="A117" s="215"/>
      <c r="B117" s="107"/>
      <c r="C117" s="418" t="s">
        <v>392</v>
      </c>
      <c r="D117" s="801" t="s">
        <v>806</v>
      </c>
      <c r="E117" s="801"/>
      <c r="F117" s="801"/>
      <c r="G117" s="801"/>
      <c r="H117" s="801"/>
      <c r="I117" s="800" t="s">
        <v>474</v>
      </c>
      <c r="J117" s="800"/>
      <c r="K117" s="559"/>
      <c r="L117" s="239"/>
      <c r="N117" s="160"/>
      <c r="O117" s="160"/>
      <c r="P117" s="160"/>
      <c r="Q117" s="160"/>
      <c r="R117" s="160"/>
      <c r="S117" s="160"/>
      <c r="T117" s="160"/>
      <c r="U117" s="160"/>
    </row>
    <row r="118" spans="1:21" ht="26.25" customHeight="1">
      <c r="A118" s="215"/>
      <c r="B118" s="107"/>
      <c r="D118" s="801" t="s">
        <v>355</v>
      </c>
      <c r="E118" s="801"/>
      <c r="F118" s="801"/>
      <c r="G118" s="801"/>
      <c r="H118" s="801"/>
      <c r="I118" s="800" t="s">
        <v>724</v>
      </c>
      <c r="J118" s="800"/>
      <c r="K118" s="559"/>
      <c r="L118" s="239"/>
      <c r="N118" s="160"/>
      <c r="O118" s="160"/>
      <c r="P118" s="160"/>
      <c r="Q118" s="160"/>
      <c r="R118" s="160"/>
      <c r="S118" s="160"/>
      <c r="T118" s="160"/>
      <c r="U118" s="160"/>
    </row>
    <row r="119" spans="1:21" ht="17.25" customHeight="1">
      <c r="A119" s="215"/>
      <c r="B119" s="107"/>
      <c r="D119" s="801" t="s">
        <v>356</v>
      </c>
      <c r="E119" s="801"/>
      <c r="F119" s="801"/>
      <c r="G119" s="801"/>
      <c r="H119" s="801"/>
      <c r="I119" s="239"/>
      <c r="J119" s="239"/>
      <c r="K119" s="239"/>
      <c r="L119" s="239"/>
      <c r="N119" s="160"/>
      <c r="O119" s="160"/>
      <c r="P119" s="160"/>
      <c r="Q119" s="160"/>
      <c r="R119" s="160"/>
      <c r="S119" s="160"/>
      <c r="T119" s="160"/>
      <c r="U119" s="160"/>
    </row>
    <row r="120" spans="1:21" ht="16.5" customHeight="1">
      <c r="A120" s="215"/>
      <c r="B120" s="107"/>
      <c r="I120" s="52"/>
      <c r="J120" s="52"/>
      <c r="K120" s="543"/>
      <c r="L120" s="52"/>
      <c r="N120" s="160"/>
      <c r="O120" s="160"/>
      <c r="P120" s="160"/>
      <c r="Q120" s="160"/>
      <c r="R120" s="160"/>
      <c r="S120" s="160"/>
      <c r="T120" s="160"/>
      <c r="U120" s="160"/>
    </row>
    <row r="121" spans="1:21">
      <c r="A121" s="110"/>
      <c r="B121" s="532" t="s">
        <v>802</v>
      </c>
      <c r="C121" s="532" t="s">
        <v>293</v>
      </c>
      <c r="D121" s="532" t="s">
        <v>814</v>
      </c>
      <c r="E121" s="532" t="s">
        <v>815</v>
      </c>
      <c r="F121" s="532" t="s">
        <v>807</v>
      </c>
      <c r="G121" s="197"/>
      <c r="I121" s="109"/>
      <c r="J121" s="52"/>
    </row>
    <row r="122" spans="1:21">
      <c r="A122" s="110"/>
      <c r="B122" s="542" t="s">
        <v>124</v>
      </c>
      <c r="C122" s="194" t="s">
        <v>123</v>
      </c>
      <c r="D122" s="194" t="s">
        <v>121</v>
      </c>
      <c r="E122" s="187" t="s">
        <v>121</v>
      </c>
      <c r="F122" s="533" t="s">
        <v>284</v>
      </c>
      <c r="G122" s="179"/>
      <c r="I122" s="843"/>
      <c r="J122" s="843"/>
    </row>
    <row r="123" spans="1:21">
      <c r="B123" s="533" t="s">
        <v>120</v>
      </c>
      <c r="C123" s="194" t="s">
        <v>119</v>
      </c>
      <c r="D123" s="191" t="s">
        <v>194</v>
      </c>
      <c r="E123" s="187" t="s">
        <v>331</v>
      </c>
      <c r="F123" s="533" t="s">
        <v>327</v>
      </c>
      <c r="G123" s="179"/>
      <c r="I123" s="843"/>
      <c r="J123" s="843"/>
    </row>
    <row r="124" spans="1:21">
      <c r="B124" s="533" t="s">
        <v>778</v>
      </c>
      <c r="C124" s="192"/>
      <c r="D124" s="191" t="s">
        <v>184</v>
      </c>
      <c r="E124" s="187" t="s">
        <v>332</v>
      </c>
      <c r="G124" s="179"/>
      <c r="I124" s="843"/>
      <c r="J124" s="843"/>
    </row>
    <row r="125" spans="1:21">
      <c r="C125" s="193"/>
      <c r="D125" s="191" t="s">
        <v>180</v>
      </c>
      <c r="E125" s="187" t="s">
        <v>334</v>
      </c>
      <c r="G125" s="179"/>
      <c r="I125" s="843"/>
      <c r="J125" s="843"/>
    </row>
    <row r="126" spans="1:21">
      <c r="C126" s="109"/>
      <c r="D126" s="109"/>
      <c r="E126" s="187" t="s">
        <v>335</v>
      </c>
      <c r="G126" s="179"/>
      <c r="I126" s="843"/>
      <c r="J126" s="843"/>
    </row>
    <row r="127" spans="1:21">
      <c r="C127" s="109"/>
      <c r="D127" s="109"/>
      <c r="E127" s="187" t="s">
        <v>360</v>
      </c>
      <c r="G127" s="179"/>
      <c r="I127" s="843"/>
      <c r="J127" s="843"/>
    </row>
    <row r="128" spans="1:21">
      <c r="C128" s="109"/>
      <c r="D128" s="109"/>
      <c r="E128" s="187" t="s">
        <v>361</v>
      </c>
      <c r="G128" s="179"/>
      <c r="I128" s="843"/>
      <c r="J128" s="843"/>
    </row>
    <row r="129" spans="1:21">
      <c r="C129" s="109"/>
      <c r="D129" s="109"/>
      <c r="E129" s="187" t="s">
        <v>362</v>
      </c>
      <c r="G129" s="179"/>
    </row>
    <row r="130" spans="1:21">
      <c r="C130" s="109"/>
      <c r="D130" s="109"/>
      <c r="E130" s="187" t="s">
        <v>363</v>
      </c>
      <c r="G130" s="179"/>
    </row>
    <row r="131" spans="1:21">
      <c r="D131" s="109"/>
      <c r="E131" s="187" t="s">
        <v>364</v>
      </c>
      <c r="G131" s="179"/>
    </row>
    <row r="132" spans="1:21">
      <c r="A132" s="881" t="s">
        <v>791</v>
      </c>
      <c r="B132" s="881"/>
      <c r="C132" s="881"/>
      <c r="D132" s="881"/>
      <c r="E132" s="881"/>
      <c r="F132" s="881"/>
      <c r="G132" s="881"/>
      <c r="H132" s="881"/>
      <c r="I132" s="235"/>
      <c r="J132" s="235"/>
      <c r="K132" s="235"/>
      <c r="L132" s="235"/>
    </row>
    <row r="133" spans="1:21" ht="16.2">
      <c r="A133" s="534" t="s">
        <v>37</v>
      </c>
      <c r="B133" s="226" t="s">
        <v>7</v>
      </c>
      <c r="C133" s="817" t="s">
        <v>816</v>
      </c>
      <c r="D133" s="818"/>
      <c r="E133" s="818"/>
      <c r="F133" s="818"/>
      <c r="G133" s="818"/>
      <c r="H133" s="819"/>
      <c r="I133" s="359"/>
      <c r="J133" s="359"/>
      <c r="K133" s="359"/>
      <c r="L133" s="359"/>
      <c r="N133" s="160"/>
      <c r="O133" s="160"/>
      <c r="P133" s="160"/>
      <c r="Q133" s="160"/>
      <c r="R133" s="160"/>
      <c r="S133" s="160"/>
    </row>
    <row r="134" spans="1:21" ht="18.75" customHeight="1">
      <c r="A134" s="529" t="s">
        <v>38</v>
      </c>
      <c r="B134" s="529" t="s">
        <v>39</v>
      </c>
      <c r="C134" s="529" t="s">
        <v>40</v>
      </c>
      <c r="D134" s="811" t="s">
        <v>41</v>
      </c>
      <c r="E134" s="811"/>
      <c r="F134" s="811"/>
      <c r="G134" s="811"/>
      <c r="H134" s="529" t="s">
        <v>46</v>
      </c>
      <c r="I134" s="52"/>
      <c r="J134" s="274"/>
      <c r="K134" s="274"/>
      <c r="L134" s="274"/>
      <c r="N134" s="160"/>
      <c r="O134" s="160"/>
      <c r="P134" s="160"/>
      <c r="Q134" s="160"/>
      <c r="R134" s="160"/>
      <c r="S134" s="160"/>
    </row>
    <row r="135" spans="1:21" ht="32.25" customHeight="1">
      <c r="A135" s="538" t="s">
        <v>87</v>
      </c>
      <c r="B135" s="222" t="s">
        <v>109</v>
      </c>
      <c r="C135" s="222" t="s">
        <v>787</v>
      </c>
      <c r="D135" s="814" t="s">
        <v>793</v>
      </c>
      <c r="E135" s="814"/>
      <c r="F135" s="814"/>
      <c r="G135" s="814"/>
      <c r="H135" s="531" t="s">
        <v>471</v>
      </c>
      <c r="I135" s="52"/>
      <c r="J135" s="557"/>
      <c r="K135" s="557"/>
      <c r="L135" s="557"/>
      <c r="N135" s="160"/>
      <c r="O135" s="160"/>
      <c r="P135" s="160"/>
      <c r="Q135" s="160"/>
      <c r="R135" s="160"/>
      <c r="S135" s="160"/>
    </row>
    <row r="136" spans="1:21" ht="32.25" customHeight="1">
      <c r="A136" s="525"/>
      <c r="B136" s="537"/>
      <c r="C136" s="530" t="s">
        <v>107</v>
      </c>
      <c r="D136" s="813" t="s">
        <v>107</v>
      </c>
      <c r="E136" s="813"/>
      <c r="F136" s="813"/>
      <c r="G136" s="813"/>
      <c r="H136" s="530" t="s">
        <v>107</v>
      </c>
      <c r="I136" s="52"/>
      <c r="J136" s="236"/>
      <c r="K136" s="236"/>
      <c r="L136" s="236"/>
      <c r="N136" s="160"/>
      <c r="O136" s="160"/>
      <c r="P136" s="160"/>
      <c r="Q136" s="160"/>
      <c r="R136" s="160"/>
      <c r="S136" s="160"/>
    </row>
    <row r="137" spans="1:21" ht="15" customHeight="1">
      <c r="A137" s="816"/>
      <c r="B137" s="816"/>
      <c r="C137" s="816"/>
      <c r="D137" s="816"/>
      <c r="E137" s="816"/>
      <c r="F137" s="227" t="s">
        <v>90</v>
      </c>
      <c r="G137" s="104" t="s">
        <v>88</v>
      </c>
      <c r="H137" s="103" t="s">
        <v>89</v>
      </c>
      <c r="I137" s="52"/>
      <c r="J137" s="52"/>
      <c r="K137" s="52"/>
      <c r="L137" s="52"/>
      <c r="N137" s="160"/>
      <c r="O137" s="160"/>
      <c r="P137" s="160"/>
      <c r="Q137" s="160"/>
      <c r="R137" s="160"/>
      <c r="S137" s="160"/>
    </row>
    <row r="138" spans="1:21">
      <c r="A138" s="534" t="s">
        <v>47</v>
      </c>
      <c r="B138" s="534" t="s">
        <v>48</v>
      </c>
      <c r="C138" s="534" t="s">
        <v>49</v>
      </c>
      <c r="D138" s="534" t="s">
        <v>149</v>
      </c>
      <c r="E138" s="529" t="s">
        <v>188</v>
      </c>
      <c r="F138" s="815" t="s">
        <v>222</v>
      </c>
      <c r="G138" s="815"/>
      <c r="H138" s="534" t="s">
        <v>275</v>
      </c>
      <c r="J138" s="154"/>
      <c r="K138" s="110"/>
      <c r="L138" s="266"/>
    </row>
    <row r="139" spans="1:21" ht="27.6">
      <c r="A139" s="538" t="s">
        <v>87</v>
      </c>
      <c r="B139" s="528" t="s">
        <v>460</v>
      </c>
      <c r="C139" s="528" t="s">
        <v>294</v>
      </c>
      <c r="D139" s="528" t="s">
        <v>326</v>
      </c>
      <c r="E139" s="528" t="s">
        <v>511</v>
      </c>
      <c r="F139" s="804" t="s">
        <v>344</v>
      </c>
      <c r="G139" s="804"/>
      <c r="H139" s="634" t="s">
        <v>987</v>
      </c>
    </row>
    <row r="140" spans="1:21">
      <c r="A140" s="845" t="s">
        <v>796</v>
      </c>
      <c r="B140" s="808" t="s">
        <v>107</v>
      </c>
      <c r="C140" s="535" t="s">
        <v>107</v>
      </c>
      <c r="D140" s="879" t="s">
        <v>284</v>
      </c>
      <c r="E140" s="808" t="s">
        <v>125</v>
      </c>
      <c r="F140" s="225" t="s">
        <v>342</v>
      </c>
      <c r="G140" s="535" t="s">
        <v>125</v>
      </c>
      <c r="H140" s="806"/>
    </row>
    <row r="141" spans="1:21">
      <c r="A141" s="845"/>
      <c r="B141" s="808"/>
      <c r="C141" s="541"/>
      <c r="D141" s="879"/>
      <c r="E141" s="808"/>
      <c r="F141" s="225" t="s">
        <v>824</v>
      </c>
      <c r="G141" s="158"/>
      <c r="H141" s="807"/>
    </row>
    <row r="142" spans="1:21" ht="30.75" customHeight="1">
      <c r="A142" s="825" t="s">
        <v>986</v>
      </c>
      <c r="B142" s="825"/>
      <c r="C142" s="825"/>
      <c r="D142" s="825"/>
      <c r="E142" s="825"/>
      <c r="F142" s="825"/>
      <c r="G142" s="86"/>
      <c r="H142" s="86"/>
      <c r="I142" s="86"/>
      <c r="N142" s="160"/>
      <c r="O142" s="160"/>
      <c r="P142" s="160"/>
      <c r="Q142" s="160"/>
      <c r="R142" s="160"/>
      <c r="S142" s="160"/>
      <c r="T142" s="160"/>
      <c r="U142" s="160"/>
    </row>
    <row r="143" spans="1:21" ht="30.75" customHeight="1">
      <c r="A143" s="877" t="s">
        <v>988</v>
      </c>
      <c r="B143" s="877"/>
      <c r="C143" s="536"/>
      <c r="D143" s="536"/>
      <c r="E143" s="536"/>
      <c r="F143" s="536"/>
      <c r="G143" s="371"/>
      <c r="H143" s="371"/>
      <c r="I143" s="86"/>
      <c r="J143" s="86"/>
      <c r="K143" s="86"/>
      <c r="N143" s="160"/>
      <c r="O143" s="160"/>
      <c r="P143" s="160"/>
      <c r="Q143" s="160"/>
      <c r="R143" s="160"/>
      <c r="S143" s="160"/>
      <c r="T143" s="160"/>
      <c r="U143" s="160"/>
    </row>
    <row r="144" spans="1:21" ht="16.5" customHeight="1">
      <c r="B144" s="107"/>
      <c r="K144" s="107"/>
      <c r="N144" s="160"/>
      <c r="O144" s="160"/>
      <c r="P144" s="160"/>
      <c r="Q144" s="160"/>
      <c r="R144" s="160"/>
      <c r="S144" s="160"/>
      <c r="T144" s="160"/>
      <c r="U144" s="160"/>
    </row>
    <row r="145" spans="1:21" ht="16.5" customHeight="1">
      <c r="A145" s="215"/>
      <c r="B145" s="107"/>
      <c r="C145" s="305" t="s">
        <v>797</v>
      </c>
      <c r="D145" s="809" t="s">
        <v>353</v>
      </c>
      <c r="E145" s="809"/>
      <c r="F145" s="809"/>
      <c r="G145" s="809"/>
      <c r="H145" s="802" t="s">
        <v>799</v>
      </c>
      <c r="I145" s="798"/>
      <c r="J145" s="238"/>
      <c r="K145" s="238"/>
      <c r="L145" s="238"/>
      <c r="N145" s="160"/>
      <c r="O145" s="160"/>
      <c r="P145" s="160"/>
      <c r="Q145" s="160"/>
      <c r="R145" s="160"/>
      <c r="S145" s="160"/>
      <c r="T145" s="160"/>
      <c r="U145" s="160"/>
    </row>
    <row r="146" spans="1:21" ht="16.5" customHeight="1">
      <c r="A146" s="215"/>
      <c r="B146" s="107"/>
      <c r="C146" s="418" t="s">
        <v>391</v>
      </c>
      <c r="D146" s="810" t="s">
        <v>354</v>
      </c>
      <c r="E146" s="810"/>
      <c r="F146" s="810"/>
      <c r="G146" s="810"/>
      <c r="H146" s="803" t="s">
        <v>725</v>
      </c>
      <c r="I146" s="799"/>
      <c r="J146" s="238"/>
      <c r="K146" s="238"/>
      <c r="L146" s="238"/>
      <c r="N146" s="160"/>
      <c r="O146" s="160"/>
      <c r="P146" s="160"/>
      <c r="Q146" s="160"/>
      <c r="R146" s="160"/>
      <c r="S146" s="160"/>
      <c r="T146" s="160"/>
      <c r="U146" s="160"/>
    </row>
    <row r="147" spans="1:21" ht="27" customHeight="1">
      <c r="A147" s="215"/>
      <c r="B147" s="107"/>
      <c r="C147" s="418" t="s">
        <v>392</v>
      </c>
      <c r="D147" s="801" t="s">
        <v>806</v>
      </c>
      <c r="E147" s="801"/>
      <c r="F147" s="801"/>
      <c r="G147" s="801"/>
      <c r="H147" s="805" t="s">
        <v>474</v>
      </c>
      <c r="I147" s="800"/>
      <c r="J147" s="239"/>
      <c r="K147" s="239"/>
      <c r="L147" s="239"/>
      <c r="N147" s="160"/>
      <c r="O147" s="160"/>
      <c r="P147" s="160"/>
      <c r="Q147" s="160"/>
      <c r="R147" s="160"/>
      <c r="S147" s="160"/>
      <c r="T147" s="160"/>
      <c r="U147" s="160"/>
    </row>
    <row r="148" spans="1:21" ht="26.25" customHeight="1">
      <c r="A148" s="215"/>
      <c r="B148" s="107"/>
      <c r="D148" s="801" t="s">
        <v>355</v>
      </c>
      <c r="E148" s="801"/>
      <c r="F148" s="801"/>
      <c r="G148" s="801"/>
      <c r="H148" s="805" t="s">
        <v>724</v>
      </c>
      <c r="I148" s="800"/>
      <c r="J148" s="239"/>
      <c r="K148" s="239"/>
      <c r="L148" s="239"/>
      <c r="N148" s="160"/>
      <c r="O148" s="160"/>
      <c r="P148" s="160"/>
      <c r="Q148" s="160"/>
      <c r="R148" s="160"/>
      <c r="S148" s="160"/>
      <c r="T148" s="160"/>
      <c r="U148" s="160"/>
    </row>
    <row r="149" spans="1:21" ht="17.25" customHeight="1">
      <c r="A149" s="215"/>
      <c r="B149" s="107"/>
      <c r="D149" s="801" t="s">
        <v>356</v>
      </c>
      <c r="E149" s="801"/>
      <c r="F149" s="801"/>
      <c r="G149" s="801"/>
      <c r="H149" s="239"/>
      <c r="I149" s="239"/>
      <c r="J149" s="239"/>
      <c r="K149" s="239"/>
      <c r="L149" s="239"/>
      <c r="N149" s="160"/>
      <c r="O149" s="160"/>
      <c r="P149" s="160"/>
      <c r="Q149" s="160"/>
      <c r="R149" s="160"/>
      <c r="S149" s="160"/>
      <c r="T149" s="160"/>
      <c r="U149" s="160"/>
    </row>
    <row r="150" spans="1:21" ht="16.5" customHeight="1">
      <c r="A150" s="110"/>
      <c r="B150" s="532" t="s">
        <v>802</v>
      </c>
      <c r="C150" s="532" t="s">
        <v>809</v>
      </c>
      <c r="D150" s="108"/>
      <c r="E150" s="111"/>
      <c r="F150" s="111"/>
      <c r="G150" s="111"/>
      <c r="H150" s="111"/>
      <c r="I150" s="230"/>
      <c r="J150" s="230"/>
    </row>
    <row r="151" spans="1:21" ht="16.5" customHeight="1">
      <c r="A151" s="110"/>
      <c r="B151" s="145" t="s">
        <v>124</v>
      </c>
      <c r="C151" s="539" t="s">
        <v>194</v>
      </c>
      <c r="D151" s="108"/>
      <c r="F151" s="272"/>
      <c r="G151" s="272"/>
      <c r="H151" s="272"/>
      <c r="I151" s="230"/>
      <c r="J151" s="230"/>
    </row>
    <row r="152" spans="1:21" ht="16.5" customHeight="1">
      <c r="A152" s="110"/>
      <c r="B152" s="145" t="s">
        <v>120</v>
      </c>
      <c r="C152" s="539" t="s">
        <v>193</v>
      </c>
      <c r="D152" s="108"/>
      <c r="F152" s="272"/>
      <c r="G152" s="272"/>
      <c r="H152" s="272"/>
      <c r="I152" s="230"/>
      <c r="J152" s="230"/>
    </row>
    <row r="153" spans="1:21" ht="16.5" customHeight="1">
      <c r="A153" s="110"/>
      <c r="B153" s="533" t="s">
        <v>778</v>
      </c>
      <c r="C153" s="539" t="s">
        <v>192</v>
      </c>
      <c r="D153" s="272"/>
      <c r="F153" s="272"/>
      <c r="G153" s="272"/>
      <c r="H153" s="272"/>
      <c r="I153" s="230"/>
      <c r="J153" s="230"/>
    </row>
    <row r="154" spans="1:21" ht="16.5" customHeight="1">
      <c r="A154" s="110"/>
      <c r="C154" s="268" t="s">
        <v>184</v>
      </c>
      <c r="D154" s="272"/>
      <c r="F154" s="272"/>
      <c r="G154" s="272"/>
      <c r="H154" s="272"/>
      <c r="I154" s="230"/>
      <c r="J154" s="230"/>
    </row>
    <row r="155" spans="1:21" ht="16.5" customHeight="1">
      <c r="A155" s="110"/>
      <c r="C155" s="268" t="s">
        <v>191</v>
      </c>
      <c r="D155" s="272"/>
      <c r="F155" s="272"/>
      <c r="G155" s="272"/>
      <c r="H155" s="272"/>
      <c r="I155" s="230"/>
      <c r="J155" s="230"/>
    </row>
    <row r="156" spans="1:21" ht="16.5" customHeight="1">
      <c r="A156" s="110"/>
      <c r="B156" s="111"/>
      <c r="C156" s="268" t="s">
        <v>180</v>
      </c>
      <c r="D156" s="272"/>
      <c r="F156" s="272"/>
      <c r="G156" s="272"/>
      <c r="H156" s="272"/>
      <c r="I156" s="230"/>
      <c r="J156" s="230"/>
    </row>
    <row r="157" spans="1:21">
      <c r="A157" s="110"/>
      <c r="B157" s="110"/>
      <c r="C157" s="272"/>
      <c r="D157" s="109"/>
      <c r="E157" s="272"/>
      <c r="F157" s="272"/>
      <c r="G157" s="272"/>
      <c r="H157" s="272"/>
      <c r="I157" s="230"/>
      <c r="J157" s="230"/>
    </row>
    <row r="158" spans="1:21">
      <c r="A158" s="881" t="s">
        <v>792</v>
      </c>
      <c r="B158" s="881"/>
      <c r="C158" s="881"/>
      <c r="D158" s="881"/>
      <c r="E158" s="881"/>
      <c r="F158" s="881"/>
      <c r="G158" s="881"/>
      <c r="H158" s="881"/>
      <c r="I158" s="881"/>
      <c r="J158" s="881"/>
      <c r="K158" s="881"/>
      <c r="L158" s="235"/>
    </row>
    <row r="159" spans="1:21" ht="16.2">
      <c r="A159" s="534" t="s">
        <v>37</v>
      </c>
      <c r="B159" s="226" t="s">
        <v>7</v>
      </c>
      <c r="C159" s="880" t="s">
        <v>817</v>
      </c>
      <c r="D159" s="880"/>
      <c r="E159" s="880"/>
      <c r="F159" s="880"/>
      <c r="G159" s="880"/>
      <c r="H159" s="880"/>
      <c r="I159" s="880"/>
      <c r="J159" s="880"/>
      <c r="K159" s="880"/>
      <c r="L159" s="359"/>
      <c r="N159" s="160"/>
      <c r="O159" s="160"/>
      <c r="P159" s="160"/>
      <c r="Q159" s="160"/>
      <c r="R159" s="160"/>
      <c r="S159" s="160"/>
    </row>
    <row r="160" spans="1:21" ht="18.75" customHeight="1">
      <c r="A160" s="529" t="s">
        <v>38</v>
      </c>
      <c r="B160" s="529" t="s">
        <v>39</v>
      </c>
      <c r="C160" s="529" t="s">
        <v>40</v>
      </c>
      <c r="D160" s="811" t="s">
        <v>41</v>
      </c>
      <c r="E160" s="811"/>
      <c r="F160" s="811"/>
      <c r="G160" s="811"/>
      <c r="H160" s="811"/>
      <c r="I160" s="811"/>
      <c r="J160" s="811" t="s">
        <v>46</v>
      </c>
      <c r="K160" s="811"/>
      <c r="L160" s="274"/>
      <c r="N160" s="160"/>
      <c r="O160" s="160"/>
      <c r="P160" s="160"/>
      <c r="Q160" s="160"/>
      <c r="R160" s="160"/>
      <c r="S160" s="160"/>
    </row>
    <row r="161" spans="1:21" ht="32.25" customHeight="1">
      <c r="A161" s="538" t="s">
        <v>87</v>
      </c>
      <c r="B161" s="222" t="s">
        <v>109</v>
      </c>
      <c r="C161" s="222" t="s">
        <v>787</v>
      </c>
      <c r="D161" s="814" t="s">
        <v>793</v>
      </c>
      <c r="E161" s="814"/>
      <c r="F161" s="814"/>
      <c r="G161" s="814"/>
      <c r="H161" s="814"/>
      <c r="I161" s="814"/>
      <c r="J161" s="812" t="s">
        <v>471</v>
      </c>
      <c r="K161" s="812"/>
      <c r="L161" s="557"/>
      <c r="N161" s="160"/>
      <c r="O161" s="160"/>
      <c r="P161" s="160"/>
      <c r="Q161" s="160"/>
      <c r="R161" s="160"/>
      <c r="S161" s="160"/>
    </row>
    <row r="162" spans="1:21" ht="32.25" customHeight="1">
      <c r="A162" s="525"/>
      <c r="B162" s="537"/>
      <c r="C162" s="530" t="s">
        <v>107</v>
      </c>
      <c r="D162" s="813" t="s">
        <v>107</v>
      </c>
      <c r="E162" s="813"/>
      <c r="F162" s="813"/>
      <c r="G162" s="813"/>
      <c r="H162" s="813"/>
      <c r="I162" s="813"/>
      <c r="J162" s="813" t="s">
        <v>107</v>
      </c>
      <c r="K162" s="813"/>
      <c r="L162" s="236"/>
      <c r="N162" s="160"/>
      <c r="O162" s="160"/>
      <c r="P162" s="160"/>
      <c r="Q162" s="160"/>
      <c r="R162" s="160"/>
      <c r="S162" s="160"/>
    </row>
    <row r="163" spans="1:21" ht="15" customHeight="1">
      <c r="A163" s="816"/>
      <c r="B163" s="816"/>
      <c r="C163" s="816"/>
      <c r="D163" s="816"/>
      <c r="E163" s="816"/>
      <c r="F163" s="816"/>
      <c r="G163" s="816"/>
      <c r="H163" s="816"/>
      <c r="I163" s="227" t="s">
        <v>90</v>
      </c>
      <c r="J163" s="104" t="s">
        <v>88</v>
      </c>
      <c r="K163" s="103" t="s">
        <v>89</v>
      </c>
      <c r="L163" s="52"/>
      <c r="N163" s="160"/>
      <c r="O163" s="160"/>
      <c r="P163" s="160"/>
      <c r="Q163" s="160"/>
      <c r="R163" s="160"/>
      <c r="S163" s="160"/>
    </row>
    <row r="164" spans="1:21">
      <c r="A164" s="534" t="s">
        <v>47</v>
      </c>
      <c r="B164" s="534" t="s">
        <v>48</v>
      </c>
      <c r="C164" s="815" t="s">
        <v>49</v>
      </c>
      <c r="D164" s="815"/>
      <c r="E164" s="529" t="s">
        <v>149</v>
      </c>
      <c r="F164" s="529" t="s">
        <v>188</v>
      </c>
      <c r="G164" s="529" t="s">
        <v>222</v>
      </c>
      <c r="H164" s="529" t="s">
        <v>275</v>
      </c>
      <c r="I164" s="811" t="s">
        <v>276</v>
      </c>
      <c r="J164" s="811"/>
      <c r="K164" s="529" t="s">
        <v>277</v>
      </c>
      <c r="L164" s="543"/>
    </row>
    <row r="165" spans="1:21" ht="27.6">
      <c r="A165" s="538" t="s">
        <v>87</v>
      </c>
      <c r="B165" s="528" t="s">
        <v>460</v>
      </c>
      <c r="C165" s="804" t="s">
        <v>201</v>
      </c>
      <c r="D165" s="804"/>
      <c r="E165" s="528" t="s">
        <v>329</v>
      </c>
      <c r="F165" s="528" t="s">
        <v>328</v>
      </c>
      <c r="G165" s="528" t="s">
        <v>326</v>
      </c>
      <c r="H165" s="528" t="s">
        <v>352</v>
      </c>
      <c r="I165" s="833" t="s">
        <v>344</v>
      </c>
      <c r="J165" s="834"/>
      <c r="K165" s="634" t="s">
        <v>984</v>
      </c>
      <c r="L165" s="52"/>
    </row>
    <row r="166" spans="1:21">
      <c r="A166" s="845" t="s">
        <v>796</v>
      </c>
      <c r="B166" s="808" t="s">
        <v>107</v>
      </c>
      <c r="C166" s="808" t="s">
        <v>107</v>
      </c>
      <c r="D166" s="808"/>
      <c r="E166" s="535" t="s">
        <v>107</v>
      </c>
      <c r="F166" s="535" t="s">
        <v>107</v>
      </c>
      <c r="G166" s="808" t="s">
        <v>107</v>
      </c>
      <c r="H166" s="808" t="s">
        <v>125</v>
      </c>
      <c r="I166" s="225" t="s">
        <v>342</v>
      </c>
      <c r="J166" s="535" t="s">
        <v>125</v>
      </c>
      <c r="K166" s="806"/>
      <c r="L166" s="52"/>
    </row>
    <row r="167" spans="1:21">
      <c r="A167" s="845"/>
      <c r="B167" s="808"/>
      <c r="C167" s="878"/>
      <c r="D167" s="878"/>
      <c r="E167" s="541"/>
      <c r="F167" s="672"/>
      <c r="G167" s="808"/>
      <c r="H167" s="808"/>
      <c r="I167" s="225" t="s">
        <v>824</v>
      </c>
      <c r="J167" s="158"/>
      <c r="K167" s="807"/>
      <c r="L167" s="52"/>
    </row>
    <row r="168" spans="1:21" ht="30.75" customHeight="1">
      <c r="A168" s="825" t="s">
        <v>818</v>
      </c>
      <c r="B168" s="825"/>
      <c r="C168" s="825"/>
      <c r="D168" s="825"/>
      <c r="E168" s="825"/>
      <c r="F168" s="825"/>
      <c r="G168" s="825"/>
      <c r="H168" s="825"/>
      <c r="J168" s="86"/>
      <c r="K168" s="86"/>
      <c r="L168" s="86"/>
      <c r="N168" s="160"/>
      <c r="O168" s="160"/>
      <c r="P168" s="160"/>
      <c r="Q168" s="160"/>
      <c r="R168" s="160"/>
      <c r="S168" s="160"/>
      <c r="T168" s="160"/>
      <c r="U168" s="160"/>
    </row>
    <row r="169" spans="1:21" ht="30.75" customHeight="1">
      <c r="A169" s="685" t="s">
        <v>813</v>
      </c>
      <c r="B169" s="688"/>
      <c r="C169" s="688"/>
      <c r="D169" s="688"/>
      <c r="E169" s="688"/>
      <c r="F169" s="536"/>
      <c r="G169" s="536"/>
      <c r="H169" s="536"/>
      <c r="I169" s="86"/>
      <c r="J169" s="86"/>
      <c r="K169" s="86"/>
      <c r="N169" s="160"/>
      <c r="O169" s="160"/>
      <c r="P169" s="160"/>
      <c r="Q169" s="160"/>
      <c r="R169" s="160"/>
      <c r="S169" s="160"/>
      <c r="T169" s="160"/>
      <c r="U169" s="160"/>
    </row>
    <row r="170" spans="1:21" ht="16.5" customHeight="1">
      <c r="A170" s="877" t="s">
        <v>985</v>
      </c>
      <c r="B170" s="877"/>
      <c r="K170" s="107"/>
      <c r="N170" s="160"/>
      <c r="O170" s="160"/>
      <c r="P170" s="160"/>
      <c r="Q170" s="160"/>
      <c r="R170" s="160"/>
      <c r="S170" s="160"/>
      <c r="T170" s="160"/>
      <c r="U170" s="160"/>
    </row>
    <row r="171" spans="1:21" ht="16.5" customHeight="1">
      <c r="A171" s="215"/>
      <c r="B171" s="107"/>
      <c r="C171" s="305" t="s">
        <v>797</v>
      </c>
      <c r="D171" s="809" t="s">
        <v>353</v>
      </c>
      <c r="E171" s="809"/>
      <c r="F171" s="809"/>
      <c r="G171" s="809"/>
      <c r="H171" s="809"/>
      <c r="I171" s="809"/>
      <c r="J171" s="798" t="s">
        <v>799</v>
      </c>
      <c r="K171" s="798"/>
      <c r="L171" s="238"/>
      <c r="N171" s="160"/>
      <c r="O171" s="160"/>
      <c r="P171" s="160"/>
      <c r="Q171" s="160"/>
      <c r="R171" s="160"/>
      <c r="S171" s="160"/>
      <c r="T171" s="160"/>
      <c r="U171" s="160"/>
    </row>
    <row r="172" spans="1:21" ht="16.5" customHeight="1">
      <c r="A172" s="215"/>
      <c r="B172" s="107"/>
      <c r="C172" s="418" t="s">
        <v>391</v>
      </c>
      <c r="D172" s="810" t="s">
        <v>354</v>
      </c>
      <c r="E172" s="810"/>
      <c r="F172" s="810"/>
      <c r="G172" s="810"/>
      <c r="H172" s="810"/>
      <c r="I172" s="810"/>
      <c r="J172" s="799" t="s">
        <v>725</v>
      </c>
      <c r="K172" s="799"/>
      <c r="L172" s="238"/>
      <c r="N172" s="160"/>
      <c r="O172" s="160"/>
      <c r="P172" s="160"/>
      <c r="Q172" s="160"/>
      <c r="R172" s="160"/>
      <c r="S172" s="160"/>
      <c r="T172" s="160"/>
      <c r="U172" s="160"/>
    </row>
    <row r="173" spans="1:21" ht="27" customHeight="1">
      <c r="A173" s="215"/>
      <c r="B173" s="107"/>
      <c r="C173" s="418" t="s">
        <v>392</v>
      </c>
      <c r="D173" s="801" t="s">
        <v>806</v>
      </c>
      <c r="E173" s="801"/>
      <c r="F173" s="801"/>
      <c r="G173" s="801"/>
      <c r="H173" s="801"/>
      <c r="I173" s="801"/>
      <c r="J173" s="800" t="s">
        <v>474</v>
      </c>
      <c r="K173" s="800"/>
      <c r="L173" s="239"/>
      <c r="N173" s="160"/>
      <c r="O173" s="160"/>
      <c r="P173" s="160"/>
      <c r="Q173" s="160"/>
      <c r="R173" s="160"/>
      <c r="S173" s="160"/>
      <c r="T173" s="160"/>
      <c r="U173" s="160"/>
    </row>
    <row r="174" spans="1:21" ht="26.25" customHeight="1">
      <c r="A174" s="215"/>
      <c r="B174" s="107"/>
      <c r="D174" s="801" t="s">
        <v>355</v>
      </c>
      <c r="E174" s="801"/>
      <c r="F174" s="801"/>
      <c r="G174" s="801"/>
      <c r="H174" s="801"/>
      <c r="I174" s="801"/>
      <c r="J174" s="800" t="s">
        <v>724</v>
      </c>
      <c r="K174" s="800"/>
      <c r="L174" s="239"/>
      <c r="N174" s="160"/>
      <c r="O174" s="160"/>
      <c r="P174" s="160"/>
      <c r="Q174" s="160"/>
      <c r="R174" s="160"/>
      <c r="S174" s="160"/>
      <c r="T174" s="160"/>
      <c r="U174" s="160"/>
    </row>
    <row r="175" spans="1:21" ht="17.25" customHeight="1">
      <c r="A175" s="215"/>
      <c r="B175" s="107"/>
      <c r="D175" s="801" t="s">
        <v>356</v>
      </c>
      <c r="E175" s="801"/>
      <c r="F175" s="801"/>
      <c r="G175" s="801"/>
      <c r="H175" s="801"/>
      <c r="I175" s="801"/>
      <c r="J175" s="560"/>
      <c r="L175" s="239"/>
      <c r="N175" s="160"/>
      <c r="O175" s="160"/>
      <c r="P175" s="160"/>
      <c r="Q175" s="160"/>
      <c r="R175" s="160"/>
      <c r="S175" s="160"/>
      <c r="T175" s="160"/>
      <c r="U175" s="160"/>
    </row>
    <row r="176" spans="1:21">
      <c r="A176" s="110"/>
      <c r="B176" s="110"/>
      <c r="C176" s="272"/>
      <c r="D176" s="109"/>
      <c r="E176" s="272"/>
      <c r="F176" s="272"/>
      <c r="G176" s="272"/>
      <c r="H176" s="272"/>
      <c r="I176" s="230"/>
      <c r="J176" s="230"/>
    </row>
    <row r="177" spans="1:10">
      <c r="A177" s="110"/>
      <c r="B177" s="532" t="s">
        <v>802</v>
      </c>
      <c r="C177" s="798" t="s">
        <v>201</v>
      </c>
      <c r="D177" s="798"/>
      <c r="E177" s="532" t="s">
        <v>329</v>
      </c>
      <c r="F177" s="532" t="s">
        <v>819</v>
      </c>
      <c r="H177" s="272"/>
      <c r="I177" s="230"/>
      <c r="J177" s="179"/>
    </row>
    <row r="178" spans="1:10">
      <c r="A178" s="110"/>
      <c r="B178" s="542" t="s">
        <v>124</v>
      </c>
      <c r="C178" s="870" t="s">
        <v>261</v>
      </c>
      <c r="D178" s="870"/>
      <c r="E178" s="113" t="s">
        <v>461</v>
      </c>
      <c r="F178" s="277" t="s">
        <v>121</v>
      </c>
      <c r="H178" s="272"/>
      <c r="I178" s="230"/>
      <c r="J178" s="179"/>
    </row>
    <row r="179" spans="1:10">
      <c r="A179" s="110"/>
      <c r="B179" s="542" t="s">
        <v>120</v>
      </c>
      <c r="C179" s="872" t="s">
        <v>1075</v>
      </c>
      <c r="D179" s="873"/>
      <c r="E179" s="271" t="s">
        <v>114</v>
      </c>
      <c r="F179" s="271" t="s">
        <v>130</v>
      </c>
      <c r="H179" s="272"/>
      <c r="I179" s="230"/>
      <c r="J179" s="179"/>
    </row>
    <row r="180" spans="1:10">
      <c r="A180" s="110"/>
      <c r="B180" s="533" t="s">
        <v>778</v>
      </c>
      <c r="C180" s="872" t="s">
        <v>1076</v>
      </c>
      <c r="D180" s="873"/>
      <c r="E180" s="271" t="s">
        <v>160</v>
      </c>
      <c r="F180" s="271" t="s">
        <v>227</v>
      </c>
      <c r="H180" s="272"/>
      <c r="I180" s="230"/>
      <c r="J180" s="179"/>
    </row>
    <row r="181" spans="1:10">
      <c r="A181" s="110"/>
      <c r="B181" s="110"/>
      <c r="C181" s="872" t="s">
        <v>260</v>
      </c>
      <c r="D181" s="873"/>
      <c r="E181" s="271" t="s">
        <v>158</v>
      </c>
      <c r="F181" s="271" t="s">
        <v>158</v>
      </c>
      <c r="H181" s="272"/>
      <c r="I181" s="230"/>
      <c r="J181" s="179"/>
    </row>
    <row r="182" spans="1:10">
      <c r="A182" s="110"/>
      <c r="B182" s="110"/>
      <c r="C182" s="272"/>
      <c r="D182" s="109"/>
      <c r="E182" s="271" t="s">
        <v>226</v>
      </c>
      <c r="F182" s="271" t="s">
        <v>113</v>
      </c>
      <c r="H182" s="272"/>
      <c r="I182" s="230"/>
      <c r="J182" s="179"/>
    </row>
    <row r="183" spans="1:10">
      <c r="A183" s="110"/>
      <c r="B183" s="110"/>
      <c r="C183" s="272"/>
      <c r="D183" s="109"/>
      <c r="E183" s="271" t="s">
        <v>156</v>
      </c>
      <c r="F183" s="271" t="s">
        <v>156</v>
      </c>
      <c r="H183" s="272"/>
      <c r="I183" s="230"/>
      <c r="J183" s="179"/>
    </row>
    <row r="184" spans="1:10">
      <c r="A184" s="110"/>
      <c r="B184" s="110"/>
      <c r="C184" s="272"/>
      <c r="D184" s="109"/>
      <c r="E184" s="113" t="s">
        <v>462</v>
      </c>
      <c r="F184" s="269" t="s">
        <v>145</v>
      </c>
      <c r="H184" s="272"/>
      <c r="I184" s="230"/>
      <c r="J184" s="179"/>
    </row>
    <row r="185" spans="1:10">
      <c r="A185" s="110"/>
      <c r="B185" s="110"/>
      <c r="C185" s="272"/>
      <c r="D185" s="109"/>
      <c r="E185" s="271" t="s">
        <v>121</v>
      </c>
      <c r="F185" s="269" t="s">
        <v>111</v>
      </c>
      <c r="H185" s="272"/>
      <c r="I185" s="230"/>
      <c r="J185" s="179"/>
    </row>
    <row r="186" spans="1:10">
      <c r="A186" s="110"/>
      <c r="B186" s="110"/>
      <c r="C186" s="272"/>
      <c r="D186" s="109"/>
      <c r="E186" s="271" t="s">
        <v>114</v>
      </c>
      <c r="F186" s="269" t="s">
        <v>256</v>
      </c>
      <c r="H186" s="272"/>
      <c r="I186" s="230"/>
      <c r="J186" s="179"/>
    </row>
    <row r="187" spans="1:10">
      <c r="A187" s="110"/>
      <c r="B187" s="110"/>
      <c r="C187" s="272"/>
      <c r="D187" s="109"/>
      <c r="E187" s="271" t="s">
        <v>160</v>
      </c>
      <c r="F187" s="269" t="s">
        <v>151</v>
      </c>
      <c r="G187" s="272"/>
      <c r="H187" s="272"/>
      <c r="I187" s="230"/>
      <c r="J187" s="179"/>
    </row>
    <row r="188" spans="1:10">
      <c r="A188" s="110"/>
      <c r="B188" s="110"/>
      <c r="C188" s="272"/>
      <c r="D188" s="109"/>
      <c r="E188" s="271" t="s">
        <v>158</v>
      </c>
      <c r="G188" s="272"/>
      <c r="H188" s="272"/>
      <c r="I188" s="230"/>
      <c r="J188" s="179"/>
    </row>
    <row r="189" spans="1:10">
      <c r="A189" s="110"/>
      <c r="B189" s="110"/>
      <c r="C189" s="272"/>
      <c r="D189" s="109"/>
      <c r="E189" s="271" t="s">
        <v>226</v>
      </c>
      <c r="G189" s="272"/>
      <c r="H189" s="272"/>
      <c r="I189" s="230"/>
      <c r="J189" s="179"/>
    </row>
    <row r="190" spans="1:10">
      <c r="A190" s="110"/>
      <c r="B190" s="110"/>
      <c r="C190" s="272"/>
      <c r="D190" s="109"/>
      <c r="E190" s="271" t="s">
        <v>156</v>
      </c>
      <c r="G190" s="272"/>
      <c r="H190" s="272"/>
      <c r="I190" s="230"/>
      <c r="J190" s="179"/>
    </row>
    <row r="191" spans="1:10">
      <c r="A191" s="110"/>
      <c r="B191" s="110"/>
      <c r="C191" s="272"/>
      <c r="D191" s="109"/>
      <c r="E191" s="113" t="s">
        <v>463</v>
      </c>
      <c r="G191" s="272"/>
      <c r="H191" s="272"/>
      <c r="I191" s="230"/>
      <c r="J191" s="179"/>
    </row>
    <row r="192" spans="1:10">
      <c r="A192" s="110"/>
      <c r="B192" s="110"/>
      <c r="C192" s="272"/>
      <c r="D192" s="109"/>
      <c r="E192" s="271" t="s">
        <v>259</v>
      </c>
      <c r="G192" s="272"/>
      <c r="H192" s="272"/>
      <c r="I192" s="230"/>
      <c r="J192" s="179"/>
    </row>
    <row r="193" spans="1:12">
      <c r="A193" s="110"/>
      <c r="B193" s="110"/>
      <c r="C193" s="272"/>
      <c r="D193" s="109"/>
      <c r="E193" s="271" t="s">
        <v>258</v>
      </c>
      <c r="G193" s="272"/>
      <c r="H193" s="272"/>
      <c r="I193" s="230"/>
      <c r="J193" s="179"/>
    </row>
    <row r="194" spans="1:12">
      <c r="A194" s="110"/>
      <c r="B194" s="110"/>
      <c r="C194" s="272"/>
      <c r="D194" s="109"/>
      <c r="E194" s="271" t="s">
        <v>257</v>
      </c>
      <c r="G194" s="272"/>
      <c r="H194" s="272"/>
      <c r="I194" s="230"/>
      <c r="J194" s="230"/>
    </row>
    <row r="195" spans="1:12">
      <c r="A195" s="110"/>
      <c r="B195" s="110"/>
      <c r="C195" s="272"/>
      <c r="D195" s="109"/>
      <c r="E195" s="271" t="s">
        <v>255</v>
      </c>
      <c r="G195" s="272"/>
      <c r="H195" s="272"/>
      <c r="I195" s="230"/>
      <c r="J195" s="230"/>
    </row>
    <row r="196" spans="1:12">
      <c r="A196" s="110"/>
      <c r="B196" s="110"/>
      <c r="C196" s="272"/>
      <c r="D196" s="109"/>
      <c r="E196" s="271" t="s">
        <v>254</v>
      </c>
      <c r="G196" s="272"/>
      <c r="H196" s="272"/>
      <c r="I196" s="230"/>
      <c r="J196" s="230"/>
    </row>
    <row r="197" spans="1:12">
      <c r="A197" s="110"/>
      <c r="B197" s="110"/>
      <c r="C197" s="272"/>
      <c r="D197" s="109"/>
      <c r="E197" s="271" t="s">
        <v>253</v>
      </c>
      <c r="G197" s="272"/>
      <c r="H197" s="272"/>
      <c r="I197" s="230"/>
      <c r="J197" s="230"/>
    </row>
    <row r="198" spans="1:12">
      <c r="A198" s="110"/>
      <c r="B198" s="110"/>
      <c r="C198" s="272"/>
      <c r="D198" s="109"/>
      <c r="E198" s="271" t="s">
        <v>252</v>
      </c>
      <c r="G198" s="272"/>
      <c r="H198" s="272"/>
      <c r="I198" s="230"/>
      <c r="J198" s="230"/>
    </row>
    <row r="199" spans="1:12">
      <c r="A199" s="110"/>
      <c r="B199" s="110"/>
      <c r="C199" s="272"/>
      <c r="D199" s="109"/>
      <c r="E199" s="271" t="s">
        <v>251</v>
      </c>
      <c r="G199" s="272"/>
      <c r="H199" s="272"/>
      <c r="I199" s="230"/>
      <c r="J199" s="230"/>
    </row>
    <row r="200" spans="1:12">
      <c r="A200" s="110"/>
      <c r="B200" s="110"/>
      <c r="C200" s="272"/>
      <c r="D200" s="109"/>
      <c r="E200" s="271" t="s">
        <v>250</v>
      </c>
      <c r="H200" s="272"/>
      <c r="I200" s="230"/>
      <c r="J200" s="230"/>
    </row>
    <row r="201" spans="1:12">
      <c r="A201" s="110"/>
      <c r="B201" s="110"/>
      <c r="C201" s="272"/>
      <c r="D201" s="109"/>
      <c r="E201" s="271" t="s">
        <v>249</v>
      </c>
      <c r="H201" s="272"/>
      <c r="I201" s="230"/>
      <c r="J201" s="230"/>
    </row>
    <row r="202" spans="1:12">
      <c r="E202" s="271" t="s">
        <v>248</v>
      </c>
      <c r="F202" s="874" t="s">
        <v>1002</v>
      </c>
      <c r="G202" s="875"/>
      <c r="H202" s="875"/>
      <c r="I202" s="875"/>
      <c r="J202" s="875"/>
    </row>
    <row r="203" spans="1:12" ht="15" customHeight="1">
      <c r="E203" s="113" t="s">
        <v>464</v>
      </c>
      <c r="G203" s="632" t="s">
        <v>365</v>
      </c>
      <c r="H203" s="632" t="s">
        <v>999</v>
      </c>
      <c r="I203" s="188" t="s">
        <v>1000</v>
      </c>
      <c r="J203" s="188" t="s">
        <v>1001</v>
      </c>
    </row>
    <row r="204" spans="1:12">
      <c r="A204" s="598" t="s">
        <v>894</v>
      </c>
      <c r="E204" s="271" t="s">
        <v>255</v>
      </c>
      <c r="F204" s="646" t="s">
        <v>994</v>
      </c>
      <c r="G204" s="646" t="s">
        <v>997</v>
      </c>
      <c r="H204" s="646">
        <v>1000</v>
      </c>
      <c r="I204" s="646">
        <v>4.9000000000000002E-2</v>
      </c>
      <c r="J204" s="646">
        <v>3.3000000000000002E-2</v>
      </c>
    </row>
    <row r="205" spans="1:12">
      <c r="F205" s="646" t="s">
        <v>995</v>
      </c>
      <c r="G205" s="646" t="s">
        <v>997</v>
      </c>
      <c r="H205" s="646">
        <v>100</v>
      </c>
      <c r="I205" s="646">
        <v>4.9000000000000002E-2</v>
      </c>
      <c r="J205" s="646">
        <v>4.1000000000000002E-2</v>
      </c>
    </row>
    <row r="206" spans="1:12">
      <c r="A206" s="820" t="s">
        <v>382</v>
      </c>
      <c r="B206" s="821"/>
      <c r="C206" s="821"/>
      <c r="D206" s="821"/>
      <c r="E206" s="871"/>
      <c r="F206" s="647" t="s">
        <v>996</v>
      </c>
      <c r="G206" s="646" t="s">
        <v>998</v>
      </c>
      <c r="H206" s="646">
        <v>500</v>
      </c>
      <c r="I206" s="648">
        <v>0.04</v>
      </c>
      <c r="J206" s="646">
        <v>3.1E-2</v>
      </c>
      <c r="K206" s="235"/>
      <c r="L206" s="235"/>
    </row>
    <row r="207" spans="1:12" ht="14.4" customHeight="1">
      <c r="A207" s="219" t="s">
        <v>37</v>
      </c>
      <c r="B207" s="219" t="s">
        <v>38</v>
      </c>
      <c r="C207" s="219" t="s">
        <v>39</v>
      </c>
      <c r="D207" s="219" t="s">
        <v>40</v>
      </c>
      <c r="E207" s="229" t="s">
        <v>41</v>
      </c>
      <c r="G207" s="876" t="s">
        <v>382</v>
      </c>
      <c r="H207" s="876"/>
      <c r="I207" s="876"/>
      <c r="J207" s="876"/>
      <c r="K207" s="110"/>
      <c r="L207" s="117"/>
    </row>
    <row r="208" spans="1:12">
      <c r="A208" s="866" t="s">
        <v>365</v>
      </c>
      <c r="B208" s="804" t="s">
        <v>367</v>
      </c>
      <c r="C208" s="804" t="s">
        <v>368</v>
      </c>
      <c r="D208" s="804"/>
      <c r="E208" s="804" t="s">
        <v>376</v>
      </c>
      <c r="F208" s="112"/>
      <c r="G208" s="649" t="s">
        <v>37</v>
      </c>
      <c r="H208" s="649" t="s">
        <v>38</v>
      </c>
      <c r="I208" s="649" t="s">
        <v>39</v>
      </c>
      <c r="J208" s="649" t="s">
        <v>40</v>
      </c>
      <c r="K208" s="112"/>
    </row>
    <row r="209" spans="1:12">
      <c r="A209" s="866"/>
      <c r="B209" s="804"/>
      <c r="C209" s="223" t="s">
        <v>316</v>
      </c>
      <c r="D209" s="223" t="s">
        <v>369</v>
      </c>
      <c r="E209" s="804"/>
      <c r="F209" s="112"/>
      <c r="G209" s="649" t="s">
        <v>365</v>
      </c>
      <c r="H209" s="649" t="s">
        <v>1003</v>
      </c>
      <c r="I209" s="649" t="s">
        <v>316</v>
      </c>
      <c r="J209" s="649" t="s">
        <v>369</v>
      </c>
      <c r="K209" s="112"/>
    </row>
    <row r="210" spans="1:12" ht="48.75" customHeight="1">
      <c r="A210" s="241" t="s">
        <v>459</v>
      </c>
      <c r="B210" s="242" t="s">
        <v>366</v>
      </c>
      <c r="C210" s="243" t="s">
        <v>370</v>
      </c>
      <c r="D210" s="645" t="s">
        <v>371</v>
      </c>
      <c r="E210" s="804"/>
      <c r="F210" s="197"/>
      <c r="G210" s="650" t="s">
        <v>997</v>
      </c>
      <c r="H210" s="650">
        <v>1100</v>
      </c>
      <c r="I210" s="650">
        <v>4.9000000000000002E-2</v>
      </c>
      <c r="J210" s="651">
        <f>((0.033*1000)+(0.041*100))/1100</f>
        <v>3.3727272727272731E-2</v>
      </c>
    </row>
    <row r="211" spans="1:12" ht="36.6">
      <c r="A211" s="249" t="s">
        <v>372</v>
      </c>
      <c r="B211" s="244" t="s">
        <v>458</v>
      </c>
      <c r="C211" s="645" t="s">
        <v>373</v>
      </c>
      <c r="D211" s="645" t="s">
        <v>374</v>
      </c>
      <c r="E211" s="248" t="s">
        <v>375</v>
      </c>
      <c r="F211" s="109"/>
      <c r="G211" s="650" t="s">
        <v>998</v>
      </c>
      <c r="H211" s="650">
        <v>500</v>
      </c>
      <c r="I211" s="652">
        <f>((0.034*500))/500</f>
        <v>3.4000000000000002E-2</v>
      </c>
      <c r="J211" s="650">
        <f>((0.031*500))/500</f>
        <v>3.1E-2</v>
      </c>
    </row>
    <row r="212" spans="1:12">
      <c r="G212" s="653" t="s">
        <v>372</v>
      </c>
      <c r="H212" s="633">
        <f>SUM(H210:H211)</f>
        <v>1600</v>
      </c>
      <c r="I212" s="654">
        <f>((0.049*1100)+(0.034*500))/1600</f>
        <v>4.4312500000000005E-2</v>
      </c>
      <c r="J212" s="654">
        <f>((0.0337*1100)+(0.031*500))/1600</f>
        <v>3.2856250000000004E-2</v>
      </c>
    </row>
    <row r="213" spans="1:12">
      <c r="A213" s="820" t="s">
        <v>383</v>
      </c>
      <c r="B213" s="821"/>
      <c r="C213" s="821"/>
      <c r="D213" s="821"/>
      <c r="E213" s="871"/>
      <c r="F213" s="235"/>
      <c r="G213" s="235"/>
      <c r="H213" s="235"/>
      <c r="I213" s="235"/>
      <c r="J213" s="235"/>
      <c r="K213" s="235"/>
      <c r="L213" s="235"/>
    </row>
    <row r="214" spans="1:12">
      <c r="A214" s="228" t="s">
        <v>37</v>
      </c>
      <c r="B214" s="228" t="s">
        <v>38</v>
      </c>
      <c r="C214" s="228" t="s">
        <v>39</v>
      </c>
      <c r="D214" s="228" t="s">
        <v>40</v>
      </c>
      <c r="E214" s="229" t="s">
        <v>41</v>
      </c>
      <c r="F214" s="245"/>
      <c r="G214" s="245"/>
      <c r="H214" s="245"/>
      <c r="I214" s="154"/>
      <c r="J214" s="154"/>
      <c r="K214" s="110"/>
      <c r="L214" s="245"/>
    </row>
    <row r="215" spans="1:12" ht="15" customHeight="1">
      <c r="A215" s="866" t="s">
        <v>365</v>
      </c>
      <c r="B215" s="804" t="s">
        <v>367</v>
      </c>
      <c r="C215" s="804" t="s">
        <v>368</v>
      </c>
      <c r="D215" s="804"/>
      <c r="E215" s="868" t="s">
        <v>376</v>
      </c>
      <c r="F215" s="246"/>
      <c r="G215" s="246"/>
      <c r="H215" s="246"/>
      <c r="I215" s="867"/>
      <c r="J215" s="867"/>
      <c r="K215" s="246"/>
    </row>
    <row r="216" spans="1:12">
      <c r="A216" s="866"/>
      <c r="B216" s="804"/>
      <c r="C216" s="234" t="s">
        <v>316</v>
      </c>
      <c r="D216" s="234" t="s">
        <v>369</v>
      </c>
      <c r="E216" s="869"/>
      <c r="F216" s="246"/>
      <c r="G216" s="246"/>
      <c r="H216" s="246"/>
      <c r="I216" s="655"/>
      <c r="J216" s="655"/>
      <c r="K216" s="246"/>
    </row>
    <row r="217" spans="1:12" ht="48.75" customHeight="1">
      <c r="A217" s="264" t="s">
        <v>377</v>
      </c>
      <c r="B217" s="242" t="s">
        <v>366</v>
      </c>
      <c r="C217" s="243" t="s">
        <v>370</v>
      </c>
      <c r="D217" s="243" t="s">
        <v>398</v>
      </c>
      <c r="E217" s="248" t="s">
        <v>375</v>
      </c>
      <c r="F217" s="214"/>
      <c r="G217" s="52"/>
      <c r="H217" s="52"/>
      <c r="I217" s="247"/>
      <c r="J217" s="214"/>
    </row>
    <row r="220" spans="1:12">
      <c r="A220" s="66" t="s">
        <v>780</v>
      </c>
    </row>
    <row r="221" spans="1:12">
      <c r="A221" s="185" t="s">
        <v>781</v>
      </c>
    </row>
    <row r="223" spans="1:12">
      <c r="C223" s="50">
        <f>((0.055*450)+(0.041*550))/1000</f>
        <v>4.7299999999999995E-2</v>
      </c>
      <c r="D223" s="50">
        <f>((0.04*450)+(0.04*550))/1000</f>
        <v>0.04</v>
      </c>
    </row>
  </sheetData>
  <mergeCells count="171">
    <mergeCell ref="A82:B82"/>
    <mergeCell ref="A19:B19"/>
    <mergeCell ref="A114:B114"/>
    <mergeCell ref="A143:B143"/>
    <mergeCell ref="A170:B170"/>
    <mergeCell ref="A168:H168"/>
    <mergeCell ref="A166:A167"/>
    <mergeCell ref="B166:B167"/>
    <mergeCell ref="G166:G167"/>
    <mergeCell ref="C167:D167"/>
    <mergeCell ref="C166:D166"/>
    <mergeCell ref="A142:F142"/>
    <mergeCell ref="B140:B141"/>
    <mergeCell ref="D140:D141"/>
    <mergeCell ref="E140:E141"/>
    <mergeCell ref="C159:K159"/>
    <mergeCell ref="A158:K158"/>
    <mergeCell ref="A163:H163"/>
    <mergeCell ref="I165:J165"/>
    <mergeCell ref="A132:H132"/>
    <mergeCell ref="D145:G145"/>
    <mergeCell ref="D146:G146"/>
    <mergeCell ref="D147:G147"/>
    <mergeCell ref="D148:G148"/>
    <mergeCell ref="D175:I175"/>
    <mergeCell ref="J174:K174"/>
    <mergeCell ref="C179:D179"/>
    <mergeCell ref="C180:D180"/>
    <mergeCell ref="C181:D181"/>
    <mergeCell ref="C177:D177"/>
    <mergeCell ref="D174:I174"/>
    <mergeCell ref="F202:J202"/>
    <mergeCell ref="G207:J207"/>
    <mergeCell ref="A215:A216"/>
    <mergeCell ref="B215:B216"/>
    <mergeCell ref="C215:D215"/>
    <mergeCell ref="I215:J215"/>
    <mergeCell ref="E215:E216"/>
    <mergeCell ref="A208:A209"/>
    <mergeCell ref="C178:D178"/>
    <mergeCell ref="C208:D208"/>
    <mergeCell ref="A206:E206"/>
    <mergeCell ref="E208:E210"/>
    <mergeCell ref="B208:B209"/>
    <mergeCell ref="A213:E213"/>
    <mergeCell ref="A3:L3"/>
    <mergeCell ref="A4:L4"/>
    <mergeCell ref="I5:J5"/>
    <mergeCell ref="A7:L7"/>
    <mergeCell ref="A78:A79"/>
    <mergeCell ref="B78:B79"/>
    <mergeCell ref="A15:A16"/>
    <mergeCell ref="B15:B16"/>
    <mergeCell ref="J26:J32"/>
    <mergeCell ref="G15:G16"/>
    <mergeCell ref="J33:J38"/>
    <mergeCell ref="A70:L70"/>
    <mergeCell ref="G78:G79"/>
    <mergeCell ref="H78:H79"/>
    <mergeCell ref="A17:I17"/>
    <mergeCell ref="G5:H5"/>
    <mergeCell ref="K5:L5"/>
    <mergeCell ref="B5:D5"/>
    <mergeCell ref="J22:L22"/>
    <mergeCell ref="J23:L23"/>
    <mergeCell ref="D72:I72"/>
    <mergeCell ref="J72:L72"/>
    <mergeCell ref="D73:I73"/>
    <mergeCell ref="I77:J77"/>
    <mergeCell ref="C8:L8"/>
    <mergeCell ref="C71:L71"/>
    <mergeCell ref="H15:H16"/>
    <mergeCell ref="K26:K32"/>
    <mergeCell ref="A18:I18"/>
    <mergeCell ref="J73:L73"/>
    <mergeCell ref="D74:I74"/>
    <mergeCell ref="J74:L74"/>
    <mergeCell ref="A140:A141"/>
    <mergeCell ref="A80:I80"/>
    <mergeCell ref="A110:A111"/>
    <mergeCell ref="B110:B111"/>
    <mergeCell ref="H108:I108"/>
    <mergeCell ref="H109:I109"/>
    <mergeCell ref="D106:H106"/>
    <mergeCell ref="D105:H105"/>
    <mergeCell ref="D104:H104"/>
    <mergeCell ref="A81:I81"/>
    <mergeCell ref="A75:I75"/>
    <mergeCell ref="I122:I128"/>
    <mergeCell ref="J122:J128"/>
    <mergeCell ref="H140:H141"/>
    <mergeCell ref="J9:L9"/>
    <mergeCell ref="D9:I9"/>
    <mergeCell ref="K76:L76"/>
    <mergeCell ref="K77:L77"/>
    <mergeCell ref="K78:L79"/>
    <mergeCell ref="I76:J76"/>
    <mergeCell ref="D10:I10"/>
    <mergeCell ref="D11:I11"/>
    <mergeCell ref="J10:L10"/>
    <mergeCell ref="J11:L11"/>
    <mergeCell ref="I14:J14"/>
    <mergeCell ref="I13:J13"/>
    <mergeCell ref="K13:L13"/>
    <mergeCell ref="K14:L14"/>
    <mergeCell ref="A12:I12"/>
    <mergeCell ref="K15:L16"/>
    <mergeCell ref="D20:I20"/>
    <mergeCell ref="D21:I21"/>
    <mergeCell ref="D22:I22"/>
    <mergeCell ref="D23:I23"/>
    <mergeCell ref="D24:I24"/>
    <mergeCell ref="J20:L20"/>
    <mergeCell ref="J21:L21"/>
    <mergeCell ref="J83:L83"/>
    <mergeCell ref="J84:L84"/>
    <mergeCell ref="J85:L85"/>
    <mergeCell ref="J86:L86"/>
    <mergeCell ref="D83:I83"/>
    <mergeCell ref="A102:J102"/>
    <mergeCell ref="C103:J103"/>
    <mergeCell ref="D115:H115"/>
    <mergeCell ref="D116:H116"/>
    <mergeCell ref="I115:J115"/>
    <mergeCell ref="I116:J116"/>
    <mergeCell ref="A107:G107"/>
    <mergeCell ref="F110:F111"/>
    <mergeCell ref="G110:G111"/>
    <mergeCell ref="J110:J111"/>
    <mergeCell ref="A112:H112"/>
    <mergeCell ref="I104:J104"/>
    <mergeCell ref="I105:J105"/>
    <mergeCell ref="I106:J106"/>
    <mergeCell ref="F138:G138"/>
    <mergeCell ref="F139:G139"/>
    <mergeCell ref="D136:G136"/>
    <mergeCell ref="D135:G135"/>
    <mergeCell ref="D134:G134"/>
    <mergeCell ref="A137:E137"/>
    <mergeCell ref="C133:H133"/>
    <mergeCell ref="D84:I84"/>
    <mergeCell ref="D85:I85"/>
    <mergeCell ref="D86:I86"/>
    <mergeCell ref="D87:I87"/>
    <mergeCell ref="D117:H117"/>
    <mergeCell ref="D118:H118"/>
    <mergeCell ref="D119:H119"/>
    <mergeCell ref="I117:J117"/>
    <mergeCell ref="I118:J118"/>
    <mergeCell ref="J171:K171"/>
    <mergeCell ref="J172:K172"/>
    <mergeCell ref="J173:K173"/>
    <mergeCell ref="D173:I173"/>
    <mergeCell ref="D149:G149"/>
    <mergeCell ref="H145:I145"/>
    <mergeCell ref="H146:I146"/>
    <mergeCell ref="C165:D165"/>
    <mergeCell ref="H147:I147"/>
    <mergeCell ref="H148:I148"/>
    <mergeCell ref="K166:K167"/>
    <mergeCell ref="H166:H167"/>
    <mergeCell ref="D171:I171"/>
    <mergeCell ref="D172:I172"/>
    <mergeCell ref="J160:K160"/>
    <mergeCell ref="J161:K161"/>
    <mergeCell ref="J162:K162"/>
    <mergeCell ref="D160:I160"/>
    <mergeCell ref="D161:I161"/>
    <mergeCell ref="D162:I162"/>
    <mergeCell ref="C164:D164"/>
    <mergeCell ref="I164:J164"/>
  </mergeCells>
  <pageMargins left="0.7" right="0.7" top="0.75" bottom="0.75" header="0.3" footer="0.3"/>
  <pageSetup paperSize="3" scale="93" orientation="landscape" cellComments="asDisplayed" errors="blank"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17</vt:i4>
      </vt:variant>
      <vt:variant>
        <vt:lpstr>Named Ranges</vt:lpstr>
      </vt:variant>
      <vt:variant>
        <vt:i4>15</vt:i4>
      </vt:variant>
    </vt:vector>
  </HeadingPairs>
  <TitlesOfParts>
    <vt:vector size="32" baseType="lpstr">
      <vt:lpstr>Table Sequence</vt:lpstr>
      <vt:lpstr>Hyperlinks</vt:lpstr>
      <vt:lpstr>Headers</vt:lpstr>
      <vt:lpstr>A. General Info</vt:lpstr>
      <vt:lpstr>B. Project Scope</vt:lpstr>
      <vt:lpstr>C. Compliance</vt:lpstr>
      <vt:lpstr>D. Exceptional Conditions</vt:lpstr>
      <vt:lpstr>E. Additional Remarks</vt:lpstr>
      <vt:lpstr>F. Roof Assembly Schedule</vt:lpstr>
      <vt:lpstr>G. Rated Cool Roof</vt:lpstr>
      <vt:lpstr>H. Wall Assembly Schedule</vt:lpstr>
      <vt:lpstr>I. Floor Assembly Schedule</vt:lpstr>
      <vt:lpstr>J. Door Schedule</vt:lpstr>
      <vt:lpstr>K. Fenestration Schedule</vt:lpstr>
      <vt:lpstr>L. Daylighting</vt:lpstr>
      <vt:lpstr>M. NRCI</vt:lpstr>
      <vt:lpstr>N. NRCA</vt:lpstr>
      <vt:lpstr>'A. General Info'!Print_Area</vt:lpstr>
      <vt:lpstr>'B. Project Scope'!Print_Area</vt:lpstr>
      <vt:lpstr>'C. Compliance'!Print_Area</vt:lpstr>
      <vt:lpstr>'D. Exceptional Conditions'!Print_Area</vt:lpstr>
      <vt:lpstr>'E. Additional Remarks'!Print_Area</vt:lpstr>
      <vt:lpstr>'F. Roof Assembly Schedule'!Print_Area</vt:lpstr>
      <vt:lpstr>'G. Rated Cool Roof'!Print_Area</vt:lpstr>
      <vt:lpstr>'H. Wall Assembly Schedule'!Print_Area</vt:lpstr>
      <vt:lpstr>Headers!Print_Area</vt:lpstr>
      <vt:lpstr>'I. Floor Assembly Schedule'!Print_Area</vt:lpstr>
      <vt:lpstr>'J. Door Schedule'!Print_Area</vt:lpstr>
      <vt:lpstr>'K. Fenestration Schedule'!Print_Area</vt:lpstr>
      <vt:lpstr>'L. Daylighting'!Print_Area</vt:lpstr>
      <vt:lpstr>'M. NRCI'!Print_Area</vt:lpstr>
      <vt:lpstr>'N. NRCA'!Print_Area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Marina Chavez</dc:creator>
  <cp:lastModifiedBy>Sally Blair</cp:lastModifiedBy>
  <cp:lastPrinted>2018-04-10T03:13:47Z</cp:lastPrinted>
  <dcterms:created xsi:type="dcterms:W3CDTF">2017-03-06T18:27:21Z</dcterms:created>
  <dcterms:modified xsi:type="dcterms:W3CDTF">2019-10-09T22:39:47Z</dcterms:modified>
</cp:coreProperties>
</file>