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BECC\git-vscode\CBECC-Dev\Documentation\T24N\"/>
    </mc:Choice>
  </mc:AlternateContent>
  <xr:revisionPtr revIDLastSave="0" documentId="13_ncr:1_{4FA3A2C8-A8BC-4D63-82D9-AA2D9A5CAB45}" xr6:coauthVersionLast="47" xr6:coauthVersionMax="47" xr10:uidLastSave="{00000000-0000-0000-0000-000000000000}"/>
  <bookViews>
    <workbookView xWindow="945" yWindow="570" windowWidth="26925" windowHeight="16035" xr2:uid="{00000000-000D-0000-FFFF-FFFF00000000}"/>
  </bookViews>
  <sheets>
    <sheet name="NEEA HPWH data-SampleExport" sheetId="1" r:id="rId1"/>
    <sheet name="Enum List" sheetId="3" r:id="rId2"/>
    <sheet name="Sheet1" sheetId="2" r:id="rId3"/>
  </sheets>
  <externalReferences>
    <externalReference r:id="rId4"/>
  </externalReferences>
  <definedNames>
    <definedName name="_xlnm._FilterDatabase" localSheetId="0" hidden="1">'NEEA HPWH data-SampleExport'!$C$73:$AJ$666</definedName>
    <definedName name="Brand">Sheet1!$A$2:$A$17</definedName>
    <definedName name="Gallons">Sheet1!$B$2:$B$6</definedName>
    <definedName name="_xlnm.Print_Area" localSheetId="0">'NEEA HPWH data-SampleExport'!$O$73:$AB$652</definedName>
    <definedName name="_xlnm.Print_Titles" localSheetId="0">'NEEA HPWH data-SampleExport'!$73:$73</definedName>
    <definedName name="Type">Sheet1!$C$3:$C$10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3" i="1" l="1"/>
  <c r="J222" i="1"/>
  <c r="J221" i="1"/>
  <c r="J220" i="1"/>
  <c r="J219" i="1"/>
  <c r="J218" i="1"/>
  <c r="AM223" i="1"/>
  <c r="AL223" i="1"/>
  <c r="AF223" i="1"/>
  <c r="X223" i="1"/>
  <c r="R223" i="1"/>
  <c r="D223" i="1" s="1"/>
  <c r="AG223" i="1" s="1"/>
  <c r="I223" i="1"/>
  <c r="H223" i="1"/>
  <c r="G223" i="1"/>
  <c r="F223" i="1"/>
  <c r="C223" i="1"/>
  <c r="AM222" i="1"/>
  <c r="AL222" i="1"/>
  <c r="AF222" i="1"/>
  <c r="X222" i="1"/>
  <c r="G222" i="1" s="1"/>
  <c r="R222" i="1"/>
  <c r="I222" i="1"/>
  <c r="H222" i="1"/>
  <c r="F222" i="1"/>
  <c r="C222" i="1"/>
  <c r="AM221" i="1"/>
  <c r="AL221" i="1"/>
  <c r="AF221" i="1"/>
  <c r="X221" i="1"/>
  <c r="R221" i="1"/>
  <c r="D221" i="1" s="1"/>
  <c r="AG221" i="1" s="1"/>
  <c r="I221" i="1"/>
  <c r="H221" i="1"/>
  <c r="G221" i="1"/>
  <c r="F221" i="1"/>
  <c r="C221" i="1"/>
  <c r="AM220" i="1"/>
  <c r="AL220" i="1"/>
  <c r="AF220" i="1"/>
  <c r="AD220" i="1"/>
  <c r="AD221" i="1" s="1"/>
  <c r="AD222" i="1" s="1"/>
  <c r="AD223" i="1" s="1"/>
  <c r="X220" i="1"/>
  <c r="G220" i="1" s="1"/>
  <c r="R220" i="1"/>
  <c r="I220" i="1"/>
  <c r="H220" i="1"/>
  <c r="F220" i="1"/>
  <c r="C220" i="1"/>
  <c r="AM219" i="1"/>
  <c r="AL219" i="1"/>
  <c r="AF219" i="1"/>
  <c r="AD219" i="1"/>
  <c r="X219" i="1"/>
  <c r="R219" i="1"/>
  <c r="D219" i="1" s="1"/>
  <c r="AG219" i="1" s="1"/>
  <c r="P219" i="1"/>
  <c r="P220" i="1" s="1"/>
  <c r="P221" i="1" s="1"/>
  <c r="P222" i="1" s="1"/>
  <c r="P223" i="1" s="1"/>
  <c r="I219" i="1"/>
  <c r="H219" i="1"/>
  <c r="G219" i="1"/>
  <c r="F219" i="1"/>
  <c r="C219" i="1"/>
  <c r="AM218" i="1"/>
  <c r="AL218" i="1"/>
  <c r="AF218" i="1"/>
  <c r="AD218" i="1"/>
  <c r="X218" i="1"/>
  <c r="R218" i="1"/>
  <c r="D218" i="1" s="1"/>
  <c r="AG218" i="1" s="1"/>
  <c r="I218" i="1"/>
  <c r="H218" i="1"/>
  <c r="G218" i="1"/>
  <c r="F218" i="1"/>
  <c r="C218" i="1"/>
  <c r="J512" i="1"/>
  <c r="J511" i="1"/>
  <c r="J510" i="1"/>
  <c r="J509" i="1"/>
  <c r="J508" i="1"/>
  <c r="J507" i="1"/>
  <c r="J506" i="1"/>
  <c r="J505" i="1"/>
  <c r="AM512" i="1"/>
  <c r="AL512" i="1"/>
  <c r="AF512" i="1"/>
  <c r="X512" i="1"/>
  <c r="G512" i="1" s="1"/>
  <c r="R512" i="1"/>
  <c r="D512" i="1" s="1"/>
  <c r="AG512" i="1" s="1"/>
  <c r="I512" i="1"/>
  <c r="H512" i="1"/>
  <c r="F512" i="1"/>
  <c r="C512" i="1"/>
  <c r="AM511" i="1"/>
  <c r="AL511" i="1"/>
  <c r="AF511" i="1"/>
  <c r="X511" i="1"/>
  <c r="G511" i="1" s="1"/>
  <c r="R511" i="1"/>
  <c r="I511" i="1"/>
  <c r="H511" i="1"/>
  <c r="F511" i="1"/>
  <c r="C511" i="1"/>
  <c r="AM510" i="1"/>
  <c r="AL510" i="1"/>
  <c r="AF510" i="1"/>
  <c r="X510" i="1"/>
  <c r="G510" i="1" s="1"/>
  <c r="R510" i="1"/>
  <c r="D510" i="1" s="1"/>
  <c r="AG510" i="1" s="1"/>
  <c r="I510" i="1"/>
  <c r="H510" i="1"/>
  <c r="F510" i="1"/>
  <c r="C510" i="1"/>
  <c r="AM509" i="1"/>
  <c r="AL509" i="1"/>
  <c r="AF509" i="1"/>
  <c r="X509" i="1"/>
  <c r="G509" i="1" s="1"/>
  <c r="R509" i="1"/>
  <c r="D509" i="1" s="1"/>
  <c r="AG509" i="1" s="1"/>
  <c r="I509" i="1"/>
  <c r="H509" i="1"/>
  <c r="F509" i="1"/>
  <c r="C509" i="1"/>
  <c r="AM508" i="1"/>
  <c r="AL508" i="1"/>
  <c r="AF508" i="1"/>
  <c r="X508" i="1"/>
  <c r="G508" i="1" s="1"/>
  <c r="R508" i="1"/>
  <c r="I508" i="1"/>
  <c r="H508" i="1"/>
  <c r="F508" i="1"/>
  <c r="C508" i="1"/>
  <c r="AM507" i="1"/>
  <c r="AL507" i="1"/>
  <c r="AF507" i="1"/>
  <c r="X507" i="1"/>
  <c r="G507" i="1" s="1"/>
  <c r="R507" i="1"/>
  <c r="I507" i="1"/>
  <c r="H507" i="1"/>
  <c r="F507" i="1"/>
  <c r="D507" i="1"/>
  <c r="AG507" i="1" s="1"/>
  <c r="C507" i="1"/>
  <c r="AM506" i="1"/>
  <c r="AL506" i="1"/>
  <c r="AF506" i="1"/>
  <c r="AD506" i="1"/>
  <c r="AD507" i="1" s="1"/>
  <c r="AD508" i="1" s="1"/>
  <c r="AD509" i="1" s="1"/>
  <c r="AD510" i="1" s="1"/>
  <c r="AD511" i="1" s="1"/>
  <c r="AD512" i="1" s="1"/>
  <c r="X506" i="1"/>
  <c r="G506" i="1" s="1"/>
  <c r="R506" i="1"/>
  <c r="D506" i="1" s="1"/>
  <c r="AG506" i="1" s="1"/>
  <c r="P506" i="1"/>
  <c r="P507" i="1" s="1"/>
  <c r="P508" i="1" s="1"/>
  <c r="P509" i="1" s="1"/>
  <c r="P510" i="1" s="1"/>
  <c r="P511" i="1" s="1"/>
  <c r="P512" i="1" s="1"/>
  <c r="I506" i="1"/>
  <c r="H506" i="1"/>
  <c r="F506" i="1"/>
  <c r="C506" i="1"/>
  <c r="AM505" i="1"/>
  <c r="AL505" i="1"/>
  <c r="AF505" i="1"/>
  <c r="AD505" i="1"/>
  <c r="X505" i="1"/>
  <c r="G505" i="1" s="1"/>
  <c r="R505" i="1"/>
  <c r="D505" i="1" s="1"/>
  <c r="AG505" i="1" s="1"/>
  <c r="I505" i="1"/>
  <c r="H505" i="1"/>
  <c r="F505" i="1"/>
  <c r="C505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AM286" i="1"/>
  <c r="AL286" i="1"/>
  <c r="AF286" i="1"/>
  <c r="X286" i="1"/>
  <c r="G286" i="1" s="1"/>
  <c r="R286" i="1"/>
  <c r="D286" i="1" s="1"/>
  <c r="AG286" i="1" s="1"/>
  <c r="I286" i="1"/>
  <c r="H286" i="1"/>
  <c r="F286" i="1"/>
  <c r="C286" i="1"/>
  <c r="AM285" i="1"/>
  <c r="AL285" i="1"/>
  <c r="AF285" i="1"/>
  <c r="X285" i="1"/>
  <c r="G285" i="1" s="1"/>
  <c r="R285" i="1"/>
  <c r="D285" i="1" s="1"/>
  <c r="AG285" i="1" s="1"/>
  <c r="I285" i="1"/>
  <c r="H285" i="1"/>
  <c r="F285" i="1"/>
  <c r="C285" i="1"/>
  <c r="AM284" i="1"/>
  <c r="AL284" i="1"/>
  <c r="AF284" i="1"/>
  <c r="X284" i="1"/>
  <c r="G284" i="1" s="1"/>
  <c r="R284" i="1"/>
  <c r="I284" i="1"/>
  <c r="H284" i="1"/>
  <c r="F284" i="1"/>
  <c r="C284" i="1"/>
  <c r="AM283" i="1"/>
  <c r="AL283" i="1"/>
  <c r="AF283" i="1"/>
  <c r="X283" i="1"/>
  <c r="G283" i="1" s="1"/>
  <c r="R283" i="1"/>
  <c r="D283" i="1" s="1"/>
  <c r="AG283" i="1" s="1"/>
  <c r="I283" i="1"/>
  <c r="H283" i="1"/>
  <c r="F283" i="1"/>
  <c r="C283" i="1"/>
  <c r="AM282" i="1"/>
  <c r="AL282" i="1"/>
  <c r="AF282" i="1"/>
  <c r="X282" i="1"/>
  <c r="G282" i="1" s="1"/>
  <c r="R282" i="1"/>
  <c r="D282" i="1" s="1"/>
  <c r="AG282" i="1" s="1"/>
  <c r="I282" i="1"/>
  <c r="H282" i="1"/>
  <c r="F282" i="1"/>
  <c r="C282" i="1"/>
  <c r="AM281" i="1"/>
  <c r="AL281" i="1"/>
  <c r="AF281" i="1"/>
  <c r="X281" i="1"/>
  <c r="G281" i="1" s="1"/>
  <c r="R281" i="1"/>
  <c r="I281" i="1"/>
  <c r="H281" i="1"/>
  <c r="F281" i="1"/>
  <c r="C281" i="1"/>
  <c r="AM280" i="1"/>
  <c r="AL280" i="1"/>
  <c r="AF280" i="1"/>
  <c r="X280" i="1"/>
  <c r="G280" i="1" s="1"/>
  <c r="R280" i="1"/>
  <c r="I280" i="1"/>
  <c r="H280" i="1"/>
  <c r="F280" i="1"/>
  <c r="D280" i="1"/>
  <c r="AG280" i="1" s="1"/>
  <c r="C280" i="1"/>
  <c r="AM279" i="1"/>
  <c r="AL279" i="1"/>
  <c r="AF279" i="1"/>
  <c r="X279" i="1"/>
  <c r="G279" i="1" s="1"/>
  <c r="R279" i="1"/>
  <c r="D279" i="1" s="1"/>
  <c r="AG279" i="1" s="1"/>
  <c r="I279" i="1"/>
  <c r="H279" i="1"/>
  <c r="F279" i="1"/>
  <c r="C279" i="1"/>
  <c r="AM278" i="1"/>
  <c r="AL278" i="1"/>
  <c r="AF278" i="1"/>
  <c r="X278" i="1"/>
  <c r="G278" i="1" s="1"/>
  <c r="R278" i="1"/>
  <c r="I278" i="1"/>
  <c r="H278" i="1"/>
  <c r="F278" i="1"/>
  <c r="C278" i="1"/>
  <c r="AM277" i="1"/>
  <c r="AL277" i="1"/>
  <c r="AF277" i="1"/>
  <c r="X277" i="1"/>
  <c r="G277" i="1" s="1"/>
  <c r="R277" i="1"/>
  <c r="D277" i="1" s="1"/>
  <c r="AG277" i="1" s="1"/>
  <c r="I277" i="1"/>
  <c r="H277" i="1"/>
  <c r="F277" i="1"/>
  <c r="C277" i="1"/>
  <c r="AM276" i="1"/>
  <c r="AL276" i="1"/>
  <c r="AF276" i="1"/>
  <c r="X276" i="1"/>
  <c r="G276" i="1" s="1"/>
  <c r="R276" i="1"/>
  <c r="D276" i="1" s="1"/>
  <c r="AG276" i="1" s="1"/>
  <c r="I276" i="1"/>
  <c r="H276" i="1"/>
  <c r="F276" i="1"/>
  <c r="C276" i="1"/>
  <c r="AM275" i="1"/>
  <c r="AL275" i="1"/>
  <c r="AF275" i="1"/>
  <c r="X275" i="1"/>
  <c r="G275" i="1" s="1"/>
  <c r="R275" i="1"/>
  <c r="D275" i="1" s="1"/>
  <c r="AG275" i="1" s="1"/>
  <c r="I275" i="1"/>
  <c r="H275" i="1"/>
  <c r="F275" i="1"/>
  <c r="C275" i="1"/>
  <c r="AM274" i="1"/>
  <c r="AL274" i="1"/>
  <c r="AF274" i="1"/>
  <c r="X274" i="1"/>
  <c r="G274" i="1" s="1"/>
  <c r="R274" i="1"/>
  <c r="I274" i="1"/>
  <c r="H274" i="1"/>
  <c r="F274" i="1"/>
  <c r="C274" i="1"/>
  <c r="AM273" i="1"/>
  <c r="AL273" i="1"/>
  <c r="AF273" i="1"/>
  <c r="X273" i="1"/>
  <c r="G273" i="1" s="1"/>
  <c r="R273" i="1"/>
  <c r="D273" i="1" s="1"/>
  <c r="AG273" i="1" s="1"/>
  <c r="I273" i="1"/>
  <c r="H273" i="1"/>
  <c r="F273" i="1"/>
  <c r="C273" i="1"/>
  <c r="AM272" i="1"/>
  <c r="AL272" i="1"/>
  <c r="AF272" i="1"/>
  <c r="X272" i="1"/>
  <c r="G272" i="1" s="1"/>
  <c r="R272" i="1"/>
  <c r="D272" i="1" s="1"/>
  <c r="AG272" i="1" s="1"/>
  <c r="I272" i="1"/>
  <c r="H272" i="1"/>
  <c r="F272" i="1"/>
  <c r="C272" i="1"/>
  <c r="AM271" i="1"/>
  <c r="AL271" i="1"/>
  <c r="AF271" i="1"/>
  <c r="X271" i="1"/>
  <c r="G271" i="1" s="1"/>
  <c r="R271" i="1"/>
  <c r="P271" i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I271" i="1"/>
  <c r="H271" i="1"/>
  <c r="F271" i="1"/>
  <c r="C271" i="1"/>
  <c r="AM270" i="1"/>
  <c r="AL270" i="1"/>
  <c r="AF270" i="1"/>
  <c r="AD270" i="1"/>
  <c r="AD271" i="1" s="1"/>
  <c r="AD272" i="1" s="1"/>
  <c r="AD273" i="1" s="1"/>
  <c r="AD274" i="1" s="1"/>
  <c r="AD275" i="1" s="1"/>
  <c r="AD276" i="1" s="1"/>
  <c r="AD277" i="1" s="1"/>
  <c r="AD278" i="1" s="1"/>
  <c r="AD279" i="1" s="1"/>
  <c r="AD280" i="1" s="1"/>
  <c r="AD281" i="1" s="1"/>
  <c r="AD282" i="1" s="1"/>
  <c r="AD283" i="1" s="1"/>
  <c r="AD284" i="1" s="1"/>
  <c r="AD285" i="1" s="1"/>
  <c r="AD286" i="1" s="1"/>
  <c r="X270" i="1"/>
  <c r="G270" i="1" s="1"/>
  <c r="R270" i="1"/>
  <c r="D270" i="1" s="1"/>
  <c r="AG270" i="1" s="1"/>
  <c r="I270" i="1"/>
  <c r="H270" i="1"/>
  <c r="F270" i="1"/>
  <c r="C270" i="1"/>
  <c r="J187" i="1"/>
  <c r="J186" i="1"/>
  <c r="J185" i="1"/>
  <c r="J184" i="1"/>
  <c r="J183" i="1"/>
  <c r="J182" i="1"/>
  <c r="J181" i="1"/>
  <c r="J180" i="1"/>
  <c r="AM187" i="1"/>
  <c r="AL187" i="1"/>
  <c r="AF187" i="1"/>
  <c r="X187" i="1"/>
  <c r="G187" i="1" s="1"/>
  <c r="R187" i="1"/>
  <c r="I187" i="1"/>
  <c r="H187" i="1"/>
  <c r="F187" i="1"/>
  <c r="C187" i="1"/>
  <c r="AM186" i="1"/>
  <c r="AL186" i="1"/>
  <c r="AF186" i="1"/>
  <c r="X186" i="1"/>
  <c r="G186" i="1" s="1"/>
  <c r="R186" i="1"/>
  <c r="D186" i="1" s="1"/>
  <c r="AG186" i="1" s="1"/>
  <c r="I186" i="1"/>
  <c r="H186" i="1"/>
  <c r="F186" i="1"/>
  <c r="C186" i="1"/>
  <c r="AM185" i="1"/>
  <c r="AL185" i="1"/>
  <c r="AF185" i="1"/>
  <c r="X185" i="1"/>
  <c r="G185" i="1" s="1"/>
  <c r="R185" i="1"/>
  <c r="D185" i="1" s="1"/>
  <c r="AG185" i="1" s="1"/>
  <c r="I185" i="1"/>
  <c r="H185" i="1"/>
  <c r="F185" i="1"/>
  <c r="C185" i="1"/>
  <c r="AM184" i="1"/>
  <c r="AL184" i="1"/>
  <c r="AF184" i="1"/>
  <c r="X184" i="1"/>
  <c r="G184" i="1" s="1"/>
  <c r="R184" i="1"/>
  <c r="D184" i="1" s="1"/>
  <c r="AG184" i="1" s="1"/>
  <c r="I184" i="1"/>
  <c r="H184" i="1"/>
  <c r="F184" i="1"/>
  <c r="C184" i="1"/>
  <c r="AM183" i="1"/>
  <c r="AL183" i="1"/>
  <c r="AF183" i="1"/>
  <c r="X183" i="1"/>
  <c r="G183" i="1" s="1"/>
  <c r="R183" i="1"/>
  <c r="I183" i="1"/>
  <c r="H183" i="1"/>
  <c r="F183" i="1"/>
  <c r="C183" i="1"/>
  <c r="AM182" i="1"/>
  <c r="AL182" i="1"/>
  <c r="AF182" i="1"/>
  <c r="X182" i="1"/>
  <c r="G182" i="1" s="1"/>
  <c r="R182" i="1"/>
  <c r="I182" i="1"/>
  <c r="H182" i="1"/>
  <c r="F182" i="1"/>
  <c r="C182" i="1"/>
  <c r="AM181" i="1"/>
  <c r="AL181" i="1"/>
  <c r="AF181" i="1"/>
  <c r="X181" i="1"/>
  <c r="G181" i="1" s="1"/>
  <c r="R181" i="1"/>
  <c r="D181" i="1" s="1"/>
  <c r="AG181" i="1" s="1"/>
  <c r="P181" i="1"/>
  <c r="P182" i="1" s="1"/>
  <c r="P183" i="1" s="1"/>
  <c r="P184" i="1" s="1"/>
  <c r="P185" i="1" s="1"/>
  <c r="P186" i="1" s="1"/>
  <c r="P187" i="1" s="1"/>
  <c r="I181" i="1"/>
  <c r="H181" i="1"/>
  <c r="F181" i="1"/>
  <c r="C181" i="1"/>
  <c r="AM180" i="1"/>
  <c r="AL180" i="1"/>
  <c r="AF180" i="1"/>
  <c r="AD180" i="1"/>
  <c r="AD181" i="1" s="1"/>
  <c r="AD182" i="1" s="1"/>
  <c r="AD183" i="1" s="1"/>
  <c r="AD184" i="1" s="1"/>
  <c r="AD185" i="1" s="1"/>
  <c r="AD186" i="1" s="1"/>
  <c r="AD187" i="1" s="1"/>
  <c r="X180" i="1"/>
  <c r="G180" i="1" s="1"/>
  <c r="R180" i="1"/>
  <c r="D180" i="1" s="1"/>
  <c r="AG180" i="1" s="1"/>
  <c r="I180" i="1"/>
  <c r="H180" i="1"/>
  <c r="F180" i="1"/>
  <c r="C180" i="1"/>
  <c r="J76" i="1"/>
  <c r="J75" i="1"/>
  <c r="J74" i="1"/>
  <c r="AM76" i="1"/>
  <c r="AL76" i="1"/>
  <c r="AF76" i="1"/>
  <c r="X76" i="1"/>
  <c r="G76" i="1" s="1"/>
  <c r="R76" i="1"/>
  <c r="N76" i="1"/>
  <c r="I76" i="1"/>
  <c r="H76" i="1"/>
  <c r="F76" i="1"/>
  <c r="C76" i="1"/>
  <c r="AM75" i="1"/>
  <c r="AL75" i="1"/>
  <c r="AF75" i="1"/>
  <c r="X75" i="1"/>
  <c r="G75" i="1" s="1"/>
  <c r="R75" i="1"/>
  <c r="P75" i="1"/>
  <c r="N75" i="1"/>
  <c r="I75" i="1"/>
  <c r="H75" i="1"/>
  <c r="F75" i="1"/>
  <c r="C75" i="1"/>
  <c r="AM74" i="1"/>
  <c r="AL74" i="1"/>
  <c r="AF74" i="1"/>
  <c r="X74" i="1"/>
  <c r="G74" i="1" s="1"/>
  <c r="R74" i="1"/>
  <c r="N74" i="1"/>
  <c r="Q74" i="1" s="1"/>
  <c r="E74" i="1" s="1"/>
  <c r="I74" i="1"/>
  <c r="H74" i="1"/>
  <c r="F74" i="1"/>
  <c r="C74" i="1"/>
  <c r="AD571" i="1"/>
  <c r="AM582" i="1"/>
  <c r="AL582" i="1"/>
  <c r="AF582" i="1"/>
  <c r="X582" i="1"/>
  <c r="G582" i="1" s="1"/>
  <c r="R582" i="1"/>
  <c r="D582" i="1" s="1"/>
  <c r="AG582" i="1" s="1"/>
  <c r="I582" i="1"/>
  <c r="H582" i="1"/>
  <c r="F582" i="1"/>
  <c r="C582" i="1"/>
  <c r="AM581" i="1"/>
  <c r="AL581" i="1"/>
  <c r="AF581" i="1"/>
  <c r="X581" i="1"/>
  <c r="G581" i="1" s="1"/>
  <c r="R581" i="1"/>
  <c r="I581" i="1"/>
  <c r="H581" i="1"/>
  <c r="F581" i="1"/>
  <c r="C581" i="1"/>
  <c r="AM580" i="1"/>
  <c r="AL580" i="1"/>
  <c r="AF580" i="1"/>
  <c r="X580" i="1"/>
  <c r="G580" i="1" s="1"/>
  <c r="R580" i="1"/>
  <c r="D580" i="1" s="1"/>
  <c r="AG580" i="1" s="1"/>
  <c r="I580" i="1"/>
  <c r="H580" i="1"/>
  <c r="F580" i="1"/>
  <c r="C580" i="1"/>
  <c r="AM579" i="1"/>
  <c r="AL579" i="1"/>
  <c r="AF579" i="1"/>
  <c r="X579" i="1"/>
  <c r="G579" i="1" s="1"/>
  <c r="R579" i="1"/>
  <c r="D579" i="1" s="1"/>
  <c r="AG579" i="1" s="1"/>
  <c r="I579" i="1"/>
  <c r="H579" i="1"/>
  <c r="F579" i="1"/>
  <c r="C579" i="1"/>
  <c r="AM578" i="1"/>
  <c r="AL578" i="1"/>
  <c r="AF578" i="1"/>
  <c r="X578" i="1"/>
  <c r="G578" i="1" s="1"/>
  <c r="R578" i="1"/>
  <c r="I578" i="1"/>
  <c r="H578" i="1"/>
  <c r="F578" i="1"/>
  <c r="C578" i="1"/>
  <c r="AM577" i="1"/>
  <c r="AL577" i="1"/>
  <c r="AF577" i="1"/>
  <c r="X577" i="1"/>
  <c r="G577" i="1" s="1"/>
  <c r="R577" i="1"/>
  <c r="D577" i="1" s="1"/>
  <c r="AG577" i="1" s="1"/>
  <c r="I577" i="1"/>
  <c r="H577" i="1"/>
  <c r="F577" i="1"/>
  <c r="C577" i="1"/>
  <c r="AM576" i="1"/>
  <c r="AL576" i="1"/>
  <c r="AF576" i="1"/>
  <c r="X576" i="1"/>
  <c r="G576" i="1" s="1"/>
  <c r="R576" i="1"/>
  <c r="D576" i="1" s="1"/>
  <c r="AG576" i="1" s="1"/>
  <c r="I576" i="1"/>
  <c r="H576" i="1"/>
  <c r="F576" i="1"/>
  <c r="C576" i="1"/>
  <c r="AM575" i="1"/>
  <c r="AL575" i="1"/>
  <c r="AF575" i="1"/>
  <c r="X575" i="1"/>
  <c r="G575" i="1" s="1"/>
  <c r="R575" i="1"/>
  <c r="D575" i="1" s="1"/>
  <c r="AG575" i="1" s="1"/>
  <c r="I575" i="1"/>
  <c r="H575" i="1"/>
  <c r="F575" i="1"/>
  <c r="C575" i="1"/>
  <c r="AM574" i="1"/>
  <c r="AL574" i="1"/>
  <c r="AF574" i="1"/>
  <c r="X574" i="1"/>
  <c r="G574" i="1" s="1"/>
  <c r="R574" i="1"/>
  <c r="D574" i="1" s="1"/>
  <c r="AG574" i="1" s="1"/>
  <c r="I574" i="1"/>
  <c r="H574" i="1"/>
  <c r="F574" i="1"/>
  <c r="C574" i="1"/>
  <c r="AM573" i="1"/>
  <c r="AL573" i="1"/>
  <c r="AF573" i="1"/>
  <c r="X573" i="1"/>
  <c r="G573" i="1" s="1"/>
  <c r="R573" i="1"/>
  <c r="I573" i="1"/>
  <c r="H573" i="1"/>
  <c r="F573" i="1"/>
  <c r="C573" i="1"/>
  <c r="AM572" i="1"/>
  <c r="AL572" i="1"/>
  <c r="AF572" i="1"/>
  <c r="X572" i="1"/>
  <c r="G572" i="1" s="1"/>
  <c r="R572" i="1"/>
  <c r="D572" i="1" s="1"/>
  <c r="AG572" i="1" s="1"/>
  <c r="I572" i="1"/>
  <c r="H572" i="1"/>
  <c r="F572" i="1"/>
  <c r="C572" i="1"/>
  <c r="AM571" i="1"/>
  <c r="AL571" i="1"/>
  <c r="AF571" i="1"/>
  <c r="X571" i="1"/>
  <c r="G571" i="1" s="1"/>
  <c r="R571" i="1"/>
  <c r="D571" i="1" s="1"/>
  <c r="AG571" i="1" s="1"/>
  <c r="I571" i="1"/>
  <c r="H571" i="1"/>
  <c r="F571" i="1"/>
  <c r="C571" i="1"/>
  <c r="AM151" i="1"/>
  <c r="AL151" i="1"/>
  <c r="AF151" i="1"/>
  <c r="X151" i="1"/>
  <c r="G151" i="1" s="1"/>
  <c r="R151" i="1"/>
  <c r="D151" i="1" s="1"/>
  <c r="AG151" i="1" s="1"/>
  <c r="I151" i="1"/>
  <c r="H151" i="1"/>
  <c r="F151" i="1"/>
  <c r="C151" i="1"/>
  <c r="AM148" i="1"/>
  <c r="AL148" i="1"/>
  <c r="AF148" i="1"/>
  <c r="X148" i="1"/>
  <c r="G148" i="1" s="1"/>
  <c r="R148" i="1"/>
  <c r="I148" i="1"/>
  <c r="H148" i="1"/>
  <c r="F148" i="1"/>
  <c r="C148" i="1"/>
  <c r="AM145" i="1"/>
  <c r="AL145" i="1"/>
  <c r="AF145" i="1"/>
  <c r="X145" i="1"/>
  <c r="G145" i="1" s="1"/>
  <c r="R145" i="1"/>
  <c r="D145" i="1" s="1"/>
  <c r="AG145" i="1" s="1"/>
  <c r="I145" i="1"/>
  <c r="H145" i="1"/>
  <c r="F145" i="1"/>
  <c r="C145" i="1"/>
  <c r="D222" i="1" l="1"/>
  <c r="AG222" i="1" s="1"/>
  <c r="D220" i="1"/>
  <c r="AG220" i="1" s="1"/>
  <c r="AC74" i="1"/>
  <c r="D511" i="1"/>
  <c r="AG511" i="1" s="1"/>
  <c r="D508" i="1"/>
  <c r="AG508" i="1" s="1"/>
  <c r="D284" i="1"/>
  <c r="AG284" i="1" s="1"/>
  <c r="D281" i="1"/>
  <c r="AG281" i="1" s="1"/>
  <c r="D278" i="1"/>
  <c r="AG278" i="1" s="1"/>
  <c r="D274" i="1"/>
  <c r="AG274" i="1" s="1"/>
  <c r="D271" i="1"/>
  <c r="AG271" i="1" s="1"/>
  <c r="D187" i="1"/>
  <c r="AG187" i="1" s="1"/>
  <c r="D183" i="1"/>
  <c r="AG183" i="1" s="1"/>
  <c r="D182" i="1"/>
  <c r="AG182" i="1" s="1"/>
  <c r="D76" i="1"/>
  <c r="AG76" i="1" s="1"/>
  <c r="D75" i="1"/>
  <c r="AG75" i="1" s="1"/>
  <c r="P76" i="1"/>
  <c r="Q76" i="1" s="1"/>
  <c r="E76" i="1" s="1"/>
  <c r="AC76" i="1" s="1"/>
  <c r="Q75" i="1"/>
  <c r="E75" i="1" s="1"/>
  <c r="AC75" i="1" s="1"/>
  <c r="D74" i="1"/>
  <c r="AG74" i="1" s="1"/>
  <c r="D581" i="1"/>
  <c r="AG581" i="1" s="1"/>
  <c r="D578" i="1"/>
  <c r="AG578" i="1" s="1"/>
  <c r="D573" i="1"/>
  <c r="AG573" i="1" s="1"/>
  <c r="D148" i="1"/>
  <c r="AG148" i="1" s="1"/>
  <c r="AM662" i="1" l="1"/>
  <c r="AL662" i="1"/>
  <c r="AM661" i="1"/>
  <c r="AL661" i="1"/>
  <c r="AM660" i="1"/>
  <c r="AL660" i="1"/>
  <c r="AM659" i="1"/>
  <c r="AL659" i="1"/>
  <c r="AM658" i="1"/>
  <c r="AL658" i="1"/>
  <c r="AM657" i="1"/>
  <c r="AL657" i="1"/>
  <c r="AM656" i="1"/>
  <c r="AL656" i="1"/>
  <c r="AM655" i="1"/>
  <c r="AL655" i="1"/>
  <c r="AM654" i="1"/>
  <c r="AL654" i="1"/>
  <c r="AM653" i="1"/>
  <c r="AL653" i="1"/>
  <c r="AM652" i="1"/>
  <c r="AL652" i="1"/>
  <c r="AM651" i="1"/>
  <c r="AL651" i="1"/>
  <c r="AM650" i="1"/>
  <c r="AL650" i="1"/>
  <c r="AM649" i="1"/>
  <c r="AL649" i="1"/>
  <c r="AM648" i="1"/>
  <c r="AL648" i="1"/>
  <c r="AM647" i="1"/>
  <c r="AL647" i="1"/>
  <c r="AM646" i="1"/>
  <c r="AL646" i="1"/>
  <c r="AM645" i="1"/>
  <c r="AL645" i="1"/>
  <c r="AM644" i="1"/>
  <c r="AL644" i="1"/>
  <c r="AM643" i="1"/>
  <c r="AL643" i="1"/>
  <c r="AM642" i="1"/>
  <c r="AL642" i="1"/>
  <c r="AM641" i="1"/>
  <c r="AL641" i="1"/>
  <c r="AM640" i="1"/>
  <c r="AL640" i="1"/>
  <c r="AM639" i="1"/>
  <c r="AL639" i="1"/>
  <c r="AM638" i="1"/>
  <c r="AL638" i="1"/>
  <c r="AM637" i="1"/>
  <c r="AL637" i="1"/>
  <c r="AM636" i="1"/>
  <c r="AL636" i="1"/>
  <c r="AM635" i="1"/>
  <c r="AL635" i="1"/>
  <c r="AM634" i="1"/>
  <c r="AL634" i="1"/>
  <c r="AM633" i="1"/>
  <c r="AL633" i="1"/>
  <c r="AM632" i="1"/>
  <c r="AL632" i="1"/>
  <c r="AM631" i="1"/>
  <c r="AL631" i="1"/>
  <c r="AM630" i="1"/>
  <c r="AL630" i="1"/>
  <c r="AM629" i="1"/>
  <c r="AL629" i="1"/>
  <c r="AM628" i="1"/>
  <c r="AL628" i="1"/>
  <c r="AM627" i="1"/>
  <c r="AL627" i="1"/>
  <c r="AM626" i="1"/>
  <c r="AL626" i="1"/>
  <c r="AM625" i="1"/>
  <c r="AL625" i="1"/>
  <c r="AM624" i="1"/>
  <c r="AL624" i="1"/>
  <c r="AM623" i="1"/>
  <c r="AL623" i="1"/>
  <c r="AM622" i="1"/>
  <c r="AL622" i="1"/>
  <c r="AM621" i="1"/>
  <c r="AL621" i="1"/>
  <c r="AM620" i="1"/>
  <c r="AL620" i="1"/>
  <c r="AM619" i="1"/>
  <c r="AL619" i="1"/>
  <c r="AM618" i="1"/>
  <c r="AL618" i="1"/>
  <c r="AM617" i="1"/>
  <c r="AL617" i="1"/>
  <c r="AM616" i="1"/>
  <c r="AL616" i="1"/>
  <c r="AM615" i="1"/>
  <c r="AL615" i="1"/>
  <c r="AM614" i="1"/>
  <c r="AL614" i="1"/>
  <c r="AM613" i="1"/>
  <c r="AL613" i="1"/>
  <c r="AM612" i="1"/>
  <c r="AL612" i="1"/>
  <c r="AM611" i="1"/>
  <c r="AL611" i="1"/>
  <c r="AM610" i="1"/>
  <c r="AL610" i="1"/>
  <c r="AM609" i="1"/>
  <c r="AL609" i="1"/>
  <c r="AM608" i="1"/>
  <c r="AL608" i="1"/>
  <c r="AM607" i="1"/>
  <c r="AL607" i="1"/>
  <c r="AM606" i="1"/>
  <c r="AL606" i="1"/>
  <c r="AM605" i="1"/>
  <c r="AL605" i="1"/>
  <c r="AM604" i="1"/>
  <c r="AL604" i="1"/>
  <c r="AM603" i="1"/>
  <c r="AL603" i="1"/>
  <c r="AM602" i="1"/>
  <c r="AL602" i="1"/>
  <c r="AM601" i="1"/>
  <c r="AL601" i="1"/>
  <c r="AM600" i="1"/>
  <c r="AL600" i="1"/>
  <c r="AM599" i="1"/>
  <c r="AL599" i="1"/>
  <c r="AM598" i="1"/>
  <c r="AL598" i="1"/>
  <c r="AM597" i="1"/>
  <c r="AL597" i="1"/>
  <c r="AM596" i="1"/>
  <c r="AL596" i="1"/>
  <c r="AM595" i="1"/>
  <c r="AL595" i="1"/>
  <c r="AM594" i="1"/>
  <c r="AL594" i="1"/>
  <c r="AM593" i="1"/>
  <c r="AL593" i="1"/>
  <c r="AM592" i="1"/>
  <c r="AL592" i="1"/>
  <c r="AM591" i="1"/>
  <c r="AL591" i="1"/>
  <c r="AM590" i="1"/>
  <c r="AL590" i="1"/>
  <c r="AM589" i="1"/>
  <c r="AL589" i="1"/>
  <c r="AM588" i="1"/>
  <c r="AL588" i="1"/>
  <c r="AM587" i="1"/>
  <c r="AL587" i="1"/>
  <c r="AM586" i="1"/>
  <c r="AL586" i="1"/>
  <c r="AM585" i="1"/>
  <c r="AL585" i="1"/>
  <c r="AM584" i="1"/>
  <c r="AL584" i="1"/>
  <c r="AM583" i="1"/>
  <c r="AL583" i="1"/>
  <c r="AM570" i="1"/>
  <c r="AL570" i="1"/>
  <c r="AM569" i="1"/>
  <c r="AL569" i="1"/>
  <c r="AM568" i="1"/>
  <c r="AL568" i="1"/>
  <c r="AM567" i="1"/>
  <c r="AL567" i="1"/>
  <c r="AM566" i="1"/>
  <c r="AL566" i="1"/>
  <c r="AM565" i="1"/>
  <c r="AL565" i="1"/>
  <c r="AM564" i="1"/>
  <c r="AL564" i="1"/>
  <c r="AM563" i="1"/>
  <c r="AL563" i="1"/>
  <c r="AM562" i="1"/>
  <c r="AL562" i="1"/>
  <c r="AM561" i="1"/>
  <c r="AL561" i="1"/>
  <c r="AM560" i="1"/>
  <c r="AL560" i="1"/>
  <c r="AM559" i="1"/>
  <c r="AL559" i="1"/>
  <c r="AM558" i="1"/>
  <c r="AL558" i="1"/>
  <c r="AM557" i="1"/>
  <c r="AL557" i="1"/>
  <c r="AM556" i="1"/>
  <c r="AL556" i="1"/>
  <c r="AM555" i="1"/>
  <c r="AL555" i="1"/>
  <c r="AM554" i="1"/>
  <c r="AL554" i="1"/>
  <c r="AM553" i="1"/>
  <c r="AL553" i="1"/>
  <c r="AM552" i="1"/>
  <c r="AL552" i="1"/>
  <c r="AM551" i="1"/>
  <c r="AL551" i="1"/>
  <c r="AM550" i="1"/>
  <c r="AL550" i="1"/>
  <c r="AM549" i="1"/>
  <c r="AL549" i="1"/>
  <c r="AM548" i="1"/>
  <c r="AL548" i="1"/>
  <c r="AM547" i="1"/>
  <c r="AL547" i="1"/>
  <c r="AM546" i="1"/>
  <c r="AL546" i="1"/>
  <c r="AM545" i="1"/>
  <c r="AL545" i="1"/>
  <c r="AM544" i="1"/>
  <c r="AL544" i="1"/>
  <c r="AM543" i="1"/>
  <c r="AL543" i="1"/>
  <c r="AM542" i="1"/>
  <c r="AL542" i="1"/>
  <c r="AM541" i="1"/>
  <c r="AL541" i="1"/>
  <c r="AM540" i="1"/>
  <c r="AL540" i="1"/>
  <c r="AM539" i="1"/>
  <c r="AL539" i="1"/>
  <c r="AM538" i="1"/>
  <c r="AL538" i="1"/>
  <c r="AM537" i="1"/>
  <c r="AL537" i="1"/>
  <c r="AM536" i="1"/>
  <c r="AL536" i="1"/>
  <c r="AM535" i="1"/>
  <c r="AL535" i="1"/>
  <c r="AM534" i="1"/>
  <c r="AL534" i="1"/>
  <c r="AM533" i="1"/>
  <c r="AL533" i="1"/>
  <c r="AM532" i="1"/>
  <c r="AL532" i="1"/>
  <c r="AM531" i="1"/>
  <c r="AL531" i="1"/>
  <c r="AM530" i="1"/>
  <c r="AL530" i="1"/>
  <c r="AM529" i="1"/>
  <c r="AL529" i="1"/>
  <c r="AM528" i="1"/>
  <c r="AL528" i="1"/>
  <c r="AM527" i="1"/>
  <c r="AL527" i="1"/>
  <c r="AM526" i="1"/>
  <c r="AL526" i="1"/>
  <c r="AM525" i="1"/>
  <c r="AL525" i="1"/>
  <c r="AM524" i="1"/>
  <c r="AL524" i="1"/>
  <c r="AM523" i="1"/>
  <c r="AL523" i="1"/>
  <c r="AM522" i="1"/>
  <c r="AL522" i="1"/>
  <c r="AM521" i="1"/>
  <c r="AL521" i="1"/>
  <c r="AM520" i="1"/>
  <c r="AL520" i="1"/>
  <c r="AM519" i="1"/>
  <c r="AL519" i="1"/>
  <c r="AM518" i="1"/>
  <c r="AL518" i="1"/>
  <c r="AM517" i="1"/>
  <c r="AL517" i="1"/>
  <c r="AM516" i="1"/>
  <c r="AL516" i="1"/>
  <c r="AM515" i="1"/>
  <c r="AL515" i="1"/>
  <c r="AM514" i="1"/>
  <c r="AL514" i="1"/>
  <c r="AM513" i="1"/>
  <c r="AL513" i="1"/>
  <c r="AM504" i="1"/>
  <c r="AL504" i="1"/>
  <c r="AM503" i="1"/>
  <c r="AL503" i="1"/>
  <c r="AM502" i="1"/>
  <c r="AL502" i="1"/>
  <c r="AM501" i="1"/>
  <c r="AL501" i="1"/>
  <c r="AM500" i="1"/>
  <c r="AL500" i="1"/>
  <c r="AM499" i="1"/>
  <c r="AL499" i="1"/>
  <c r="AM498" i="1"/>
  <c r="AL498" i="1"/>
  <c r="AM497" i="1"/>
  <c r="AL497" i="1"/>
  <c r="AM496" i="1"/>
  <c r="AL496" i="1"/>
  <c r="AM495" i="1"/>
  <c r="AL495" i="1"/>
  <c r="AM494" i="1"/>
  <c r="AL494" i="1"/>
  <c r="AM493" i="1"/>
  <c r="AL493" i="1"/>
  <c r="AM492" i="1"/>
  <c r="AL492" i="1"/>
  <c r="AM491" i="1"/>
  <c r="AL491" i="1"/>
  <c r="AM490" i="1"/>
  <c r="AL490" i="1"/>
  <c r="AM489" i="1"/>
  <c r="AL489" i="1"/>
  <c r="AM488" i="1"/>
  <c r="AL488" i="1"/>
  <c r="AM487" i="1"/>
  <c r="AL487" i="1"/>
  <c r="AM486" i="1"/>
  <c r="AL486" i="1"/>
  <c r="AM485" i="1"/>
  <c r="AL485" i="1"/>
  <c r="AM484" i="1"/>
  <c r="AL484" i="1"/>
  <c r="AM483" i="1"/>
  <c r="AL483" i="1"/>
  <c r="AM482" i="1"/>
  <c r="AL482" i="1"/>
  <c r="AM481" i="1"/>
  <c r="AL481" i="1"/>
  <c r="AM480" i="1"/>
  <c r="AL480" i="1"/>
  <c r="AM479" i="1"/>
  <c r="AL479" i="1"/>
  <c r="AM478" i="1"/>
  <c r="AL478" i="1"/>
  <c r="AM477" i="1"/>
  <c r="AL477" i="1"/>
  <c r="AM476" i="1"/>
  <c r="AL476" i="1"/>
  <c r="AM475" i="1"/>
  <c r="AL475" i="1"/>
  <c r="AM474" i="1"/>
  <c r="AL474" i="1"/>
  <c r="AM473" i="1"/>
  <c r="AL473" i="1"/>
  <c r="AM472" i="1"/>
  <c r="AL472" i="1"/>
  <c r="AM471" i="1"/>
  <c r="AL471" i="1"/>
  <c r="AM470" i="1"/>
  <c r="AL470" i="1"/>
  <c r="AM469" i="1"/>
  <c r="AL469" i="1"/>
  <c r="AM468" i="1"/>
  <c r="AL468" i="1"/>
  <c r="AM467" i="1"/>
  <c r="AL467" i="1"/>
  <c r="AM466" i="1"/>
  <c r="AL466" i="1"/>
  <c r="AM465" i="1"/>
  <c r="AL465" i="1"/>
  <c r="AM464" i="1"/>
  <c r="AL464" i="1"/>
  <c r="AM463" i="1"/>
  <c r="AL463" i="1"/>
  <c r="AM462" i="1"/>
  <c r="AL462" i="1"/>
  <c r="AM461" i="1"/>
  <c r="AL461" i="1"/>
  <c r="AM460" i="1"/>
  <c r="AL460" i="1"/>
  <c r="AM459" i="1"/>
  <c r="AL459" i="1"/>
  <c r="AM458" i="1"/>
  <c r="AL458" i="1"/>
  <c r="AM457" i="1"/>
  <c r="AL457" i="1"/>
  <c r="AM456" i="1"/>
  <c r="AL456" i="1"/>
  <c r="AM455" i="1"/>
  <c r="AL455" i="1"/>
  <c r="AM454" i="1"/>
  <c r="AL454" i="1"/>
  <c r="AM453" i="1"/>
  <c r="AL453" i="1"/>
  <c r="AM452" i="1"/>
  <c r="AL452" i="1"/>
  <c r="AM451" i="1"/>
  <c r="AL451" i="1"/>
  <c r="AM450" i="1"/>
  <c r="AL450" i="1"/>
  <c r="AM449" i="1"/>
  <c r="AL449" i="1"/>
  <c r="AM448" i="1"/>
  <c r="AL448" i="1"/>
  <c r="AM447" i="1"/>
  <c r="AL447" i="1"/>
  <c r="AM446" i="1"/>
  <c r="AL446" i="1"/>
  <c r="AM445" i="1"/>
  <c r="AL445" i="1"/>
  <c r="AM444" i="1"/>
  <c r="AL444" i="1"/>
  <c r="AM443" i="1"/>
  <c r="AL443" i="1"/>
  <c r="AM442" i="1"/>
  <c r="AL442" i="1"/>
  <c r="AM441" i="1"/>
  <c r="AL441" i="1"/>
  <c r="AM440" i="1"/>
  <c r="AL440" i="1"/>
  <c r="AM439" i="1"/>
  <c r="AL439" i="1"/>
  <c r="AM438" i="1"/>
  <c r="AL438" i="1"/>
  <c r="AM437" i="1"/>
  <c r="AL437" i="1"/>
  <c r="AM436" i="1"/>
  <c r="AL436" i="1"/>
  <c r="AM435" i="1"/>
  <c r="AL435" i="1"/>
  <c r="AM434" i="1"/>
  <c r="AL434" i="1"/>
  <c r="AM433" i="1"/>
  <c r="AL433" i="1"/>
  <c r="AM432" i="1"/>
  <c r="AL432" i="1"/>
  <c r="AM431" i="1"/>
  <c r="AL431" i="1"/>
  <c r="AM430" i="1"/>
  <c r="AL430" i="1"/>
  <c r="AM429" i="1"/>
  <c r="AL429" i="1"/>
  <c r="AM428" i="1"/>
  <c r="AL428" i="1"/>
  <c r="AM427" i="1"/>
  <c r="AL427" i="1"/>
  <c r="AM426" i="1"/>
  <c r="AL426" i="1"/>
  <c r="AM425" i="1"/>
  <c r="AL425" i="1"/>
  <c r="AM424" i="1"/>
  <c r="AL424" i="1"/>
  <c r="AM423" i="1"/>
  <c r="AL423" i="1"/>
  <c r="AM422" i="1"/>
  <c r="AL422" i="1"/>
  <c r="AM421" i="1"/>
  <c r="AL421" i="1"/>
  <c r="AM420" i="1"/>
  <c r="AL420" i="1"/>
  <c r="AM419" i="1"/>
  <c r="AL419" i="1"/>
  <c r="AM418" i="1"/>
  <c r="AL418" i="1"/>
  <c r="AM417" i="1"/>
  <c r="AL417" i="1"/>
  <c r="AM416" i="1"/>
  <c r="AL416" i="1"/>
  <c r="AM415" i="1"/>
  <c r="AL415" i="1"/>
  <c r="AM414" i="1"/>
  <c r="AL414" i="1"/>
  <c r="AM413" i="1"/>
  <c r="AL413" i="1"/>
  <c r="AM412" i="1"/>
  <c r="AL412" i="1"/>
  <c r="AM411" i="1"/>
  <c r="AL411" i="1"/>
  <c r="AM410" i="1"/>
  <c r="AL410" i="1"/>
  <c r="AM409" i="1"/>
  <c r="AL409" i="1"/>
  <c r="AM408" i="1"/>
  <c r="AL408" i="1"/>
  <c r="AM407" i="1"/>
  <c r="AL407" i="1"/>
  <c r="AM406" i="1"/>
  <c r="AL406" i="1"/>
  <c r="AM405" i="1"/>
  <c r="AL405" i="1"/>
  <c r="AM404" i="1"/>
  <c r="AL404" i="1"/>
  <c r="AM403" i="1"/>
  <c r="AL403" i="1"/>
  <c r="AM402" i="1"/>
  <c r="AL402" i="1"/>
  <c r="AM401" i="1"/>
  <c r="AL401" i="1"/>
  <c r="AM400" i="1"/>
  <c r="AL400" i="1"/>
  <c r="AM399" i="1"/>
  <c r="AL399" i="1"/>
  <c r="AM398" i="1"/>
  <c r="AL398" i="1"/>
  <c r="AM397" i="1"/>
  <c r="AL397" i="1"/>
  <c r="AM396" i="1"/>
  <c r="AL396" i="1"/>
  <c r="AM395" i="1"/>
  <c r="AL395" i="1"/>
  <c r="AM394" i="1"/>
  <c r="AL394" i="1"/>
  <c r="AM393" i="1"/>
  <c r="AL393" i="1"/>
  <c r="AM392" i="1"/>
  <c r="AL392" i="1"/>
  <c r="AM391" i="1"/>
  <c r="AL391" i="1"/>
  <c r="AM390" i="1"/>
  <c r="AL390" i="1"/>
  <c r="AM389" i="1"/>
  <c r="AL389" i="1"/>
  <c r="AM388" i="1"/>
  <c r="AL388" i="1"/>
  <c r="AM387" i="1"/>
  <c r="AL387" i="1"/>
  <c r="AM386" i="1"/>
  <c r="AL386" i="1"/>
  <c r="AM385" i="1"/>
  <c r="AL385" i="1"/>
  <c r="AM384" i="1"/>
  <c r="AL384" i="1"/>
  <c r="AM383" i="1"/>
  <c r="AL383" i="1"/>
  <c r="AM382" i="1"/>
  <c r="AL382" i="1"/>
  <c r="AM381" i="1"/>
  <c r="AL381" i="1"/>
  <c r="AM380" i="1"/>
  <c r="AL380" i="1"/>
  <c r="AM379" i="1"/>
  <c r="AL379" i="1"/>
  <c r="AM378" i="1"/>
  <c r="AL378" i="1"/>
  <c r="AM377" i="1"/>
  <c r="AL377" i="1"/>
  <c r="AM376" i="1"/>
  <c r="AL376" i="1"/>
  <c r="AM375" i="1"/>
  <c r="AL375" i="1"/>
  <c r="AM374" i="1"/>
  <c r="AL374" i="1"/>
  <c r="AM373" i="1"/>
  <c r="AL373" i="1"/>
  <c r="AM372" i="1"/>
  <c r="AL372" i="1"/>
  <c r="AM371" i="1"/>
  <c r="AL371" i="1"/>
  <c r="AM370" i="1"/>
  <c r="AL370" i="1"/>
  <c r="AM369" i="1"/>
  <c r="AL369" i="1"/>
  <c r="AM368" i="1"/>
  <c r="AL368" i="1"/>
  <c r="AM367" i="1"/>
  <c r="AL367" i="1"/>
  <c r="AM366" i="1"/>
  <c r="AL366" i="1"/>
  <c r="AM365" i="1"/>
  <c r="AL365" i="1"/>
  <c r="AM364" i="1"/>
  <c r="AL364" i="1"/>
  <c r="AM363" i="1"/>
  <c r="AL363" i="1"/>
  <c r="AM362" i="1"/>
  <c r="AL362" i="1"/>
  <c r="AM361" i="1"/>
  <c r="AL361" i="1"/>
  <c r="AM360" i="1"/>
  <c r="AL360" i="1"/>
  <c r="AM359" i="1"/>
  <c r="AL359" i="1"/>
  <c r="AM358" i="1"/>
  <c r="AL358" i="1"/>
  <c r="AM357" i="1"/>
  <c r="AL357" i="1"/>
  <c r="AM356" i="1"/>
  <c r="AL356" i="1"/>
  <c r="AM355" i="1"/>
  <c r="AL355" i="1"/>
  <c r="AM354" i="1"/>
  <c r="AL354" i="1"/>
  <c r="AM353" i="1"/>
  <c r="AL353" i="1"/>
  <c r="AM352" i="1"/>
  <c r="AL352" i="1"/>
  <c r="AM351" i="1"/>
  <c r="AL351" i="1"/>
  <c r="AM350" i="1"/>
  <c r="AL350" i="1"/>
  <c r="AM349" i="1"/>
  <c r="AL349" i="1"/>
  <c r="AM348" i="1"/>
  <c r="AL348" i="1"/>
  <c r="AM347" i="1"/>
  <c r="AL347" i="1"/>
  <c r="AM346" i="1"/>
  <c r="AL346" i="1"/>
  <c r="AM345" i="1"/>
  <c r="AL345" i="1"/>
  <c r="AM344" i="1"/>
  <c r="AL344" i="1"/>
  <c r="AM343" i="1"/>
  <c r="AL343" i="1"/>
  <c r="AM342" i="1"/>
  <c r="AL342" i="1"/>
  <c r="AM341" i="1"/>
  <c r="AL341" i="1"/>
  <c r="AM340" i="1"/>
  <c r="AL340" i="1"/>
  <c r="AM339" i="1"/>
  <c r="AL339" i="1"/>
  <c r="AM338" i="1"/>
  <c r="AL338" i="1"/>
  <c r="AM337" i="1"/>
  <c r="AL337" i="1"/>
  <c r="AM336" i="1"/>
  <c r="AL336" i="1"/>
  <c r="AM335" i="1"/>
  <c r="AL335" i="1"/>
  <c r="AM334" i="1"/>
  <c r="AL334" i="1"/>
  <c r="AM333" i="1"/>
  <c r="AL333" i="1"/>
  <c r="AM332" i="1"/>
  <c r="AL332" i="1"/>
  <c r="AM331" i="1"/>
  <c r="AL331" i="1"/>
  <c r="AM330" i="1"/>
  <c r="AL330" i="1"/>
  <c r="AM329" i="1"/>
  <c r="AL329" i="1"/>
  <c r="AM328" i="1"/>
  <c r="AL328" i="1"/>
  <c r="AM327" i="1"/>
  <c r="AL327" i="1"/>
  <c r="AM326" i="1"/>
  <c r="AL326" i="1"/>
  <c r="AM325" i="1"/>
  <c r="AL325" i="1"/>
  <c r="AM324" i="1"/>
  <c r="AL324" i="1"/>
  <c r="AM323" i="1"/>
  <c r="AL323" i="1"/>
  <c r="AM322" i="1"/>
  <c r="AL322" i="1"/>
  <c r="AM321" i="1"/>
  <c r="AL321" i="1"/>
  <c r="AM320" i="1"/>
  <c r="AL320" i="1"/>
  <c r="AM319" i="1"/>
  <c r="AL319" i="1"/>
  <c r="AM318" i="1"/>
  <c r="AL318" i="1"/>
  <c r="AM317" i="1"/>
  <c r="AL317" i="1"/>
  <c r="AM316" i="1"/>
  <c r="AL316" i="1"/>
  <c r="AM315" i="1"/>
  <c r="AL315" i="1"/>
  <c r="AM314" i="1"/>
  <c r="AL314" i="1"/>
  <c r="AM313" i="1"/>
  <c r="AL313" i="1"/>
  <c r="AM312" i="1"/>
  <c r="AL312" i="1"/>
  <c r="AM311" i="1"/>
  <c r="AL311" i="1"/>
  <c r="AM310" i="1"/>
  <c r="AL310" i="1"/>
  <c r="AM309" i="1"/>
  <c r="AL309" i="1"/>
  <c r="AM308" i="1"/>
  <c r="AL308" i="1"/>
  <c r="AM307" i="1"/>
  <c r="AL307" i="1"/>
  <c r="AM306" i="1"/>
  <c r="AL306" i="1"/>
  <c r="AM305" i="1"/>
  <c r="AL305" i="1"/>
  <c r="AM304" i="1"/>
  <c r="AL304" i="1"/>
  <c r="AM303" i="1"/>
  <c r="AL303" i="1"/>
  <c r="AM302" i="1"/>
  <c r="AL302" i="1"/>
  <c r="AM301" i="1"/>
  <c r="AL301" i="1"/>
  <c r="AM300" i="1"/>
  <c r="AL300" i="1"/>
  <c r="AM299" i="1"/>
  <c r="AL299" i="1"/>
  <c r="AM298" i="1"/>
  <c r="AL298" i="1"/>
  <c r="AM297" i="1"/>
  <c r="AL297" i="1"/>
  <c r="AM296" i="1"/>
  <c r="AL296" i="1"/>
  <c r="AM295" i="1"/>
  <c r="AL295" i="1"/>
  <c r="AM294" i="1"/>
  <c r="AL294" i="1"/>
  <c r="AM293" i="1"/>
  <c r="AL293" i="1"/>
  <c r="AM292" i="1"/>
  <c r="AL292" i="1"/>
  <c r="AM291" i="1"/>
  <c r="AL291" i="1"/>
  <c r="AM290" i="1"/>
  <c r="AL290" i="1"/>
  <c r="AM289" i="1"/>
  <c r="AL289" i="1"/>
  <c r="AM288" i="1"/>
  <c r="AL288" i="1"/>
  <c r="AM287" i="1"/>
  <c r="AL287" i="1"/>
  <c r="AM269" i="1"/>
  <c r="AL269" i="1"/>
  <c r="AM268" i="1"/>
  <c r="AL268" i="1"/>
  <c r="AM267" i="1"/>
  <c r="AL267" i="1"/>
  <c r="AM266" i="1"/>
  <c r="AL266" i="1"/>
  <c r="AM265" i="1"/>
  <c r="AL265" i="1"/>
  <c r="AM264" i="1"/>
  <c r="AL264" i="1"/>
  <c r="AM263" i="1"/>
  <c r="AL263" i="1"/>
  <c r="AM262" i="1"/>
  <c r="AL262" i="1"/>
  <c r="AM261" i="1"/>
  <c r="AL261" i="1"/>
  <c r="AM260" i="1"/>
  <c r="AL260" i="1"/>
  <c r="AM259" i="1"/>
  <c r="AL259" i="1"/>
  <c r="AM258" i="1"/>
  <c r="AL258" i="1"/>
  <c r="AM257" i="1"/>
  <c r="AL257" i="1"/>
  <c r="AM256" i="1"/>
  <c r="AL256" i="1"/>
  <c r="AM255" i="1"/>
  <c r="AL255" i="1"/>
  <c r="AM254" i="1"/>
  <c r="AL254" i="1"/>
  <c r="AM253" i="1"/>
  <c r="AL253" i="1"/>
  <c r="AM252" i="1"/>
  <c r="AL252" i="1"/>
  <c r="AM251" i="1"/>
  <c r="AL251" i="1"/>
  <c r="AM250" i="1"/>
  <c r="AL250" i="1"/>
  <c r="AM249" i="1"/>
  <c r="AL249" i="1"/>
  <c r="AM248" i="1"/>
  <c r="AL248" i="1"/>
  <c r="AM247" i="1"/>
  <c r="AL247" i="1"/>
  <c r="AM246" i="1"/>
  <c r="AL246" i="1"/>
  <c r="AM245" i="1"/>
  <c r="AL245" i="1"/>
  <c r="AM244" i="1"/>
  <c r="AL244" i="1"/>
  <c r="AM243" i="1"/>
  <c r="AL243" i="1"/>
  <c r="AM242" i="1"/>
  <c r="AL242" i="1"/>
  <c r="AM241" i="1"/>
  <c r="AL241" i="1"/>
  <c r="AM240" i="1"/>
  <c r="AL240" i="1"/>
  <c r="AM239" i="1"/>
  <c r="AL239" i="1"/>
  <c r="AM238" i="1"/>
  <c r="AL238" i="1"/>
  <c r="AM237" i="1"/>
  <c r="AL237" i="1"/>
  <c r="AM236" i="1"/>
  <c r="AL236" i="1"/>
  <c r="AM235" i="1"/>
  <c r="AL235" i="1"/>
  <c r="AM234" i="1"/>
  <c r="AL234" i="1"/>
  <c r="AM233" i="1"/>
  <c r="AL233" i="1"/>
  <c r="AM232" i="1"/>
  <c r="AL232" i="1"/>
  <c r="AM231" i="1"/>
  <c r="AL231" i="1"/>
  <c r="AM230" i="1"/>
  <c r="AL230" i="1"/>
  <c r="AM229" i="1"/>
  <c r="AL229" i="1"/>
  <c r="AM228" i="1"/>
  <c r="AL228" i="1"/>
  <c r="AM227" i="1"/>
  <c r="AL227" i="1"/>
  <c r="AM226" i="1"/>
  <c r="AL226" i="1"/>
  <c r="AM225" i="1"/>
  <c r="AL225" i="1"/>
  <c r="AM224" i="1"/>
  <c r="AL224" i="1"/>
  <c r="AM217" i="1"/>
  <c r="AL217" i="1"/>
  <c r="AM216" i="1"/>
  <c r="AL216" i="1"/>
  <c r="AM215" i="1"/>
  <c r="AL215" i="1"/>
  <c r="AM214" i="1"/>
  <c r="AL214" i="1"/>
  <c r="AM213" i="1"/>
  <c r="AL213" i="1"/>
  <c r="AM212" i="1"/>
  <c r="AL212" i="1"/>
  <c r="AM211" i="1"/>
  <c r="AL211" i="1"/>
  <c r="AM210" i="1"/>
  <c r="AL210" i="1"/>
  <c r="AM209" i="1"/>
  <c r="AL209" i="1"/>
  <c r="AM208" i="1"/>
  <c r="AL208" i="1"/>
  <c r="AM207" i="1"/>
  <c r="AL207" i="1"/>
  <c r="AM206" i="1"/>
  <c r="AL206" i="1"/>
  <c r="AM205" i="1"/>
  <c r="AL205" i="1"/>
  <c r="AM204" i="1"/>
  <c r="AL204" i="1"/>
  <c r="AM203" i="1"/>
  <c r="AL203" i="1"/>
  <c r="AM202" i="1"/>
  <c r="AL202" i="1"/>
  <c r="AM201" i="1"/>
  <c r="AL201" i="1"/>
  <c r="AM200" i="1"/>
  <c r="AL200" i="1"/>
  <c r="AM199" i="1"/>
  <c r="AL199" i="1"/>
  <c r="AM198" i="1"/>
  <c r="AL198" i="1"/>
  <c r="AM197" i="1"/>
  <c r="AL197" i="1"/>
  <c r="AM196" i="1"/>
  <c r="AL196" i="1"/>
  <c r="AM195" i="1"/>
  <c r="AL195" i="1"/>
  <c r="AM194" i="1"/>
  <c r="AL194" i="1"/>
  <c r="AM193" i="1"/>
  <c r="AL193" i="1"/>
  <c r="AM192" i="1"/>
  <c r="AL192" i="1"/>
  <c r="AM191" i="1"/>
  <c r="AL191" i="1"/>
  <c r="AM190" i="1"/>
  <c r="AL190" i="1"/>
  <c r="AM189" i="1"/>
  <c r="AL189" i="1"/>
  <c r="AM188" i="1"/>
  <c r="AL188" i="1"/>
  <c r="AM179" i="1"/>
  <c r="AL179" i="1"/>
  <c r="AM178" i="1"/>
  <c r="AL178" i="1"/>
  <c r="AM177" i="1"/>
  <c r="AL177" i="1"/>
  <c r="AM176" i="1"/>
  <c r="AL176" i="1"/>
  <c r="AM175" i="1"/>
  <c r="AL175" i="1"/>
  <c r="AM174" i="1"/>
  <c r="AL174" i="1"/>
  <c r="AM173" i="1"/>
  <c r="AL173" i="1"/>
  <c r="AM172" i="1"/>
  <c r="AL172" i="1"/>
  <c r="AM171" i="1"/>
  <c r="AL171" i="1"/>
  <c r="AM170" i="1"/>
  <c r="AL170" i="1"/>
  <c r="AM169" i="1"/>
  <c r="AL169" i="1"/>
  <c r="AM168" i="1"/>
  <c r="AL168" i="1"/>
  <c r="AM167" i="1"/>
  <c r="AL167" i="1"/>
  <c r="AM166" i="1"/>
  <c r="AL166" i="1"/>
  <c r="AM165" i="1"/>
  <c r="AL165" i="1"/>
  <c r="AM164" i="1"/>
  <c r="AL164" i="1"/>
  <c r="AM163" i="1"/>
  <c r="AL163" i="1"/>
  <c r="AM162" i="1"/>
  <c r="AL162" i="1"/>
  <c r="AM161" i="1"/>
  <c r="AL161" i="1"/>
  <c r="AM160" i="1"/>
  <c r="AL160" i="1"/>
  <c r="AM159" i="1"/>
  <c r="AL159" i="1"/>
  <c r="AM158" i="1"/>
  <c r="AL158" i="1"/>
  <c r="AM157" i="1"/>
  <c r="AL157" i="1"/>
  <c r="AM156" i="1"/>
  <c r="AL156" i="1"/>
  <c r="AM155" i="1"/>
  <c r="AL155" i="1"/>
  <c r="AM154" i="1"/>
  <c r="AL154" i="1"/>
  <c r="AM153" i="1"/>
  <c r="AL153" i="1"/>
  <c r="AM152" i="1"/>
  <c r="AL152" i="1"/>
  <c r="AM150" i="1"/>
  <c r="AL150" i="1"/>
  <c r="AM149" i="1"/>
  <c r="AL149" i="1"/>
  <c r="AM147" i="1"/>
  <c r="AL147" i="1"/>
  <c r="AM146" i="1"/>
  <c r="AL146" i="1"/>
  <c r="AM144" i="1"/>
  <c r="AL144" i="1"/>
  <c r="AM143" i="1"/>
  <c r="AL143" i="1"/>
  <c r="AM142" i="1"/>
  <c r="AL142" i="1"/>
  <c r="AM141" i="1"/>
  <c r="AL141" i="1"/>
  <c r="AM140" i="1"/>
  <c r="AL140" i="1"/>
  <c r="AM139" i="1"/>
  <c r="AL139" i="1"/>
  <c r="AM138" i="1"/>
  <c r="AL138" i="1"/>
  <c r="AM137" i="1"/>
  <c r="AL137" i="1"/>
  <c r="AM136" i="1"/>
  <c r="AL136" i="1"/>
  <c r="AM135" i="1"/>
  <c r="AL135" i="1"/>
  <c r="AM134" i="1"/>
  <c r="AL134" i="1"/>
  <c r="AM133" i="1"/>
  <c r="AL133" i="1"/>
  <c r="AM132" i="1"/>
  <c r="AL132" i="1"/>
  <c r="AM131" i="1"/>
  <c r="AL131" i="1"/>
  <c r="AM130" i="1"/>
  <c r="AL130" i="1"/>
  <c r="AM129" i="1"/>
  <c r="AL129" i="1"/>
  <c r="AM128" i="1"/>
  <c r="AL128" i="1"/>
  <c r="AM127" i="1"/>
  <c r="AL127" i="1"/>
  <c r="AM126" i="1"/>
  <c r="AL126" i="1"/>
  <c r="AM125" i="1"/>
  <c r="AL125" i="1"/>
  <c r="AM124" i="1"/>
  <c r="AL124" i="1"/>
  <c r="AM123" i="1"/>
  <c r="AL123" i="1"/>
  <c r="AM122" i="1"/>
  <c r="AL122" i="1"/>
  <c r="AM121" i="1"/>
  <c r="AL121" i="1"/>
  <c r="AM120" i="1"/>
  <c r="AL120" i="1"/>
  <c r="AM119" i="1"/>
  <c r="AL119" i="1"/>
  <c r="AM118" i="1"/>
  <c r="AL118" i="1"/>
  <c r="AM117" i="1"/>
  <c r="AL117" i="1"/>
  <c r="AM116" i="1"/>
  <c r="AL116" i="1"/>
  <c r="AM115" i="1"/>
  <c r="AL115" i="1"/>
  <c r="AM114" i="1"/>
  <c r="AL114" i="1"/>
  <c r="AM113" i="1"/>
  <c r="AL113" i="1"/>
  <c r="AM112" i="1"/>
  <c r="AL112" i="1"/>
  <c r="AM111" i="1"/>
  <c r="AL111" i="1"/>
  <c r="AM110" i="1"/>
  <c r="AL110" i="1"/>
  <c r="AM109" i="1"/>
  <c r="AL109" i="1"/>
  <c r="AM108" i="1"/>
  <c r="AL108" i="1"/>
  <c r="AM107" i="1"/>
  <c r="AL107" i="1"/>
  <c r="AM106" i="1"/>
  <c r="AL106" i="1"/>
  <c r="AM105" i="1"/>
  <c r="AL105" i="1"/>
  <c r="AM104" i="1"/>
  <c r="AL104" i="1"/>
  <c r="AM103" i="1"/>
  <c r="AL103" i="1"/>
  <c r="AM102" i="1"/>
  <c r="AL102" i="1"/>
  <c r="AM101" i="1"/>
  <c r="AL101" i="1"/>
  <c r="AM100" i="1"/>
  <c r="AL100" i="1"/>
  <c r="AM99" i="1"/>
  <c r="AL99" i="1"/>
  <c r="AM98" i="1"/>
  <c r="AL98" i="1"/>
  <c r="AM97" i="1"/>
  <c r="AL97" i="1"/>
  <c r="AM96" i="1"/>
  <c r="AL96" i="1"/>
  <c r="AM95" i="1"/>
  <c r="AL95" i="1"/>
  <c r="AM94" i="1"/>
  <c r="AL94" i="1"/>
  <c r="AM93" i="1"/>
  <c r="AL93" i="1"/>
  <c r="AM92" i="1"/>
  <c r="AL92" i="1"/>
  <c r="AM91" i="1"/>
  <c r="AL91" i="1"/>
  <c r="AM90" i="1"/>
  <c r="AL90" i="1"/>
  <c r="AM89" i="1"/>
  <c r="AL89" i="1"/>
  <c r="AM88" i="1"/>
  <c r="AL88" i="1"/>
  <c r="AM87" i="1"/>
  <c r="AL87" i="1"/>
  <c r="AM86" i="1"/>
  <c r="AL86" i="1"/>
  <c r="AM85" i="1"/>
  <c r="AL85" i="1"/>
  <c r="AM84" i="1"/>
  <c r="AL84" i="1"/>
  <c r="AM83" i="1"/>
  <c r="AL83" i="1"/>
  <c r="AM82" i="1"/>
  <c r="AL82" i="1"/>
  <c r="AM81" i="1"/>
  <c r="AL81" i="1"/>
  <c r="AM80" i="1"/>
  <c r="AL80" i="1"/>
  <c r="AM79" i="1"/>
  <c r="AL79" i="1"/>
  <c r="AM78" i="1"/>
  <c r="AL78" i="1"/>
  <c r="AM77" i="1"/>
  <c r="AL77" i="1"/>
  <c r="AH72" i="1"/>
  <c r="R662" i="1"/>
  <c r="R661" i="1"/>
  <c r="R660" i="1"/>
  <c r="R659" i="1"/>
  <c r="R658" i="1"/>
  <c r="R657" i="1"/>
  <c r="R656" i="1"/>
  <c r="R655" i="1"/>
  <c r="AF610" i="1"/>
  <c r="X610" i="1"/>
  <c r="G610" i="1" s="1"/>
  <c r="R610" i="1"/>
  <c r="D610" i="1" s="1"/>
  <c r="AG610" i="1" s="1"/>
  <c r="I610" i="1"/>
  <c r="H610" i="1"/>
  <c r="F610" i="1"/>
  <c r="C610" i="1"/>
  <c r="AF609" i="1"/>
  <c r="X609" i="1"/>
  <c r="G609" i="1" s="1"/>
  <c r="R609" i="1"/>
  <c r="D609" i="1" s="1"/>
  <c r="AG609" i="1" s="1"/>
  <c r="I609" i="1"/>
  <c r="H609" i="1"/>
  <c r="F609" i="1"/>
  <c r="C609" i="1"/>
  <c r="AF608" i="1"/>
  <c r="X608" i="1"/>
  <c r="G608" i="1" s="1"/>
  <c r="R608" i="1"/>
  <c r="D608" i="1" s="1"/>
  <c r="AG608" i="1" s="1"/>
  <c r="I608" i="1"/>
  <c r="H608" i="1"/>
  <c r="F608" i="1"/>
  <c r="C608" i="1"/>
  <c r="AF607" i="1"/>
  <c r="X607" i="1"/>
  <c r="G607" i="1" s="1"/>
  <c r="R607" i="1"/>
  <c r="D607" i="1" s="1"/>
  <c r="AG607" i="1" s="1"/>
  <c r="I607" i="1"/>
  <c r="H607" i="1"/>
  <c r="F607" i="1"/>
  <c r="C607" i="1"/>
  <c r="AF606" i="1"/>
  <c r="X606" i="1"/>
  <c r="G606" i="1" s="1"/>
  <c r="R606" i="1"/>
  <c r="D606" i="1" s="1"/>
  <c r="AG606" i="1" s="1"/>
  <c r="I606" i="1"/>
  <c r="H606" i="1"/>
  <c r="F606" i="1"/>
  <c r="C606" i="1"/>
  <c r="AF605" i="1"/>
  <c r="X605" i="1"/>
  <c r="G605" i="1" s="1"/>
  <c r="R605" i="1"/>
  <c r="D605" i="1" s="1"/>
  <c r="AG605" i="1" s="1"/>
  <c r="I605" i="1"/>
  <c r="H605" i="1"/>
  <c r="F605" i="1"/>
  <c r="C605" i="1"/>
  <c r="AF604" i="1"/>
  <c r="AD604" i="1"/>
  <c r="X604" i="1"/>
  <c r="G604" i="1" s="1"/>
  <c r="R604" i="1"/>
  <c r="D604" i="1" s="1"/>
  <c r="AG604" i="1" s="1"/>
  <c r="I604" i="1"/>
  <c r="H604" i="1"/>
  <c r="F604" i="1"/>
  <c r="C604" i="1"/>
  <c r="AF524" i="1"/>
  <c r="X524" i="1"/>
  <c r="G524" i="1" s="1"/>
  <c r="R524" i="1"/>
  <c r="D524" i="1" s="1"/>
  <c r="AG524" i="1" s="1"/>
  <c r="I524" i="1"/>
  <c r="H524" i="1"/>
  <c r="F524" i="1"/>
  <c r="C524" i="1"/>
  <c r="AF523" i="1"/>
  <c r="X523" i="1"/>
  <c r="G523" i="1" s="1"/>
  <c r="R523" i="1"/>
  <c r="D523" i="1" s="1"/>
  <c r="AG523" i="1" s="1"/>
  <c r="I523" i="1"/>
  <c r="H523" i="1"/>
  <c r="F523" i="1"/>
  <c r="C523" i="1"/>
  <c r="AF522" i="1"/>
  <c r="X522" i="1"/>
  <c r="G522" i="1" s="1"/>
  <c r="R522" i="1"/>
  <c r="D522" i="1" s="1"/>
  <c r="AG522" i="1" s="1"/>
  <c r="I522" i="1"/>
  <c r="H522" i="1"/>
  <c r="F522" i="1"/>
  <c r="C522" i="1"/>
  <c r="AF521" i="1"/>
  <c r="X521" i="1"/>
  <c r="G521" i="1" s="1"/>
  <c r="R521" i="1"/>
  <c r="D521" i="1" s="1"/>
  <c r="AG521" i="1" s="1"/>
  <c r="I521" i="1"/>
  <c r="H521" i="1"/>
  <c r="F521" i="1"/>
  <c r="C521" i="1"/>
  <c r="AF520" i="1"/>
  <c r="X520" i="1"/>
  <c r="G520" i="1" s="1"/>
  <c r="R520" i="1"/>
  <c r="I520" i="1"/>
  <c r="H520" i="1"/>
  <c r="F520" i="1"/>
  <c r="C520" i="1"/>
  <c r="AF519" i="1"/>
  <c r="X519" i="1"/>
  <c r="G519" i="1" s="1"/>
  <c r="R519" i="1"/>
  <c r="D519" i="1" s="1"/>
  <c r="AG519" i="1" s="1"/>
  <c r="I519" i="1"/>
  <c r="H519" i="1"/>
  <c r="F519" i="1"/>
  <c r="C519" i="1"/>
  <c r="AF518" i="1"/>
  <c r="X518" i="1"/>
  <c r="G518" i="1" s="1"/>
  <c r="R518" i="1"/>
  <c r="D518" i="1" s="1"/>
  <c r="AG518" i="1" s="1"/>
  <c r="I518" i="1"/>
  <c r="H518" i="1"/>
  <c r="F518" i="1"/>
  <c r="C518" i="1"/>
  <c r="AF517" i="1"/>
  <c r="X517" i="1"/>
  <c r="G517" i="1" s="1"/>
  <c r="R517" i="1"/>
  <c r="D517" i="1" s="1"/>
  <c r="AG517" i="1" s="1"/>
  <c r="I517" i="1"/>
  <c r="H517" i="1"/>
  <c r="F517" i="1"/>
  <c r="C517" i="1"/>
  <c r="AF516" i="1"/>
  <c r="X516" i="1"/>
  <c r="G516" i="1" s="1"/>
  <c r="R516" i="1"/>
  <c r="D516" i="1" s="1"/>
  <c r="AG516" i="1" s="1"/>
  <c r="I516" i="1"/>
  <c r="H516" i="1"/>
  <c r="F516" i="1"/>
  <c r="C516" i="1"/>
  <c r="AF515" i="1"/>
  <c r="X515" i="1"/>
  <c r="G515" i="1" s="1"/>
  <c r="R515" i="1"/>
  <c r="D515" i="1" s="1"/>
  <c r="AG515" i="1" s="1"/>
  <c r="I515" i="1"/>
  <c r="H515" i="1"/>
  <c r="F515" i="1"/>
  <c r="C515" i="1"/>
  <c r="AF514" i="1"/>
  <c r="X514" i="1"/>
  <c r="G514" i="1" s="1"/>
  <c r="R514" i="1"/>
  <c r="D514" i="1" s="1"/>
  <c r="AG514" i="1" s="1"/>
  <c r="I514" i="1"/>
  <c r="H514" i="1"/>
  <c r="F514" i="1"/>
  <c r="C514" i="1"/>
  <c r="AF513" i="1"/>
  <c r="AD513" i="1"/>
  <c r="X513" i="1"/>
  <c r="G513" i="1" s="1"/>
  <c r="R513" i="1"/>
  <c r="D513" i="1" s="1"/>
  <c r="AG513" i="1" s="1"/>
  <c r="I513" i="1"/>
  <c r="H513" i="1"/>
  <c r="F513" i="1"/>
  <c r="C513" i="1"/>
  <c r="AF473" i="1"/>
  <c r="X473" i="1"/>
  <c r="G473" i="1" s="1"/>
  <c r="R473" i="1"/>
  <c r="I473" i="1"/>
  <c r="H473" i="1"/>
  <c r="F473" i="1"/>
  <c r="C473" i="1"/>
  <c r="AF472" i="1"/>
  <c r="X472" i="1"/>
  <c r="G472" i="1" s="1"/>
  <c r="R472" i="1"/>
  <c r="D472" i="1" s="1"/>
  <c r="AG472" i="1" s="1"/>
  <c r="I472" i="1"/>
  <c r="H472" i="1"/>
  <c r="F472" i="1"/>
  <c r="C472" i="1"/>
  <c r="AF471" i="1"/>
  <c r="X471" i="1"/>
  <c r="G471" i="1" s="1"/>
  <c r="R471" i="1"/>
  <c r="D471" i="1" s="1"/>
  <c r="AG471" i="1" s="1"/>
  <c r="I471" i="1"/>
  <c r="H471" i="1"/>
  <c r="F471" i="1"/>
  <c r="C471" i="1"/>
  <c r="AF470" i="1"/>
  <c r="X470" i="1"/>
  <c r="G470" i="1" s="1"/>
  <c r="R470" i="1"/>
  <c r="D470" i="1" s="1"/>
  <c r="AG470" i="1" s="1"/>
  <c r="I470" i="1"/>
  <c r="H470" i="1"/>
  <c r="F470" i="1"/>
  <c r="C470" i="1"/>
  <c r="AF469" i="1"/>
  <c r="X469" i="1"/>
  <c r="G469" i="1" s="1"/>
  <c r="R469" i="1"/>
  <c r="D469" i="1" s="1"/>
  <c r="AG469" i="1" s="1"/>
  <c r="I469" i="1"/>
  <c r="H469" i="1"/>
  <c r="F469" i="1"/>
  <c r="C469" i="1"/>
  <c r="AF468" i="1"/>
  <c r="X468" i="1"/>
  <c r="G468" i="1" s="1"/>
  <c r="R468" i="1"/>
  <c r="D468" i="1" s="1"/>
  <c r="AG468" i="1" s="1"/>
  <c r="I468" i="1"/>
  <c r="H468" i="1"/>
  <c r="F468" i="1"/>
  <c r="C468" i="1"/>
  <c r="AF467" i="1"/>
  <c r="X467" i="1"/>
  <c r="G467" i="1" s="1"/>
  <c r="R467" i="1"/>
  <c r="D467" i="1" s="1"/>
  <c r="AG467" i="1" s="1"/>
  <c r="I467" i="1"/>
  <c r="H467" i="1"/>
  <c r="F467" i="1"/>
  <c r="C467" i="1"/>
  <c r="AF466" i="1"/>
  <c r="X466" i="1"/>
  <c r="G466" i="1" s="1"/>
  <c r="R466" i="1"/>
  <c r="D466" i="1" s="1"/>
  <c r="AG466" i="1" s="1"/>
  <c r="I466" i="1"/>
  <c r="H466" i="1"/>
  <c r="F466" i="1"/>
  <c r="C466" i="1"/>
  <c r="AF465" i="1"/>
  <c r="X465" i="1"/>
  <c r="G465" i="1" s="1"/>
  <c r="R465" i="1"/>
  <c r="D465" i="1" s="1"/>
  <c r="AG465" i="1" s="1"/>
  <c r="I465" i="1"/>
  <c r="H465" i="1"/>
  <c r="F465" i="1"/>
  <c r="C465" i="1"/>
  <c r="AF464" i="1"/>
  <c r="X464" i="1"/>
  <c r="G464" i="1" s="1"/>
  <c r="R464" i="1"/>
  <c r="D464" i="1" s="1"/>
  <c r="AG464" i="1" s="1"/>
  <c r="I464" i="1"/>
  <c r="H464" i="1"/>
  <c r="F464" i="1"/>
  <c r="C464" i="1"/>
  <c r="AF463" i="1"/>
  <c r="X463" i="1"/>
  <c r="G463" i="1" s="1"/>
  <c r="R463" i="1"/>
  <c r="D463" i="1" s="1"/>
  <c r="AG463" i="1" s="1"/>
  <c r="I463" i="1"/>
  <c r="H463" i="1"/>
  <c r="F463" i="1"/>
  <c r="C463" i="1"/>
  <c r="AF462" i="1"/>
  <c r="AD462" i="1"/>
  <c r="X462" i="1"/>
  <c r="G462" i="1" s="1"/>
  <c r="R462" i="1"/>
  <c r="D462" i="1" s="1"/>
  <c r="AG462" i="1" s="1"/>
  <c r="I462" i="1"/>
  <c r="H462" i="1"/>
  <c r="F462" i="1"/>
  <c r="C462" i="1"/>
  <c r="AF346" i="1"/>
  <c r="X346" i="1"/>
  <c r="G346" i="1" s="1"/>
  <c r="R346" i="1"/>
  <c r="D346" i="1" s="1"/>
  <c r="AG346" i="1" s="1"/>
  <c r="I346" i="1"/>
  <c r="H346" i="1"/>
  <c r="F346" i="1"/>
  <c r="C346" i="1"/>
  <c r="AF345" i="1"/>
  <c r="X345" i="1"/>
  <c r="G345" i="1" s="1"/>
  <c r="R345" i="1"/>
  <c r="D345" i="1" s="1"/>
  <c r="AG345" i="1" s="1"/>
  <c r="I345" i="1"/>
  <c r="H345" i="1"/>
  <c r="F345" i="1"/>
  <c r="C345" i="1"/>
  <c r="AF344" i="1"/>
  <c r="X344" i="1"/>
  <c r="G344" i="1" s="1"/>
  <c r="R344" i="1"/>
  <c r="D344" i="1" s="1"/>
  <c r="AG344" i="1" s="1"/>
  <c r="I344" i="1"/>
  <c r="H344" i="1"/>
  <c r="F344" i="1"/>
  <c r="C344" i="1"/>
  <c r="AF343" i="1"/>
  <c r="X343" i="1"/>
  <c r="G343" i="1" s="1"/>
  <c r="R343" i="1"/>
  <c r="D343" i="1" s="1"/>
  <c r="AG343" i="1" s="1"/>
  <c r="I343" i="1"/>
  <c r="H343" i="1"/>
  <c r="F343" i="1"/>
  <c r="C343" i="1"/>
  <c r="AF342" i="1"/>
  <c r="X342" i="1"/>
  <c r="G342" i="1" s="1"/>
  <c r="R342" i="1"/>
  <c r="D342" i="1" s="1"/>
  <c r="AG342" i="1" s="1"/>
  <c r="I342" i="1"/>
  <c r="H342" i="1"/>
  <c r="F342" i="1"/>
  <c r="C342" i="1"/>
  <c r="AF341" i="1"/>
  <c r="X341" i="1"/>
  <c r="G341" i="1" s="1"/>
  <c r="R341" i="1"/>
  <c r="D341" i="1" s="1"/>
  <c r="AG341" i="1" s="1"/>
  <c r="I341" i="1"/>
  <c r="H341" i="1"/>
  <c r="F341" i="1"/>
  <c r="C341" i="1"/>
  <c r="AF340" i="1"/>
  <c r="X340" i="1"/>
  <c r="G340" i="1" s="1"/>
  <c r="R340" i="1"/>
  <c r="I340" i="1"/>
  <c r="H340" i="1"/>
  <c r="F340" i="1"/>
  <c r="C340" i="1"/>
  <c r="AF339" i="1"/>
  <c r="X339" i="1"/>
  <c r="G339" i="1" s="1"/>
  <c r="R339" i="1"/>
  <c r="D339" i="1" s="1"/>
  <c r="AG339" i="1" s="1"/>
  <c r="I339" i="1"/>
  <c r="H339" i="1"/>
  <c r="F339" i="1"/>
  <c r="C339" i="1"/>
  <c r="AF338" i="1"/>
  <c r="X338" i="1"/>
  <c r="G338" i="1" s="1"/>
  <c r="R338" i="1"/>
  <c r="D338" i="1" s="1"/>
  <c r="AG338" i="1" s="1"/>
  <c r="I338" i="1"/>
  <c r="H338" i="1"/>
  <c r="F338" i="1"/>
  <c r="C338" i="1"/>
  <c r="AF337" i="1"/>
  <c r="X337" i="1"/>
  <c r="G337" i="1" s="1"/>
  <c r="R337" i="1"/>
  <c r="D337" i="1" s="1"/>
  <c r="AG337" i="1" s="1"/>
  <c r="I337" i="1"/>
  <c r="H337" i="1"/>
  <c r="F337" i="1"/>
  <c r="C337" i="1"/>
  <c r="AF336" i="1"/>
  <c r="X336" i="1"/>
  <c r="G336" i="1" s="1"/>
  <c r="R336" i="1"/>
  <c r="D336" i="1" s="1"/>
  <c r="AG336" i="1" s="1"/>
  <c r="I336" i="1"/>
  <c r="H336" i="1"/>
  <c r="F336" i="1"/>
  <c r="C336" i="1"/>
  <c r="AF335" i="1"/>
  <c r="X335" i="1"/>
  <c r="G335" i="1" s="1"/>
  <c r="R335" i="1"/>
  <c r="D335" i="1" s="1"/>
  <c r="AG335" i="1" s="1"/>
  <c r="I335" i="1"/>
  <c r="H335" i="1"/>
  <c r="F335" i="1"/>
  <c r="C335" i="1"/>
  <c r="AF334" i="1"/>
  <c r="X334" i="1"/>
  <c r="G334" i="1" s="1"/>
  <c r="R334" i="1"/>
  <c r="D334" i="1" s="1"/>
  <c r="AG334" i="1" s="1"/>
  <c r="I334" i="1"/>
  <c r="H334" i="1"/>
  <c r="F334" i="1"/>
  <c r="C334" i="1"/>
  <c r="AF333" i="1"/>
  <c r="X333" i="1"/>
  <c r="G333" i="1" s="1"/>
  <c r="R333" i="1"/>
  <c r="D333" i="1" s="1"/>
  <c r="AG333" i="1" s="1"/>
  <c r="I333" i="1"/>
  <c r="H333" i="1"/>
  <c r="F333" i="1"/>
  <c r="C333" i="1"/>
  <c r="AF332" i="1"/>
  <c r="X332" i="1"/>
  <c r="G332" i="1" s="1"/>
  <c r="R332" i="1"/>
  <c r="D332" i="1" s="1"/>
  <c r="AG332" i="1" s="1"/>
  <c r="I332" i="1"/>
  <c r="H332" i="1"/>
  <c r="F332" i="1"/>
  <c r="C332" i="1"/>
  <c r="AF331" i="1"/>
  <c r="X331" i="1"/>
  <c r="G331" i="1" s="1"/>
  <c r="R331" i="1"/>
  <c r="D331" i="1" s="1"/>
  <c r="AG331" i="1" s="1"/>
  <c r="I331" i="1"/>
  <c r="H331" i="1"/>
  <c r="F331" i="1"/>
  <c r="C331" i="1"/>
  <c r="AF330" i="1"/>
  <c r="X330" i="1"/>
  <c r="G330" i="1" s="1"/>
  <c r="R330" i="1"/>
  <c r="D330" i="1" s="1"/>
  <c r="AG330" i="1" s="1"/>
  <c r="I330" i="1"/>
  <c r="H330" i="1"/>
  <c r="F330" i="1"/>
  <c r="C330" i="1"/>
  <c r="AF329" i="1"/>
  <c r="X329" i="1"/>
  <c r="G329" i="1" s="1"/>
  <c r="R329" i="1"/>
  <c r="D329" i="1" s="1"/>
  <c r="AG329" i="1" s="1"/>
  <c r="I329" i="1"/>
  <c r="H329" i="1"/>
  <c r="F329" i="1"/>
  <c r="C329" i="1"/>
  <c r="AF328" i="1"/>
  <c r="X328" i="1"/>
  <c r="G328" i="1" s="1"/>
  <c r="R328" i="1"/>
  <c r="D328" i="1" s="1"/>
  <c r="AG328" i="1" s="1"/>
  <c r="I328" i="1"/>
  <c r="H328" i="1"/>
  <c r="F328" i="1"/>
  <c r="C328" i="1"/>
  <c r="AF327" i="1"/>
  <c r="X327" i="1"/>
  <c r="G327" i="1" s="1"/>
  <c r="R327" i="1"/>
  <c r="D327" i="1" s="1"/>
  <c r="AG327" i="1" s="1"/>
  <c r="I327" i="1"/>
  <c r="H327" i="1"/>
  <c r="F327" i="1"/>
  <c r="C327" i="1"/>
  <c r="AF326" i="1"/>
  <c r="X326" i="1"/>
  <c r="G326" i="1" s="1"/>
  <c r="R326" i="1"/>
  <c r="D326" i="1" s="1"/>
  <c r="AG326" i="1" s="1"/>
  <c r="I326" i="1"/>
  <c r="H326" i="1"/>
  <c r="F326" i="1"/>
  <c r="C326" i="1"/>
  <c r="AF325" i="1"/>
  <c r="X325" i="1"/>
  <c r="G325" i="1" s="1"/>
  <c r="R325" i="1"/>
  <c r="D325" i="1" s="1"/>
  <c r="AG325" i="1" s="1"/>
  <c r="I325" i="1"/>
  <c r="H325" i="1"/>
  <c r="F325" i="1"/>
  <c r="C325" i="1"/>
  <c r="AF324" i="1"/>
  <c r="X324" i="1"/>
  <c r="G324" i="1" s="1"/>
  <c r="R324" i="1"/>
  <c r="D324" i="1" s="1"/>
  <c r="AG324" i="1" s="1"/>
  <c r="I324" i="1"/>
  <c r="H324" i="1"/>
  <c r="F324" i="1"/>
  <c r="C324" i="1"/>
  <c r="AF323" i="1"/>
  <c r="X323" i="1"/>
  <c r="G323" i="1" s="1"/>
  <c r="R323" i="1"/>
  <c r="D323" i="1" s="1"/>
  <c r="AG323" i="1" s="1"/>
  <c r="I323" i="1"/>
  <c r="H323" i="1"/>
  <c r="F323" i="1"/>
  <c r="C323" i="1"/>
  <c r="AF322" i="1"/>
  <c r="X322" i="1"/>
  <c r="G322" i="1" s="1"/>
  <c r="R322" i="1"/>
  <c r="D322" i="1" s="1"/>
  <c r="AG322" i="1" s="1"/>
  <c r="I322" i="1"/>
  <c r="H322" i="1"/>
  <c r="F322" i="1"/>
  <c r="C322" i="1"/>
  <c r="AF321" i="1"/>
  <c r="X321" i="1"/>
  <c r="G321" i="1" s="1"/>
  <c r="R321" i="1"/>
  <c r="D321" i="1" s="1"/>
  <c r="AG321" i="1" s="1"/>
  <c r="I321" i="1"/>
  <c r="H321" i="1"/>
  <c r="F321" i="1"/>
  <c r="C321" i="1"/>
  <c r="AF320" i="1"/>
  <c r="X320" i="1"/>
  <c r="G320" i="1" s="1"/>
  <c r="R320" i="1"/>
  <c r="D320" i="1" s="1"/>
  <c r="AG320" i="1" s="1"/>
  <c r="I320" i="1"/>
  <c r="H320" i="1"/>
  <c r="F320" i="1"/>
  <c r="C320" i="1"/>
  <c r="AF319" i="1"/>
  <c r="X319" i="1"/>
  <c r="G319" i="1" s="1"/>
  <c r="R319" i="1"/>
  <c r="D319" i="1" s="1"/>
  <c r="AG319" i="1" s="1"/>
  <c r="I319" i="1"/>
  <c r="H319" i="1"/>
  <c r="F319" i="1"/>
  <c r="C319" i="1"/>
  <c r="AF318" i="1"/>
  <c r="X318" i="1"/>
  <c r="G318" i="1" s="1"/>
  <c r="R318" i="1"/>
  <c r="D318" i="1" s="1"/>
  <c r="AG318" i="1" s="1"/>
  <c r="I318" i="1"/>
  <c r="H318" i="1"/>
  <c r="F318" i="1"/>
  <c r="C318" i="1"/>
  <c r="AF317" i="1"/>
  <c r="X317" i="1"/>
  <c r="G317" i="1" s="1"/>
  <c r="R317" i="1"/>
  <c r="D317" i="1" s="1"/>
  <c r="AG317" i="1" s="1"/>
  <c r="I317" i="1"/>
  <c r="H317" i="1"/>
  <c r="F317" i="1"/>
  <c r="C317" i="1"/>
  <c r="AF316" i="1"/>
  <c r="X316" i="1"/>
  <c r="G316" i="1" s="1"/>
  <c r="R316" i="1"/>
  <c r="D316" i="1" s="1"/>
  <c r="AG316" i="1" s="1"/>
  <c r="I316" i="1"/>
  <c r="H316" i="1"/>
  <c r="F316" i="1"/>
  <c r="C316" i="1"/>
  <c r="AF315" i="1"/>
  <c r="X315" i="1"/>
  <c r="G315" i="1" s="1"/>
  <c r="R315" i="1"/>
  <c r="D315" i="1" s="1"/>
  <c r="AG315" i="1" s="1"/>
  <c r="I315" i="1"/>
  <c r="H315" i="1"/>
  <c r="F315" i="1"/>
  <c r="C315" i="1"/>
  <c r="AF314" i="1"/>
  <c r="X314" i="1"/>
  <c r="G314" i="1" s="1"/>
  <c r="R314" i="1"/>
  <c r="D314" i="1" s="1"/>
  <c r="AG314" i="1" s="1"/>
  <c r="I314" i="1"/>
  <c r="H314" i="1"/>
  <c r="F314" i="1"/>
  <c r="C314" i="1"/>
  <c r="AF313" i="1"/>
  <c r="X313" i="1"/>
  <c r="G313" i="1" s="1"/>
  <c r="R313" i="1"/>
  <c r="D313" i="1" s="1"/>
  <c r="AG313" i="1" s="1"/>
  <c r="I313" i="1"/>
  <c r="H313" i="1"/>
  <c r="F313" i="1"/>
  <c r="C313" i="1"/>
  <c r="AF312" i="1"/>
  <c r="X312" i="1"/>
  <c r="G312" i="1" s="1"/>
  <c r="R312" i="1"/>
  <c r="D312" i="1" s="1"/>
  <c r="AG312" i="1" s="1"/>
  <c r="I312" i="1"/>
  <c r="H312" i="1"/>
  <c r="F312" i="1"/>
  <c r="C312" i="1"/>
  <c r="AF311" i="1"/>
  <c r="X311" i="1"/>
  <c r="G311" i="1" s="1"/>
  <c r="R311" i="1"/>
  <c r="D311" i="1" s="1"/>
  <c r="AG311" i="1" s="1"/>
  <c r="I311" i="1"/>
  <c r="H311" i="1"/>
  <c r="F311" i="1"/>
  <c r="C311" i="1"/>
  <c r="AF310" i="1"/>
  <c r="X310" i="1"/>
  <c r="G310" i="1" s="1"/>
  <c r="R310" i="1"/>
  <c r="D310" i="1" s="1"/>
  <c r="AG310" i="1" s="1"/>
  <c r="I310" i="1"/>
  <c r="H310" i="1"/>
  <c r="F310" i="1"/>
  <c r="C310" i="1"/>
  <c r="AF309" i="1"/>
  <c r="X309" i="1"/>
  <c r="G309" i="1" s="1"/>
  <c r="R309" i="1"/>
  <c r="I309" i="1"/>
  <c r="H309" i="1"/>
  <c r="F309" i="1"/>
  <c r="C309" i="1"/>
  <c r="AF308" i="1"/>
  <c r="X308" i="1"/>
  <c r="G308" i="1" s="1"/>
  <c r="R308" i="1"/>
  <c r="D308" i="1" s="1"/>
  <c r="AG308" i="1" s="1"/>
  <c r="I308" i="1"/>
  <c r="H308" i="1"/>
  <c r="F308" i="1"/>
  <c r="C308" i="1"/>
  <c r="AF307" i="1"/>
  <c r="X307" i="1"/>
  <c r="G307" i="1" s="1"/>
  <c r="R307" i="1"/>
  <c r="D307" i="1" s="1"/>
  <c r="AG307" i="1" s="1"/>
  <c r="I307" i="1"/>
  <c r="H307" i="1"/>
  <c r="F307" i="1"/>
  <c r="C307" i="1"/>
  <c r="AF306" i="1"/>
  <c r="X306" i="1"/>
  <c r="G306" i="1" s="1"/>
  <c r="R306" i="1"/>
  <c r="D306" i="1" s="1"/>
  <c r="AG306" i="1" s="1"/>
  <c r="I306" i="1"/>
  <c r="H306" i="1"/>
  <c r="F306" i="1"/>
  <c r="C306" i="1"/>
  <c r="AF305" i="1"/>
  <c r="X305" i="1"/>
  <c r="G305" i="1" s="1"/>
  <c r="R305" i="1"/>
  <c r="D305" i="1" s="1"/>
  <c r="AG305" i="1" s="1"/>
  <c r="I305" i="1"/>
  <c r="H305" i="1"/>
  <c r="F305" i="1"/>
  <c r="C305" i="1"/>
  <c r="AF304" i="1"/>
  <c r="X304" i="1"/>
  <c r="G304" i="1" s="1"/>
  <c r="R304" i="1"/>
  <c r="D304" i="1" s="1"/>
  <c r="AG304" i="1" s="1"/>
  <c r="I304" i="1"/>
  <c r="H304" i="1"/>
  <c r="F304" i="1"/>
  <c r="C304" i="1"/>
  <c r="AF303" i="1"/>
  <c r="X303" i="1"/>
  <c r="G303" i="1" s="1"/>
  <c r="R303" i="1"/>
  <c r="D303" i="1" s="1"/>
  <c r="AG303" i="1" s="1"/>
  <c r="I303" i="1"/>
  <c r="H303" i="1"/>
  <c r="F303" i="1"/>
  <c r="C303" i="1"/>
  <c r="AF302" i="1"/>
  <c r="X302" i="1"/>
  <c r="G302" i="1" s="1"/>
  <c r="R302" i="1"/>
  <c r="D302" i="1" s="1"/>
  <c r="AG302" i="1" s="1"/>
  <c r="I302" i="1"/>
  <c r="H302" i="1"/>
  <c r="F302" i="1"/>
  <c r="C302" i="1"/>
  <c r="AF301" i="1"/>
  <c r="X301" i="1"/>
  <c r="G301" i="1" s="1"/>
  <c r="R301" i="1"/>
  <c r="D301" i="1" s="1"/>
  <c r="AG301" i="1" s="1"/>
  <c r="I301" i="1"/>
  <c r="H301" i="1"/>
  <c r="F301" i="1"/>
  <c r="C301" i="1"/>
  <c r="AF300" i="1"/>
  <c r="X300" i="1"/>
  <c r="G300" i="1" s="1"/>
  <c r="R300" i="1"/>
  <c r="D300" i="1" s="1"/>
  <c r="AG300" i="1" s="1"/>
  <c r="I300" i="1"/>
  <c r="H300" i="1"/>
  <c r="F300" i="1"/>
  <c r="C300" i="1"/>
  <c r="AF299" i="1"/>
  <c r="X299" i="1"/>
  <c r="G299" i="1" s="1"/>
  <c r="R299" i="1"/>
  <c r="D299" i="1" s="1"/>
  <c r="AG299" i="1" s="1"/>
  <c r="I299" i="1"/>
  <c r="H299" i="1"/>
  <c r="F299" i="1"/>
  <c r="C299" i="1"/>
  <c r="AF298" i="1"/>
  <c r="X298" i="1"/>
  <c r="G298" i="1" s="1"/>
  <c r="R298" i="1"/>
  <c r="D298" i="1" s="1"/>
  <c r="AG298" i="1" s="1"/>
  <c r="I298" i="1"/>
  <c r="H298" i="1"/>
  <c r="F298" i="1"/>
  <c r="C298" i="1"/>
  <c r="AF297" i="1"/>
  <c r="X297" i="1"/>
  <c r="G297" i="1" s="1"/>
  <c r="R297" i="1"/>
  <c r="D297" i="1" s="1"/>
  <c r="AG297" i="1" s="1"/>
  <c r="I297" i="1"/>
  <c r="H297" i="1"/>
  <c r="F297" i="1"/>
  <c r="C297" i="1"/>
  <c r="AF296" i="1"/>
  <c r="X296" i="1"/>
  <c r="G296" i="1" s="1"/>
  <c r="R296" i="1"/>
  <c r="D296" i="1" s="1"/>
  <c r="AG296" i="1" s="1"/>
  <c r="I296" i="1"/>
  <c r="H296" i="1"/>
  <c r="F296" i="1"/>
  <c r="C296" i="1"/>
  <c r="AF295" i="1"/>
  <c r="X295" i="1"/>
  <c r="G295" i="1" s="1"/>
  <c r="R295" i="1"/>
  <c r="D295" i="1" s="1"/>
  <c r="AG295" i="1" s="1"/>
  <c r="I295" i="1"/>
  <c r="H295" i="1"/>
  <c r="F295" i="1"/>
  <c r="C295" i="1"/>
  <c r="AF294" i="1"/>
  <c r="X294" i="1"/>
  <c r="G294" i="1" s="1"/>
  <c r="R294" i="1"/>
  <c r="I294" i="1"/>
  <c r="H294" i="1"/>
  <c r="F294" i="1"/>
  <c r="C294" i="1"/>
  <c r="AF293" i="1"/>
  <c r="X293" i="1"/>
  <c r="G293" i="1" s="1"/>
  <c r="R293" i="1"/>
  <c r="D293" i="1" s="1"/>
  <c r="AG293" i="1" s="1"/>
  <c r="I293" i="1"/>
  <c r="H293" i="1"/>
  <c r="F293" i="1"/>
  <c r="C293" i="1"/>
  <c r="AF292" i="1"/>
  <c r="X292" i="1"/>
  <c r="G292" i="1" s="1"/>
  <c r="R292" i="1"/>
  <c r="I292" i="1"/>
  <c r="H292" i="1"/>
  <c r="F292" i="1"/>
  <c r="C292" i="1"/>
  <c r="AF291" i="1"/>
  <c r="X291" i="1"/>
  <c r="G291" i="1" s="1"/>
  <c r="R291" i="1"/>
  <c r="D291" i="1" s="1"/>
  <c r="AG291" i="1" s="1"/>
  <c r="I291" i="1"/>
  <c r="H291" i="1"/>
  <c r="F291" i="1"/>
  <c r="C291" i="1"/>
  <c r="AF290" i="1"/>
  <c r="X290" i="1"/>
  <c r="G290" i="1" s="1"/>
  <c r="R290" i="1"/>
  <c r="D290" i="1" s="1"/>
  <c r="AG290" i="1" s="1"/>
  <c r="I290" i="1"/>
  <c r="H290" i="1"/>
  <c r="F290" i="1"/>
  <c r="C290" i="1"/>
  <c r="AF289" i="1"/>
  <c r="X289" i="1"/>
  <c r="G289" i="1" s="1"/>
  <c r="R289" i="1"/>
  <c r="D289" i="1" s="1"/>
  <c r="AG289" i="1" s="1"/>
  <c r="I289" i="1"/>
  <c r="H289" i="1"/>
  <c r="F289" i="1"/>
  <c r="C289" i="1"/>
  <c r="AF288" i="1"/>
  <c r="X288" i="1"/>
  <c r="G288" i="1" s="1"/>
  <c r="R288" i="1"/>
  <c r="I288" i="1"/>
  <c r="H288" i="1"/>
  <c r="F288" i="1"/>
  <c r="C288" i="1"/>
  <c r="AF287" i="1"/>
  <c r="AD287" i="1"/>
  <c r="X287" i="1"/>
  <c r="G287" i="1" s="1"/>
  <c r="R287" i="1"/>
  <c r="I287" i="1"/>
  <c r="H287" i="1"/>
  <c r="F287" i="1"/>
  <c r="C287" i="1"/>
  <c r="AF251" i="1"/>
  <c r="X251" i="1"/>
  <c r="G251" i="1" s="1"/>
  <c r="R251" i="1"/>
  <c r="D251" i="1" s="1"/>
  <c r="AG251" i="1" s="1"/>
  <c r="I251" i="1"/>
  <c r="H251" i="1"/>
  <c r="F251" i="1"/>
  <c r="C251" i="1"/>
  <c r="AF250" i="1"/>
  <c r="X250" i="1"/>
  <c r="G250" i="1" s="1"/>
  <c r="R250" i="1"/>
  <c r="D250" i="1" s="1"/>
  <c r="AG250" i="1" s="1"/>
  <c r="I250" i="1"/>
  <c r="H250" i="1"/>
  <c r="F250" i="1"/>
  <c r="C250" i="1"/>
  <c r="AF249" i="1"/>
  <c r="X249" i="1"/>
  <c r="G249" i="1" s="1"/>
  <c r="R249" i="1"/>
  <c r="I249" i="1"/>
  <c r="H249" i="1"/>
  <c r="F249" i="1"/>
  <c r="C249" i="1"/>
  <c r="AF248" i="1"/>
  <c r="X248" i="1"/>
  <c r="G248" i="1" s="1"/>
  <c r="R248" i="1"/>
  <c r="D248" i="1" s="1"/>
  <c r="AG248" i="1" s="1"/>
  <c r="I248" i="1"/>
  <c r="H248" i="1"/>
  <c r="F248" i="1"/>
  <c r="C248" i="1"/>
  <c r="AF247" i="1"/>
  <c r="X247" i="1"/>
  <c r="G247" i="1" s="1"/>
  <c r="R247" i="1"/>
  <c r="I247" i="1"/>
  <c r="H247" i="1"/>
  <c r="F247" i="1"/>
  <c r="C247" i="1"/>
  <c r="AF246" i="1"/>
  <c r="X246" i="1"/>
  <c r="G246" i="1" s="1"/>
  <c r="R246" i="1"/>
  <c r="D246" i="1" s="1"/>
  <c r="AG246" i="1" s="1"/>
  <c r="I246" i="1"/>
  <c r="H246" i="1"/>
  <c r="F246" i="1"/>
  <c r="C246" i="1"/>
  <c r="AF245" i="1"/>
  <c r="X245" i="1"/>
  <c r="G245" i="1" s="1"/>
  <c r="R245" i="1"/>
  <c r="D245" i="1" s="1"/>
  <c r="AG245" i="1" s="1"/>
  <c r="I245" i="1"/>
  <c r="H245" i="1"/>
  <c r="F245" i="1"/>
  <c r="C245" i="1"/>
  <c r="AF244" i="1"/>
  <c r="AD244" i="1"/>
  <c r="AD245" i="1" s="1"/>
  <c r="X244" i="1"/>
  <c r="G244" i="1" s="1"/>
  <c r="R244" i="1"/>
  <c r="D244" i="1" s="1"/>
  <c r="AG244" i="1" s="1"/>
  <c r="I244" i="1"/>
  <c r="H244" i="1"/>
  <c r="F244" i="1"/>
  <c r="C244" i="1"/>
  <c r="AF234" i="1"/>
  <c r="X234" i="1"/>
  <c r="G234" i="1" s="1"/>
  <c r="R234" i="1"/>
  <c r="I234" i="1"/>
  <c r="H234" i="1"/>
  <c r="F234" i="1"/>
  <c r="C234" i="1"/>
  <c r="AF233" i="1"/>
  <c r="X233" i="1"/>
  <c r="G233" i="1" s="1"/>
  <c r="R233" i="1"/>
  <c r="I233" i="1"/>
  <c r="H233" i="1"/>
  <c r="F233" i="1"/>
  <c r="C233" i="1"/>
  <c r="AF232" i="1"/>
  <c r="X232" i="1"/>
  <c r="G232" i="1" s="1"/>
  <c r="R232" i="1"/>
  <c r="D232" i="1" s="1"/>
  <c r="AG232" i="1" s="1"/>
  <c r="I232" i="1"/>
  <c r="H232" i="1"/>
  <c r="F232" i="1"/>
  <c r="C232" i="1"/>
  <c r="AF231" i="1"/>
  <c r="AD231" i="1"/>
  <c r="AD232" i="1" s="1"/>
  <c r="AD233" i="1" s="1"/>
  <c r="AD234" i="1" s="1"/>
  <c r="X231" i="1"/>
  <c r="G231" i="1" s="1"/>
  <c r="R231" i="1"/>
  <c r="D231" i="1" s="1"/>
  <c r="AG231" i="1" s="1"/>
  <c r="I231" i="1"/>
  <c r="H231" i="1"/>
  <c r="F231" i="1"/>
  <c r="C231" i="1"/>
  <c r="AD224" i="1"/>
  <c r="AD225" i="1" s="1"/>
  <c r="AF230" i="1"/>
  <c r="X230" i="1"/>
  <c r="G230" i="1" s="1"/>
  <c r="R230" i="1"/>
  <c r="I230" i="1"/>
  <c r="H230" i="1"/>
  <c r="F230" i="1"/>
  <c r="C230" i="1"/>
  <c r="AF229" i="1"/>
  <c r="X229" i="1"/>
  <c r="G229" i="1" s="1"/>
  <c r="R229" i="1"/>
  <c r="D229" i="1" s="1"/>
  <c r="AG229" i="1" s="1"/>
  <c r="I229" i="1"/>
  <c r="H229" i="1"/>
  <c r="F229" i="1"/>
  <c r="C229" i="1"/>
  <c r="AF228" i="1"/>
  <c r="X228" i="1"/>
  <c r="G228" i="1" s="1"/>
  <c r="R228" i="1"/>
  <c r="D228" i="1" s="1"/>
  <c r="AG228" i="1" s="1"/>
  <c r="I228" i="1"/>
  <c r="H228" i="1"/>
  <c r="F228" i="1"/>
  <c r="C228" i="1"/>
  <c r="AF227" i="1"/>
  <c r="X227" i="1"/>
  <c r="G227" i="1" s="1"/>
  <c r="R227" i="1"/>
  <c r="D227" i="1" s="1"/>
  <c r="AG227" i="1" s="1"/>
  <c r="I227" i="1"/>
  <c r="H227" i="1"/>
  <c r="F227" i="1"/>
  <c r="C227" i="1"/>
  <c r="AF226" i="1"/>
  <c r="X226" i="1"/>
  <c r="G226" i="1" s="1"/>
  <c r="R226" i="1"/>
  <c r="I226" i="1"/>
  <c r="H226" i="1"/>
  <c r="F226" i="1"/>
  <c r="C226" i="1"/>
  <c r="AF225" i="1"/>
  <c r="X225" i="1"/>
  <c r="G225" i="1" s="1"/>
  <c r="R225" i="1"/>
  <c r="D225" i="1" s="1"/>
  <c r="AG225" i="1" s="1"/>
  <c r="P225" i="1"/>
  <c r="I225" i="1"/>
  <c r="H225" i="1"/>
  <c r="F225" i="1"/>
  <c r="C225" i="1"/>
  <c r="AF224" i="1"/>
  <c r="X224" i="1"/>
  <c r="G224" i="1" s="1"/>
  <c r="R224" i="1"/>
  <c r="I224" i="1"/>
  <c r="H224" i="1"/>
  <c r="F224" i="1"/>
  <c r="C224" i="1"/>
  <c r="AL69" i="1" l="1"/>
  <c r="AL72" i="1"/>
  <c r="AM72" i="1"/>
  <c r="AL71" i="1"/>
  <c r="AM71" i="1"/>
  <c r="AD246" i="1"/>
  <c r="AD247" i="1" s="1"/>
  <c r="D520" i="1"/>
  <c r="AG520" i="1" s="1"/>
  <c r="D473" i="1"/>
  <c r="AG473" i="1" s="1"/>
  <c r="D294" i="1"/>
  <c r="AG294" i="1" s="1"/>
  <c r="D340" i="1"/>
  <c r="AG340" i="1" s="1"/>
  <c r="D292" i="1"/>
  <c r="AG292" i="1" s="1"/>
  <c r="D309" i="1"/>
  <c r="AG309" i="1" s="1"/>
  <c r="D288" i="1"/>
  <c r="AG288" i="1" s="1"/>
  <c r="D287" i="1"/>
  <c r="AG287" i="1" s="1"/>
  <c r="D247" i="1"/>
  <c r="AG247" i="1" s="1"/>
  <c r="D249" i="1"/>
  <c r="AG249" i="1" s="1"/>
  <c r="D234" i="1"/>
  <c r="AG234" i="1" s="1"/>
  <c r="D233" i="1"/>
  <c r="AG233" i="1" s="1"/>
  <c r="D230" i="1"/>
  <c r="AG230" i="1" s="1"/>
  <c r="D226" i="1"/>
  <c r="AG226" i="1" s="1"/>
  <c r="D224" i="1"/>
  <c r="AG224" i="1" s="1"/>
  <c r="AF600" i="1"/>
  <c r="X600" i="1"/>
  <c r="G600" i="1" s="1"/>
  <c r="R600" i="1"/>
  <c r="D600" i="1" s="1"/>
  <c r="AG600" i="1" s="1"/>
  <c r="N600" i="1"/>
  <c r="I600" i="1"/>
  <c r="H600" i="1"/>
  <c r="F600" i="1"/>
  <c r="C600" i="1"/>
  <c r="AF599" i="1"/>
  <c r="X599" i="1"/>
  <c r="G599" i="1" s="1"/>
  <c r="R599" i="1"/>
  <c r="N599" i="1"/>
  <c r="I599" i="1"/>
  <c r="H599" i="1"/>
  <c r="F599" i="1"/>
  <c r="C599" i="1"/>
  <c r="AF598" i="1"/>
  <c r="X598" i="1"/>
  <c r="G598" i="1" s="1"/>
  <c r="R598" i="1"/>
  <c r="N598" i="1"/>
  <c r="I598" i="1"/>
  <c r="H598" i="1"/>
  <c r="F598" i="1"/>
  <c r="C598" i="1"/>
  <c r="AF597" i="1"/>
  <c r="X597" i="1"/>
  <c r="G597" i="1" s="1"/>
  <c r="R597" i="1"/>
  <c r="D597" i="1" s="1"/>
  <c r="AG597" i="1" s="1"/>
  <c r="N597" i="1"/>
  <c r="I597" i="1"/>
  <c r="H597" i="1"/>
  <c r="F597" i="1"/>
  <c r="C597" i="1"/>
  <c r="AF596" i="1"/>
  <c r="X596" i="1"/>
  <c r="G596" i="1" s="1"/>
  <c r="R596" i="1"/>
  <c r="N596" i="1"/>
  <c r="I596" i="1"/>
  <c r="H596" i="1"/>
  <c r="F596" i="1"/>
  <c r="C596" i="1"/>
  <c r="AF595" i="1"/>
  <c r="X595" i="1"/>
  <c r="G595" i="1" s="1"/>
  <c r="R595" i="1"/>
  <c r="D595" i="1" s="1"/>
  <c r="AG595" i="1" s="1"/>
  <c r="N595" i="1"/>
  <c r="I595" i="1"/>
  <c r="H595" i="1"/>
  <c r="F595" i="1"/>
  <c r="C595" i="1"/>
  <c r="AF594" i="1"/>
  <c r="X594" i="1"/>
  <c r="G594" i="1" s="1"/>
  <c r="R594" i="1"/>
  <c r="D594" i="1" s="1"/>
  <c r="AG594" i="1" s="1"/>
  <c r="N594" i="1"/>
  <c r="I594" i="1"/>
  <c r="H594" i="1"/>
  <c r="F594" i="1"/>
  <c r="C594" i="1"/>
  <c r="AF593" i="1"/>
  <c r="X593" i="1"/>
  <c r="G593" i="1" s="1"/>
  <c r="R593" i="1"/>
  <c r="D593" i="1" s="1"/>
  <c r="AG593" i="1" s="1"/>
  <c r="N593" i="1"/>
  <c r="I593" i="1"/>
  <c r="H593" i="1"/>
  <c r="F593" i="1"/>
  <c r="C593" i="1"/>
  <c r="AF592" i="1"/>
  <c r="X592" i="1"/>
  <c r="G592" i="1" s="1"/>
  <c r="R592" i="1"/>
  <c r="D592" i="1" s="1"/>
  <c r="AG592" i="1" s="1"/>
  <c r="N592" i="1"/>
  <c r="I592" i="1"/>
  <c r="H592" i="1"/>
  <c r="F592" i="1"/>
  <c r="C592" i="1"/>
  <c r="AD188" i="1"/>
  <c r="AF203" i="1"/>
  <c r="X203" i="1"/>
  <c r="G203" i="1" s="1"/>
  <c r="R203" i="1"/>
  <c r="D203" i="1" s="1"/>
  <c r="AG203" i="1" s="1"/>
  <c r="I203" i="1"/>
  <c r="H203" i="1"/>
  <c r="F203" i="1"/>
  <c r="C203" i="1"/>
  <c r="AF202" i="1"/>
  <c r="X202" i="1"/>
  <c r="G202" i="1" s="1"/>
  <c r="R202" i="1"/>
  <c r="D202" i="1" s="1"/>
  <c r="AG202" i="1" s="1"/>
  <c r="I202" i="1"/>
  <c r="H202" i="1"/>
  <c r="F202" i="1"/>
  <c r="C202" i="1"/>
  <c r="AF201" i="1"/>
  <c r="X201" i="1"/>
  <c r="G201" i="1" s="1"/>
  <c r="R201" i="1"/>
  <c r="D201" i="1" s="1"/>
  <c r="AG201" i="1" s="1"/>
  <c r="I201" i="1"/>
  <c r="H201" i="1"/>
  <c r="F201" i="1"/>
  <c r="C201" i="1"/>
  <c r="AF200" i="1"/>
  <c r="X200" i="1"/>
  <c r="G200" i="1" s="1"/>
  <c r="R200" i="1"/>
  <c r="D200" i="1" s="1"/>
  <c r="AG200" i="1" s="1"/>
  <c r="I200" i="1"/>
  <c r="H200" i="1"/>
  <c r="F200" i="1"/>
  <c r="C200" i="1"/>
  <c r="AF199" i="1"/>
  <c r="X199" i="1"/>
  <c r="G199" i="1" s="1"/>
  <c r="R199" i="1"/>
  <c r="D199" i="1" s="1"/>
  <c r="AG199" i="1" s="1"/>
  <c r="I199" i="1"/>
  <c r="H199" i="1"/>
  <c r="F199" i="1"/>
  <c r="C199" i="1"/>
  <c r="AF198" i="1"/>
  <c r="X198" i="1"/>
  <c r="G198" i="1" s="1"/>
  <c r="R198" i="1"/>
  <c r="D198" i="1" s="1"/>
  <c r="AG198" i="1" s="1"/>
  <c r="I198" i="1"/>
  <c r="H198" i="1"/>
  <c r="F198" i="1"/>
  <c r="C198" i="1"/>
  <c r="AF197" i="1"/>
  <c r="X197" i="1"/>
  <c r="G197" i="1" s="1"/>
  <c r="R197" i="1"/>
  <c r="D197" i="1" s="1"/>
  <c r="AG197" i="1" s="1"/>
  <c r="I197" i="1"/>
  <c r="H197" i="1"/>
  <c r="F197" i="1"/>
  <c r="C197" i="1"/>
  <c r="AF196" i="1"/>
  <c r="X196" i="1"/>
  <c r="G196" i="1" s="1"/>
  <c r="R196" i="1"/>
  <c r="I196" i="1"/>
  <c r="H196" i="1"/>
  <c r="F196" i="1"/>
  <c r="C196" i="1"/>
  <c r="AF195" i="1"/>
  <c r="X195" i="1"/>
  <c r="G195" i="1" s="1"/>
  <c r="R195" i="1"/>
  <c r="D195" i="1" s="1"/>
  <c r="AG195" i="1" s="1"/>
  <c r="I195" i="1"/>
  <c r="H195" i="1"/>
  <c r="F195" i="1"/>
  <c r="C195" i="1"/>
  <c r="AF194" i="1"/>
  <c r="X194" i="1"/>
  <c r="G194" i="1" s="1"/>
  <c r="R194" i="1"/>
  <c r="D194" i="1" s="1"/>
  <c r="AG194" i="1" s="1"/>
  <c r="I194" i="1"/>
  <c r="H194" i="1"/>
  <c r="F194" i="1"/>
  <c r="C194" i="1"/>
  <c r="AF193" i="1"/>
  <c r="X193" i="1"/>
  <c r="G193" i="1" s="1"/>
  <c r="R193" i="1"/>
  <c r="D193" i="1" s="1"/>
  <c r="AG193" i="1" s="1"/>
  <c r="I193" i="1"/>
  <c r="H193" i="1"/>
  <c r="F193" i="1"/>
  <c r="C193" i="1"/>
  <c r="AF192" i="1"/>
  <c r="X192" i="1"/>
  <c r="G192" i="1" s="1"/>
  <c r="R192" i="1"/>
  <c r="D192" i="1" s="1"/>
  <c r="AG192" i="1" s="1"/>
  <c r="I192" i="1"/>
  <c r="H192" i="1"/>
  <c r="F192" i="1"/>
  <c r="C192" i="1"/>
  <c r="AF191" i="1"/>
  <c r="X191" i="1"/>
  <c r="G191" i="1" s="1"/>
  <c r="R191" i="1"/>
  <c r="D191" i="1" s="1"/>
  <c r="AG191" i="1" s="1"/>
  <c r="I191" i="1"/>
  <c r="H191" i="1"/>
  <c r="F191" i="1"/>
  <c r="C191" i="1"/>
  <c r="AF190" i="1"/>
  <c r="X190" i="1"/>
  <c r="G190" i="1" s="1"/>
  <c r="R190" i="1"/>
  <c r="D190" i="1" s="1"/>
  <c r="AG190" i="1" s="1"/>
  <c r="I190" i="1"/>
  <c r="H190" i="1"/>
  <c r="F190" i="1"/>
  <c r="C190" i="1"/>
  <c r="AF189" i="1"/>
  <c r="X189" i="1"/>
  <c r="G189" i="1" s="1"/>
  <c r="R189" i="1"/>
  <c r="D189" i="1" s="1"/>
  <c r="AG189" i="1" s="1"/>
  <c r="I189" i="1"/>
  <c r="H189" i="1"/>
  <c r="F189" i="1"/>
  <c r="C189" i="1"/>
  <c r="AF188" i="1"/>
  <c r="X188" i="1"/>
  <c r="G188" i="1" s="1"/>
  <c r="R188" i="1"/>
  <c r="I188" i="1"/>
  <c r="H188" i="1"/>
  <c r="F188" i="1"/>
  <c r="C188" i="1"/>
  <c r="AF153" i="1"/>
  <c r="X153" i="1"/>
  <c r="G153" i="1" s="1"/>
  <c r="R153" i="1"/>
  <c r="I153" i="1"/>
  <c r="H153" i="1"/>
  <c r="F153" i="1"/>
  <c r="C153" i="1"/>
  <c r="AF152" i="1"/>
  <c r="X152" i="1"/>
  <c r="G152" i="1" s="1"/>
  <c r="R152" i="1"/>
  <c r="I152" i="1"/>
  <c r="H152" i="1"/>
  <c r="F152" i="1"/>
  <c r="C152" i="1"/>
  <c r="AF150" i="1"/>
  <c r="X150" i="1"/>
  <c r="G150" i="1" s="1"/>
  <c r="R150" i="1"/>
  <c r="D150" i="1" s="1"/>
  <c r="AG150" i="1" s="1"/>
  <c r="I150" i="1"/>
  <c r="H150" i="1"/>
  <c r="F150" i="1"/>
  <c r="C150" i="1"/>
  <c r="AF149" i="1"/>
  <c r="X149" i="1"/>
  <c r="G149" i="1" s="1"/>
  <c r="R149" i="1"/>
  <c r="D149" i="1" s="1"/>
  <c r="AG149" i="1" s="1"/>
  <c r="I149" i="1"/>
  <c r="H149" i="1"/>
  <c r="F149" i="1"/>
  <c r="C149" i="1"/>
  <c r="AF147" i="1"/>
  <c r="X147" i="1"/>
  <c r="G147" i="1" s="1"/>
  <c r="R147" i="1"/>
  <c r="P147" i="1"/>
  <c r="I147" i="1"/>
  <c r="H147" i="1"/>
  <c r="F147" i="1"/>
  <c r="C147" i="1"/>
  <c r="AF146" i="1"/>
  <c r="X146" i="1"/>
  <c r="G146" i="1" s="1"/>
  <c r="R146" i="1"/>
  <c r="D146" i="1" s="1"/>
  <c r="AG146" i="1" s="1"/>
  <c r="I146" i="1"/>
  <c r="H146" i="1"/>
  <c r="F146" i="1"/>
  <c r="C146" i="1"/>
  <c r="AF121" i="1"/>
  <c r="X121" i="1"/>
  <c r="G121" i="1" s="1"/>
  <c r="I121" i="1"/>
  <c r="H121" i="1"/>
  <c r="C121" i="1"/>
  <c r="AF120" i="1"/>
  <c r="X120" i="1"/>
  <c r="G120" i="1" s="1"/>
  <c r="I120" i="1"/>
  <c r="H120" i="1"/>
  <c r="C120" i="1"/>
  <c r="AF119" i="1"/>
  <c r="X119" i="1"/>
  <c r="G119" i="1" s="1"/>
  <c r="I119" i="1"/>
  <c r="H119" i="1"/>
  <c r="C119" i="1"/>
  <c r="AF118" i="1"/>
  <c r="X118" i="1"/>
  <c r="G118" i="1" s="1"/>
  <c r="I118" i="1"/>
  <c r="H118" i="1"/>
  <c r="C118" i="1"/>
  <c r="AF117" i="1"/>
  <c r="X117" i="1"/>
  <c r="G117" i="1" s="1"/>
  <c r="I117" i="1"/>
  <c r="H117" i="1"/>
  <c r="C117" i="1"/>
  <c r="AF116" i="1"/>
  <c r="X116" i="1"/>
  <c r="G116" i="1" s="1"/>
  <c r="I116" i="1"/>
  <c r="H116" i="1"/>
  <c r="C116" i="1"/>
  <c r="AF115" i="1"/>
  <c r="X115" i="1"/>
  <c r="G115" i="1" s="1"/>
  <c r="I115" i="1"/>
  <c r="H115" i="1"/>
  <c r="C115" i="1"/>
  <c r="AD605" i="1" l="1"/>
  <c r="Q592" i="1"/>
  <c r="E592" i="1" s="1"/>
  <c r="AC592" i="1" s="1"/>
  <c r="D598" i="1"/>
  <c r="AG598" i="1" s="1"/>
  <c r="D596" i="1"/>
  <c r="AG596" i="1" s="1"/>
  <c r="D599" i="1"/>
  <c r="AG599" i="1" s="1"/>
  <c r="D188" i="1"/>
  <c r="AG188" i="1" s="1"/>
  <c r="D196" i="1"/>
  <c r="AG196" i="1" s="1"/>
  <c r="D153" i="1"/>
  <c r="AG153" i="1" s="1"/>
  <c r="D147" i="1"/>
  <c r="AG147" i="1" s="1"/>
  <c r="D152" i="1"/>
  <c r="AG152" i="1" s="1"/>
  <c r="AF662" i="1"/>
  <c r="AF661" i="1"/>
  <c r="AF660" i="1"/>
  <c r="AF659" i="1"/>
  <c r="AF658" i="1"/>
  <c r="AF657" i="1"/>
  <c r="AF656" i="1"/>
  <c r="AF655" i="1"/>
  <c r="AF654" i="1"/>
  <c r="AF653" i="1"/>
  <c r="AF652" i="1"/>
  <c r="AF651" i="1"/>
  <c r="AF650" i="1"/>
  <c r="AF649" i="1"/>
  <c r="AF648" i="1"/>
  <c r="AF647" i="1"/>
  <c r="AF646" i="1"/>
  <c r="AF645" i="1"/>
  <c r="AF644" i="1"/>
  <c r="AF643" i="1"/>
  <c r="AF642" i="1"/>
  <c r="AF641" i="1"/>
  <c r="AF640" i="1"/>
  <c r="AF639" i="1"/>
  <c r="AF638" i="1"/>
  <c r="AF637" i="1"/>
  <c r="AF636" i="1"/>
  <c r="AF635" i="1"/>
  <c r="AF634" i="1"/>
  <c r="AF633" i="1"/>
  <c r="AF632" i="1"/>
  <c r="AF631" i="1"/>
  <c r="AF630" i="1"/>
  <c r="AF629" i="1"/>
  <c r="AF628" i="1"/>
  <c r="AF627" i="1"/>
  <c r="AF626" i="1"/>
  <c r="AF625" i="1"/>
  <c r="AF624" i="1"/>
  <c r="AF623" i="1"/>
  <c r="AF622" i="1"/>
  <c r="AF621" i="1"/>
  <c r="AF620" i="1"/>
  <c r="AF619" i="1"/>
  <c r="AF618" i="1"/>
  <c r="AF617" i="1"/>
  <c r="AF616" i="1"/>
  <c r="AF615" i="1"/>
  <c r="AF614" i="1"/>
  <c r="AF613" i="1"/>
  <c r="AF612" i="1"/>
  <c r="AF611" i="1"/>
  <c r="AF603" i="1"/>
  <c r="AF602" i="1"/>
  <c r="AF601" i="1"/>
  <c r="AF591" i="1"/>
  <c r="AF590" i="1"/>
  <c r="AF589" i="1"/>
  <c r="AF588" i="1"/>
  <c r="AF587" i="1"/>
  <c r="AF586" i="1"/>
  <c r="AF585" i="1"/>
  <c r="AF584" i="1"/>
  <c r="AF583" i="1"/>
  <c r="AF570" i="1"/>
  <c r="AF569" i="1"/>
  <c r="AF568" i="1"/>
  <c r="AF567" i="1"/>
  <c r="AF566" i="1"/>
  <c r="AF565" i="1"/>
  <c r="AF564" i="1"/>
  <c r="AF563" i="1"/>
  <c r="AF562" i="1"/>
  <c r="AF561" i="1"/>
  <c r="AF560" i="1"/>
  <c r="AF559" i="1"/>
  <c r="AF558" i="1"/>
  <c r="AF557" i="1"/>
  <c r="AF556" i="1"/>
  <c r="AF555" i="1"/>
  <c r="AF554" i="1"/>
  <c r="AF553" i="1"/>
  <c r="AF552" i="1"/>
  <c r="AF551" i="1"/>
  <c r="AF550" i="1"/>
  <c r="AF549" i="1"/>
  <c r="AF548" i="1"/>
  <c r="AF547" i="1"/>
  <c r="AF546" i="1"/>
  <c r="AF545" i="1"/>
  <c r="AF544" i="1"/>
  <c r="AF543" i="1"/>
  <c r="AF542" i="1"/>
  <c r="AF541" i="1"/>
  <c r="AF540" i="1"/>
  <c r="AF539" i="1"/>
  <c r="AF538" i="1"/>
  <c r="AF537" i="1"/>
  <c r="AF536" i="1"/>
  <c r="AF535" i="1"/>
  <c r="AF534" i="1"/>
  <c r="AF533" i="1"/>
  <c r="AF532" i="1"/>
  <c r="AF531" i="1"/>
  <c r="AF530" i="1"/>
  <c r="AF529" i="1"/>
  <c r="AF528" i="1"/>
  <c r="AF527" i="1"/>
  <c r="AF526" i="1"/>
  <c r="AF525" i="1"/>
  <c r="AF504" i="1"/>
  <c r="AF503" i="1"/>
  <c r="AF502" i="1"/>
  <c r="AF501" i="1"/>
  <c r="AF500" i="1"/>
  <c r="AF499" i="1"/>
  <c r="AF498" i="1"/>
  <c r="AF497" i="1"/>
  <c r="AF496" i="1"/>
  <c r="AF495" i="1"/>
  <c r="AF494" i="1"/>
  <c r="AF493" i="1"/>
  <c r="AF492" i="1"/>
  <c r="AF491" i="1"/>
  <c r="AF490" i="1"/>
  <c r="AF489" i="1"/>
  <c r="AF488" i="1"/>
  <c r="AF487" i="1"/>
  <c r="AF486" i="1"/>
  <c r="AF485" i="1"/>
  <c r="AF484" i="1"/>
  <c r="AF483" i="1"/>
  <c r="AF482" i="1"/>
  <c r="AF481" i="1"/>
  <c r="AF480" i="1"/>
  <c r="AF479" i="1"/>
  <c r="AF478" i="1"/>
  <c r="AF477" i="1"/>
  <c r="AF476" i="1"/>
  <c r="AF475" i="1"/>
  <c r="AF474" i="1"/>
  <c r="AF461" i="1"/>
  <c r="AF460" i="1"/>
  <c r="AF459" i="1"/>
  <c r="AF458" i="1"/>
  <c r="AF457" i="1"/>
  <c r="AF456" i="1"/>
  <c r="AF455" i="1"/>
  <c r="AF454" i="1"/>
  <c r="AF453" i="1"/>
  <c r="AF452" i="1"/>
  <c r="AF451" i="1"/>
  <c r="AF450" i="1"/>
  <c r="AF449" i="1"/>
  <c r="AF448" i="1"/>
  <c r="AF447" i="1"/>
  <c r="AF446" i="1"/>
  <c r="AF445" i="1"/>
  <c r="AF444" i="1"/>
  <c r="AF443" i="1"/>
  <c r="AF442" i="1"/>
  <c r="AF441" i="1"/>
  <c r="AF440" i="1"/>
  <c r="AF439" i="1"/>
  <c r="AF438" i="1"/>
  <c r="AF437" i="1"/>
  <c r="AF436" i="1"/>
  <c r="AF435" i="1"/>
  <c r="AF434" i="1"/>
  <c r="AF433" i="1"/>
  <c r="AF432" i="1"/>
  <c r="AF431" i="1"/>
  <c r="AF430" i="1"/>
  <c r="AF429" i="1"/>
  <c r="AF428" i="1"/>
  <c r="AF427" i="1"/>
  <c r="AF426" i="1"/>
  <c r="AF425" i="1"/>
  <c r="AF424" i="1"/>
  <c r="AF423" i="1"/>
  <c r="AF422" i="1"/>
  <c r="AF421" i="1"/>
  <c r="AF420" i="1"/>
  <c r="AF419" i="1"/>
  <c r="AF418" i="1"/>
  <c r="AF417" i="1"/>
  <c r="AF416" i="1"/>
  <c r="AF415" i="1"/>
  <c r="AF414" i="1"/>
  <c r="AF413" i="1"/>
  <c r="AF412" i="1"/>
  <c r="AF411" i="1"/>
  <c r="AF410" i="1"/>
  <c r="AF409" i="1"/>
  <c r="AF408" i="1"/>
  <c r="AF407" i="1"/>
  <c r="AF406" i="1"/>
  <c r="AF405" i="1"/>
  <c r="AF404" i="1"/>
  <c r="AF403" i="1"/>
  <c r="AF402" i="1"/>
  <c r="AF401" i="1"/>
  <c r="AF400" i="1"/>
  <c r="AF399" i="1"/>
  <c r="AF398" i="1"/>
  <c r="AF397" i="1"/>
  <c r="AF396" i="1"/>
  <c r="AF395" i="1"/>
  <c r="AF394" i="1"/>
  <c r="AF393" i="1"/>
  <c r="AF392" i="1"/>
  <c r="AF391" i="1"/>
  <c r="AF390" i="1"/>
  <c r="AF389" i="1"/>
  <c r="AF388" i="1"/>
  <c r="AF387" i="1"/>
  <c r="AF386" i="1"/>
  <c r="AF385" i="1"/>
  <c r="AF384" i="1"/>
  <c r="AF383" i="1"/>
  <c r="AF382" i="1"/>
  <c r="AF381" i="1"/>
  <c r="AF380" i="1"/>
  <c r="AF379" i="1"/>
  <c r="AF378" i="1"/>
  <c r="AF377" i="1"/>
  <c r="AF376" i="1"/>
  <c r="AF375" i="1"/>
  <c r="AF374" i="1"/>
  <c r="AF373" i="1"/>
  <c r="AF372" i="1"/>
  <c r="AF371" i="1"/>
  <c r="AF370" i="1"/>
  <c r="AF369" i="1"/>
  <c r="AF368" i="1"/>
  <c r="AF367" i="1"/>
  <c r="AF366" i="1"/>
  <c r="AF365" i="1"/>
  <c r="AF364" i="1"/>
  <c r="AF363" i="1"/>
  <c r="AF362" i="1"/>
  <c r="AF361" i="1"/>
  <c r="AF360" i="1"/>
  <c r="AF359" i="1"/>
  <c r="AF358" i="1"/>
  <c r="AF357" i="1"/>
  <c r="AF356" i="1"/>
  <c r="AF355" i="1"/>
  <c r="AF354" i="1"/>
  <c r="AF353" i="1"/>
  <c r="AF352" i="1"/>
  <c r="AF351" i="1"/>
  <c r="AF350" i="1"/>
  <c r="AF349" i="1"/>
  <c r="AF348" i="1"/>
  <c r="AF347" i="1"/>
  <c r="AF269" i="1"/>
  <c r="AF268" i="1"/>
  <c r="AF267" i="1"/>
  <c r="AF266" i="1"/>
  <c r="AF265" i="1"/>
  <c r="AF264" i="1"/>
  <c r="AF263" i="1"/>
  <c r="AF262" i="1"/>
  <c r="AF261" i="1"/>
  <c r="AF260" i="1"/>
  <c r="AF259" i="1"/>
  <c r="AF258" i="1"/>
  <c r="AF257" i="1"/>
  <c r="AF256" i="1"/>
  <c r="AF255" i="1"/>
  <c r="AF254" i="1"/>
  <c r="AF253" i="1"/>
  <c r="AF252" i="1"/>
  <c r="AF243" i="1"/>
  <c r="AF242" i="1"/>
  <c r="AF241" i="1"/>
  <c r="AF240" i="1"/>
  <c r="AF239" i="1"/>
  <c r="AF238" i="1"/>
  <c r="AF237" i="1"/>
  <c r="AF236" i="1"/>
  <c r="AF235" i="1"/>
  <c r="AF217" i="1"/>
  <c r="AF216" i="1"/>
  <c r="AF215" i="1"/>
  <c r="AF214" i="1"/>
  <c r="AF213" i="1"/>
  <c r="AF212" i="1"/>
  <c r="AF211" i="1"/>
  <c r="AF210" i="1"/>
  <c r="AF209" i="1"/>
  <c r="AF208" i="1"/>
  <c r="AF207" i="1"/>
  <c r="AF206" i="1"/>
  <c r="AF205" i="1"/>
  <c r="AF204" i="1"/>
  <c r="AF179" i="1"/>
  <c r="AF178" i="1"/>
  <c r="AF177" i="1"/>
  <c r="AF176" i="1"/>
  <c r="AF175" i="1"/>
  <c r="AF174" i="1"/>
  <c r="AF173" i="1"/>
  <c r="AF172" i="1"/>
  <c r="AF171" i="1"/>
  <c r="AF170" i="1"/>
  <c r="AF169" i="1"/>
  <c r="AF168" i="1"/>
  <c r="AF167" i="1"/>
  <c r="AF166" i="1"/>
  <c r="AF165" i="1"/>
  <c r="AF164" i="1"/>
  <c r="AF163" i="1"/>
  <c r="AF162" i="1"/>
  <c r="AF161" i="1"/>
  <c r="AF160" i="1"/>
  <c r="AF159" i="1"/>
  <c r="AF158" i="1"/>
  <c r="AF157" i="1"/>
  <c r="AF156" i="1"/>
  <c r="AF155" i="1"/>
  <c r="AF154" i="1"/>
  <c r="AF144" i="1"/>
  <c r="AF143" i="1"/>
  <c r="AF142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AF128" i="1"/>
  <c r="AF127" i="1"/>
  <c r="AF126" i="1"/>
  <c r="AF125" i="1"/>
  <c r="AF124" i="1"/>
  <c r="AF123" i="1"/>
  <c r="AF122" i="1"/>
  <c r="AF114" i="1"/>
  <c r="AF113" i="1"/>
  <c r="AF112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X89" i="1"/>
  <c r="G89" i="1" s="1"/>
  <c r="R89" i="1"/>
  <c r="D89" i="1" s="1"/>
  <c r="AG89" i="1" s="1"/>
  <c r="N89" i="1"/>
  <c r="I89" i="1"/>
  <c r="H89" i="1"/>
  <c r="F89" i="1"/>
  <c r="C89" i="1"/>
  <c r="X88" i="1"/>
  <c r="G88" i="1" s="1"/>
  <c r="R88" i="1"/>
  <c r="D88" i="1" s="1"/>
  <c r="AG88" i="1" s="1"/>
  <c r="N88" i="1"/>
  <c r="I88" i="1"/>
  <c r="H88" i="1"/>
  <c r="F88" i="1"/>
  <c r="C88" i="1"/>
  <c r="X87" i="1"/>
  <c r="G87" i="1" s="1"/>
  <c r="R87" i="1"/>
  <c r="D87" i="1" s="1"/>
  <c r="AG87" i="1" s="1"/>
  <c r="N87" i="1"/>
  <c r="I87" i="1"/>
  <c r="H87" i="1"/>
  <c r="F87" i="1"/>
  <c r="C87" i="1"/>
  <c r="X86" i="1"/>
  <c r="G86" i="1" s="1"/>
  <c r="R86" i="1"/>
  <c r="D86" i="1" s="1"/>
  <c r="AG86" i="1" s="1"/>
  <c r="N86" i="1"/>
  <c r="I86" i="1"/>
  <c r="H86" i="1"/>
  <c r="F86" i="1"/>
  <c r="C86" i="1"/>
  <c r="X85" i="1"/>
  <c r="G85" i="1" s="1"/>
  <c r="R85" i="1"/>
  <c r="D85" i="1" s="1"/>
  <c r="AG85" i="1" s="1"/>
  <c r="N85" i="1"/>
  <c r="I85" i="1"/>
  <c r="H85" i="1"/>
  <c r="F85" i="1"/>
  <c r="C85" i="1"/>
  <c r="X84" i="1"/>
  <c r="G84" i="1" s="1"/>
  <c r="R84" i="1"/>
  <c r="D84" i="1" s="1"/>
  <c r="AG84" i="1" s="1"/>
  <c r="N84" i="1"/>
  <c r="I84" i="1"/>
  <c r="H84" i="1"/>
  <c r="F84" i="1"/>
  <c r="C84" i="1"/>
  <c r="X83" i="1"/>
  <c r="G83" i="1" s="1"/>
  <c r="R83" i="1"/>
  <c r="N83" i="1"/>
  <c r="I83" i="1"/>
  <c r="H83" i="1"/>
  <c r="F83" i="1"/>
  <c r="C83" i="1"/>
  <c r="X82" i="1"/>
  <c r="G82" i="1" s="1"/>
  <c r="R82" i="1"/>
  <c r="N82" i="1"/>
  <c r="I82" i="1"/>
  <c r="H82" i="1"/>
  <c r="F82" i="1"/>
  <c r="C82" i="1"/>
  <c r="X81" i="1"/>
  <c r="G81" i="1" s="1"/>
  <c r="R81" i="1"/>
  <c r="D81" i="1" s="1"/>
  <c r="AG81" i="1" s="1"/>
  <c r="N81" i="1"/>
  <c r="I81" i="1"/>
  <c r="H81" i="1"/>
  <c r="F81" i="1"/>
  <c r="C81" i="1"/>
  <c r="X80" i="1"/>
  <c r="G80" i="1" s="1"/>
  <c r="R80" i="1"/>
  <c r="D80" i="1" s="1"/>
  <c r="AG80" i="1" s="1"/>
  <c r="N80" i="1"/>
  <c r="I80" i="1"/>
  <c r="H80" i="1"/>
  <c r="F80" i="1"/>
  <c r="C80" i="1"/>
  <c r="X79" i="1"/>
  <c r="G79" i="1" s="1"/>
  <c r="R79" i="1"/>
  <c r="N79" i="1"/>
  <c r="I79" i="1"/>
  <c r="H79" i="1"/>
  <c r="F79" i="1"/>
  <c r="C79" i="1"/>
  <c r="X78" i="1"/>
  <c r="G78" i="1" s="1"/>
  <c r="R78" i="1"/>
  <c r="N78" i="1"/>
  <c r="I78" i="1"/>
  <c r="H78" i="1"/>
  <c r="F78" i="1"/>
  <c r="C78" i="1"/>
  <c r="X77" i="1"/>
  <c r="R77" i="1"/>
  <c r="N77" i="1"/>
  <c r="I77" i="1"/>
  <c r="H77" i="1"/>
  <c r="F77" i="1"/>
  <c r="C77" i="1"/>
  <c r="P22" i="1"/>
  <c r="D658" i="1"/>
  <c r="AG658" i="1" s="1"/>
  <c r="D657" i="1"/>
  <c r="AG657" i="1" s="1"/>
  <c r="D656" i="1"/>
  <c r="AG656" i="1" s="1"/>
  <c r="D655" i="1"/>
  <c r="AG655" i="1" s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03" i="1"/>
  <c r="D603" i="1" s="1"/>
  <c r="AG603" i="1" s="1"/>
  <c r="R602" i="1"/>
  <c r="D602" i="1" s="1"/>
  <c r="AG602" i="1" s="1"/>
  <c r="R601" i="1"/>
  <c r="D601" i="1" s="1"/>
  <c r="AG601" i="1" s="1"/>
  <c r="R591" i="1"/>
  <c r="R590" i="1"/>
  <c r="D590" i="1" s="1"/>
  <c r="AG590" i="1" s="1"/>
  <c r="R589" i="1"/>
  <c r="R588" i="1"/>
  <c r="R587" i="1"/>
  <c r="R586" i="1"/>
  <c r="R585" i="1"/>
  <c r="R584" i="1"/>
  <c r="R583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43" i="1"/>
  <c r="R242" i="1"/>
  <c r="R241" i="1"/>
  <c r="R240" i="1"/>
  <c r="R239" i="1"/>
  <c r="R238" i="1"/>
  <c r="R237" i="1"/>
  <c r="R236" i="1"/>
  <c r="R235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44" i="1"/>
  <c r="R143" i="1"/>
  <c r="D143" i="1" s="1"/>
  <c r="AG143" i="1" s="1"/>
  <c r="R142" i="1"/>
  <c r="D142" i="1" s="1"/>
  <c r="AG142" i="1" s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X602" i="1"/>
  <c r="G602" i="1" s="1"/>
  <c r="N602" i="1"/>
  <c r="I602" i="1"/>
  <c r="H602" i="1"/>
  <c r="F602" i="1"/>
  <c r="C602" i="1"/>
  <c r="X601" i="1"/>
  <c r="G601" i="1" s="1"/>
  <c r="N601" i="1"/>
  <c r="I601" i="1"/>
  <c r="H601" i="1"/>
  <c r="F601" i="1"/>
  <c r="C601" i="1"/>
  <c r="X603" i="1"/>
  <c r="G603" i="1" s="1"/>
  <c r="N603" i="1"/>
  <c r="I603" i="1"/>
  <c r="H603" i="1"/>
  <c r="F603" i="1"/>
  <c r="C603" i="1"/>
  <c r="X591" i="1"/>
  <c r="G591" i="1" s="1"/>
  <c r="I591" i="1"/>
  <c r="H591" i="1"/>
  <c r="F591" i="1"/>
  <c r="C591" i="1"/>
  <c r="X590" i="1"/>
  <c r="G590" i="1" s="1"/>
  <c r="I590" i="1"/>
  <c r="H590" i="1"/>
  <c r="F590" i="1"/>
  <c r="C590" i="1"/>
  <c r="X589" i="1"/>
  <c r="G589" i="1" s="1"/>
  <c r="I589" i="1"/>
  <c r="H589" i="1"/>
  <c r="F589" i="1"/>
  <c r="C589" i="1"/>
  <c r="C655" i="1"/>
  <c r="X658" i="1"/>
  <c r="G658" i="1" s="1"/>
  <c r="N658" i="1"/>
  <c r="I658" i="1"/>
  <c r="H658" i="1"/>
  <c r="F658" i="1"/>
  <c r="C658" i="1"/>
  <c r="X657" i="1"/>
  <c r="G657" i="1" s="1"/>
  <c r="N657" i="1"/>
  <c r="I657" i="1"/>
  <c r="H657" i="1"/>
  <c r="F657" i="1"/>
  <c r="C657" i="1"/>
  <c r="X656" i="1"/>
  <c r="G656" i="1" s="1"/>
  <c r="P656" i="1"/>
  <c r="P657" i="1" s="1"/>
  <c r="P658" i="1" s="1"/>
  <c r="N656" i="1"/>
  <c r="I656" i="1"/>
  <c r="H656" i="1"/>
  <c r="F656" i="1"/>
  <c r="C656" i="1"/>
  <c r="X655" i="1"/>
  <c r="G655" i="1" s="1"/>
  <c r="N655" i="1"/>
  <c r="I655" i="1"/>
  <c r="H655" i="1"/>
  <c r="F655" i="1"/>
  <c r="AD653" i="1"/>
  <c r="X653" i="1"/>
  <c r="G653" i="1" s="1"/>
  <c r="N653" i="1"/>
  <c r="I653" i="1"/>
  <c r="H653" i="1"/>
  <c r="F653" i="1"/>
  <c r="C653" i="1"/>
  <c r="X144" i="1"/>
  <c r="G144" i="1" s="1"/>
  <c r="I144" i="1"/>
  <c r="H144" i="1"/>
  <c r="F144" i="1"/>
  <c r="C144" i="1"/>
  <c r="X143" i="1"/>
  <c r="G143" i="1" s="1"/>
  <c r="I143" i="1"/>
  <c r="H143" i="1"/>
  <c r="F143" i="1"/>
  <c r="C143" i="1"/>
  <c r="X142" i="1"/>
  <c r="G142" i="1" s="1"/>
  <c r="I142" i="1"/>
  <c r="H142" i="1"/>
  <c r="F142" i="1"/>
  <c r="C142" i="1"/>
  <c r="X141" i="1"/>
  <c r="G141" i="1" s="1"/>
  <c r="I141" i="1"/>
  <c r="H141" i="1"/>
  <c r="F141" i="1"/>
  <c r="C141" i="1"/>
  <c r="I156" i="1"/>
  <c r="I155" i="1"/>
  <c r="I154" i="1"/>
  <c r="X156" i="1"/>
  <c r="G156" i="1" s="1"/>
  <c r="X155" i="1"/>
  <c r="G155" i="1" s="1"/>
  <c r="X154" i="1"/>
  <c r="G154" i="1" s="1"/>
  <c r="N187" i="1" l="1"/>
  <c r="Q187" i="1" s="1"/>
  <c r="E187" i="1" s="1"/>
  <c r="AC187" i="1" s="1"/>
  <c r="N186" i="1"/>
  <c r="Q186" i="1" s="1"/>
  <c r="E186" i="1" s="1"/>
  <c r="AC186" i="1" s="1"/>
  <c r="N184" i="1"/>
  <c r="Q184" i="1" s="1"/>
  <c r="E184" i="1" s="1"/>
  <c r="AC184" i="1" s="1"/>
  <c r="N182" i="1"/>
  <c r="Q182" i="1" s="1"/>
  <c r="E182" i="1" s="1"/>
  <c r="AC182" i="1" s="1"/>
  <c r="N181" i="1"/>
  <c r="Q181" i="1" s="1"/>
  <c r="E181" i="1" s="1"/>
  <c r="AC181" i="1" s="1"/>
  <c r="N180" i="1"/>
  <c r="Q180" i="1" s="1"/>
  <c r="E180" i="1" s="1"/>
  <c r="AC180" i="1" s="1"/>
  <c r="N183" i="1"/>
  <c r="Q183" i="1" s="1"/>
  <c r="E183" i="1" s="1"/>
  <c r="AC183" i="1" s="1"/>
  <c r="N185" i="1"/>
  <c r="Q185" i="1" s="1"/>
  <c r="E185" i="1" s="1"/>
  <c r="AC185" i="1" s="1"/>
  <c r="Q656" i="1"/>
  <c r="E656" i="1" s="1"/>
  <c r="AC656" i="1" s="1"/>
  <c r="Q653" i="1"/>
  <c r="E653" i="1" s="1"/>
  <c r="AC653" i="1" s="1"/>
  <c r="Q77" i="1"/>
  <c r="E77" i="1" s="1"/>
  <c r="AC77" i="1" s="1"/>
  <c r="Q658" i="1"/>
  <c r="E658" i="1" s="1"/>
  <c r="AC658" i="1" s="1"/>
  <c r="Q657" i="1"/>
  <c r="E657" i="1" s="1"/>
  <c r="AC657" i="1" s="1"/>
  <c r="Q655" i="1"/>
  <c r="E655" i="1" s="1"/>
  <c r="AC655" i="1" s="1"/>
  <c r="Q601" i="1"/>
  <c r="E601" i="1" s="1"/>
  <c r="AC601" i="1" s="1"/>
  <c r="P23" i="1"/>
  <c r="N188" i="1"/>
  <c r="N203" i="1"/>
  <c r="N195" i="1"/>
  <c r="N190" i="1"/>
  <c r="N189" i="1"/>
  <c r="N191" i="1"/>
  <c r="N200" i="1"/>
  <c r="N197" i="1"/>
  <c r="N192" i="1"/>
  <c r="N202" i="1"/>
  <c r="N194" i="1"/>
  <c r="N199" i="1"/>
  <c r="N196" i="1"/>
  <c r="N201" i="1"/>
  <c r="N193" i="1"/>
  <c r="N198" i="1"/>
  <c r="G77" i="1"/>
  <c r="D79" i="1"/>
  <c r="AG79" i="1" s="1"/>
  <c r="D77" i="1"/>
  <c r="AG77" i="1" s="1"/>
  <c r="D82" i="1"/>
  <c r="AG82" i="1" s="1"/>
  <c r="D78" i="1"/>
  <c r="AG78" i="1" s="1"/>
  <c r="D83" i="1"/>
  <c r="AG83" i="1" s="1"/>
  <c r="D591" i="1"/>
  <c r="AG591" i="1" s="1"/>
  <c r="D589" i="1"/>
  <c r="AG589" i="1" s="1"/>
  <c r="D653" i="1"/>
  <c r="AG653" i="1" s="1"/>
  <c r="D144" i="1"/>
  <c r="AG144" i="1" s="1"/>
  <c r="D141" i="1"/>
  <c r="AG141" i="1" s="1"/>
  <c r="H156" i="1"/>
  <c r="D156" i="1"/>
  <c r="AG156" i="1" s="1"/>
  <c r="F156" i="1"/>
  <c r="H155" i="1"/>
  <c r="D155" i="1"/>
  <c r="AG155" i="1" s="1"/>
  <c r="F155" i="1"/>
  <c r="H154" i="1"/>
  <c r="D154" i="1"/>
  <c r="AG154" i="1" s="1"/>
  <c r="F154" i="1"/>
  <c r="C156" i="1"/>
  <c r="C155" i="1"/>
  <c r="C154" i="1"/>
  <c r="X613" i="1"/>
  <c r="G613" i="1" s="1"/>
  <c r="D613" i="1"/>
  <c r="AG613" i="1" s="1"/>
  <c r="I613" i="1"/>
  <c r="H613" i="1"/>
  <c r="F613" i="1"/>
  <c r="C613" i="1"/>
  <c r="X612" i="1"/>
  <c r="G612" i="1" s="1"/>
  <c r="D612" i="1"/>
  <c r="AG612" i="1" s="1"/>
  <c r="I612" i="1"/>
  <c r="H612" i="1"/>
  <c r="F612" i="1"/>
  <c r="C612" i="1"/>
  <c r="AD611" i="1"/>
  <c r="X611" i="1"/>
  <c r="G611" i="1" s="1"/>
  <c r="D611" i="1"/>
  <c r="AG611" i="1" s="1"/>
  <c r="I611" i="1"/>
  <c r="H611" i="1"/>
  <c r="F611" i="1"/>
  <c r="C611" i="1"/>
  <c r="X257" i="1"/>
  <c r="G257" i="1" s="1"/>
  <c r="D257" i="1"/>
  <c r="AG257" i="1" s="1"/>
  <c r="I257" i="1"/>
  <c r="H257" i="1"/>
  <c r="F257" i="1"/>
  <c r="C257" i="1"/>
  <c r="X256" i="1"/>
  <c r="G256" i="1" s="1"/>
  <c r="D256" i="1"/>
  <c r="AG256" i="1" s="1"/>
  <c r="P256" i="1"/>
  <c r="P258" i="1" s="1"/>
  <c r="I256" i="1"/>
  <c r="H256" i="1"/>
  <c r="F256" i="1"/>
  <c r="C256" i="1"/>
  <c r="AD255" i="1"/>
  <c r="AD256" i="1" s="1"/>
  <c r="X255" i="1"/>
  <c r="G255" i="1" s="1"/>
  <c r="D255" i="1"/>
  <c r="AG255" i="1" s="1"/>
  <c r="I255" i="1"/>
  <c r="H255" i="1"/>
  <c r="F255" i="1"/>
  <c r="C255" i="1"/>
  <c r="X237" i="1"/>
  <c r="G237" i="1" s="1"/>
  <c r="D237" i="1"/>
  <c r="AG237" i="1" s="1"/>
  <c r="I237" i="1"/>
  <c r="H237" i="1"/>
  <c r="F237" i="1"/>
  <c r="C237" i="1"/>
  <c r="X236" i="1"/>
  <c r="G236" i="1" s="1"/>
  <c r="D236" i="1"/>
  <c r="AG236" i="1" s="1"/>
  <c r="I236" i="1"/>
  <c r="H236" i="1"/>
  <c r="F236" i="1"/>
  <c r="C236" i="1"/>
  <c r="AD235" i="1"/>
  <c r="X235" i="1"/>
  <c r="G235" i="1" s="1"/>
  <c r="D235" i="1"/>
  <c r="AG235" i="1" s="1"/>
  <c r="I235" i="1"/>
  <c r="H235" i="1"/>
  <c r="F235" i="1"/>
  <c r="C235" i="1"/>
  <c r="N223" i="1" l="1"/>
  <c r="Q223" i="1" s="1"/>
  <c r="E223" i="1" s="1"/>
  <c r="AC223" i="1" s="1"/>
  <c r="N222" i="1"/>
  <c r="Q222" i="1" s="1"/>
  <c r="E222" i="1" s="1"/>
  <c r="AC222" i="1" s="1"/>
  <c r="N221" i="1"/>
  <c r="Q221" i="1" s="1"/>
  <c r="E221" i="1" s="1"/>
  <c r="AC221" i="1" s="1"/>
  <c r="N220" i="1"/>
  <c r="Q220" i="1" s="1"/>
  <c r="E220" i="1" s="1"/>
  <c r="AC220" i="1" s="1"/>
  <c r="N219" i="1"/>
  <c r="Q219" i="1" s="1"/>
  <c r="E219" i="1" s="1"/>
  <c r="AC219" i="1" s="1"/>
  <c r="N218" i="1"/>
  <c r="Q218" i="1" s="1"/>
  <c r="E218" i="1" s="1"/>
  <c r="AC218" i="1" s="1"/>
  <c r="Q188" i="1"/>
  <c r="E188" i="1" s="1"/>
  <c r="AC188" i="1" s="1"/>
  <c r="N228" i="1"/>
  <c r="N230" i="1"/>
  <c r="N225" i="1"/>
  <c r="N224" i="1"/>
  <c r="N226" i="1"/>
  <c r="N227" i="1"/>
  <c r="N229" i="1"/>
  <c r="X124" i="1"/>
  <c r="G124" i="1" s="1"/>
  <c r="I124" i="1"/>
  <c r="H124" i="1"/>
  <c r="F124" i="1"/>
  <c r="C124" i="1"/>
  <c r="X123" i="1"/>
  <c r="G123" i="1" s="1"/>
  <c r="I123" i="1"/>
  <c r="H123" i="1"/>
  <c r="F123" i="1"/>
  <c r="C123" i="1"/>
  <c r="X122" i="1"/>
  <c r="G122" i="1" s="1"/>
  <c r="I122" i="1"/>
  <c r="H122" i="1"/>
  <c r="F122" i="1"/>
  <c r="C122" i="1"/>
  <c r="X95" i="1"/>
  <c r="G95" i="1" s="1"/>
  <c r="N95" i="1"/>
  <c r="I95" i="1"/>
  <c r="H95" i="1"/>
  <c r="F95" i="1"/>
  <c r="C95" i="1"/>
  <c r="X94" i="1"/>
  <c r="G94" i="1" s="1"/>
  <c r="N94" i="1"/>
  <c r="I94" i="1"/>
  <c r="H94" i="1"/>
  <c r="F94" i="1"/>
  <c r="C94" i="1"/>
  <c r="X93" i="1"/>
  <c r="G93" i="1" s="1"/>
  <c r="N93" i="1"/>
  <c r="I93" i="1"/>
  <c r="H93" i="1"/>
  <c r="F93" i="1"/>
  <c r="C93" i="1"/>
  <c r="X92" i="1"/>
  <c r="G92" i="1" s="1"/>
  <c r="N92" i="1"/>
  <c r="I92" i="1"/>
  <c r="H92" i="1"/>
  <c r="F92" i="1"/>
  <c r="C92" i="1"/>
  <c r="AD91" i="1"/>
  <c r="X91" i="1"/>
  <c r="G91" i="1" s="1"/>
  <c r="P91" i="1"/>
  <c r="N91" i="1"/>
  <c r="I91" i="1"/>
  <c r="H91" i="1"/>
  <c r="F91" i="1"/>
  <c r="C91" i="1"/>
  <c r="X90" i="1"/>
  <c r="N90" i="1"/>
  <c r="I90" i="1"/>
  <c r="H90" i="1"/>
  <c r="F90" i="1"/>
  <c r="C90" i="1"/>
  <c r="Q91" i="1" l="1"/>
  <c r="E91" i="1" s="1"/>
  <c r="AC91" i="1" s="1"/>
  <c r="Q224" i="1"/>
  <c r="E224" i="1" s="1"/>
  <c r="AC224" i="1" s="1"/>
  <c r="Q225" i="1"/>
  <c r="E225" i="1" s="1"/>
  <c r="AC225" i="1" s="1"/>
  <c r="Q90" i="1"/>
  <c r="E90" i="1" s="1"/>
  <c r="AC90" i="1" s="1"/>
  <c r="G90" i="1"/>
  <c r="D94" i="1"/>
  <c r="AG94" i="1" s="1"/>
  <c r="D91" i="1"/>
  <c r="AG91" i="1" s="1"/>
  <c r="D122" i="1"/>
  <c r="AG122" i="1" s="1"/>
  <c r="D124" i="1"/>
  <c r="AG124" i="1" s="1"/>
  <c r="D93" i="1"/>
  <c r="AG93" i="1" s="1"/>
  <c r="D123" i="1"/>
  <c r="AG123" i="1" s="1"/>
  <c r="D95" i="1"/>
  <c r="AG95" i="1" s="1"/>
  <c r="D90" i="1"/>
  <c r="AG90" i="1" s="1"/>
  <c r="D92" i="1"/>
  <c r="AG92" i="1" s="1"/>
  <c r="I662" i="1"/>
  <c r="I661" i="1"/>
  <c r="I660" i="1"/>
  <c r="I659" i="1"/>
  <c r="I654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588" i="1"/>
  <c r="I587" i="1"/>
  <c r="I586" i="1"/>
  <c r="I585" i="1"/>
  <c r="I584" i="1"/>
  <c r="I583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4" i="1"/>
  <c r="I253" i="1"/>
  <c r="I252" i="1"/>
  <c r="I243" i="1"/>
  <c r="I242" i="1"/>
  <c r="I241" i="1"/>
  <c r="I240" i="1"/>
  <c r="I239" i="1"/>
  <c r="I23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X558" i="1" l="1"/>
  <c r="G558" i="1" s="1"/>
  <c r="H558" i="1"/>
  <c r="F558" i="1"/>
  <c r="C558" i="1"/>
  <c r="X557" i="1"/>
  <c r="G557" i="1" s="1"/>
  <c r="H557" i="1"/>
  <c r="F557" i="1"/>
  <c r="C557" i="1"/>
  <c r="X556" i="1"/>
  <c r="G556" i="1" s="1"/>
  <c r="H556" i="1"/>
  <c r="F556" i="1"/>
  <c r="C556" i="1"/>
  <c r="X555" i="1"/>
  <c r="G555" i="1" s="1"/>
  <c r="H555" i="1"/>
  <c r="F555" i="1"/>
  <c r="C555" i="1"/>
  <c r="X554" i="1"/>
  <c r="G554" i="1" s="1"/>
  <c r="H554" i="1"/>
  <c r="F554" i="1"/>
  <c r="C554" i="1"/>
  <c r="X553" i="1"/>
  <c r="G553" i="1" s="1"/>
  <c r="H553" i="1"/>
  <c r="F553" i="1"/>
  <c r="C553" i="1"/>
  <c r="X552" i="1"/>
  <c r="G552" i="1" s="1"/>
  <c r="H552" i="1"/>
  <c r="F552" i="1"/>
  <c r="C552" i="1"/>
  <c r="X551" i="1"/>
  <c r="G551" i="1" s="1"/>
  <c r="H551" i="1"/>
  <c r="F551" i="1"/>
  <c r="C551" i="1"/>
  <c r="X550" i="1"/>
  <c r="G550" i="1" s="1"/>
  <c r="H550" i="1"/>
  <c r="F550" i="1"/>
  <c r="C550" i="1"/>
  <c r="X549" i="1"/>
  <c r="G549" i="1" s="1"/>
  <c r="H549" i="1"/>
  <c r="F549" i="1"/>
  <c r="C549" i="1"/>
  <c r="X483" i="1"/>
  <c r="G483" i="1" s="1"/>
  <c r="H483" i="1"/>
  <c r="F483" i="1"/>
  <c r="C483" i="1"/>
  <c r="X482" i="1"/>
  <c r="G482" i="1" s="1"/>
  <c r="H482" i="1"/>
  <c r="F482" i="1"/>
  <c r="C482" i="1"/>
  <c r="X481" i="1"/>
  <c r="G481" i="1" s="1"/>
  <c r="H481" i="1"/>
  <c r="F481" i="1"/>
  <c r="C481" i="1"/>
  <c r="X480" i="1"/>
  <c r="G480" i="1" s="1"/>
  <c r="H480" i="1"/>
  <c r="F480" i="1"/>
  <c r="C480" i="1"/>
  <c r="X479" i="1"/>
  <c r="G479" i="1" s="1"/>
  <c r="H479" i="1"/>
  <c r="F479" i="1"/>
  <c r="C479" i="1"/>
  <c r="X478" i="1"/>
  <c r="G478" i="1" s="1"/>
  <c r="H478" i="1"/>
  <c r="F478" i="1"/>
  <c r="C478" i="1"/>
  <c r="X477" i="1"/>
  <c r="G477" i="1" s="1"/>
  <c r="H477" i="1"/>
  <c r="F477" i="1"/>
  <c r="C477" i="1"/>
  <c r="X476" i="1"/>
  <c r="G476" i="1" s="1"/>
  <c r="H476" i="1"/>
  <c r="F476" i="1"/>
  <c r="C476" i="1"/>
  <c r="X475" i="1"/>
  <c r="G475" i="1" s="1"/>
  <c r="H475" i="1"/>
  <c r="F475" i="1"/>
  <c r="C475" i="1"/>
  <c r="AD474" i="1"/>
  <c r="X474" i="1"/>
  <c r="G474" i="1" s="1"/>
  <c r="H474" i="1"/>
  <c r="F474" i="1"/>
  <c r="C474" i="1"/>
  <c r="X433" i="1"/>
  <c r="G433" i="1" s="1"/>
  <c r="H433" i="1"/>
  <c r="F433" i="1"/>
  <c r="C433" i="1"/>
  <c r="X432" i="1"/>
  <c r="G432" i="1" s="1"/>
  <c r="H432" i="1"/>
  <c r="F432" i="1"/>
  <c r="C432" i="1"/>
  <c r="X431" i="1"/>
  <c r="G431" i="1" s="1"/>
  <c r="H431" i="1"/>
  <c r="F431" i="1"/>
  <c r="C431" i="1"/>
  <c r="X430" i="1"/>
  <c r="G430" i="1" s="1"/>
  <c r="H430" i="1"/>
  <c r="F430" i="1"/>
  <c r="C430" i="1"/>
  <c r="X429" i="1"/>
  <c r="G429" i="1" s="1"/>
  <c r="H429" i="1"/>
  <c r="F429" i="1"/>
  <c r="C429" i="1"/>
  <c r="X428" i="1"/>
  <c r="G428" i="1" s="1"/>
  <c r="H428" i="1"/>
  <c r="F428" i="1"/>
  <c r="C428" i="1"/>
  <c r="X427" i="1"/>
  <c r="G427" i="1" s="1"/>
  <c r="H427" i="1"/>
  <c r="F427" i="1"/>
  <c r="C427" i="1"/>
  <c r="X426" i="1"/>
  <c r="G426" i="1" s="1"/>
  <c r="H426" i="1"/>
  <c r="F426" i="1"/>
  <c r="C426" i="1"/>
  <c r="X425" i="1"/>
  <c r="G425" i="1" s="1"/>
  <c r="H425" i="1"/>
  <c r="F425" i="1"/>
  <c r="C425" i="1"/>
  <c r="X424" i="1"/>
  <c r="G424" i="1" s="1"/>
  <c r="H424" i="1"/>
  <c r="F424" i="1"/>
  <c r="C424" i="1"/>
  <c r="X423" i="1"/>
  <c r="G423" i="1" s="1"/>
  <c r="H423" i="1"/>
  <c r="F423" i="1"/>
  <c r="C423" i="1"/>
  <c r="X422" i="1"/>
  <c r="G422" i="1" s="1"/>
  <c r="H422" i="1"/>
  <c r="F422" i="1"/>
  <c r="C422" i="1"/>
  <c r="X421" i="1"/>
  <c r="G421" i="1" s="1"/>
  <c r="H421" i="1"/>
  <c r="F421" i="1"/>
  <c r="C421" i="1"/>
  <c r="X420" i="1"/>
  <c r="G420" i="1" s="1"/>
  <c r="H420" i="1"/>
  <c r="F420" i="1"/>
  <c r="C420" i="1"/>
  <c r="X419" i="1"/>
  <c r="G419" i="1" s="1"/>
  <c r="H419" i="1"/>
  <c r="F419" i="1"/>
  <c r="C419" i="1"/>
  <c r="X418" i="1"/>
  <c r="G418" i="1" s="1"/>
  <c r="H418" i="1"/>
  <c r="F418" i="1"/>
  <c r="C418" i="1"/>
  <c r="X417" i="1"/>
  <c r="G417" i="1" s="1"/>
  <c r="H417" i="1"/>
  <c r="F417" i="1"/>
  <c r="C417" i="1"/>
  <c r="X416" i="1"/>
  <c r="G416" i="1" s="1"/>
  <c r="H416" i="1"/>
  <c r="F416" i="1"/>
  <c r="C416" i="1"/>
  <c r="X415" i="1"/>
  <c r="G415" i="1" s="1"/>
  <c r="P415" i="1"/>
  <c r="H415" i="1"/>
  <c r="F415" i="1"/>
  <c r="C415" i="1"/>
  <c r="X414" i="1"/>
  <c r="G414" i="1" s="1"/>
  <c r="H414" i="1"/>
  <c r="F414" i="1"/>
  <c r="C414" i="1"/>
  <c r="A223" i="3" l="1"/>
  <c r="A268" i="3"/>
  <c r="A269" i="3"/>
  <c r="D556" i="1"/>
  <c r="AG556" i="1" s="1"/>
  <c r="D431" i="1"/>
  <c r="AG431" i="1" s="1"/>
  <c r="D415" i="1"/>
  <c r="AG415" i="1" s="1"/>
  <c r="D427" i="1"/>
  <c r="AG427" i="1" s="1"/>
  <c r="D480" i="1"/>
  <c r="AG480" i="1" s="1"/>
  <c r="D418" i="1"/>
  <c r="AG418" i="1" s="1"/>
  <c r="D425" i="1"/>
  <c r="AG425" i="1" s="1"/>
  <c r="D474" i="1"/>
  <c r="AG474" i="1" s="1"/>
  <c r="D476" i="1"/>
  <c r="AG476" i="1" s="1"/>
  <c r="D550" i="1"/>
  <c r="AG550" i="1" s="1"/>
  <c r="D422" i="1"/>
  <c r="AG422" i="1" s="1"/>
  <c r="D557" i="1"/>
  <c r="AG557" i="1" s="1"/>
  <c r="D554" i="1"/>
  <c r="AG554" i="1" s="1"/>
  <c r="D416" i="1"/>
  <c r="AG416" i="1" s="1"/>
  <c r="D432" i="1"/>
  <c r="AG432" i="1" s="1"/>
  <c r="D552" i="1"/>
  <c r="AG552" i="1" s="1"/>
  <c r="D423" i="1"/>
  <c r="AG423" i="1" s="1"/>
  <c r="D481" i="1"/>
  <c r="AG481" i="1" s="1"/>
  <c r="D555" i="1"/>
  <c r="AG555" i="1" s="1"/>
  <c r="D414" i="1"/>
  <c r="AG414" i="1" s="1"/>
  <c r="D430" i="1"/>
  <c r="AG430" i="1" s="1"/>
  <c r="D479" i="1"/>
  <c r="AG479" i="1" s="1"/>
  <c r="D553" i="1"/>
  <c r="AG553" i="1" s="1"/>
  <c r="D420" i="1"/>
  <c r="AG420" i="1" s="1"/>
  <c r="D419" i="1"/>
  <c r="AG419" i="1" s="1"/>
  <c r="D428" i="1"/>
  <c r="AG428" i="1" s="1"/>
  <c r="D426" i="1"/>
  <c r="AG426" i="1" s="1"/>
  <c r="D477" i="1"/>
  <c r="AG477" i="1" s="1"/>
  <c r="D551" i="1"/>
  <c r="AG551" i="1" s="1"/>
  <c r="D421" i="1"/>
  <c r="AG421" i="1" s="1"/>
  <c r="D549" i="1"/>
  <c r="AG549" i="1" s="1"/>
  <c r="D558" i="1"/>
  <c r="AG558" i="1" s="1"/>
  <c r="D478" i="1"/>
  <c r="AG478" i="1" s="1"/>
  <c r="D417" i="1"/>
  <c r="AG417" i="1" s="1"/>
  <c r="D424" i="1"/>
  <c r="AG424" i="1" s="1"/>
  <c r="D475" i="1"/>
  <c r="AG475" i="1" s="1"/>
  <c r="D483" i="1"/>
  <c r="AG483" i="1" s="1"/>
  <c r="D482" i="1"/>
  <c r="AG482" i="1" s="1"/>
  <c r="D429" i="1"/>
  <c r="AG429" i="1" s="1"/>
  <c r="D433" i="1"/>
  <c r="AG433" i="1" s="1"/>
  <c r="G663" i="1" l="1"/>
  <c r="C662" i="1"/>
  <c r="C661" i="1"/>
  <c r="C660" i="1"/>
  <c r="C659" i="1"/>
  <c r="C654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588" i="1"/>
  <c r="C587" i="1"/>
  <c r="C586" i="1"/>
  <c r="C585" i="1"/>
  <c r="C584" i="1"/>
  <c r="C583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48" i="1"/>
  <c r="C547" i="1"/>
  <c r="C546" i="1"/>
  <c r="C545" i="1"/>
  <c r="C544" i="1"/>
  <c r="C543" i="1"/>
  <c r="C542" i="1"/>
  <c r="A263" i="3" s="1"/>
  <c r="C541" i="1"/>
  <c r="C540" i="1"/>
  <c r="C539" i="1"/>
  <c r="C538" i="1"/>
  <c r="C537" i="1"/>
  <c r="C536" i="1"/>
  <c r="C535" i="1"/>
  <c r="C534" i="1"/>
  <c r="C533" i="1"/>
  <c r="C532" i="1"/>
  <c r="C531" i="1"/>
  <c r="A222" i="3" s="1"/>
  <c r="C530" i="1"/>
  <c r="C529" i="1"/>
  <c r="C528" i="1"/>
  <c r="C527" i="1"/>
  <c r="C526" i="1"/>
  <c r="C52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A221" i="3" s="1"/>
  <c r="C485" i="1"/>
  <c r="C484" i="1"/>
  <c r="A230" i="3" s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A218" i="3" s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A36" i="3" s="1"/>
  <c r="C398" i="1"/>
  <c r="C397" i="1"/>
  <c r="C396" i="1"/>
  <c r="A35" i="3" s="1"/>
  <c r="C395" i="1"/>
  <c r="C394" i="1"/>
  <c r="C393" i="1"/>
  <c r="C392" i="1"/>
  <c r="C391" i="1"/>
  <c r="C390" i="1"/>
  <c r="C389" i="1"/>
  <c r="C388" i="1"/>
  <c r="C387" i="1"/>
  <c r="C386" i="1"/>
  <c r="C385" i="1"/>
  <c r="C384" i="1"/>
  <c r="A345" i="3" s="1"/>
  <c r="C383" i="1"/>
  <c r="C382" i="1"/>
  <c r="C381" i="1"/>
  <c r="C380" i="1"/>
  <c r="C379" i="1"/>
  <c r="C378" i="1"/>
  <c r="C377" i="1"/>
  <c r="C376" i="1"/>
  <c r="A262" i="3" s="1"/>
  <c r="C375" i="1"/>
  <c r="C374" i="1"/>
  <c r="C373" i="1"/>
  <c r="C372" i="1"/>
  <c r="C371" i="1"/>
  <c r="A229" i="3" s="1"/>
  <c r="C370" i="1"/>
  <c r="C369" i="1"/>
  <c r="C368" i="1"/>
  <c r="C367" i="1"/>
  <c r="A228" i="3" s="1"/>
  <c r="C366" i="1"/>
  <c r="C365" i="1"/>
  <c r="A220" i="3" s="1"/>
  <c r="C364" i="1"/>
  <c r="C363" i="1"/>
  <c r="A227" i="3" s="1"/>
  <c r="C362" i="1"/>
  <c r="C361" i="1"/>
  <c r="C360" i="1"/>
  <c r="C359" i="1"/>
  <c r="A226" i="3" s="1"/>
  <c r="C358" i="1"/>
  <c r="C357" i="1"/>
  <c r="C356" i="1"/>
  <c r="C355" i="1"/>
  <c r="A225" i="3" s="1"/>
  <c r="C354" i="1"/>
  <c r="C353" i="1"/>
  <c r="A219" i="3" s="1"/>
  <c r="C352" i="1"/>
  <c r="C351" i="1"/>
  <c r="A224" i="3" s="1"/>
  <c r="C350" i="1"/>
  <c r="C349" i="1"/>
  <c r="C348" i="1"/>
  <c r="C347" i="1"/>
  <c r="A134" i="3" s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4" i="1"/>
  <c r="C253" i="1"/>
  <c r="C252" i="1"/>
  <c r="C243" i="1"/>
  <c r="C242" i="1"/>
  <c r="C241" i="1"/>
  <c r="C240" i="1"/>
  <c r="C239" i="1"/>
  <c r="C23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A326" i="3" s="1"/>
  <c r="C128" i="1"/>
  <c r="A325" i="3" s="1"/>
  <c r="C127" i="1"/>
  <c r="A324" i="3" s="1"/>
  <c r="C126" i="1"/>
  <c r="C125" i="1"/>
  <c r="A322" i="3" s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F661" i="1"/>
  <c r="F660" i="1"/>
  <c r="F659" i="1"/>
  <c r="H661" i="1"/>
  <c r="H660" i="1"/>
  <c r="H659" i="1"/>
  <c r="X662" i="1"/>
  <c r="G662" i="1" s="1"/>
  <c r="X661" i="1"/>
  <c r="G661" i="1" s="1"/>
  <c r="X660" i="1"/>
  <c r="G660" i="1" s="1"/>
  <c r="X659" i="1"/>
  <c r="G659" i="1" s="1"/>
  <c r="X654" i="1"/>
  <c r="P660" i="1"/>
  <c r="P661" i="1" s="1"/>
  <c r="P662" i="1" s="1"/>
  <c r="N661" i="1"/>
  <c r="N660" i="1"/>
  <c r="N659" i="1"/>
  <c r="Q659" i="1" s="1"/>
  <c r="H654" i="1"/>
  <c r="F654" i="1"/>
  <c r="N654" i="1"/>
  <c r="Q654" i="1" s="1"/>
  <c r="AD204" i="1"/>
  <c r="AD213" i="1"/>
  <c r="AD238" i="1"/>
  <c r="AD252" i="1"/>
  <c r="AD347" i="1"/>
  <c r="AD484" i="1"/>
  <c r="AD525" i="1"/>
  <c r="AD583" i="1"/>
  <c r="AD614" i="1"/>
  <c r="AD640" i="1"/>
  <c r="A33" i="3" l="1"/>
  <c r="A320" i="3"/>
  <c r="A321" i="3"/>
  <c r="A233" i="3"/>
  <c r="A317" i="3"/>
  <c r="G654" i="1"/>
  <c r="A76" i="3"/>
  <c r="A32" i="3"/>
  <c r="A132" i="3"/>
  <c r="A231" i="3"/>
  <c r="A232" i="3"/>
  <c r="A81" i="3"/>
  <c r="A319" i="3"/>
  <c r="A77" i="3"/>
  <c r="A323" i="3"/>
  <c r="A121" i="3"/>
  <c r="A78" i="3"/>
  <c r="A120" i="3"/>
  <c r="A82" i="3"/>
  <c r="A347" i="3"/>
  <c r="A59" i="3"/>
  <c r="A58" i="3"/>
  <c r="A214" i="3"/>
  <c r="A264" i="3"/>
  <c r="A215" i="3"/>
  <c r="A265" i="3"/>
  <c r="A216" i="3"/>
  <c r="A266" i="3"/>
  <c r="A37" i="3"/>
  <c r="A217" i="3"/>
  <c r="A267" i="3"/>
  <c r="A346" i="3"/>
  <c r="A129" i="3"/>
  <c r="A79" i="3"/>
  <c r="A57" i="3"/>
  <c r="A52" i="3"/>
  <c r="A318" i="3"/>
  <c r="Q661" i="1"/>
  <c r="E661" i="1" s="1"/>
  <c r="AC661" i="1" s="1"/>
  <c r="Q660" i="1"/>
  <c r="E660" i="1" s="1"/>
  <c r="AC660" i="1" s="1"/>
  <c r="A83" i="3"/>
  <c r="A130" i="3"/>
  <c r="A99" i="3"/>
  <c r="A42" i="3"/>
  <c r="A169" i="3"/>
  <c r="A148" i="3"/>
  <c r="A149" i="3"/>
  <c r="A137" i="3"/>
  <c r="A60" i="3"/>
  <c r="A115" i="3"/>
  <c r="A94" i="3"/>
  <c r="A111" i="3"/>
  <c r="A95" i="3"/>
  <c r="A53" i="3"/>
  <c r="A71" i="3"/>
  <c r="A110" i="3"/>
  <c r="A72" i="3"/>
  <c r="A48" i="3"/>
  <c r="A50" i="3"/>
  <c r="A69" i="3"/>
  <c r="A92" i="3"/>
  <c r="A108" i="3"/>
  <c r="A127" i="3"/>
  <c r="A146" i="3"/>
  <c r="A162" i="3"/>
  <c r="A70" i="3"/>
  <c r="A93" i="3"/>
  <c r="A109" i="3"/>
  <c r="A128" i="3"/>
  <c r="A164" i="3"/>
  <c r="A165" i="3"/>
  <c r="A40" i="3"/>
  <c r="A56" i="3"/>
  <c r="A75" i="3"/>
  <c r="A98" i="3"/>
  <c r="A185" i="3"/>
  <c r="A201" i="3"/>
  <c r="A41" i="3"/>
  <c r="A178" i="3"/>
  <c r="A194" i="3"/>
  <c r="A210" i="3"/>
  <c r="A246" i="3"/>
  <c r="A288" i="3"/>
  <c r="A304" i="3"/>
  <c r="A330" i="3"/>
  <c r="A349" i="3"/>
  <c r="A365" i="3"/>
  <c r="A381" i="3"/>
  <c r="A163" i="3"/>
  <c r="A179" i="3"/>
  <c r="A195" i="3"/>
  <c r="A180" i="3"/>
  <c r="A196" i="3"/>
  <c r="A212" i="3"/>
  <c r="A248" i="3"/>
  <c r="A274" i="3"/>
  <c r="A181" i="3"/>
  <c r="A197" i="3"/>
  <c r="A114" i="3"/>
  <c r="A136" i="3"/>
  <c r="A152" i="3"/>
  <c r="A168" i="3"/>
  <c r="A184" i="3"/>
  <c r="A236" i="3"/>
  <c r="A252" i="3"/>
  <c r="A278" i="3"/>
  <c r="A294" i="3"/>
  <c r="A237" i="3"/>
  <c r="A253" i="3"/>
  <c r="A279" i="3"/>
  <c r="A100" i="3"/>
  <c r="A116" i="3"/>
  <c r="A138" i="3"/>
  <c r="A154" i="3"/>
  <c r="A186" i="3"/>
  <c r="A312" i="3"/>
  <c r="A61" i="3"/>
  <c r="A64" i="3"/>
  <c r="A119" i="3"/>
  <c r="A157" i="3"/>
  <c r="A241" i="3"/>
  <c r="A257" i="3"/>
  <c r="A283" i="3"/>
  <c r="A299" i="3"/>
  <c r="A46" i="3"/>
  <c r="A65" i="3"/>
  <c r="A88" i="3"/>
  <c r="A104" i="3"/>
  <c r="A123" i="3"/>
  <c r="A142" i="3"/>
  <c r="A158" i="3"/>
  <c r="A174" i="3"/>
  <c r="A190" i="3"/>
  <c r="A206" i="3"/>
  <c r="A242" i="3"/>
  <c r="A258" i="3"/>
  <c r="A284" i="3"/>
  <c r="A300" i="3"/>
  <c r="A316" i="3"/>
  <c r="A342" i="3"/>
  <c r="A361" i="3"/>
  <c r="A377" i="3"/>
  <c r="A103" i="3"/>
  <c r="A141" i="3"/>
  <c r="A66" i="3"/>
  <c r="A105" i="3"/>
  <c r="A143" i="3"/>
  <c r="A159" i="3"/>
  <c r="A175" i="3"/>
  <c r="A191" i="3"/>
  <c r="A207" i="3"/>
  <c r="A243" i="3"/>
  <c r="A259" i="3"/>
  <c r="A285" i="3"/>
  <c r="A301" i="3"/>
  <c r="A327" i="3"/>
  <c r="A343" i="3"/>
  <c r="A362" i="3"/>
  <c r="A378" i="3"/>
  <c r="A67" i="3"/>
  <c r="A106" i="3"/>
  <c r="A125" i="3"/>
  <c r="A144" i="3"/>
  <c r="A160" i="3"/>
  <c r="A176" i="3"/>
  <c r="A192" i="3"/>
  <c r="A208" i="3"/>
  <c r="A244" i="3"/>
  <c r="A260" i="3"/>
  <c r="A286" i="3"/>
  <c r="A302" i="3"/>
  <c r="A328" i="3"/>
  <c r="A344" i="3"/>
  <c r="A363" i="3"/>
  <c r="A379" i="3"/>
  <c r="A90" i="3"/>
  <c r="A49" i="3"/>
  <c r="A68" i="3"/>
  <c r="A91" i="3"/>
  <c r="A107" i="3"/>
  <c r="A126" i="3"/>
  <c r="A161" i="3"/>
  <c r="A177" i="3"/>
  <c r="A193" i="3"/>
  <c r="A245" i="3"/>
  <c r="A261" i="3"/>
  <c r="A287" i="3"/>
  <c r="A303" i="3"/>
  <c r="A329" i="3"/>
  <c r="A348" i="3"/>
  <c r="A364" i="3"/>
  <c r="A380" i="3"/>
  <c r="A211" i="3"/>
  <c r="A247" i="3"/>
  <c r="A273" i="3"/>
  <c r="A289" i="3"/>
  <c r="A305" i="3"/>
  <c r="A331" i="3"/>
  <c r="A350" i="3"/>
  <c r="A366" i="3"/>
  <c r="A382" i="3"/>
  <c r="A290" i="3"/>
  <c r="A306" i="3"/>
  <c r="A332" i="3"/>
  <c r="A351" i="3"/>
  <c r="A367" i="3"/>
  <c r="A383" i="3"/>
  <c r="A213" i="3"/>
  <c r="A249" i="3"/>
  <c r="A275" i="3"/>
  <c r="A291" i="3"/>
  <c r="A307" i="3"/>
  <c r="A333" i="3"/>
  <c r="A352" i="3"/>
  <c r="A368" i="3"/>
  <c r="A384" i="3"/>
  <c r="A112" i="3"/>
  <c r="A131" i="3"/>
  <c r="A150" i="3"/>
  <c r="A166" i="3"/>
  <c r="A182" i="3"/>
  <c r="A198" i="3"/>
  <c r="A234" i="3"/>
  <c r="A250" i="3"/>
  <c r="A276" i="3"/>
  <c r="A292" i="3"/>
  <c r="A308" i="3"/>
  <c r="A334" i="3"/>
  <c r="A353" i="3"/>
  <c r="A369" i="3"/>
  <c r="A385" i="3"/>
  <c r="A54" i="3"/>
  <c r="A73" i="3"/>
  <c r="A96" i="3"/>
  <c r="A39" i="3"/>
  <c r="A55" i="3"/>
  <c r="A74" i="3"/>
  <c r="A97" i="3"/>
  <c r="A113" i="3"/>
  <c r="A135" i="3"/>
  <c r="A151" i="3"/>
  <c r="A167" i="3"/>
  <c r="A183" i="3"/>
  <c r="A199" i="3"/>
  <c r="A235" i="3"/>
  <c r="A251" i="3"/>
  <c r="A277" i="3"/>
  <c r="A293" i="3"/>
  <c r="A309" i="3"/>
  <c r="A335" i="3"/>
  <c r="A354" i="3"/>
  <c r="A370" i="3"/>
  <c r="A386" i="3"/>
  <c r="A310" i="3"/>
  <c r="A336" i="3"/>
  <c r="A355" i="3"/>
  <c r="A371" i="3"/>
  <c r="A387" i="3"/>
  <c r="A295" i="3"/>
  <c r="A311" i="3"/>
  <c r="A337" i="3"/>
  <c r="A356" i="3"/>
  <c r="A372" i="3"/>
  <c r="A388" i="3"/>
  <c r="A338" i="3"/>
  <c r="A357" i="3"/>
  <c r="A373" i="3"/>
  <c r="A389" i="3"/>
  <c r="A238" i="3"/>
  <c r="A254" i="3"/>
  <c r="A280" i="3"/>
  <c r="A296" i="3"/>
  <c r="A43" i="3"/>
  <c r="A62" i="3"/>
  <c r="A85" i="3"/>
  <c r="A101" i="3"/>
  <c r="A117" i="3"/>
  <c r="A155" i="3"/>
  <c r="A171" i="3"/>
  <c r="A187" i="3"/>
  <c r="A203" i="3"/>
  <c r="A239" i="3"/>
  <c r="A255" i="3"/>
  <c r="A281" i="3"/>
  <c r="A297" i="3"/>
  <c r="A313" i="3"/>
  <c r="A339" i="3"/>
  <c r="A358" i="3"/>
  <c r="A374" i="3"/>
  <c r="A390" i="3"/>
  <c r="A170" i="3"/>
  <c r="A202" i="3"/>
  <c r="A44" i="3"/>
  <c r="A63" i="3"/>
  <c r="A86" i="3"/>
  <c r="A102" i="3"/>
  <c r="A118" i="3"/>
  <c r="A140" i="3"/>
  <c r="A156" i="3"/>
  <c r="A172" i="3"/>
  <c r="A188" i="3"/>
  <c r="A204" i="3"/>
  <c r="A240" i="3"/>
  <c r="A256" i="3"/>
  <c r="A282" i="3"/>
  <c r="A298" i="3"/>
  <c r="A314" i="3"/>
  <c r="A340" i="3"/>
  <c r="A359" i="3"/>
  <c r="A375" i="3"/>
  <c r="A391" i="3"/>
  <c r="A45" i="3"/>
  <c r="A87" i="3"/>
  <c r="A173" i="3"/>
  <c r="A189" i="3"/>
  <c r="A205" i="3"/>
  <c r="A315" i="3"/>
  <c r="A341" i="3"/>
  <c r="A360" i="3"/>
  <c r="A376" i="3"/>
  <c r="D103" i="1"/>
  <c r="AG103" i="1" s="1"/>
  <c r="D129" i="1"/>
  <c r="AG129" i="1" s="1"/>
  <c r="D161" i="1"/>
  <c r="AG161" i="1" s="1"/>
  <c r="D177" i="1"/>
  <c r="AG177" i="1" s="1"/>
  <c r="D217" i="1"/>
  <c r="AG217" i="1" s="1"/>
  <c r="D264" i="1"/>
  <c r="AG264" i="1" s="1"/>
  <c r="D357" i="1"/>
  <c r="AG357" i="1" s="1"/>
  <c r="D373" i="1"/>
  <c r="AG373" i="1" s="1"/>
  <c r="D389" i="1"/>
  <c r="AG389" i="1" s="1"/>
  <c r="D405" i="1"/>
  <c r="AG405" i="1" s="1"/>
  <c r="D441" i="1"/>
  <c r="AG441" i="1" s="1"/>
  <c r="D457" i="1"/>
  <c r="AG457" i="1" s="1"/>
  <c r="D495" i="1"/>
  <c r="AG495" i="1" s="1"/>
  <c r="D531" i="1"/>
  <c r="AG531" i="1" s="1"/>
  <c r="D547" i="1"/>
  <c r="AG547" i="1" s="1"/>
  <c r="D585" i="1"/>
  <c r="AG585" i="1" s="1"/>
  <c r="D626" i="1"/>
  <c r="AG626" i="1" s="1"/>
  <c r="D642" i="1"/>
  <c r="AG642" i="1" s="1"/>
  <c r="D261" i="1"/>
  <c r="AG261" i="1" s="1"/>
  <c r="D128" i="1"/>
  <c r="AG128" i="1" s="1"/>
  <c r="D546" i="1"/>
  <c r="AG546" i="1" s="1"/>
  <c r="D358" i="1"/>
  <c r="AG358" i="1" s="1"/>
  <c r="D548" i="1"/>
  <c r="AG548" i="1" s="1"/>
  <c r="D266" i="1"/>
  <c r="AG266" i="1" s="1"/>
  <c r="D359" i="1"/>
  <c r="AG359" i="1" s="1"/>
  <c r="D375" i="1"/>
  <c r="AG375" i="1" s="1"/>
  <c r="D391" i="1"/>
  <c r="AG391" i="1" s="1"/>
  <c r="D407" i="1"/>
  <c r="AG407" i="1" s="1"/>
  <c r="D443" i="1"/>
  <c r="AG443" i="1" s="1"/>
  <c r="D459" i="1"/>
  <c r="AG459" i="1" s="1"/>
  <c r="D497" i="1"/>
  <c r="AG497" i="1" s="1"/>
  <c r="D533" i="1"/>
  <c r="AG533" i="1" s="1"/>
  <c r="D559" i="1"/>
  <c r="AG559" i="1" s="1"/>
  <c r="D587" i="1"/>
  <c r="AG587" i="1" s="1"/>
  <c r="D628" i="1"/>
  <c r="AG628" i="1" s="1"/>
  <c r="D644" i="1"/>
  <c r="AG644" i="1" s="1"/>
  <c r="D214" i="1"/>
  <c r="AG214" i="1" s="1"/>
  <c r="D216" i="1"/>
  <c r="AG216" i="1" s="1"/>
  <c r="D625" i="1"/>
  <c r="AG625" i="1" s="1"/>
  <c r="D374" i="1"/>
  <c r="AG374" i="1" s="1"/>
  <c r="D627" i="1"/>
  <c r="AG627" i="1" s="1"/>
  <c r="D239" i="1"/>
  <c r="AG239" i="1" s="1"/>
  <c r="D106" i="1"/>
  <c r="AG106" i="1" s="1"/>
  <c r="D164" i="1"/>
  <c r="AG164" i="1" s="1"/>
  <c r="D240" i="1"/>
  <c r="AG240" i="1" s="1"/>
  <c r="D360" i="1"/>
  <c r="AG360" i="1" s="1"/>
  <c r="D376" i="1"/>
  <c r="AG376" i="1" s="1"/>
  <c r="D392" i="1"/>
  <c r="AG392" i="1" s="1"/>
  <c r="D408" i="1"/>
  <c r="AG408" i="1" s="1"/>
  <c r="D444" i="1"/>
  <c r="AG444" i="1" s="1"/>
  <c r="D460" i="1"/>
  <c r="AG460" i="1" s="1"/>
  <c r="D498" i="1"/>
  <c r="AG498" i="1" s="1"/>
  <c r="D534" i="1"/>
  <c r="AG534" i="1" s="1"/>
  <c r="D560" i="1"/>
  <c r="AG560" i="1" s="1"/>
  <c r="D588" i="1"/>
  <c r="AG588" i="1" s="1"/>
  <c r="D629" i="1"/>
  <c r="AG629" i="1" s="1"/>
  <c r="D645" i="1"/>
  <c r="AG645" i="1" s="1"/>
  <c r="D354" i="1"/>
  <c r="AG354" i="1" s="1"/>
  <c r="D160" i="1"/>
  <c r="AG160" i="1" s="1"/>
  <c r="D584" i="1"/>
  <c r="AG584" i="1" s="1"/>
  <c r="D265" i="1"/>
  <c r="AG265" i="1" s="1"/>
  <c r="D586" i="1"/>
  <c r="AG586" i="1" s="1"/>
  <c r="D105" i="1"/>
  <c r="AG105" i="1" s="1"/>
  <c r="D132" i="1"/>
  <c r="AG132" i="1" s="1"/>
  <c r="D204" i="1"/>
  <c r="AG204" i="1" s="1"/>
  <c r="D267" i="1"/>
  <c r="AG267" i="1" s="1"/>
  <c r="D107" i="1"/>
  <c r="AG107" i="1" s="1"/>
  <c r="D133" i="1"/>
  <c r="AG133" i="1" s="1"/>
  <c r="D165" i="1"/>
  <c r="AG165" i="1" s="1"/>
  <c r="D205" i="1"/>
  <c r="AG205" i="1" s="1"/>
  <c r="D241" i="1"/>
  <c r="AG241" i="1" s="1"/>
  <c r="D268" i="1"/>
  <c r="AG268" i="1" s="1"/>
  <c r="D361" i="1"/>
  <c r="AG361" i="1" s="1"/>
  <c r="D377" i="1"/>
  <c r="AG377" i="1" s="1"/>
  <c r="D393" i="1"/>
  <c r="AG393" i="1" s="1"/>
  <c r="D409" i="1"/>
  <c r="AG409" i="1" s="1"/>
  <c r="D445" i="1"/>
  <c r="AG445" i="1" s="1"/>
  <c r="D461" i="1"/>
  <c r="AG461" i="1" s="1"/>
  <c r="D499" i="1"/>
  <c r="AG499" i="1" s="1"/>
  <c r="D535" i="1"/>
  <c r="AG535" i="1" s="1"/>
  <c r="D561" i="1"/>
  <c r="AG561" i="1" s="1"/>
  <c r="D614" i="1"/>
  <c r="AG614" i="1" s="1"/>
  <c r="D630" i="1"/>
  <c r="AG630" i="1" s="1"/>
  <c r="D646" i="1"/>
  <c r="AG646" i="1" s="1"/>
  <c r="D386" i="1"/>
  <c r="AG386" i="1" s="1"/>
  <c r="D101" i="1"/>
  <c r="AG101" i="1" s="1"/>
  <c r="D456" i="1"/>
  <c r="AG456" i="1" s="1"/>
  <c r="D130" i="1"/>
  <c r="AG130" i="1" s="1"/>
  <c r="D458" i="1"/>
  <c r="AG458" i="1" s="1"/>
  <c r="D206" i="1"/>
  <c r="AG206" i="1" s="1"/>
  <c r="D242" i="1"/>
  <c r="AG242" i="1" s="1"/>
  <c r="D269" i="1"/>
  <c r="AG269" i="1" s="1"/>
  <c r="D362" i="1"/>
  <c r="AG362" i="1" s="1"/>
  <c r="D378" i="1"/>
  <c r="AG378" i="1" s="1"/>
  <c r="D394" i="1"/>
  <c r="AG394" i="1" s="1"/>
  <c r="D410" i="1"/>
  <c r="AG410" i="1" s="1"/>
  <c r="D446" i="1"/>
  <c r="AG446" i="1" s="1"/>
  <c r="D484" i="1"/>
  <c r="AG484" i="1" s="1"/>
  <c r="D500" i="1"/>
  <c r="AG500" i="1" s="1"/>
  <c r="D536" i="1"/>
  <c r="AG536" i="1" s="1"/>
  <c r="D562" i="1"/>
  <c r="AG562" i="1" s="1"/>
  <c r="D615" i="1"/>
  <c r="AG615" i="1" s="1"/>
  <c r="D631" i="1"/>
  <c r="AG631" i="1" s="1"/>
  <c r="D647" i="1"/>
  <c r="AG647" i="1" s="1"/>
  <c r="D126" i="1"/>
  <c r="AG126" i="1" s="1"/>
  <c r="D528" i="1"/>
  <c r="AG528" i="1" s="1"/>
  <c r="D263" i="1"/>
  <c r="AG263" i="1" s="1"/>
  <c r="D494" i="1"/>
  <c r="AG494" i="1" s="1"/>
  <c r="D167" i="1"/>
  <c r="AG167" i="1" s="1"/>
  <c r="D207" i="1"/>
  <c r="AG207" i="1" s="1"/>
  <c r="D243" i="1"/>
  <c r="AG243" i="1" s="1"/>
  <c r="D347" i="1"/>
  <c r="AG347" i="1" s="1"/>
  <c r="D363" i="1"/>
  <c r="AG363" i="1" s="1"/>
  <c r="D379" i="1"/>
  <c r="AG379" i="1" s="1"/>
  <c r="D395" i="1"/>
  <c r="AG395" i="1" s="1"/>
  <c r="D411" i="1"/>
  <c r="AG411" i="1" s="1"/>
  <c r="D447" i="1"/>
  <c r="AG447" i="1" s="1"/>
  <c r="D485" i="1"/>
  <c r="AG485" i="1" s="1"/>
  <c r="D501" i="1"/>
  <c r="AG501" i="1" s="1"/>
  <c r="D537" i="1"/>
  <c r="AG537" i="1" s="1"/>
  <c r="D563" i="1"/>
  <c r="AG563" i="1" s="1"/>
  <c r="D616" i="1"/>
  <c r="AG616" i="1" s="1"/>
  <c r="D632" i="1"/>
  <c r="AG632" i="1" s="1"/>
  <c r="D648" i="1"/>
  <c r="AG648" i="1" s="1"/>
  <c r="D570" i="1"/>
  <c r="AG570" i="1" s="1"/>
  <c r="D440" i="1"/>
  <c r="AG440" i="1" s="1"/>
  <c r="D238" i="1"/>
  <c r="AG238" i="1" s="1"/>
  <c r="D643" i="1"/>
  <c r="AG643" i="1" s="1"/>
  <c r="D134" i="1"/>
  <c r="AG134" i="1" s="1"/>
  <c r="D168" i="1"/>
  <c r="AG168" i="1" s="1"/>
  <c r="D208" i="1"/>
  <c r="AG208" i="1" s="1"/>
  <c r="D252" i="1"/>
  <c r="AG252" i="1" s="1"/>
  <c r="D348" i="1"/>
  <c r="AG348" i="1" s="1"/>
  <c r="D364" i="1"/>
  <c r="AG364" i="1" s="1"/>
  <c r="D380" i="1"/>
  <c r="AG380" i="1" s="1"/>
  <c r="D396" i="1"/>
  <c r="AG396" i="1" s="1"/>
  <c r="D412" i="1"/>
  <c r="AG412" i="1" s="1"/>
  <c r="D448" i="1"/>
  <c r="AG448" i="1" s="1"/>
  <c r="D486" i="1"/>
  <c r="AG486" i="1" s="1"/>
  <c r="D502" i="1"/>
  <c r="AG502" i="1" s="1"/>
  <c r="D538" i="1"/>
  <c r="AG538" i="1" s="1"/>
  <c r="D564" i="1"/>
  <c r="AG564" i="1" s="1"/>
  <c r="D617" i="1"/>
  <c r="AG617" i="1" s="1"/>
  <c r="D633" i="1"/>
  <c r="AG633" i="1" s="1"/>
  <c r="D649" i="1"/>
  <c r="AG649" i="1" s="1"/>
  <c r="D438" i="1"/>
  <c r="AG438" i="1" s="1"/>
  <c r="D176" i="1"/>
  <c r="AG176" i="1" s="1"/>
  <c r="D530" i="1"/>
  <c r="AG530" i="1" s="1"/>
  <c r="D178" i="1"/>
  <c r="AG178" i="1" s="1"/>
  <c r="D532" i="1"/>
  <c r="AG532" i="1" s="1"/>
  <c r="D163" i="1"/>
  <c r="AG163" i="1" s="1"/>
  <c r="D169" i="1"/>
  <c r="AG169" i="1" s="1"/>
  <c r="D349" i="1"/>
  <c r="AG349" i="1" s="1"/>
  <c r="D381" i="1"/>
  <c r="AG381" i="1" s="1"/>
  <c r="D397" i="1"/>
  <c r="AG397" i="1" s="1"/>
  <c r="D413" i="1"/>
  <c r="AG413" i="1" s="1"/>
  <c r="D449" i="1"/>
  <c r="AG449" i="1" s="1"/>
  <c r="D487" i="1"/>
  <c r="AG487" i="1" s="1"/>
  <c r="D503" i="1"/>
  <c r="AG503" i="1" s="1"/>
  <c r="D539" i="1"/>
  <c r="AG539" i="1" s="1"/>
  <c r="D565" i="1"/>
  <c r="AG565" i="1" s="1"/>
  <c r="D618" i="1"/>
  <c r="AG618" i="1" s="1"/>
  <c r="D634" i="1"/>
  <c r="AG634" i="1" s="1"/>
  <c r="D650" i="1"/>
  <c r="AG650" i="1" s="1"/>
  <c r="D544" i="1"/>
  <c r="AG544" i="1" s="1"/>
  <c r="D372" i="1"/>
  <c r="AG372" i="1" s="1"/>
  <c r="D162" i="1"/>
  <c r="AG162" i="1" s="1"/>
  <c r="D496" i="1"/>
  <c r="AG496" i="1" s="1"/>
  <c r="D166" i="1"/>
  <c r="AG166" i="1" s="1"/>
  <c r="D110" i="1"/>
  <c r="AG110" i="1" s="1"/>
  <c r="D209" i="1"/>
  <c r="AG209" i="1" s="1"/>
  <c r="D253" i="1"/>
  <c r="AG253" i="1" s="1"/>
  <c r="D365" i="1"/>
  <c r="AG365" i="1" s="1"/>
  <c r="D102" i="1"/>
  <c r="AG102" i="1" s="1"/>
  <c r="D112" i="1"/>
  <c r="AG112" i="1" s="1"/>
  <c r="D138" i="1"/>
  <c r="AG138" i="1" s="1"/>
  <c r="D170" i="1"/>
  <c r="AG170" i="1" s="1"/>
  <c r="D210" i="1"/>
  <c r="AG210" i="1" s="1"/>
  <c r="D254" i="1"/>
  <c r="AG254" i="1" s="1"/>
  <c r="D350" i="1"/>
  <c r="AG350" i="1" s="1"/>
  <c r="D366" i="1"/>
  <c r="AG366" i="1" s="1"/>
  <c r="D382" i="1"/>
  <c r="AG382" i="1" s="1"/>
  <c r="D398" i="1"/>
  <c r="AG398" i="1" s="1"/>
  <c r="D434" i="1"/>
  <c r="AG434" i="1" s="1"/>
  <c r="D450" i="1"/>
  <c r="AG450" i="1" s="1"/>
  <c r="D488" i="1"/>
  <c r="AG488" i="1" s="1"/>
  <c r="D504" i="1"/>
  <c r="AG504" i="1" s="1"/>
  <c r="D540" i="1"/>
  <c r="AG540" i="1" s="1"/>
  <c r="D566" i="1"/>
  <c r="AG566" i="1" s="1"/>
  <c r="D619" i="1"/>
  <c r="AG619" i="1" s="1"/>
  <c r="D635" i="1"/>
  <c r="AG635" i="1" s="1"/>
  <c r="D651" i="1"/>
  <c r="AG651" i="1" s="1"/>
  <c r="D174" i="1"/>
  <c r="AG174" i="1" s="1"/>
  <c r="D623" i="1"/>
  <c r="AG623" i="1" s="1"/>
  <c r="D404" i="1"/>
  <c r="AG404" i="1" s="1"/>
  <c r="D104" i="1"/>
  <c r="AG104" i="1" s="1"/>
  <c r="D442" i="1"/>
  <c r="AG442" i="1" s="1"/>
  <c r="D179" i="1"/>
  <c r="AG179" i="1" s="1"/>
  <c r="D136" i="1"/>
  <c r="AG136" i="1" s="1"/>
  <c r="D111" i="1"/>
  <c r="AG111" i="1" s="1"/>
  <c r="D96" i="1"/>
  <c r="AG96" i="1" s="1"/>
  <c r="D113" i="1"/>
  <c r="AG113" i="1" s="1"/>
  <c r="D139" i="1"/>
  <c r="AG139" i="1" s="1"/>
  <c r="D171" i="1"/>
  <c r="AG171" i="1" s="1"/>
  <c r="D211" i="1"/>
  <c r="AG211" i="1" s="1"/>
  <c r="D258" i="1"/>
  <c r="AG258" i="1" s="1"/>
  <c r="D351" i="1"/>
  <c r="AG351" i="1" s="1"/>
  <c r="D367" i="1"/>
  <c r="AG367" i="1" s="1"/>
  <c r="D383" i="1"/>
  <c r="AG383" i="1" s="1"/>
  <c r="D399" i="1"/>
  <c r="AG399" i="1" s="1"/>
  <c r="D435" i="1"/>
  <c r="AG435" i="1" s="1"/>
  <c r="D451" i="1"/>
  <c r="AG451" i="1" s="1"/>
  <c r="D489" i="1"/>
  <c r="AG489" i="1" s="1"/>
  <c r="D525" i="1"/>
  <c r="AG525" i="1" s="1"/>
  <c r="D541" i="1"/>
  <c r="AG541" i="1" s="1"/>
  <c r="D567" i="1"/>
  <c r="AG567" i="1" s="1"/>
  <c r="D620" i="1"/>
  <c r="AG620" i="1" s="1"/>
  <c r="D636" i="1"/>
  <c r="AG636" i="1" s="1"/>
  <c r="D652" i="1"/>
  <c r="AG652" i="1" s="1"/>
  <c r="D662" i="1"/>
  <c r="AG662" i="1" s="1"/>
  <c r="D158" i="1"/>
  <c r="AG158" i="1" s="1"/>
  <c r="D492" i="1"/>
  <c r="AG492" i="1" s="1"/>
  <c r="D356" i="1"/>
  <c r="AG356" i="1" s="1"/>
  <c r="D641" i="1"/>
  <c r="AG641" i="1" s="1"/>
  <c r="D406" i="1"/>
  <c r="AG406" i="1" s="1"/>
  <c r="D131" i="1"/>
  <c r="AG131" i="1" s="1"/>
  <c r="D109" i="1"/>
  <c r="AG109" i="1" s="1"/>
  <c r="D137" i="1"/>
  <c r="AG137" i="1" s="1"/>
  <c r="D97" i="1"/>
  <c r="AG97" i="1" s="1"/>
  <c r="D114" i="1"/>
  <c r="AG114" i="1" s="1"/>
  <c r="D140" i="1"/>
  <c r="AG140" i="1" s="1"/>
  <c r="D172" i="1"/>
  <c r="AG172" i="1" s="1"/>
  <c r="D212" i="1"/>
  <c r="AG212" i="1" s="1"/>
  <c r="D259" i="1"/>
  <c r="AG259" i="1" s="1"/>
  <c r="D352" i="1"/>
  <c r="AG352" i="1" s="1"/>
  <c r="D368" i="1"/>
  <c r="AG368" i="1" s="1"/>
  <c r="D384" i="1"/>
  <c r="AG384" i="1" s="1"/>
  <c r="D400" i="1"/>
  <c r="AG400" i="1" s="1"/>
  <c r="D436" i="1"/>
  <c r="AG436" i="1" s="1"/>
  <c r="D452" i="1"/>
  <c r="AG452" i="1" s="1"/>
  <c r="D490" i="1"/>
  <c r="AG490" i="1" s="1"/>
  <c r="D526" i="1"/>
  <c r="AG526" i="1" s="1"/>
  <c r="D542" i="1"/>
  <c r="AG542" i="1" s="1"/>
  <c r="D568" i="1"/>
  <c r="AG568" i="1" s="1"/>
  <c r="D621" i="1"/>
  <c r="AG621" i="1" s="1"/>
  <c r="D637" i="1"/>
  <c r="AG637" i="1" s="1"/>
  <c r="D659" i="1"/>
  <c r="AG659" i="1" s="1"/>
  <c r="D99" i="1"/>
  <c r="AG99" i="1" s="1"/>
  <c r="D454" i="1"/>
  <c r="AG454" i="1" s="1"/>
  <c r="D388" i="1"/>
  <c r="AG388" i="1" s="1"/>
  <c r="D390" i="1"/>
  <c r="AG390" i="1" s="1"/>
  <c r="D108" i="1"/>
  <c r="AG108" i="1" s="1"/>
  <c r="D135" i="1"/>
  <c r="AG135" i="1" s="1"/>
  <c r="D98" i="1"/>
  <c r="AG98" i="1" s="1"/>
  <c r="D125" i="1"/>
  <c r="AG125" i="1" s="1"/>
  <c r="D157" i="1"/>
  <c r="AG157" i="1" s="1"/>
  <c r="D173" i="1"/>
  <c r="AG173" i="1" s="1"/>
  <c r="D213" i="1"/>
  <c r="AG213" i="1" s="1"/>
  <c r="D260" i="1"/>
  <c r="AG260" i="1" s="1"/>
  <c r="D353" i="1"/>
  <c r="AG353" i="1" s="1"/>
  <c r="D369" i="1"/>
  <c r="AG369" i="1" s="1"/>
  <c r="D385" i="1"/>
  <c r="AG385" i="1" s="1"/>
  <c r="D401" i="1"/>
  <c r="AG401" i="1" s="1"/>
  <c r="D437" i="1"/>
  <c r="AG437" i="1" s="1"/>
  <c r="D453" i="1"/>
  <c r="AG453" i="1" s="1"/>
  <c r="D491" i="1"/>
  <c r="AG491" i="1" s="1"/>
  <c r="D527" i="1"/>
  <c r="AG527" i="1" s="1"/>
  <c r="D543" i="1"/>
  <c r="AG543" i="1" s="1"/>
  <c r="D569" i="1"/>
  <c r="AG569" i="1" s="1"/>
  <c r="D622" i="1"/>
  <c r="AG622" i="1" s="1"/>
  <c r="D638" i="1"/>
  <c r="AG638" i="1" s="1"/>
  <c r="D654" i="1"/>
  <c r="AG654" i="1" s="1"/>
  <c r="D660" i="1"/>
  <c r="AG660" i="1" s="1"/>
  <c r="D402" i="1"/>
  <c r="AG402" i="1" s="1"/>
  <c r="D639" i="1"/>
  <c r="AG639" i="1" s="1"/>
  <c r="D661" i="1"/>
  <c r="AG661" i="1" s="1"/>
  <c r="D370" i="1"/>
  <c r="AG370" i="1" s="1"/>
  <c r="D100" i="1"/>
  <c r="AG100" i="1" s="1"/>
  <c r="D127" i="1"/>
  <c r="AG127" i="1" s="1"/>
  <c r="D159" i="1"/>
  <c r="AG159" i="1" s="1"/>
  <c r="D175" i="1"/>
  <c r="AG175" i="1" s="1"/>
  <c r="D215" i="1"/>
  <c r="AG215" i="1" s="1"/>
  <c r="D262" i="1"/>
  <c r="AG262" i="1" s="1"/>
  <c r="D355" i="1"/>
  <c r="AG355" i="1" s="1"/>
  <c r="D371" i="1"/>
  <c r="AG371" i="1" s="1"/>
  <c r="D387" i="1"/>
  <c r="AG387" i="1" s="1"/>
  <c r="D403" i="1"/>
  <c r="AG403" i="1" s="1"/>
  <c r="D439" i="1"/>
  <c r="AG439" i="1" s="1"/>
  <c r="D455" i="1"/>
  <c r="AG455" i="1" s="1"/>
  <c r="D493" i="1"/>
  <c r="AG493" i="1" s="1"/>
  <c r="D529" i="1"/>
  <c r="AG529" i="1" s="1"/>
  <c r="D545" i="1"/>
  <c r="AG545" i="1" s="1"/>
  <c r="D583" i="1"/>
  <c r="AG583" i="1" s="1"/>
  <c r="D624" i="1"/>
  <c r="AG624" i="1" s="1"/>
  <c r="D640" i="1"/>
  <c r="AG640" i="1" s="1"/>
  <c r="E659" i="1"/>
  <c r="AC659" i="1" s="1"/>
  <c r="X628" i="1"/>
  <c r="G628" i="1" s="1"/>
  <c r="H628" i="1"/>
  <c r="F628" i="1"/>
  <c r="X625" i="1"/>
  <c r="G625" i="1" s="1"/>
  <c r="H625" i="1"/>
  <c r="F625" i="1"/>
  <c r="X622" i="1"/>
  <c r="G622" i="1" s="1"/>
  <c r="H622" i="1"/>
  <c r="F622" i="1"/>
  <c r="X548" i="1"/>
  <c r="G548" i="1" s="1"/>
  <c r="H548" i="1"/>
  <c r="F548" i="1"/>
  <c r="X547" i="1"/>
  <c r="G547" i="1" s="1"/>
  <c r="H547" i="1"/>
  <c r="F547" i="1"/>
  <c r="X546" i="1"/>
  <c r="G546" i="1" s="1"/>
  <c r="H546" i="1"/>
  <c r="F546" i="1"/>
  <c r="X545" i="1"/>
  <c r="G545" i="1" s="1"/>
  <c r="H545" i="1"/>
  <c r="F545" i="1"/>
  <c r="X461" i="1"/>
  <c r="G461" i="1" s="1"/>
  <c r="H461" i="1"/>
  <c r="F461" i="1"/>
  <c r="X460" i="1"/>
  <c r="G460" i="1" s="1"/>
  <c r="H460" i="1"/>
  <c r="F460" i="1"/>
  <c r="X459" i="1"/>
  <c r="G459" i="1" s="1"/>
  <c r="H459" i="1"/>
  <c r="F459" i="1"/>
  <c r="X458" i="1"/>
  <c r="G458" i="1" s="1"/>
  <c r="H458" i="1"/>
  <c r="F458" i="1"/>
  <c r="X382" i="1"/>
  <c r="G382" i="1" s="1"/>
  <c r="H382" i="1"/>
  <c r="F382" i="1"/>
  <c r="X381" i="1"/>
  <c r="G381" i="1" s="1"/>
  <c r="H381" i="1"/>
  <c r="F381" i="1"/>
  <c r="X380" i="1"/>
  <c r="G380" i="1" s="1"/>
  <c r="H380" i="1"/>
  <c r="F380" i="1"/>
  <c r="X379" i="1"/>
  <c r="G379" i="1" s="1"/>
  <c r="H379" i="1"/>
  <c r="F379" i="1"/>
  <c r="X264" i="1"/>
  <c r="G264" i="1" s="1"/>
  <c r="H264" i="1"/>
  <c r="F264" i="1"/>
  <c r="X261" i="1"/>
  <c r="G261" i="1" s="1"/>
  <c r="H261" i="1"/>
  <c r="F261" i="1"/>
  <c r="X254" i="1"/>
  <c r="G254" i="1" s="1"/>
  <c r="H254" i="1"/>
  <c r="F254" i="1"/>
  <c r="X178" i="1"/>
  <c r="G178" i="1" s="1"/>
  <c r="H178" i="1"/>
  <c r="F178" i="1"/>
  <c r="X177" i="1"/>
  <c r="G177" i="1" s="1"/>
  <c r="H177" i="1"/>
  <c r="F177" i="1"/>
  <c r="X176" i="1"/>
  <c r="G176" i="1" s="1"/>
  <c r="H176" i="1"/>
  <c r="F176" i="1"/>
  <c r="X175" i="1"/>
  <c r="G175" i="1" s="1"/>
  <c r="H175" i="1"/>
  <c r="F175" i="1"/>
  <c r="X136" i="1"/>
  <c r="G136" i="1" s="1"/>
  <c r="H136" i="1"/>
  <c r="F136" i="1"/>
  <c r="X133" i="1"/>
  <c r="G133" i="1" s="1"/>
  <c r="H133" i="1"/>
  <c r="F133" i="1"/>
  <c r="X130" i="1"/>
  <c r="G130" i="1" s="1"/>
  <c r="H130" i="1"/>
  <c r="F130" i="1"/>
  <c r="X112" i="1"/>
  <c r="G112" i="1" s="1"/>
  <c r="N112" i="1"/>
  <c r="Q112" i="1" s="1"/>
  <c r="H112" i="1"/>
  <c r="F112" i="1"/>
  <c r="X109" i="1"/>
  <c r="G109" i="1" s="1"/>
  <c r="N109" i="1"/>
  <c r="Q109" i="1" s="1"/>
  <c r="H109" i="1"/>
  <c r="F109" i="1"/>
  <c r="X106" i="1"/>
  <c r="G106" i="1" s="1"/>
  <c r="N106" i="1"/>
  <c r="Q106" i="1" s="1"/>
  <c r="H106" i="1"/>
  <c r="F106" i="1"/>
  <c r="X103" i="1"/>
  <c r="G103" i="1" s="1"/>
  <c r="N103" i="1"/>
  <c r="H103" i="1"/>
  <c r="F103" i="1"/>
  <c r="X102" i="1"/>
  <c r="G102" i="1" s="1"/>
  <c r="N102" i="1"/>
  <c r="Q102" i="1" s="1"/>
  <c r="H102" i="1"/>
  <c r="F102" i="1"/>
  <c r="E654" i="1" l="1"/>
  <c r="AC654" i="1" s="1"/>
  <c r="X528" i="1"/>
  <c r="G528" i="1" s="1"/>
  <c r="H528" i="1"/>
  <c r="F528" i="1"/>
  <c r="X527" i="1"/>
  <c r="G527" i="1" s="1"/>
  <c r="H527" i="1"/>
  <c r="F527" i="1"/>
  <c r="X526" i="1"/>
  <c r="G526" i="1" s="1"/>
  <c r="H526" i="1"/>
  <c r="F526" i="1"/>
  <c r="X525" i="1"/>
  <c r="G525" i="1" s="1"/>
  <c r="H525" i="1"/>
  <c r="F525" i="1"/>
  <c r="X457" i="1"/>
  <c r="G457" i="1" s="1"/>
  <c r="H457" i="1"/>
  <c r="F457" i="1"/>
  <c r="X456" i="1"/>
  <c r="G456" i="1" s="1"/>
  <c r="H456" i="1"/>
  <c r="F456" i="1"/>
  <c r="X455" i="1"/>
  <c r="G455" i="1" s="1"/>
  <c r="H455" i="1"/>
  <c r="F455" i="1"/>
  <c r="X454" i="1"/>
  <c r="G454" i="1" s="1"/>
  <c r="H454" i="1"/>
  <c r="F454" i="1"/>
  <c r="X453" i="1"/>
  <c r="G453" i="1" s="1"/>
  <c r="H453" i="1"/>
  <c r="F453" i="1"/>
  <c r="X452" i="1"/>
  <c r="G452" i="1" s="1"/>
  <c r="H452" i="1"/>
  <c r="F452" i="1"/>
  <c r="X451" i="1"/>
  <c r="G451" i="1" s="1"/>
  <c r="H451" i="1"/>
  <c r="F451" i="1"/>
  <c r="X450" i="1"/>
  <c r="G450" i="1" s="1"/>
  <c r="H450" i="1"/>
  <c r="F450" i="1"/>
  <c r="X449" i="1"/>
  <c r="G449" i="1" s="1"/>
  <c r="H449" i="1"/>
  <c r="F449" i="1"/>
  <c r="X448" i="1"/>
  <c r="G448" i="1" s="1"/>
  <c r="H448" i="1"/>
  <c r="F448" i="1"/>
  <c r="X447" i="1"/>
  <c r="G447" i="1" s="1"/>
  <c r="H447" i="1"/>
  <c r="F447" i="1"/>
  <c r="X446" i="1"/>
  <c r="G446" i="1" s="1"/>
  <c r="H446" i="1"/>
  <c r="F446" i="1"/>
  <c r="X445" i="1"/>
  <c r="G445" i="1" s="1"/>
  <c r="H445" i="1"/>
  <c r="F445" i="1"/>
  <c r="X444" i="1"/>
  <c r="G444" i="1" s="1"/>
  <c r="H444" i="1"/>
  <c r="F444" i="1"/>
  <c r="X443" i="1"/>
  <c r="G443" i="1" s="1"/>
  <c r="H443" i="1"/>
  <c r="F443" i="1"/>
  <c r="X442" i="1"/>
  <c r="G442" i="1" s="1"/>
  <c r="H442" i="1"/>
  <c r="F442" i="1"/>
  <c r="X441" i="1"/>
  <c r="G441" i="1" s="1"/>
  <c r="H441" i="1"/>
  <c r="F441" i="1"/>
  <c r="X440" i="1"/>
  <c r="G440" i="1" s="1"/>
  <c r="H440" i="1"/>
  <c r="F440" i="1"/>
  <c r="X439" i="1"/>
  <c r="G439" i="1" s="1"/>
  <c r="H439" i="1"/>
  <c r="F439" i="1"/>
  <c r="X438" i="1"/>
  <c r="G438" i="1" s="1"/>
  <c r="H438" i="1"/>
  <c r="F438" i="1"/>
  <c r="X437" i="1"/>
  <c r="G437" i="1" s="1"/>
  <c r="H437" i="1"/>
  <c r="F437" i="1"/>
  <c r="X436" i="1"/>
  <c r="G436" i="1" s="1"/>
  <c r="H436" i="1"/>
  <c r="F436" i="1"/>
  <c r="X435" i="1"/>
  <c r="G435" i="1" s="1"/>
  <c r="H435" i="1"/>
  <c r="F435" i="1"/>
  <c r="X434" i="1"/>
  <c r="G434" i="1" s="1"/>
  <c r="H434" i="1"/>
  <c r="F434" i="1"/>
  <c r="X350" i="1"/>
  <c r="G350" i="1" s="1"/>
  <c r="H350" i="1"/>
  <c r="F350" i="1"/>
  <c r="X349" i="1"/>
  <c r="G349" i="1" s="1"/>
  <c r="H349" i="1"/>
  <c r="F349" i="1"/>
  <c r="X348" i="1"/>
  <c r="G348" i="1" s="1"/>
  <c r="H348" i="1"/>
  <c r="F348" i="1"/>
  <c r="X347" i="1"/>
  <c r="G347" i="1" s="1"/>
  <c r="H347" i="1"/>
  <c r="F347" i="1"/>
  <c r="X174" i="1"/>
  <c r="G174" i="1" s="1"/>
  <c r="H174" i="1"/>
  <c r="F174" i="1"/>
  <c r="X173" i="1"/>
  <c r="G173" i="1" s="1"/>
  <c r="H173" i="1"/>
  <c r="F173" i="1"/>
  <c r="X172" i="1"/>
  <c r="G172" i="1" s="1"/>
  <c r="H172" i="1"/>
  <c r="F172" i="1"/>
  <c r="X171" i="1"/>
  <c r="G171" i="1" s="1"/>
  <c r="H171" i="1"/>
  <c r="F171" i="1"/>
  <c r="X170" i="1"/>
  <c r="G170" i="1" s="1"/>
  <c r="H170" i="1"/>
  <c r="F170" i="1"/>
  <c r="X169" i="1"/>
  <c r="G169" i="1" s="1"/>
  <c r="H169" i="1"/>
  <c r="F169" i="1"/>
  <c r="X168" i="1"/>
  <c r="G168" i="1" s="1"/>
  <c r="H168" i="1"/>
  <c r="F168" i="1"/>
  <c r="X167" i="1"/>
  <c r="G167" i="1" s="1"/>
  <c r="H167" i="1"/>
  <c r="F167" i="1"/>
  <c r="X166" i="1"/>
  <c r="G166" i="1" s="1"/>
  <c r="H166" i="1"/>
  <c r="F166" i="1"/>
  <c r="X165" i="1"/>
  <c r="G165" i="1" s="1"/>
  <c r="H165" i="1"/>
  <c r="F165" i="1"/>
  <c r="X164" i="1"/>
  <c r="G164" i="1" s="1"/>
  <c r="P164" i="1"/>
  <c r="H164" i="1"/>
  <c r="F164" i="1"/>
  <c r="X163" i="1"/>
  <c r="G163" i="1" s="1"/>
  <c r="H163" i="1"/>
  <c r="F163" i="1"/>
  <c r="N662" i="1"/>
  <c r="Q662" i="1" s="1"/>
  <c r="N114" i="1"/>
  <c r="N113" i="1"/>
  <c r="N111" i="1"/>
  <c r="N110" i="1"/>
  <c r="N108" i="1"/>
  <c r="N107" i="1"/>
  <c r="N105" i="1"/>
  <c r="N104" i="1"/>
  <c r="N101" i="1"/>
  <c r="N100" i="1"/>
  <c r="N99" i="1"/>
  <c r="N98" i="1"/>
  <c r="N97" i="1"/>
  <c r="N96" i="1"/>
  <c r="Q96" i="1" s="1"/>
  <c r="H662" i="1" l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7" i="1"/>
  <c r="H626" i="1"/>
  <c r="H624" i="1"/>
  <c r="H623" i="1"/>
  <c r="H621" i="1"/>
  <c r="H620" i="1"/>
  <c r="H619" i="1"/>
  <c r="H618" i="1"/>
  <c r="H617" i="1"/>
  <c r="H616" i="1"/>
  <c r="H615" i="1"/>
  <c r="H614" i="1"/>
  <c r="H588" i="1"/>
  <c r="H587" i="1"/>
  <c r="H586" i="1"/>
  <c r="H585" i="1"/>
  <c r="H584" i="1"/>
  <c r="H583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269" i="1"/>
  <c r="H268" i="1"/>
  <c r="H267" i="1"/>
  <c r="H266" i="1"/>
  <c r="H265" i="1"/>
  <c r="H263" i="1"/>
  <c r="H262" i="1"/>
  <c r="H260" i="1"/>
  <c r="H259" i="1"/>
  <c r="H258" i="1"/>
  <c r="H253" i="1"/>
  <c r="H252" i="1"/>
  <c r="H243" i="1"/>
  <c r="H242" i="1"/>
  <c r="H241" i="1"/>
  <c r="H240" i="1"/>
  <c r="H239" i="1"/>
  <c r="H23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179" i="1"/>
  <c r="H162" i="1"/>
  <c r="H161" i="1"/>
  <c r="H160" i="1"/>
  <c r="H159" i="1"/>
  <c r="H158" i="1"/>
  <c r="H157" i="1"/>
  <c r="H140" i="1"/>
  <c r="H139" i="1"/>
  <c r="H138" i="1"/>
  <c r="H137" i="1"/>
  <c r="H135" i="1"/>
  <c r="H134" i="1"/>
  <c r="H132" i="1"/>
  <c r="H131" i="1"/>
  <c r="H129" i="1"/>
  <c r="H128" i="1"/>
  <c r="H127" i="1"/>
  <c r="H126" i="1"/>
  <c r="H125" i="1"/>
  <c r="H114" i="1"/>
  <c r="H113" i="1"/>
  <c r="H111" i="1"/>
  <c r="H110" i="1"/>
  <c r="H108" i="1"/>
  <c r="H107" i="1"/>
  <c r="H105" i="1"/>
  <c r="H104" i="1"/>
  <c r="H101" i="1"/>
  <c r="H100" i="1"/>
  <c r="H99" i="1"/>
  <c r="H98" i="1"/>
  <c r="H97" i="1"/>
  <c r="H96" i="1"/>
  <c r="F162" i="1" l="1"/>
  <c r="F158" i="1"/>
  <c r="F161" i="1"/>
  <c r="F160" i="1"/>
  <c r="X162" i="1"/>
  <c r="X161" i="1"/>
  <c r="X160" i="1"/>
  <c r="X158" i="1"/>
  <c r="G158" i="1" s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X544" i="1"/>
  <c r="G544" i="1" s="1"/>
  <c r="X543" i="1"/>
  <c r="G543" i="1" s="1"/>
  <c r="X542" i="1"/>
  <c r="G542" i="1" s="1"/>
  <c r="X541" i="1"/>
  <c r="G541" i="1" s="1"/>
  <c r="X540" i="1"/>
  <c r="G540" i="1" s="1"/>
  <c r="X539" i="1"/>
  <c r="G539" i="1" s="1"/>
  <c r="X538" i="1"/>
  <c r="G538" i="1" s="1"/>
  <c r="X537" i="1"/>
  <c r="G537" i="1" s="1"/>
  <c r="X536" i="1"/>
  <c r="G536" i="1" s="1"/>
  <c r="X535" i="1"/>
  <c r="G535" i="1" s="1"/>
  <c r="X534" i="1"/>
  <c r="G534" i="1" s="1"/>
  <c r="X533" i="1"/>
  <c r="G533" i="1" s="1"/>
  <c r="X532" i="1"/>
  <c r="G532" i="1" s="1"/>
  <c r="X531" i="1"/>
  <c r="G531" i="1" s="1"/>
  <c r="X530" i="1"/>
  <c r="G530" i="1" s="1"/>
  <c r="X529" i="1"/>
  <c r="G529" i="1" s="1"/>
  <c r="F495" i="1"/>
  <c r="F494" i="1"/>
  <c r="F493" i="1"/>
  <c r="F492" i="1"/>
  <c r="F491" i="1"/>
  <c r="F490" i="1"/>
  <c r="F489" i="1"/>
  <c r="F488" i="1"/>
  <c r="F487" i="1"/>
  <c r="F486" i="1"/>
  <c r="F485" i="1"/>
  <c r="F484" i="1"/>
  <c r="X495" i="1"/>
  <c r="G495" i="1" s="1"/>
  <c r="X494" i="1"/>
  <c r="G494" i="1" s="1"/>
  <c r="X493" i="1"/>
  <c r="G493" i="1" s="1"/>
  <c r="X492" i="1"/>
  <c r="G492" i="1" s="1"/>
  <c r="X491" i="1"/>
  <c r="G491" i="1" s="1"/>
  <c r="X490" i="1"/>
  <c r="G490" i="1" s="1"/>
  <c r="X489" i="1"/>
  <c r="G489" i="1" s="1"/>
  <c r="X488" i="1"/>
  <c r="G488" i="1" s="1"/>
  <c r="X487" i="1"/>
  <c r="G487" i="1" s="1"/>
  <c r="X486" i="1"/>
  <c r="G486" i="1" s="1"/>
  <c r="X485" i="1"/>
  <c r="G485" i="1" s="1"/>
  <c r="X484" i="1"/>
  <c r="G484" i="1" s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X378" i="1"/>
  <c r="G378" i="1" s="1"/>
  <c r="X377" i="1"/>
  <c r="G377" i="1" s="1"/>
  <c r="X376" i="1"/>
  <c r="G376" i="1" s="1"/>
  <c r="X375" i="1"/>
  <c r="G375" i="1" s="1"/>
  <c r="X374" i="1"/>
  <c r="G374" i="1" s="1"/>
  <c r="X373" i="1"/>
  <c r="G373" i="1" s="1"/>
  <c r="X372" i="1"/>
  <c r="G372" i="1" s="1"/>
  <c r="X371" i="1"/>
  <c r="G371" i="1" s="1"/>
  <c r="X370" i="1"/>
  <c r="G370" i="1" s="1"/>
  <c r="X369" i="1"/>
  <c r="G369" i="1" s="1"/>
  <c r="X368" i="1"/>
  <c r="G368" i="1" s="1"/>
  <c r="X367" i="1"/>
  <c r="G367" i="1" s="1"/>
  <c r="X366" i="1"/>
  <c r="G366" i="1" s="1"/>
  <c r="X365" i="1"/>
  <c r="G365" i="1" s="1"/>
  <c r="X364" i="1"/>
  <c r="G364" i="1" s="1"/>
  <c r="X363" i="1"/>
  <c r="G363" i="1" s="1"/>
  <c r="X362" i="1"/>
  <c r="G362" i="1" s="1"/>
  <c r="X361" i="1"/>
  <c r="G361" i="1" s="1"/>
  <c r="X360" i="1"/>
  <c r="G360" i="1" s="1"/>
  <c r="X359" i="1"/>
  <c r="G359" i="1" s="1"/>
  <c r="X358" i="1"/>
  <c r="G358" i="1" s="1"/>
  <c r="X357" i="1"/>
  <c r="G357" i="1" s="1"/>
  <c r="X356" i="1"/>
  <c r="G356" i="1" s="1"/>
  <c r="X355" i="1"/>
  <c r="G355" i="1" s="1"/>
  <c r="X354" i="1"/>
  <c r="G354" i="1" s="1"/>
  <c r="X353" i="1"/>
  <c r="G353" i="1" s="1"/>
  <c r="X352" i="1"/>
  <c r="G352" i="1" s="1"/>
  <c r="X351" i="1"/>
  <c r="G351" i="1" s="1"/>
  <c r="G160" i="1" l="1"/>
  <c r="G161" i="1"/>
  <c r="G162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504" i="1"/>
  <c r="F503" i="1"/>
  <c r="F502" i="1"/>
  <c r="F570" i="1"/>
  <c r="F569" i="1"/>
  <c r="F568" i="1"/>
  <c r="F567" i="1"/>
  <c r="F566" i="1"/>
  <c r="F565" i="1"/>
  <c r="X570" i="1"/>
  <c r="G570" i="1" s="1"/>
  <c r="X569" i="1"/>
  <c r="G569" i="1" s="1"/>
  <c r="X568" i="1"/>
  <c r="G568" i="1" s="1"/>
  <c r="X567" i="1"/>
  <c r="G567" i="1" s="1"/>
  <c r="X566" i="1"/>
  <c r="G566" i="1" s="1"/>
  <c r="X565" i="1"/>
  <c r="G565" i="1" s="1"/>
  <c r="X504" i="1"/>
  <c r="G504" i="1" s="1"/>
  <c r="X503" i="1"/>
  <c r="G503" i="1" s="1"/>
  <c r="X502" i="1"/>
  <c r="G502" i="1" s="1"/>
  <c r="X413" i="1"/>
  <c r="G413" i="1" s="1"/>
  <c r="X412" i="1"/>
  <c r="G412" i="1" s="1"/>
  <c r="X411" i="1"/>
  <c r="G411" i="1" s="1"/>
  <c r="X410" i="1"/>
  <c r="G410" i="1" s="1"/>
  <c r="X409" i="1"/>
  <c r="G409" i="1" s="1"/>
  <c r="X408" i="1"/>
  <c r="G408" i="1" s="1"/>
  <c r="X407" i="1"/>
  <c r="G407" i="1" s="1"/>
  <c r="X406" i="1"/>
  <c r="G406" i="1" s="1"/>
  <c r="X405" i="1"/>
  <c r="G405" i="1" s="1"/>
  <c r="X404" i="1"/>
  <c r="G404" i="1" s="1"/>
  <c r="X403" i="1"/>
  <c r="G403" i="1" s="1"/>
  <c r="X402" i="1"/>
  <c r="G402" i="1" s="1"/>
  <c r="X401" i="1"/>
  <c r="G401" i="1" s="1"/>
  <c r="X400" i="1"/>
  <c r="G400" i="1" s="1"/>
  <c r="X399" i="1"/>
  <c r="G399" i="1" s="1"/>
  <c r="X398" i="1"/>
  <c r="G398" i="1" s="1"/>
  <c r="X397" i="1"/>
  <c r="G397" i="1" s="1"/>
  <c r="X396" i="1"/>
  <c r="G396" i="1" s="1"/>
  <c r="F662" i="1" l="1"/>
  <c r="F588" i="1" l="1"/>
  <c r="F587" i="1"/>
  <c r="F586" i="1"/>
  <c r="F585" i="1"/>
  <c r="X588" i="1"/>
  <c r="G588" i="1" s="1"/>
  <c r="X587" i="1"/>
  <c r="G587" i="1" s="1"/>
  <c r="X586" i="1"/>
  <c r="G586" i="1" s="1"/>
  <c r="X585" i="1"/>
  <c r="G585" i="1" s="1"/>
  <c r="F652" i="1" l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7" i="1"/>
  <c r="F626" i="1"/>
  <c r="F624" i="1"/>
  <c r="F623" i="1"/>
  <c r="F621" i="1"/>
  <c r="F620" i="1"/>
  <c r="F619" i="1"/>
  <c r="F618" i="1"/>
  <c r="F617" i="1"/>
  <c r="F616" i="1"/>
  <c r="F615" i="1"/>
  <c r="F614" i="1"/>
  <c r="F584" i="1"/>
  <c r="F583" i="1"/>
  <c r="F564" i="1"/>
  <c r="F563" i="1"/>
  <c r="F562" i="1"/>
  <c r="F561" i="1"/>
  <c r="F560" i="1"/>
  <c r="F559" i="1"/>
  <c r="F501" i="1"/>
  <c r="F500" i="1"/>
  <c r="F499" i="1"/>
  <c r="F498" i="1"/>
  <c r="F497" i="1"/>
  <c r="F4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269" i="1"/>
  <c r="F268" i="1"/>
  <c r="F267" i="1"/>
  <c r="F266" i="1"/>
  <c r="F265" i="1"/>
  <c r="F263" i="1"/>
  <c r="F262" i="1"/>
  <c r="F260" i="1"/>
  <c r="F259" i="1"/>
  <c r="F258" i="1"/>
  <c r="F253" i="1"/>
  <c r="F252" i="1"/>
  <c r="F243" i="1"/>
  <c r="F242" i="1"/>
  <c r="F241" i="1"/>
  <c r="F240" i="1"/>
  <c r="F239" i="1"/>
  <c r="F23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179" i="1"/>
  <c r="F159" i="1"/>
  <c r="F157" i="1"/>
  <c r="F140" i="1"/>
  <c r="F139" i="1"/>
  <c r="F138" i="1"/>
  <c r="F137" i="1"/>
  <c r="F135" i="1"/>
  <c r="F134" i="1"/>
  <c r="F132" i="1"/>
  <c r="F131" i="1"/>
  <c r="F129" i="1"/>
  <c r="F128" i="1"/>
  <c r="F127" i="1"/>
  <c r="F126" i="1"/>
  <c r="F125" i="1"/>
  <c r="F114" i="1"/>
  <c r="F113" i="1"/>
  <c r="F111" i="1"/>
  <c r="F110" i="1"/>
  <c r="F108" i="1"/>
  <c r="F107" i="1"/>
  <c r="F105" i="1"/>
  <c r="F104" i="1"/>
  <c r="F101" i="1"/>
  <c r="F100" i="1"/>
  <c r="F99" i="1"/>
  <c r="F98" i="1"/>
  <c r="F97" i="1"/>
  <c r="F96" i="1"/>
  <c r="P584" i="1" l="1"/>
  <c r="X584" i="1"/>
  <c r="G584" i="1" s="1"/>
  <c r="Z584" i="1"/>
  <c r="X614" i="1"/>
  <c r="X652" i="1"/>
  <c r="X651" i="1"/>
  <c r="X650" i="1"/>
  <c r="X649" i="1"/>
  <c r="X648" i="1"/>
  <c r="G648" i="1" s="1"/>
  <c r="X647" i="1"/>
  <c r="G647" i="1" s="1"/>
  <c r="X646" i="1"/>
  <c r="G646" i="1" s="1"/>
  <c r="X645" i="1"/>
  <c r="G645" i="1" s="1"/>
  <c r="X644" i="1"/>
  <c r="G644" i="1" s="1"/>
  <c r="X643" i="1"/>
  <c r="G643" i="1" s="1"/>
  <c r="X642" i="1"/>
  <c r="G642" i="1" s="1"/>
  <c r="X641" i="1"/>
  <c r="X640" i="1"/>
  <c r="X639" i="1"/>
  <c r="G639" i="1" s="1"/>
  <c r="X638" i="1"/>
  <c r="G638" i="1" s="1"/>
  <c r="X637" i="1"/>
  <c r="G637" i="1" s="1"/>
  <c r="X636" i="1"/>
  <c r="G636" i="1" s="1"/>
  <c r="X635" i="1"/>
  <c r="G635" i="1" s="1"/>
  <c r="X634" i="1"/>
  <c r="G634" i="1" s="1"/>
  <c r="X633" i="1"/>
  <c r="X632" i="1"/>
  <c r="X631" i="1"/>
  <c r="X630" i="1"/>
  <c r="X629" i="1"/>
  <c r="X627" i="1"/>
  <c r="G627" i="1" s="1"/>
  <c r="X626" i="1"/>
  <c r="G626" i="1" s="1"/>
  <c r="X624" i="1"/>
  <c r="G624" i="1" s="1"/>
  <c r="X623" i="1"/>
  <c r="G623" i="1" s="1"/>
  <c r="X621" i="1"/>
  <c r="G621" i="1" s="1"/>
  <c r="X620" i="1"/>
  <c r="G620" i="1" s="1"/>
  <c r="X619" i="1"/>
  <c r="G619" i="1" s="1"/>
  <c r="X618" i="1"/>
  <c r="G618" i="1" s="1"/>
  <c r="X617" i="1"/>
  <c r="G617" i="1" s="1"/>
  <c r="X616" i="1"/>
  <c r="X615" i="1"/>
  <c r="X583" i="1"/>
  <c r="G583" i="1" s="1"/>
  <c r="X564" i="1"/>
  <c r="G564" i="1" s="1"/>
  <c r="X563" i="1"/>
  <c r="X562" i="1"/>
  <c r="G562" i="1" s="1"/>
  <c r="X561" i="1"/>
  <c r="G561" i="1" s="1"/>
  <c r="X560" i="1"/>
  <c r="X559" i="1"/>
  <c r="X501" i="1"/>
  <c r="X500" i="1"/>
  <c r="X499" i="1"/>
  <c r="X498" i="1"/>
  <c r="G498" i="1" s="1"/>
  <c r="X497" i="1"/>
  <c r="G497" i="1" s="1"/>
  <c r="X496" i="1"/>
  <c r="G496" i="1" s="1"/>
  <c r="X395" i="1"/>
  <c r="X394" i="1"/>
  <c r="X393" i="1"/>
  <c r="G393" i="1" s="1"/>
  <c r="X392" i="1"/>
  <c r="G392" i="1" s="1"/>
  <c r="X391" i="1"/>
  <c r="X390" i="1"/>
  <c r="X389" i="1"/>
  <c r="G389" i="1" s="1"/>
  <c r="X388" i="1"/>
  <c r="G388" i="1" s="1"/>
  <c r="X387" i="1"/>
  <c r="X386" i="1"/>
  <c r="G386" i="1" s="1"/>
  <c r="X385" i="1"/>
  <c r="G385" i="1" s="1"/>
  <c r="X384" i="1"/>
  <c r="X383" i="1"/>
  <c r="X269" i="1"/>
  <c r="G269" i="1" s="1"/>
  <c r="X268" i="1"/>
  <c r="G268" i="1" s="1"/>
  <c r="X267" i="1"/>
  <c r="G267" i="1" s="1"/>
  <c r="X266" i="1"/>
  <c r="G266" i="1" s="1"/>
  <c r="X265" i="1"/>
  <c r="X263" i="1"/>
  <c r="G263" i="1" s="1"/>
  <c r="X262" i="1"/>
  <c r="G262" i="1" s="1"/>
  <c r="X260" i="1"/>
  <c r="G260" i="1" s="1"/>
  <c r="X259" i="1"/>
  <c r="G259" i="1" s="1"/>
  <c r="X258" i="1"/>
  <c r="X253" i="1"/>
  <c r="G253" i="1" s="1"/>
  <c r="X252" i="1"/>
  <c r="G252" i="1" s="1"/>
  <c r="X243" i="1"/>
  <c r="G243" i="1" s="1"/>
  <c r="X242" i="1"/>
  <c r="G242" i="1" s="1"/>
  <c r="X241" i="1"/>
  <c r="G241" i="1" s="1"/>
  <c r="X240" i="1"/>
  <c r="G240" i="1" s="1"/>
  <c r="X239" i="1"/>
  <c r="G239" i="1" s="1"/>
  <c r="X238" i="1"/>
  <c r="G238" i="1" s="1"/>
  <c r="X217" i="1"/>
  <c r="G217" i="1" s="1"/>
  <c r="X216" i="1"/>
  <c r="G216" i="1" s="1"/>
  <c r="X215" i="1"/>
  <c r="G215" i="1" s="1"/>
  <c r="X214" i="1"/>
  <c r="X213" i="1"/>
  <c r="X212" i="1"/>
  <c r="X211" i="1"/>
  <c r="X210" i="1"/>
  <c r="X209" i="1"/>
  <c r="X208" i="1"/>
  <c r="X207" i="1"/>
  <c r="X206" i="1"/>
  <c r="X205" i="1"/>
  <c r="X204" i="1"/>
  <c r="X179" i="1"/>
  <c r="X159" i="1"/>
  <c r="G159" i="1" s="1"/>
  <c r="X157" i="1"/>
  <c r="G157" i="1" s="1"/>
  <c r="X140" i="1"/>
  <c r="G140" i="1" s="1"/>
  <c r="X139" i="1"/>
  <c r="G139" i="1" s="1"/>
  <c r="X138" i="1"/>
  <c r="G138" i="1" s="1"/>
  <c r="X137" i="1"/>
  <c r="G137" i="1" s="1"/>
  <c r="X135" i="1"/>
  <c r="G135" i="1" s="1"/>
  <c r="X134" i="1"/>
  <c r="G134" i="1" s="1"/>
  <c r="X132" i="1"/>
  <c r="G132" i="1" s="1"/>
  <c r="X131" i="1"/>
  <c r="G131" i="1" s="1"/>
  <c r="X129" i="1"/>
  <c r="G129" i="1" s="1"/>
  <c r="X128" i="1"/>
  <c r="G128" i="1" s="1"/>
  <c r="X127" i="1"/>
  <c r="X126" i="1"/>
  <c r="X125" i="1"/>
  <c r="X114" i="1"/>
  <c r="X113" i="1"/>
  <c r="X111" i="1"/>
  <c r="G111" i="1" s="1"/>
  <c r="X110" i="1"/>
  <c r="G110" i="1" s="1"/>
  <c r="X108" i="1"/>
  <c r="G108" i="1" s="1"/>
  <c r="X107" i="1"/>
  <c r="G107" i="1" s="1"/>
  <c r="X105" i="1"/>
  <c r="G105" i="1" s="1"/>
  <c r="X104" i="1"/>
  <c r="G104" i="1" s="1"/>
  <c r="X101" i="1"/>
  <c r="G101" i="1" s="1"/>
  <c r="X100" i="1"/>
  <c r="G100" i="1" s="1"/>
  <c r="X99" i="1"/>
  <c r="X98" i="1"/>
  <c r="G98" i="1" s="1"/>
  <c r="X97" i="1"/>
  <c r="G97" i="1" s="1"/>
  <c r="X96" i="1"/>
  <c r="P3" i="1"/>
  <c r="P615" i="1"/>
  <c r="P616" i="1" s="1"/>
  <c r="P630" i="1" s="1"/>
  <c r="P560" i="1"/>
  <c r="P384" i="1"/>
  <c r="W67" i="1" l="1"/>
  <c r="W65" i="1"/>
  <c r="W66" i="1"/>
  <c r="G208" i="1"/>
  <c r="G387" i="1"/>
  <c r="G395" i="1"/>
  <c r="G560" i="1"/>
  <c r="G652" i="1"/>
  <c r="G213" i="1"/>
  <c r="G633" i="1"/>
  <c r="G501" i="1"/>
  <c r="G265" i="1"/>
  <c r="G559" i="1"/>
  <c r="G209" i="1"/>
  <c r="G629" i="1"/>
  <c r="G614" i="1"/>
  <c r="G126" i="1"/>
  <c r="G641" i="1"/>
  <c r="G127" i="1"/>
  <c r="G214" i="1"/>
  <c r="G615" i="1"/>
  <c r="G650" i="1"/>
  <c r="G394" i="1"/>
  <c r="G113" i="1"/>
  <c r="G210" i="1"/>
  <c r="G258" i="1"/>
  <c r="G630" i="1"/>
  <c r="G384" i="1"/>
  <c r="G206" i="1"/>
  <c r="G99" i="1"/>
  <c r="G114" i="1"/>
  <c r="G179" i="1"/>
  <c r="G211" i="1"/>
  <c r="G390" i="1"/>
  <c r="G563" i="1"/>
  <c r="G631" i="1"/>
  <c r="G205" i="1"/>
  <c r="G500" i="1"/>
  <c r="G649" i="1"/>
  <c r="G207" i="1"/>
  <c r="G616" i="1"/>
  <c r="G651" i="1"/>
  <c r="G125" i="1"/>
  <c r="G204" i="1"/>
  <c r="G212" i="1"/>
  <c r="G383" i="1"/>
  <c r="G391" i="1"/>
  <c r="G499" i="1"/>
  <c r="G632" i="1"/>
  <c r="G640" i="1"/>
  <c r="P632" i="1"/>
  <c r="P633" i="1" s="1"/>
  <c r="P641" i="1" s="1"/>
  <c r="W48" i="1"/>
  <c r="W13" i="1"/>
  <c r="W36" i="1"/>
  <c r="W52" i="1"/>
  <c r="W64" i="1"/>
  <c r="W6" i="1"/>
  <c r="W3" i="1"/>
  <c r="W34" i="1"/>
  <c r="W19" i="1"/>
  <c r="W44" i="1"/>
  <c r="W15" i="1"/>
  <c r="W27" i="1"/>
  <c r="W53" i="1"/>
  <c r="W32" i="1"/>
  <c r="W45" i="1"/>
  <c r="W51" i="1"/>
  <c r="W42" i="1"/>
  <c r="W25" i="1"/>
  <c r="W58" i="1"/>
  <c r="W33" i="1"/>
  <c r="W59" i="1"/>
  <c r="W61" i="1"/>
  <c r="W2" i="1"/>
  <c r="W11" i="1"/>
  <c r="W50" i="1"/>
  <c r="W5" i="1"/>
  <c r="W49" i="1"/>
  <c r="W39" i="1"/>
  <c r="W14" i="1"/>
  <c r="W63" i="1"/>
  <c r="W20" i="1"/>
  <c r="W47" i="1"/>
  <c r="W68" i="1"/>
  <c r="W57" i="1"/>
  <c r="W10" i="1"/>
  <c r="W12" i="1"/>
  <c r="W60" i="1"/>
  <c r="W28" i="1"/>
  <c r="W18" i="1"/>
  <c r="W40" i="1"/>
  <c r="W23" i="1"/>
  <c r="W62" i="1"/>
  <c r="W37" i="1"/>
  <c r="W46" i="1"/>
  <c r="W17" i="1"/>
  <c r="W69" i="1"/>
  <c r="W8" i="1"/>
  <c r="W29" i="1"/>
  <c r="W30" i="1"/>
  <c r="W38" i="1"/>
  <c r="W22" i="1"/>
  <c r="W55" i="1"/>
  <c r="W35" i="1"/>
  <c r="W26" i="1"/>
  <c r="W24" i="1"/>
  <c r="W31" i="1"/>
  <c r="W21" i="1"/>
  <c r="W7" i="1"/>
  <c r="W4" i="1"/>
  <c r="W16" i="1"/>
  <c r="W56" i="1"/>
  <c r="W9" i="1"/>
  <c r="W41" i="1"/>
  <c r="W54" i="1"/>
  <c r="W43" i="1"/>
  <c r="W70" i="1"/>
  <c r="P5" i="1"/>
  <c r="N151" i="1" s="1"/>
  <c r="Q151" i="1" s="1"/>
  <c r="E151" i="1" s="1"/>
  <c r="AC151" i="1" s="1"/>
  <c r="N115" i="1"/>
  <c r="N121" i="1"/>
  <c r="N120" i="1"/>
  <c r="N117" i="1"/>
  <c r="N118" i="1"/>
  <c r="N116" i="1"/>
  <c r="N119" i="1"/>
  <c r="N144" i="1"/>
  <c r="N143" i="1"/>
  <c r="N142" i="1"/>
  <c r="N141" i="1"/>
  <c r="Q141" i="1" s="1"/>
  <c r="N124" i="1"/>
  <c r="N122" i="1"/>
  <c r="N123" i="1"/>
  <c r="E96" i="1"/>
  <c r="AC96" i="1" s="1"/>
  <c r="G96" i="1"/>
  <c r="N136" i="1"/>
  <c r="Q136" i="1" s="1"/>
  <c r="N133" i="1"/>
  <c r="Q133" i="1" s="1"/>
  <c r="N130" i="1"/>
  <c r="Q130" i="1" s="1"/>
  <c r="N131" i="1"/>
  <c r="N126" i="1"/>
  <c r="N134" i="1"/>
  <c r="N132" i="1"/>
  <c r="N129" i="1"/>
  <c r="N127" i="1"/>
  <c r="N128" i="1"/>
  <c r="N125" i="1"/>
  <c r="Q125" i="1" s="1"/>
  <c r="N140" i="1"/>
  <c r="N138" i="1"/>
  <c r="N139" i="1"/>
  <c r="N135" i="1"/>
  <c r="N137" i="1"/>
  <c r="Z652" i="1"/>
  <c r="AA652" i="1"/>
  <c r="N145" i="1" l="1"/>
  <c r="Q145" i="1" s="1"/>
  <c r="E145" i="1" s="1"/>
  <c r="AC145" i="1" s="1"/>
  <c r="N148" i="1"/>
  <c r="Q148" i="1" s="1"/>
  <c r="E148" i="1" s="1"/>
  <c r="AC148" i="1" s="1"/>
  <c r="Q115" i="1"/>
  <c r="E115" i="1" s="1"/>
  <c r="Q122" i="1"/>
  <c r="E122" i="1" s="1"/>
  <c r="AC122" i="1" s="1"/>
  <c r="P7" i="1"/>
  <c r="P8" i="1" s="1"/>
  <c r="P9" i="1" s="1"/>
  <c r="P10" i="1" s="1"/>
  <c r="N153" i="1"/>
  <c r="N146" i="1"/>
  <c r="N152" i="1"/>
  <c r="N149" i="1"/>
  <c r="N147" i="1"/>
  <c r="N150" i="1"/>
  <c r="N155" i="1"/>
  <c r="N154" i="1"/>
  <c r="N156" i="1"/>
  <c r="E130" i="1"/>
  <c r="AC130" i="1" s="1"/>
  <c r="E125" i="1"/>
  <c r="AC125" i="1" s="1"/>
  <c r="N161" i="1"/>
  <c r="N159" i="1"/>
  <c r="N158" i="1"/>
  <c r="Q158" i="1" s="1"/>
  <c r="N160" i="1"/>
  <c r="Q160" i="1" s="1"/>
  <c r="N157" i="1"/>
  <c r="Q157" i="1" s="1"/>
  <c r="N162" i="1"/>
  <c r="AA651" i="1"/>
  <c r="Z651" i="1"/>
  <c r="AA650" i="1"/>
  <c r="Z650" i="1"/>
  <c r="AA649" i="1"/>
  <c r="Z649" i="1"/>
  <c r="AA630" i="1"/>
  <c r="Z630" i="1"/>
  <c r="AA629" i="1"/>
  <c r="Z629" i="1"/>
  <c r="AA563" i="1"/>
  <c r="Z563" i="1"/>
  <c r="AA560" i="1"/>
  <c r="Z560" i="1"/>
  <c r="AA559" i="1"/>
  <c r="Z559" i="1"/>
  <c r="AA501" i="1"/>
  <c r="Z501" i="1"/>
  <c r="AA500" i="1"/>
  <c r="Z500" i="1"/>
  <c r="AA499" i="1"/>
  <c r="Z499" i="1"/>
  <c r="AA395" i="1"/>
  <c r="Z395" i="1"/>
  <c r="AA394" i="1"/>
  <c r="Z394" i="1"/>
  <c r="AA391" i="1"/>
  <c r="Z391" i="1"/>
  <c r="AA390" i="1"/>
  <c r="Z390" i="1"/>
  <c r="AA387" i="1"/>
  <c r="Z387" i="1"/>
  <c r="AA384" i="1"/>
  <c r="Z384" i="1"/>
  <c r="AA383" i="1"/>
  <c r="Z383" i="1"/>
  <c r="AA179" i="1"/>
  <c r="Z179" i="1"/>
  <c r="AA564" i="1"/>
  <c r="Z564" i="1"/>
  <c r="AA562" i="1"/>
  <c r="Z562" i="1"/>
  <c r="AA561" i="1"/>
  <c r="Z561" i="1"/>
  <c r="AA498" i="1"/>
  <c r="Z498" i="1"/>
  <c r="AA497" i="1"/>
  <c r="Z497" i="1"/>
  <c r="AA496" i="1"/>
  <c r="Z496" i="1"/>
  <c r="AA393" i="1"/>
  <c r="Z393" i="1"/>
  <c r="AA392" i="1"/>
  <c r="Z392" i="1"/>
  <c r="AA389" i="1"/>
  <c r="Z389" i="1"/>
  <c r="AA388" i="1"/>
  <c r="Z388" i="1"/>
  <c r="AA386" i="1"/>
  <c r="Z386" i="1"/>
  <c r="AA385" i="1"/>
  <c r="Z385" i="1"/>
  <c r="AA212" i="1"/>
  <c r="Z212" i="1"/>
  <c r="AA211" i="1"/>
  <c r="Z211" i="1"/>
  <c r="AA210" i="1"/>
  <c r="Z210" i="1"/>
  <c r="AA209" i="1"/>
  <c r="Z209" i="1"/>
  <c r="AA208" i="1"/>
  <c r="Z208" i="1"/>
  <c r="AA206" i="1"/>
  <c r="Z206" i="1"/>
  <c r="AA205" i="1"/>
  <c r="Z205" i="1"/>
  <c r="AA204" i="1"/>
  <c r="Z204" i="1"/>
  <c r="AA159" i="1"/>
  <c r="Z159" i="1"/>
  <c r="AA157" i="1"/>
  <c r="Z157" i="1"/>
  <c r="Q155" i="1" l="1"/>
  <c r="E155" i="1" s="1"/>
  <c r="AC155" i="1" s="1"/>
  <c r="Q156" i="1"/>
  <c r="E156" i="1" s="1"/>
  <c r="AC156" i="1" s="1"/>
  <c r="Q147" i="1"/>
  <c r="E147" i="1" s="1"/>
  <c r="AC147" i="1" s="1"/>
  <c r="Q154" i="1"/>
  <c r="E154" i="1" s="1"/>
  <c r="AC154" i="1" s="1"/>
  <c r="Q146" i="1"/>
  <c r="E146" i="1" s="1"/>
  <c r="AC146" i="1" s="1"/>
  <c r="P11" i="1"/>
  <c r="N232" i="1"/>
  <c r="N234" i="1"/>
  <c r="N233" i="1"/>
  <c r="N231" i="1"/>
  <c r="E157" i="1"/>
  <c r="AC157" i="1" s="1"/>
  <c r="E160" i="1"/>
  <c r="AC160" i="1" s="1"/>
  <c r="E158" i="1"/>
  <c r="AC158" i="1" s="1"/>
  <c r="E102" i="1"/>
  <c r="AC102" i="1" s="1"/>
  <c r="E106" i="1"/>
  <c r="AC106" i="1" s="1"/>
  <c r="E133" i="1"/>
  <c r="AC133" i="1" s="1"/>
  <c r="N179" i="1"/>
  <c r="Q179" i="1" s="1"/>
  <c r="P12" i="1" l="1"/>
  <c r="N251" i="1"/>
  <c r="N248" i="1"/>
  <c r="N246" i="1"/>
  <c r="N250" i="1"/>
  <c r="N244" i="1"/>
  <c r="N249" i="1"/>
  <c r="N247" i="1"/>
  <c r="N245" i="1"/>
  <c r="Q231" i="1"/>
  <c r="E231" i="1" s="1"/>
  <c r="AC231" i="1" s="1"/>
  <c r="E109" i="1"/>
  <c r="AC109" i="1" s="1"/>
  <c r="E136" i="1"/>
  <c r="AC136" i="1" s="1"/>
  <c r="E179" i="1"/>
  <c r="AC179" i="1" s="1"/>
  <c r="N212" i="1"/>
  <c r="N211" i="1"/>
  <c r="N210" i="1"/>
  <c r="N206" i="1"/>
  <c r="N209" i="1"/>
  <c r="N208" i="1"/>
  <c r="N207" i="1"/>
  <c r="N205" i="1"/>
  <c r="N204" i="1"/>
  <c r="Q204" i="1" s="1"/>
  <c r="N286" i="1" l="1"/>
  <c r="Q286" i="1" s="1"/>
  <c r="E286" i="1" s="1"/>
  <c r="AC286" i="1" s="1"/>
  <c r="N285" i="1"/>
  <c r="Q285" i="1" s="1"/>
  <c r="E285" i="1" s="1"/>
  <c r="AC285" i="1" s="1"/>
  <c r="N284" i="1"/>
  <c r="Q284" i="1" s="1"/>
  <c r="E284" i="1" s="1"/>
  <c r="AC284" i="1" s="1"/>
  <c r="N277" i="1"/>
  <c r="Q277" i="1" s="1"/>
  <c r="E277" i="1" s="1"/>
  <c r="AC277" i="1" s="1"/>
  <c r="N276" i="1"/>
  <c r="Q276" i="1" s="1"/>
  <c r="E276" i="1" s="1"/>
  <c r="AC276" i="1" s="1"/>
  <c r="N274" i="1"/>
  <c r="Q274" i="1" s="1"/>
  <c r="E274" i="1" s="1"/>
  <c r="AC274" i="1" s="1"/>
  <c r="N270" i="1"/>
  <c r="Q270" i="1" s="1"/>
  <c r="E270" i="1" s="1"/>
  <c r="AC270" i="1" s="1"/>
  <c r="N283" i="1"/>
  <c r="Q283" i="1" s="1"/>
  <c r="E283" i="1" s="1"/>
  <c r="AC283" i="1" s="1"/>
  <c r="N282" i="1"/>
  <c r="Q282" i="1" s="1"/>
  <c r="E282" i="1" s="1"/>
  <c r="AC282" i="1" s="1"/>
  <c r="N281" i="1"/>
  <c r="Q281" i="1" s="1"/>
  <c r="E281" i="1" s="1"/>
  <c r="AC281" i="1" s="1"/>
  <c r="N279" i="1"/>
  <c r="Q279" i="1" s="1"/>
  <c r="E279" i="1" s="1"/>
  <c r="AC279" i="1" s="1"/>
  <c r="N280" i="1"/>
  <c r="Q280" i="1" s="1"/>
  <c r="E280" i="1" s="1"/>
  <c r="AC280" i="1" s="1"/>
  <c r="N278" i="1"/>
  <c r="Q278" i="1" s="1"/>
  <c r="E278" i="1" s="1"/>
  <c r="AC278" i="1" s="1"/>
  <c r="N275" i="1"/>
  <c r="Q275" i="1" s="1"/>
  <c r="E275" i="1" s="1"/>
  <c r="AC275" i="1" s="1"/>
  <c r="N271" i="1"/>
  <c r="Q271" i="1" s="1"/>
  <c r="E271" i="1" s="1"/>
  <c r="AC271" i="1" s="1"/>
  <c r="N273" i="1"/>
  <c r="Q273" i="1" s="1"/>
  <c r="E273" i="1" s="1"/>
  <c r="AC273" i="1" s="1"/>
  <c r="N272" i="1"/>
  <c r="Q272" i="1" s="1"/>
  <c r="E272" i="1" s="1"/>
  <c r="AC272" i="1" s="1"/>
  <c r="P14" i="1"/>
  <c r="N332" i="1"/>
  <c r="N327" i="1"/>
  <c r="N293" i="1"/>
  <c r="N336" i="1"/>
  <c r="N338" i="1"/>
  <c r="N321" i="1"/>
  <c r="N299" i="1"/>
  <c r="N316" i="1"/>
  <c r="N342" i="1"/>
  <c r="N289" i="1"/>
  <c r="N344" i="1"/>
  <c r="N320" i="1"/>
  <c r="N339" i="1"/>
  <c r="N322" i="1"/>
  <c r="N315" i="1"/>
  <c r="N310" i="1"/>
  <c r="N305" i="1"/>
  <c r="N341" i="1"/>
  <c r="N343" i="1"/>
  <c r="N302" i="1"/>
  <c r="N288" i="1"/>
  <c r="N333" i="1"/>
  <c r="N323" i="1"/>
  <c r="N318" i="1"/>
  <c r="N301" i="1"/>
  <c r="N296" i="1"/>
  <c r="N287" i="1"/>
  <c r="Q287" i="1" s="1"/>
  <c r="E287" i="1" s="1"/>
  <c r="AC287" i="1" s="1"/>
  <c r="N313" i="1"/>
  <c r="N308" i="1"/>
  <c r="N298" i="1"/>
  <c r="N317" i="1"/>
  <c r="N300" i="1"/>
  <c r="N346" i="1"/>
  <c r="N334" i="1"/>
  <c r="N295" i="1"/>
  <c r="N329" i="1"/>
  <c r="N312" i="1"/>
  <c r="N307" i="1"/>
  <c r="N319" i="1"/>
  <c r="N314" i="1"/>
  <c r="N345" i="1"/>
  <c r="N340" i="1"/>
  <c r="N328" i="1"/>
  <c r="N311" i="1"/>
  <c r="N330" i="1"/>
  <c r="N303" i="1"/>
  <c r="N337" i="1"/>
  <c r="N324" i="1"/>
  <c r="N306" i="1"/>
  <c r="N331" i="1"/>
  <c r="N326" i="1"/>
  <c r="N297" i="1"/>
  <c r="N290" i="1"/>
  <c r="N309" i="1"/>
  <c r="N304" i="1"/>
  <c r="N292" i="1"/>
  <c r="N294" i="1"/>
  <c r="N335" i="1"/>
  <c r="N325" i="1"/>
  <c r="N291" i="1"/>
  <c r="Q244" i="1"/>
  <c r="E244" i="1" s="1"/>
  <c r="AC244" i="1" s="1"/>
  <c r="P142" i="1"/>
  <c r="Q142" i="1" s="1"/>
  <c r="E141" i="1"/>
  <c r="AC141" i="1" s="1"/>
  <c r="E204" i="1"/>
  <c r="AC204" i="1" s="1"/>
  <c r="N217" i="1"/>
  <c r="N215" i="1"/>
  <c r="N214" i="1"/>
  <c r="N213" i="1"/>
  <c r="Q213" i="1" s="1"/>
  <c r="N216" i="1"/>
  <c r="P15" i="1" l="1"/>
  <c r="N473" i="1"/>
  <c r="N462" i="1"/>
  <c r="Q462" i="1" s="1"/>
  <c r="E462" i="1" s="1"/>
  <c r="AC462" i="1" s="1"/>
  <c r="N472" i="1"/>
  <c r="N465" i="1"/>
  <c r="N469" i="1"/>
  <c r="N467" i="1"/>
  <c r="N463" i="1"/>
  <c r="N471" i="1"/>
  <c r="N466" i="1"/>
  <c r="N468" i="1"/>
  <c r="N464" i="1"/>
  <c r="N470" i="1"/>
  <c r="P143" i="1"/>
  <c r="Q143" i="1" s="1"/>
  <c r="E142" i="1"/>
  <c r="AC142" i="1" s="1"/>
  <c r="N237" i="1"/>
  <c r="N236" i="1"/>
  <c r="N235" i="1"/>
  <c r="E213" i="1"/>
  <c r="AC213" i="1" s="1"/>
  <c r="E112" i="1"/>
  <c r="AC112" i="1" s="1"/>
  <c r="N242" i="1"/>
  <c r="N238" i="1"/>
  <c r="Q238" i="1" s="1"/>
  <c r="N243" i="1"/>
  <c r="N241" i="1"/>
  <c r="N240" i="1"/>
  <c r="N239" i="1"/>
  <c r="N512" i="1" l="1"/>
  <c r="Q512" i="1" s="1"/>
  <c r="E512" i="1" s="1"/>
  <c r="AC512" i="1" s="1"/>
  <c r="N511" i="1"/>
  <c r="Q511" i="1" s="1"/>
  <c r="E511" i="1" s="1"/>
  <c r="AC511" i="1" s="1"/>
  <c r="N510" i="1"/>
  <c r="Q510" i="1" s="1"/>
  <c r="E510" i="1" s="1"/>
  <c r="AC510" i="1" s="1"/>
  <c r="N508" i="1"/>
  <c r="Q508" i="1" s="1"/>
  <c r="E508" i="1" s="1"/>
  <c r="AC508" i="1" s="1"/>
  <c r="N507" i="1"/>
  <c r="Q507" i="1" s="1"/>
  <c r="E507" i="1" s="1"/>
  <c r="AC507" i="1" s="1"/>
  <c r="N509" i="1"/>
  <c r="Q509" i="1" s="1"/>
  <c r="E509" i="1" s="1"/>
  <c r="AC509" i="1" s="1"/>
  <c r="N505" i="1"/>
  <c r="Q505" i="1" s="1"/>
  <c r="E505" i="1" s="1"/>
  <c r="AC505" i="1" s="1"/>
  <c r="N506" i="1"/>
  <c r="Q506" i="1" s="1"/>
  <c r="E506" i="1" s="1"/>
  <c r="AC506" i="1" s="1"/>
  <c r="P16" i="1"/>
  <c r="N519" i="1"/>
  <c r="N524" i="1"/>
  <c r="N521" i="1"/>
  <c r="N513" i="1"/>
  <c r="Q513" i="1" s="1"/>
  <c r="E513" i="1" s="1"/>
  <c r="AC513" i="1" s="1"/>
  <c r="N522" i="1"/>
  <c r="N516" i="1"/>
  <c r="N514" i="1"/>
  <c r="N518" i="1"/>
  <c r="N523" i="1"/>
  <c r="N520" i="1"/>
  <c r="N515" i="1"/>
  <c r="N517" i="1"/>
  <c r="Q235" i="1"/>
  <c r="E235" i="1" s="1"/>
  <c r="AC235" i="1" s="1"/>
  <c r="P144" i="1"/>
  <c r="E143" i="1"/>
  <c r="AC143" i="1" s="1"/>
  <c r="N264" i="1"/>
  <c r="N257" i="1"/>
  <c r="N256" i="1"/>
  <c r="N255" i="1"/>
  <c r="E238" i="1"/>
  <c r="AC238" i="1" s="1"/>
  <c r="N254" i="1"/>
  <c r="N261" i="1"/>
  <c r="Q261" i="1" s="1"/>
  <c r="N267" i="1"/>
  <c r="N265" i="1"/>
  <c r="N263" i="1"/>
  <c r="N260" i="1"/>
  <c r="N262" i="1"/>
  <c r="N259" i="1"/>
  <c r="N258" i="1"/>
  <c r="Q258" i="1" s="1"/>
  <c r="N253" i="1"/>
  <c r="N252" i="1"/>
  <c r="Q252" i="1" s="1"/>
  <c r="N268" i="1"/>
  <c r="N266" i="1"/>
  <c r="N269" i="1"/>
  <c r="N581" i="1" l="1"/>
  <c r="N582" i="1"/>
  <c r="N580" i="1"/>
  <c r="N577" i="1"/>
  <c r="N579" i="1"/>
  <c r="N578" i="1"/>
  <c r="N575" i="1"/>
  <c r="N574" i="1"/>
  <c r="N576" i="1"/>
  <c r="N591" i="1"/>
  <c r="N572" i="1"/>
  <c r="N573" i="1"/>
  <c r="N571" i="1"/>
  <c r="N590" i="1"/>
  <c r="N589" i="1"/>
  <c r="P17" i="1"/>
  <c r="Q255" i="1"/>
  <c r="E255" i="1" s="1"/>
  <c r="AC255" i="1" s="1"/>
  <c r="Q144" i="1"/>
  <c r="E144" i="1" s="1"/>
  <c r="AC144" i="1" s="1"/>
  <c r="Q257" i="1"/>
  <c r="E257" i="1" s="1"/>
  <c r="AC257" i="1" s="1"/>
  <c r="Q264" i="1"/>
  <c r="E264" i="1" s="1"/>
  <c r="AC264" i="1" s="1"/>
  <c r="Q256" i="1"/>
  <c r="E256" i="1" s="1"/>
  <c r="AC256" i="1" s="1"/>
  <c r="E252" i="1"/>
  <c r="AC252" i="1" s="1"/>
  <c r="E261" i="1"/>
  <c r="AC261" i="1" s="1"/>
  <c r="E258" i="1"/>
  <c r="AC258" i="1" s="1"/>
  <c r="N422" i="1"/>
  <c r="N427" i="1"/>
  <c r="N428" i="1"/>
  <c r="N429" i="1"/>
  <c r="N421" i="1"/>
  <c r="N430" i="1"/>
  <c r="N426" i="1"/>
  <c r="N431" i="1"/>
  <c r="N415" i="1"/>
  <c r="N419" i="1"/>
  <c r="N417" i="1"/>
  <c r="N432" i="1"/>
  <c r="N420" i="1"/>
  <c r="N433" i="1"/>
  <c r="N425" i="1"/>
  <c r="N414" i="1"/>
  <c r="N416" i="1"/>
  <c r="N424" i="1"/>
  <c r="N418" i="1"/>
  <c r="N423" i="1"/>
  <c r="N458" i="1"/>
  <c r="N461" i="1"/>
  <c r="N459" i="1"/>
  <c r="N460" i="1"/>
  <c r="N379" i="1"/>
  <c r="Q379" i="1" s="1"/>
  <c r="N382" i="1"/>
  <c r="N380" i="1"/>
  <c r="N381" i="1"/>
  <c r="N175" i="1"/>
  <c r="N178" i="1"/>
  <c r="N176" i="1"/>
  <c r="N177" i="1"/>
  <c r="N451" i="1"/>
  <c r="N443" i="1"/>
  <c r="N435" i="1"/>
  <c r="N454" i="1"/>
  <c r="N446" i="1"/>
  <c r="N438" i="1"/>
  <c r="N457" i="1"/>
  <c r="N449" i="1"/>
  <c r="N441" i="1"/>
  <c r="N448" i="1"/>
  <c r="N452" i="1"/>
  <c r="N444" i="1"/>
  <c r="N436" i="1"/>
  <c r="N440" i="1"/>
  <c r="N455" i="1"/>
  <c r="N447" i="1"/>
  <c r="N439" i="1"/>
  <c r="N437" i="1"/>
  <c r="N434" i="1"/>
  <c r="Q434" i="1" s="1"/>
  <c r="N450" i="1"/>
  <c r="N442" i="1"/>
  <c r="N453" i="1"/>
  <c r="N445" i="1"/>
  <c r="N456" i="1"/>
  <c r="N350" i="1"/>
  <c r="N348" i="1"/>
  <c r="N347" i="1"/>
  <c r="Q347" i="1" s="1"/>
  <c r="N349" i="1"/>
  <c r="N400" i="1"/>
  <c r="N384" i="1"/>
  <c r="Q384" i="1" s="1"/>
  <c r="N364" i="1"/>
  <c r="N398" i="1"/>
  <c r="N378" i="1"/>
  <c r="N362" i="1"/>
  <c r="N413" i="1"/>
  <c r="N397" i="1"/>
  <c r="N377" i="1"/>
  <c r="N361" i="1"/>
  <c r="N411" i="1"/>
  <c r="N395" i="1"/>
  <c r="N375" i="1"/>
  <c r="N359" i="1"/>
  <c r="N399" i="1"/>
  <c r="N412" i="1"/>
  <c r="N396" i="1"/>
  <c r="N376" i="1"/>
  <c r="N360" i="1"/>
  <c r="N410" i="1"/>
  <c r="N394" i="1"/>
  <c r="N374" i="1"/>
  <c r="N358" i="1"/>
  <c r="N409" i="1"/>
  <c r="N393" i="1"/>
  <c r="N373" i="1"/>
  <c r="N357" i="1"/>
  <c r="N369" i="1"/>
  <c r="N385" i="1"/>
  <c r="N363" i="1"/>
  <c r="N408" i="1"/>
  <c r="N392" i="1"/>
  <c r="N372" i="1"/>
  <c r="N356" i="1"/>
  <c r="N407" i="1"/>
  <c r="N391" i="1"/>
  <c r="N371" i="1"/>
  <c r="N355" i="1"/>
  <c r="N405" i="1"/>
  <c r="N389" i="1"/>
  <c r="N353" i="1"/>
  <c r="N401" i="1"/>
  <c r="N365" i="1"/>
  <c r="N383" i="1"/>
  <c r="Q383" i="1" s="1"/>
  <c r="N406" i="1"/>
  <c r="N390" i="1"/>
  <c r="N370" i="1"/>
  <c r="N354" i="1"/>
  <c r="N404" i="1"/>
  <c r="N388" i="1"/>
  <c r="N368" i="1"/>
  <c r="N352" i="1"/>
  <c r="N403" i="1"/>
  <c r="N387" i="1"/>
  <c r="N367" i="1"/>
  <c r="N351" i="1"/>
  <c r="Q351" i="1" s="1"/>
  <c r="N402" i="1"/>
  <c r="N386" i="1"/>
  <c r="N366" i="1"/>
  <c r="P18" i="1" l="1"/>
  <c r="P19" i="1" s="1"/>
  <c r="P20" i="1" s="1"/>
  <c r="N608" i="1"/>
  <c r="N606" i="1"/>
  <c r="N604" i="1"/>
  <c r="Q604" i="1" s="1"/>
  <c r="E604" i="1" s="1"/>
  <c r="AC604" i="1" s="1"/>
  <c r="N609" i="1"/>
  <c r="N607" i="1"/>
  <c r="N605" i="1"/>
  <c r="N610" i="1"/>
  <c r="Q414" i="1"/>
  <c r="E414" i="1" s="1"/>
  <c r="AC414" i="1" s="1"/>
  <c r="Q415" i="1"/>
  <c r="E415" i="1" s="1"/>
  <c r="AC415" i="1" s="1"/>
  <c r="E384" i="1"/>
  <c r="AC384" i="1" s="1"/>
  <c r="E347" i="1"/>
  <c r="AC347" i="1" s="1"/>
  <c r="E383" i="1"/>
  <c r="AC383" i="1" s="1"/>
  <c r="E351" i="1"/>
  <c r="AC351" i="1" s="1"/>
  <c r="E434" i="1"/>
  <c r="AC434" i="1" s="1"/>
  <c r="N476" i="1"/>
  <c r="N477" i="1"/>
  <c r="N478" i="1"/>
  <c r="N479" i="1"/>
  <c r="N480" i="1"/>
  <c r="N481" i="1"/>
  <c r="N482" i="1"/>
  <c r="N483" i="1"/>
  <c r="N474" i="1"/>
  <c r="N475" i="1"/>
  <c r="N502" i="1"/>
  <c r="N486" i="1"/>
  <c r="N500" i="1"/>
  <c r="N484" i="1"/>
  <c r="Q484" i="1" s="1"/>
  <c r="N499" i="1"/>
  <c r="N497" i="1"/>
  <c r="N498" i="1"/>
  <c r="N496" i="1"/>
  <c r="Q496" i="1" s="1"/>
  <c r="N495" i="1"/>
  <c r="N491" i="1"/>
  <c r="N503" i="1"/>
  <c r="N485" i="1"/>
  <c r="N494" i="1"/>
  <c r="N493" i="1"/>
  <c r="N492" i="1"/>
  <c r="N490" i="1"/>
  <c r="N489" i="1"/>
  <c r="N487" i="1"/>
  <c r="N501" i="1"/>
  <c r="N504" i="1"/>
  <c r="N488" i="1"/>
  <c r="Q474" i="1" l="1"/>
  <c r="E474" i="1" s="1"/>
  <c r="AC474" i="1" s="1"/>
  <c r="E496" i="1"/>
  <c r="AC496" i="1" s="1"/>
  <c r="E484" i="1"/>
  <c r="AC484" i="1" s="1"/>
  <c r="N551" i="1"/>
  <c r="N552" i="1"/>
  <c r="N553" i="1"/>
  <c r="N554" i="1"/>
  <c r="N555" i="1"/>
  <c r="N556" i="1"/>
  <c r="N557" i="1"/>
  <c r="N558" i="1"/>
  <c r="N550" i="1"/>
  <c r="N549" i="1"/>
  <c r="N545" i="1"/>
  <c r="N548" i="1"/>
  <c r="N546" i="1"/>
  <c r="N547" i="1"/>
  <c r="N528" i="1"/>
  <c r="N525" i="1"/>
  <c r="Q525" i="1" s="1"/>
  <c r="N526" i="1"/>
  <c r="N527" i="1"/>
  <c r="N168" i="1"/>
  <c r="N542" i="1"/>
  <c r="N171" i="1"/>
  <c r="N570" i="1"/>
  <c r="N540" i="1"/>
  <c r="N569" i="1"/>
  <c r="N539" i="1"/>
  <c r="N567" i="1"/>
  <c r="N537" i="1"/>
  <c r="N174" i="1"/>
  <c r="N166" i="1"/>
  <c r="N568" i="1"/>
  <c r="N538" i="1"/>
  <c r="N169" i="1"/>
  <c r="N566" i="1"/>
  <c r="N536" i="1"/>
  <c r="N565" i="1"/>
  <c r="N535" i="1"/>
  <c r="N163" i="1"/>
  <c r="Q163" i="1" s="1"/>
  <c r="N172" i="1"/>
  <c r="N164" i="1"/>
  <c r="Q164" i="1" s="1"/>
  <c r="N564" i="1"/>
  <c r="N534" i="1"/>
  <c r="N563" i="1"/>
  <c r="N533" i="1"/>
  <c r="N561" i="1"/>
  <c r="N531" i="1"/>
  <c r="N543" i="1"/>
  <c r="N541" i="1"/>
  <c r="N167" i="1"/>
  <c r="N562" i="1"/>
  <c r="N532" i="1"/>
  <c r="N170" i="1"/>
  <c r="N560" i="1"/>
  <c r="Q560" i="1" s="1"/>
  <c r="N530" i="1"/>
  <c r="N559" i="1"/>
  <c r="Q559" i="1" s="1"/>
  <c r="N529" i="1"/>
  <c r="Q529" i="1" s="1"/>
  <c r="N173" i="1"/>
  <c r="N165" i="1"/>
  <c r="N544" i="1"/>
  <c r="Q549" i="1" l="1"/>
  <c r="E549" i="1" s="1"/>
  <c r="AC549" i="1" s="1"/>
  <c r="E163" i="1"/>
  <c r="AC163" i="1" s="1"/>
  <c r="E559" i="1"/>
  <c r="AC559" i="1" s="1"/>
  <c r="E560" i="1"/>
  <c r="AC560" i="1" s="1"/>
  <c r="E529" i="1"/>
  <c r="AC529" i="1" s="1"/>
  <c r="E525" i="1"/>
  <c r="AC525" i="1" s="1"/>
  <c r="E164" i="1"/>
  <c r="AC164" i="1" s="1"/>
  <c r="N584" i="1"/>
  <c r="Q584" i="1" s="1"/>
  <c r="N585" i="1"/>
  <c r="N583" i="1"/>
  <c r="Q583" i="1" s="1"/>
  <c r="N588" i="1"/>
  <c r="N587" i="1"/>
  <c r="N586" i="1"/>
  <c r="N628" i="1" l="1"/>
  <c r="N613" i="1"/>
  <c r="N612" i="1"/>
  <c r="N611" i="1"/>
  <c r="E584" i="1"/>
  <c r="AC584" i="1" s="1"/>
  <c r="E583" i="1"/>
  <c r="AC583" i="1" s="1"/>
  <c r="N622" i="1"/>
  <c r="Q622" i="1" s="1"/>
  <c r="N625" i="1"/>
  <c r="Q625" i="1" s="1"/>
  <c r="N627" i="1"/>
  <c r="N624" i="1"/>
  <c r="N623" i="1"/>
  <c r="N620" i="1"/>
  <c r="N621" i="1"/>
  <c r="N619" i="1"/>
  <c r="N618" i="1"/>
  <c r="N614" i="1"/>
  <c r="Q614" i="1" s="1"/>
  <c r="N617" i="1"/>
  <c r="N616" i="1"/>
  <c r="Q616" i="1" s="1"/>
  <c r="N626" i="1"/>
  <c r="N615" i="1"/>
  <c r="Q615" i="1" s="1"/>
  <c r="Q611" i="1" l="1"/>
  <c r="E611" i="1" s="1"/>
  <c r="AC611" i="1" s="1"/>
  <c r="Q628" i="1"/>
  <c r="E628" i="1" s="1"/>
  <c r="AC628" i="1" s="1"/>
  <c r="E616" i="1"/>
  <c r="AC616" i="1" s="1"/>
  <c r="E615" i="1"/>
  <c r="AC615" i="1" s="1"/>
  <c r="E614" i="1"/>
  <c r="AC614" i="1" s="1"/>
  <c r="E625" i="1"/>
  <c r="AC625" i="1" s="1"/>
  <c r="E622" i="1"/>
  <c r="AC622" i="1" s="1"/>
  <c r="N629" i="1"/>
  <c r="Q629" i="1" s="1"/>
  <c r="N630" i="1"/>
  <c r="Q630" i="1" s="1"/>
  <c r="E662" i="1"/>
  <c r="AC662" i="1" s="1"/>
  <c r="E630" i="1" l="1"/>
  <c r="AC630" i="1" s="1"/>
  <c r="E629" i="1"/>
  <c r="AC629" i="1" s="1"/>
  <c r="N639" i="1"/>
  <c r="N638" i="1"/>
  <c r="N637" i="1"/>
  <c r="N636" i="1"/>
  <c r="N635" i="1"/>
  <c r="N633" i="1"/>
  <c r="Q633" i="1" s="1"/>
  <c r="N634" i="1"/>
  <c r="N632" i="1"/>
  <c r="Q632" i="1" s="1"/>
  <c r="N631" i="1"/>
  <c r="Q631" i="1" s="1"/>
  <c r="E631" i="1" l="1"/>
  <c r="AC631" i="1" s="1"/>
  <c r="E632" i="1"/>
  <c r="AC632" i="1" s="1"/>
  <c r="E633" i="1"/>
  <c r="AC633" i="1" s="1"/>
  <c r="N644" i="1"/>
  <c r="N642" i="1"/>
  <c r="N641" i="1"/>
  <c r="Q641" i="1" s="1"/>
  <c r="N640" i="1"/>
  <c r="Q640" i="1" s="1"/>
  <c r="N652" i="1"/>
  <c r="N651" i="1"/>
  <c r="N649" i="1"/>
  <c r="N650" i="1"/>
  <c r="N648" i="1"/>
  <c r="N647" i="1"/>
  <c r="N645" i="1"/>
  <c r="N643" i="1"/>
  <c r="N646" i="1"/>
  <c r="E640" i="1" l="1"/>
  <c r="AC640" i="1" s="1"/>
  <c r="E641" i="1"/>
  <c r="AC641" i="1" s="1"/>
  <c r="E379" i="1" l="1"/>
  <c r="AC379" i="1" s="1"/>
  <c r="F121" i="1" l="1"/>
  <c r="F117" i="1"/>
  <c r="R117" i="1"/>
  <c r="F120" i="1"/>
  <c r="R120" i="1"/>
  <c r="A271" i="3" s="1"/>
  <c r="F115" i="1"/>
  <c r="R119" i="1"/>
  <c r="A270" i="3" s="1"/>
  <c r="F119" i="1"/>
  <c r="R115" i="1"/>
  <c r="R116" i="1"/>
  <c r="A200" i="3" s="1"/>
  <c r="F116" i="1"/>
  <c r="R118" i="1"/>
  <c r="F118" i="1"/>
  <c r="R121" i="1"/>
  <c r="S220" i="1" l="1"/>
  <c r="S218" i="1"/>
  <c r="S221" i="1"/>
  <c r="S223" i="1"/>
  <c r="S219" i="1"/>
  <c r="S222" i="1"/>
  <c r="S506" i="1"/>
  <c r="S510" i="1"/>
  <c r="S512" i="1"/>
  <c r="S508" i="1"/>
  <c r="S507" i="1"/>
  <c r="S505" i="1"/>
  <c r="S509" i="1"/>
  <c r="S511" i="1"/>
  <c r="S279" i="1"/>
  <c r="S275" i="1"/>
  <c r="S276" i="1"/>
  <c r="S283" i="1"/>
  <c r="S274" i="1"/>
  <c r="S284" i="1"/>
  <c r="S273" i="1"/>
  <c r="S277" i="1"/>
  <c r="S270" i="1"/>
  <c r="S286" i="1"/>
  <c r="S278" i="1"/>
  <c r="S271" i="1"/>
  <c r="S282" i="1"/>
  <c r="S280" i="1"/>
  <c r="S272" i="1"/>
  <c r="S281" i="1"/>
  <c r="S285" i="1"/>
  <c r="S181" i="1"/>
  <c r="S182" i="1"/>
  <c r="S187" i="1"/>
  <c r="S180" i="1"/>
  <c r="S184" i="1"/>
  <c r="S183" i="1"/>
  <c r="S185" i="1"/>
  <c r="S186" i="1"/>
  <c r="S75" i="1"/>
  <c r="S76" i="1"/>
  <c r="S74" i="1"/>
  <c r="S582" i="1"/>
  <c r="S580" i="1"/>
  <c r="S581" i="1"/>
  <c r="S577" i="1"/>
  <c r="S579" i="1"/>
  <c r="S578" i="1"/>
  <c r="S575" i="1"/>
  <c r="S574" i="1"/>
  <c r="S576" i="1"/>
  <c r="S151" i="1"/>
  <c r="S573" i="1"/>
  <c r="S571" i="1"/>
  <c r="S572" i="1"/>
  <c r="S145" i="1"/>
  <c r="S148" i="1"/>
  <c r="A51" i="3"/>
  <c r="A272" i="3"/>
  <c r="A153" i="3"/>
  <c r="A124" i="3"/>
  <c r="A133" i="3"/>
  <c r="A209" i="3"/>
  <c r="A147" i="3"/>
  <c r="A47" i="3"/>
  <c r="A84" i="3"/>
  <c r="A38" i="3"/>
  <c r="A139" i="3"/>
  <c r="A34" i="3"/>
  <c r="A89" i="3"/>
  <c r="A122" i="3"/>
  <c r="A145" i="3"/>
  <c r="D119" i="1"/>
  <c r="AG119" i="1" s="1"/>
  <c r="A80" i="3"/>
  <c r="S607" i="1"/>
  <c r="S610" i="1"/>
  <c r="S605" i="1"/>
  <c r="S606" i="1"/>
  <c r="S608" i="1"/>
  <c r="S604" i="1"/>
  <c r="S609" i="1"/>
  <c r="S518" i="1"/>
  <c r="S522" i="1"/>
  <c r="S513" i="1"/>
  <c r="S519" i="1"/>
  <c r="S523" i="1"/>
  <c r="S514" i="1"/>
  <c r="S520" i="1"/>
  <c r="S516" i="1"/>
  <c r="S515" i="1"/>
  <c r="S524" i="1"/>
  <c r="S521" i="1"/>
  <c r="S517" i="1"/>
  <c r="S469" i="1"/>
  <c r="S468" i="1"/>
  <c r="S473" i="1"/>
  <c r="S464" i="1"/>
  <c r="S472" i="1"/>
  <c r="S467" i="1"/>
  <c r="S463" i="1"/>
  <c r="S462" i="1"/>
  <c r="S465" i="1"/>
  <c r="S471" i="1"/>
  <c r="S470" i="1"/>
  <c r="S466" i="1"/>
  <c r="S294" i="1"/>
  <c r="S340" i="1"/>
  <c r="S338" i="1"/>
  <c r="S331" i="1"/>
  <c r="S336" i="1"/>
  <c r="S298" i="1"/>
  <c r="S297" i="1"/>
  <c r="S346" i="1"/>
  <c r="S295" i="1"/>
  <c r="S299" i="1"/>
  <c r="S302" i="1"/>
  <c r="S291" i="1"/>
  <c r="S345" i="1"/>
  <c r="S322" i="1"/>
  <c r="S324" i="1"/>
  <c r="S333" i="1"/>
  <c r="S288" i="1"/>
  <c r="S318" i="1"/>
  <c r="S296" i="1"/>
  <c r="S320" i="1"/>
  <c r="S313" i="1"/>
  <c r="S326" i="1"/>
  <c r="S317" i="1"/>
  <c r="S312" i="1"/>
  <c r="S310" i="1"/>
  <c r="S304" i="1"/>
  <c r="S314" i="1"/>
  <c r="S319" i="1"/>
  <c r="S303" i="1"/>
  <c r="S328" i="1"/>
  <c r="S335" i="1"/>
  <c r="S293" i="1"/>
  <c r="S292" i="1"/>
  <c r="S344" i="1"/>
  <c r="S321" i="1"/>
  <c r="S301" i="1"/>
  <c r="S323" i="1"/>
  <c r="S315" i="1"/>
  <c r="S308" i="1"/>
  <c r="S330" i="1"/>
  <c r="S290" i="1"/>
  <c r="S342" i="1"/>
  <c r="S300" i="1"/>
  <c r="S305" i="1"/>
  <c r="S343" i="1"/>
  <c r="S325" i="1"/>
  <c r="S287" i="1"/>
  <c r="S332" i="1"/>
  <c r="S339" i="1"/>
  <c r="S316" i="1"/>
  <c r="S337" i="1"/>
  <c r="S329" i="1"/>
  <c r="S327" i="1"/>
  <c r="S334" i="1"/>
  <c r="S341" i="1"/>
  <c r="S311" i="1"/>
  <c r="S306" i="1"/>
  <c r="S309" i="1"/>
  <c r="S307" i="1"/>
  <c r="S289" i="1"/>
  <c r="S247" i="1"/>
  <c r="S244" i="1"/>
  <c r="S248" i="1"/>
  <c r="S246" i="1"/>
  <c r="S245" i="1"/>
  <c r="S250" i="1"/>
  <c r="S249" i="1"/>
  <c r="S251" i="1"/>
  <c r="S234" i="1"/>
  <c r="S233" i="1"/>
  <c r="S232" i="1"/>
  <c r="S231" i="1"/>
  <c r="S229" i="1"/>
  <c r="S227" i="1"/>
  <c r="S228" i="1"/>
  <c r="S230" i="1"/>
  <c r="S226" i="1"/>
  <c r="S224" i="1"/>
  <c r="S225" i="1"/>
  <c r="S596" i="1"/>
  <c r="S592" i="1"/>
  <c r="S594" i="1"/>
  <c r="S600" i="1"/>
  <c r="S597" i="1"/>
  <c r="S598" i="1"/>
  <c r="S593" i="1"/>
  <c r="S595" i="1"/>
  <c r="S599" i="1"/>
  <c r="S120" i="1"/>
  <c r="S189" i="1"/>
  <c r="S199" i="1"/>
  <c r="S191" i="1"/>
  <c r="S200" i="1"/>
  <c r="S202" i="1"/>
  <c r="S196" i="1"/>
  <c r="S193" i="1"/>
  <c r="S195" i="1"/>
  <c r="S198" i="1"/>
  <c r="S203" i="1"/>
  <c r="S192" i="1"/>
  <c r="S197" i="1"/>
  <c r="S201" i="1"/>
  <c r="S188" i="1"/>
  <c r="S190" i="1"/>
  <c r="S194" i="1"/>
  <c r="S254" i="1"/>
  <c r="S121" i="1"/>
  <c r="S149" i="1"/>
  <c r="S147" i="1"/>
  <c r="S146" i="1"/>
  <c r="S150" i="1"/>
  <c r="S153" i="1"/>
  <c r="S152" i="1"/>
  <c r="S178" i="1"/>
  <c r="S626" i="1"/>
  <c r="S240" i="1"/>
  <c r="D118" i="1"/>
  <c r="AG118" i="1" s="1"/>
  <c r="S119" i="1"/>
  <c r="S83" i="1"/>
  <c r="D120" i="1"/>
  <c r="AG120" i="1" s="1"/>
  <c r="S643" i="1"/>
  <c r="S460" i="1"/>
  <c r="S621" i="1"/>
  <c r="D121" i="1"/>
  <c r="AG121" i="1" s="1"/>
  <c r="S622" i="1"/>
  <c r="S531" i="1"/>
  <c r="S658" i="1"/>
  <c r="S553" i="1"/>
  <c r="S125" i="1"/>
  <c r="S400" i="1"/>
  <c r="S176" i="1"/>
  <c r="S655" i="1"/>
  <c r="S477" i="1"/>
  <c r="S215" i="1"/>
  <c r="S268" i="1"/>
  <c r="S88" i="1"/>
  <c r="S429" i="1"/>
  <c r="S205" i="1"/>
  <c r="S452" i="1"/>
  <c r="S640" i="1"/>
  <c r="S177" i="1"/>
  <c r="S585" i="1"/>
  <c r="S630" i="1"/>
  <c r="S155" i="1"/>
  <c r="S489" i="1"/>
  <c r="S118" i="1"/>
  <c r="S603" i="1"/>
  <c r="S450" i="1"/>
  <c r="S438" i="1"/>
  <c r="S482" i="1"/>
  <c r="S457" i="1"/>
  <c r="S657" i="1"/>
  <c r="S548" i="1"/>
  <c r="S586" i="1"/>
  <c r="S563" i="1"/>
  <c r="S350" i="1"/>
  <c r="S615" i="1"/>
  <c r="S644" i="1"/>
  <c r="S547" i="1"/>
  <c r="S391" i="1"/>
  <c r="S378" i="1"/>
  <c r="S373" i="1"/>
  <c r="S641" i="1"/>
  <c r="D116" i="1"/>
  <c r="AG116" i="1" s="1"/>
  <c r="S86" i="1"/>
  <c r="S104" i="1"/>
  <c r="S496" i="1"/>
  <c r="S425" i="1"/>
  <c r="S629" i="1"/>
  <c r="S256" i="1"/>
  <c r="S107" i="1"/>
  <c r="S486" i="1"/>
  <c r="S252" i="1"/>
  <c r="S437" i="1"/>
  <c r="S160" i="1"/>
  <c r="S619" i="1"/>
  <c r="S375" i="1"/>
  <c r="S216" i="1"/>
  <c r="S126" i="1"/>
  <c r="S261" i="1"/>
  <c r="S352" i="1"/>
  <c r="S164" i="1"/>
  <c r="S620" i="1"/>
  <c r="S423" i="1"/>
  <c r="S638" i="1"/>
  <c r="S93" i="1"/>
  <c r="S96" i="1"/>
  <c r="S106" i="1"/>
  <c r="S461" i="1"/>
  <c r="S405" i="1"/>
  <c r="S348" i="1"/>
  <c r="S527" i="1"/>
  <c r="S617" i="1"/>
  <c r="S110" i="1"/>
  <c r="S662" i="1"/>
  <c r="S108" i="1"/>
  <c r="S214" i="1"/>
  <c r="S584" i="1"/>
  <c r="S411" i="1"/>
  <c r="S459" i="1"/>
  <c r="S637" i="1"/>
  <c r="S78" i="1"/>
  <c r="S82" i="1"/>
  <c r="S566" i="1"/>
  <c r="S154" i="1"/>
  <c r="S111" i="1"/>
  <c r="S142" i="1"/>
  <c r="S217" i="1"/>
  <c r="S611" i="1"/>
  <c r="S243" i="1"/>
  <c r="S498" i="1"/>
  <c r="S170" i="1"/>
  <c r="S440" i="1"/>
  <c r="S484" i="1"/>
  <c r="S99" i="1"/>
  <c r="S398" i="1"/>
  <c r="S412" i="1"/>
  <c r="S168" i="1"/>
  <c r="S390" i="1"/>
  <c r="S481" i="1"/>
  <c r="S385" i="1"/>
  <c r="S479" i="1"/>
  <c r="S500" i="1"/>
  <c r="S458" i="1"/>
  <c r="S388" i="1"/>
  <c r="S635" i="1"/>
  <c r="S115" i="1"/>
  <c r="S646" i="1"/>
  <c r="S204" i="1"/>
  <c r="S414" i="1"/>
  <c r="S128" i="1"/>
  <c r="S436" i="1"/>
  <c r="S532" i="1"/>
  <c r="S382" i="1"/>
  <c r="AC115" i="1"/>
  <c r="S135" i="1"/>
  <c r="S564" i="1"/>
  <c r="S552" i="1"/>
  <c r="S565" i="1"/>
  <c r="S428" i="1"/>
  <c r="S360" i="1"/>
  <c r="S133" i="1"/>
  <c r="S366" i="1"/>
  <c r="S92" i="1"/>
  <c r="S143" i="1"/>
  <c r="S174" i="1"/>
  <c r="S263" i="1"/>
  <c r="S561" i="1"/>
  <c r="D117" i="1"/>
  <c r="AG117" i="1" s="1"/>
  <c r="S257" i="1"/>
  <c r="S625" i="1"/>
  <c r="S387" i="1"/>
  <c r="S444" i="1"/>
  <c r="S169" i="1"/>
  <c r="S351" i="1"/>
  <c r="S636" i="1"/>
  <c r="S551" i="1"/>
  <c r="S367" i="1"/>
  <c r="S238" i="1"/>
  <c r="S656" i="1"/>
  <c r="S372" i="1"/>
  <c r="S651" i="1"/>
  <c r="S560" i="1"/>
  <c r="S356" i="1"/>
  <c r="S504" i="1"/>
  <c r="S269" i="1"/>
  <c r="S100" i="1"/>
  <c r="S659" i="1"/>
  <c r="S379" i="1"/>
  <c r="S410" i="1"/>
  <c r="S87" i="1"/>
  <c r="S349" i="1"/>
  <c r="S211" i="1"/>
  <c r="S645" i="1"/>
  <c r="S206" i="1"/>
  <c r="S98" i="1"/>
  <c r="S421" i="1"/>
  <c r="S236" i="1"/>
  <c r="S94" i="1"/>
  <c r="S485" i="1"/>
  <c r="S166" i="1"/>
  <c r="S536" i="1"/>
  <c r="S483" i="1"/>
  <c r="S395" i="1"/>
  <c r="S501" i="1"/>
  <c r="S487" i="1"/>
  <c r="S97" i="1"/>
  <c r="S407" i="1"/>
  <c r="S157" i="1"/>
  <c r="S370" i="1"/>
  <c r="S165" i="1"/>
  <c r="S77" i="1"/>
  <c r="S445" i="1"/>
  <c r="S144" i="1"/>
  <c r="S353" i="1"/>
  <c r="S660" i="1"/>
  <c r="S419" i="1"/>
  <c r="S601" i="1"/>
  <c r="S447" i="1"/>
  <c r="S91" i="1"/>
  <c r="S89" i="1"/>
  <c r="S542" i="1"/>
  <c r="S116" i="1"/>
  <c r="S544" i="1"/>
  <c r="S448" i="1"/>
  <c r="S167" i="1"/>
  <c r="S453" i="1"/>
  <c r="S105" i="1"/>
  <c r="S427" i="1"/>
  <c r="S451" i="1"/>
  <c r="S528" i="1"/>
  <c r="S112" i="1"/>
  <c r="S179" i="1"/>
  <c r="S209" i="1"/>
  <c r="S262" i="1"/>
  <c r="S455" i="1"/>
  <c r="S239" i="1"/>
  <c r="S624" i="1"/>
  <c r="S569" i="1"/>
  <c r="S415" i="1"/>
  <c r="S426" i="1"/>
  <c r="S84" i="1"/>
  <c r="S132" i="1"/>
  <c r="S159" i="1"/>
  <c r="S399" i="1"/>
  <c r="S380" i="1"/>
  <c r="S376" i="1"/>
  <c r="S255" i="1"/>
  <c r="S567" i="1"/>
  <c r="S499" i="1"/>
  <c r="S632" i="1"/>
  <c r="S642" i="1"/>
  <c r="S557" i="1"/>
  <c r="S555" i="1"/>
  <c r="S431" i="1"/>
  <c r="S134" i="1"/>
  <c r="S140" i="1"/>
  <c r="S212" i="1"/>
  <c r="S616" i="1"/>
  <c r="S434" i="1"/>
  <c r="S267" i="1"/>
  <c r="S418" i="1"/>
  <c r="S137" i="1"/>
  <c r="S449" i="1"/>
  <c r="S357" i="1"/>
  <c r="S265" i="1"/>
  <c r="S634" i="1"/>
  <c r="S361" i="1"/>
  <c r="S430" i="1"/>
  <c r="S102" i="1"/>
  <c r="S80" i="1"/>
  <c r="S409" i="1"/>
  <c r="S397" i="1"/>
  <c r="S241" i="1"/>
  <c r="S139" i="1"/>
  <c r="S623" i="1"/>
  <c r="S526" i="1"/>
  <c r="S401" i="1"/>
  <c r="S540" i="1"/>
  <c r="S129" i="1"/>
  <c r="S389" i="1"/>
  <c r="S474" i="1"/>
  <c r="S377" i="1"/>
  <c r="S368" i="1"/>
  <c r="S266" i="1"/>
  <c r="S612" i="1"/>
  <c r="S497" i="1"/>
  <c r="S369" i="1"/>
  <c r="S476" i="1"/>
  <c r="S475" i="1"/>
  <c r="S478" i="1"/>
  <c r="S213" i="1"/>
  <c r="S432" i="1"/>
  <c r="S534" i="1"/>
  <c r="S530" i="1"/>
  <c r="S359" i="1"/>
  <c r="S589" i="1"/>
  <c r="S541" i="1"/>
  <c r="S650" i="1"/>
  <c r="S85" i="1"/>
  <c r="S393" i="1"/>
  <c r="S529" i="1"/>
  <c r="S403" i="1"/>
  <c r="S384" i="1"/>
  <c r="S114" i="1"/>
  <c r="S488" i="1"/>
  <c r="S420" i="1"/>
  <c r="S441" i="1"/>
  <c r="S109" i="1"/>
  <c r="S562" i="1"/>
  <c r="S413" i="1"/>
  <c r="S394" i="1"/>
  <c r="S408" i="1"/>
  <c r="S416" i="1"/>
  <c r="S480" i="1"/>
  <c r="S502" i="1"/>
  <c r="S503" i="1"/>
  <c r="S494" i="1"/>
  <c r="S591" i="1"/>
  <c r="S570" i="1"/>
  <c r="S161" i="1"/>
  <c r="S633" i="1"/>
  <c r="S158" i="1"/>
  <c r="S162" i="1"/>
  <c r="S422" i="1"/>
  <c r="S383" i="1"/>
  <c r="S404" i="1"/>
  <c r="S538" i="1"/>
  <c r="S95" i="1"/>
  <c r="S602" i="1"/>
  <c r="S90" i="1"/>
  <c r="S424" i="1"/>
  <c r="S535" i="1"/>
  <c r="S583" i="1"/>
  <c r="S371" i="1"/>
  <c r="S363" i="1"/>
  <c r="S554" i="1"/>
  <c r="S546" i="1"/>
  <c r="S627" i="1"/>
  <c r="S652" i="1"/>
  <c r="S354" i="1"/>
  <c r="S543" i="1"/>
  <c r="S525" i="1"/>
  <c r="S138" i="1"/>
  <c r="S127" i="1"/>
  <c r="S406" i="1"/>
  <c r="S136" i="1"/>
  <c r="S402" i="1"/>
  <c r="S648" i="1"/>
  <c r="S539" i="1"/>
  <c r="S258" i="1"/>
  <c r="S433" i="1"/>
  <c r="S237" i="1"/>
  <c r="S386" i="1"/>
  <c r="S442" i="1"/>
  <c r="S628" i="1"/>
  <c r="S81" i="1"/>
  <c r="S101" i="1"/>
  <c r="S590" i="1"/>
  <c r="S439" i="1"/>
  <c r="S260" i="1"/>
  <c r="S558" i="1"/>
  <c r="S171" i="1"/>
  <c r="S490" i="1"/>
  <c r="S358" i="1"/>
  <c r="S454" i="1"/>
  <c r="S347" i="1"/>
  <c r="S210" i="1"/>
  <c r="S259" i="1"/>
  <c r="S614" i="1"/>
  <c r="S141" i="1"/>
  <c r="S435" i="1"/>
  <c r="S163" i="1"/>
  <c r="S443" i="1"/>
  <c r="S639" i="1"/>
  <c r="S649" i="1"/>
  <c r="S365" i="1"/>
  <c r="S588" i="1"/>
  <c r="S568" i="1"/>
  <c r="S545" i="1"/>
  <c r="S172" i="1"/>
  <c r="S242" i="1"/>
  <c r="S253" i="1"/>
  <c r="S654" i="1"/>
  <c r="S130" i="1"/>
  <c r="S374" i="1"/>
  <c r="S653" i="1"/>
  <c r="S661" i="1"/>
  <c r="S355" i="1"/>
  <c r="S113" i="1"/>
  <c r="S207" i="1"/>
  <c r="S550" i="1"/>
  <c r="S381" i="1"/>
  <c r="S491" i="1"/>
  <c r="S396" i="1"/>
  <c r="S173" i="1"/>
  <c r="S456" i="1"/>
  <c r="S533" i="1"/>
  <c r="S156" i="1"/>
  <c r="S647" i="1"/>
  <c r="S613" i="1"/>
  <c r="S208" i="1"/>
  <c r="S495" i="1"/>
  <c r="S493" i="1"/>
  <c r="D115" i="1"/>
  <c r="AG115" i="1" s="1"/>
  <c r="S235" i="1"/>
  <c r="S117" i="1"/>
  <c r="S417" i="1"/>
  <c r="S537" i="1"/>
  <c r="S549" i="1"/>
  <c r="S124" i="1"/>
  <c r="S79" i="1"/>
  <c r="S446" i="1"/>
  <c r="S587" i="1"/>
  <c r="S123" i="1"/>
  <c r="S175" i="1"/>
  <c r="S631" i="1"/>
  <c r="S131" i="1"/>
  <c r="S392" i="1"/>
  <c r="S559" i="1"/>
  <c r="S103" i="1"/>
  <c r="S364" i="1"/>
  <c r="S556" i="1"/>
  <c r="S122" i="1"/>
  <c r="S362" i="1"/>
  <c r="S264" i="1"/>
  <c r="S492" i="1"/>
  <c r="S618" i="1"/>
  <c r="P561" i="1" l="1"/>
  <c r="Q561" i="1" s="1"/>
  <c r="E561" i="1" s="1"/>
  <c r="AC561" i="1" s="1"/>
  <c r="AD584" i="1"/>
  <c r="AD142" i="1"/>
  <c r="AD143" i="1" s="1"/>
  <c r="AD144" i="1" s="1"/>
  <c r="P550" i="1" l="1"/>
  <c r="P245" i="1"/>
  <c r="P416" i="1" l="1"/>
  <c r="Q550" i="1"/>
  <c r="E550" i="1" s="1"/>
  <c r="AC550" i="1" s="1"/>
  <c r="Q245" i="1"/>
  <c r="E245" i="1" s="1"/>
  <c r="AC245" i="1" s="1"/>
  <c r="P435" i="1"/>
  <c r="P417" i="1" l="1"/>
  <c r="Q416" i="1"/>
  <c r="E416" i="1" s="1"/>
  <c r="AC416" i="1" s="1"/>
  <c r="Q435" i="1"/>
  <c r="E435" i="1" s="1"/>
  <c r="AC435" i="1" s="1"/>
  <c r="P617" i="1"/>
  <c r="AD615" i="1" l="1"/>
  <c r="Q417" i="1"/>
  <c r="E417" i="1" s="1"/>
  <c r="AC417" i="1" s="1"/>
  <c r="Q617" i="1"/>
  <c r="E617" i="1" s="1"/>
  <c r="AC617" i="1" s="1"/>
  <c r="AD616" i="1" l="1"/>
  <c r="AD630" i="1" s="1"/>
  <c r="AD632" i="1"/>
  <c r="AD633" i="1" s="1"/>
  <c r="AD641" i="1" s="1"/>
  <c r="AD642" i="1" s="1"/>
  <c r="P485" i="1" l="1"/>
  <c r="P551" i="1" l="1"/>
  <c r="Q485" i="1"/>
  <c r="E485" i="1" s="1"/>
  <c r="AC485" i="1" s="1"/>
  <c r="P552" i="1" l="1"/>
  <c r="Q551" i="1"/>
  <c r="E551" i="1" s="1"/>
  <c r="AC551" i="1" s="1"/>
  <c r="P126" i="1" l="1"/>
  <c r="Q552" i="1"/>
  <c r="E552" i="1" s="1"/>
  <c r="AC552" i="1" s="1"/>
  <c r="P418" i="1"/>
  <c r="P530" i="1"/>
  <c r="P161" i="1" l="1"/>
  <c r="Q161" i="1" s="1"/>
  <c r="E161" i="1" s="1"/>
  <c r="AC161" i="1" s="1"/>
  <c r="P419" i="1"/>
  <c r="Q418" i="1"/>
  <c r="E418" i="1" s="1"/>
  <c r="AC418" i="1" s="1"/>
  <c r="P127" i="1"/>
  <c r="Q126" i="1"/>
  <c r="E126" i="1" s="1"/>
  <c r="AC126" i="1" s="1"/>
  <c r="Q530" i="1"/>
  <c r="E530" i="1" s="1"/>
  <c r="AC530" i="1" s="1"/>
  <c r="P214" i="1" l="1"/>
  <c r="Q127" i="1"/>
  <c r="E127" i="1" s="1"/>
  <c r="AC127" i="1" s="1"/>
  <c r="Q419" i="1"/>
  <c r="E419" i="1" s="1"/>
  <c r="AC419" i="1" s="1"/>
  <c r="Q214" i="1" l="1"/>
  <c r="E214" i="1" s="1"/>
  <c r="AC214" i="1" s="1"/>
  <c r="P215" i="1"/>
  <c r="Q215" i="1" s="1"/>
  <c r="E215" i="1" s="1"/>
  <c r="AC215" i="1" s="1"/>
  <c r="P553" i="1" l="1"/>
  <c r="P554" i="1" l="1"/>
  <c r="Q553" i="1"/>
  <c r="E553" i="1" s="1"/>
  <c r="AC553" i="1" s="1"/>
  <c r="Q554" i="1" l="1"/>
  <c r="E554" i="1" s="1"/>
  <c r="AC554" i="1" s="1"/>
  <c r="P420" i="1"/>
  <c r="P421" i="1" l="1"/>
  <c r="Q420" i="1"/>
  <c r="E420" i="1" s="1"/>
  <c r="AC420" i="1" s="1"/>
  <c r="Q421" i="1" l="1"/>
  <c r="E421" i="1" s="1"/>
  <c r="AC421" i="1" s="1"/>
  <c r="P555" i="1" l="1"/>
  <c r="P556" i="1" l="1"/>
  <c r="Q555" i="1"/>
  <c r="E555" i="1" s="1"/>
  <c r="AC555" i="1" s="1"/>
  <c r="Q556" i="1" l="1"/>
  <c r="E556" i="1" s="1"/>
  <c r="AC556" i="1" s="1"/>
  <c r="P422" i="1"/>
  <c r="Q422" i="1" l="1"/>
  <c r="E422" i="1" s="1"/>
  <c r="AC422" i="1" s="1"/>
  <c r="P423" i="1"/>
  <c r="P424" i="1" s="1"/>
  <c r="Q424" i="1" l="1"/>
  <c r="E424" i="1" s="1"/>
  <c r="AC424" i="1" s="1"/>
  <c r="P425" i="1"/>
  <c r="Q423" i="1"/>
  <c r="E423" i="1" s="1"/>
  <c r="AC423" i="1" s="1"/>
  <c r="P475" i="1" l="1"/>
  <c r="Q425" i="1"/>
  <c r="E425" i="1" s="1"/>
  <c r="AC425" i="1" s="1"/>
  <c r="P426" i="1"/>
  <c r="P427" i="1" l="1"/>
  <c r="Q426" i="1"/>
  <c r="E426" i="1" s="1"/>
  <c r="AC426" i="1" s="1"/>
  <c r="Q475" i="1"/>
  <c r="E475" i="1" s="1"/>
  <c r="AC475" i="1" s="1"/>
  <c r="P476" i="1"/>
  <c r="P477" i="1" l="1"/>
  <c r="Q476" i="1"/>
  <c r="E476" i="1" s="1"/>
  <c r="AC476" i="1" s="1"/>
  <c r="Q427" i="1"/>
  <c r="E427" i="1" s="1"/>
  <c r="AC427" i="1" s="1"/>
  <c r="P428" i="1"/>
  <c r="P429" i="1" l="1"/>
  <c r="Q428" i="1"/>
  <c r="E428" i="1" s="1"/>
  <c r="AC428" i="1" s="1"/>
  <c r="Q477" i="1"/>
  <c r="E477" i="1" s="1"/>
  <c r="AC477" i="1" s="1"/>
  <c r="P478" i="1"/>
  <c r="P557" i="1"/>
  <c r="Q478" i="1" l="1"/>
  <c r="E478" i="1" s="1"/>
  <c r="AC478" i="1" s="1"/>
  <c r="P479" i="1"/>
  <c r="Q429" i="1"/>
  <c r="E429" i="1" s="1"/>
  <c r="AC429" i="1" s="1"/>
  <c r="P430" i="1"/>
  <c r="Q557" i="1"/>
  <c r="E557" i="1" s="1"/>
  <c r="AC557" i="1" s="1"/>
  <c r="P558" i="1"/>
  <c r="P431" i="1" l="1"/>
  <c r="Q430" i="1"/>
  <c r="E430" i="1" s="1"/>
  <c r="AC430" i="1" s="1"/>
  <c r="Q479" i="1"/>
  <c r="E479" i="1" s="1"/>
  <c r="AC479" i="1" s="1"/>
  <c r="P480" i="1"/>
  <c r="Q558" i="1"/>
  <c r="E558" i="1" s="1"/>
  <c r="AC558" i="1" s="1"/>
  <c r="Q480" i="1" l="1"/>
  <c r="E480" i="1" s="1"/>
  <c r="AC480" i="1" s="1"/>
  <c r="P481" i="1"/>
  <c r="Q431" i="1"/>
  <c r="E431" i="1" s="1"/>
  <c r="AC431" i="1" s="1"/>
  <c r="P432" i="1"/>
  <c r="Q432" i="1" l="1"/>
  <c r="E432" i="1" s="1"/>
  <c r="AC432" i="1" s="1"/>
  <c r="P433" i="1"/>
  <c r="Q433" i="1" s="1"/>
  <c r="E433" i="1" s="1"/>
  <c r="AC433" i="1" s="1"/>
  <c r="Q481" i="1"/>
  <c r="E481" i="1" s="1"/>
  <c r="AC481" i="1" s="1"/>
  <c r="P482" i="1"/>
  <c r="Q482" i="1" l="1"/>
  <c r="E482" i="1" s="1"/>
  <c r="AC482" i="1" s="1"/>
  <c r="P483" i="1"/>
  <c r="Q483" i="1" s="1"/>
  <c r="E483" i="1" s="1"/>
  <c r="AC483" i="1" s="1"/>
  <c r="P380" i="1" l="1"/>
  <c r="Q380" i="1" l="1"/>
  <c r="E380" i="1" s="1"/>
  <c r="AC380" i="1" s="1"/>
  <c r="P288" i="1" l="1"/>
  <c r="P381" i="1" l="1"/>
  <c r="P289" i="1"/>
  <c r="Q288" i="1"/>
  <c r="E288" i="1" s="1"/>
  <c r="AC288" i="1" s="1"/>
  <c r="Q381" i="1" l="1"/>
  <c r="E381" i="1" s="1"/>
  <c r="AC381" i="1" s="1"/>
  <c r="Q289" i="1"/>
  <c r="E289" i="1" s="1"/>
  <c r="AC289" i="1" s="1"/>
  <c r="P382" i="1" l="1"/>
  <c r="Q382" i="1" l="1"/>
  <c r="E382" i="1" s="1"/>
  <c r="AC382" i="1" s="1"/>
  <c r="P463" i="1" l="1"/>
  <c r="P464" i="1" l="1"/>
  <c r="Q463" i="1"/>
  <c r="E463" i="1" s="1"/>
  <c r="AC463" i="1" s="1"/>
  <c r="P514" i="1" l="1"/>
  <c r="Q464" i="1"/>
  <c r="E464" i="1" s="1"/>
  <c r="AC464" i="1" s="1"/>
  <c r="P515" i="1" l="1"/>
  <c r="Q514" i="1"/>
  <c r="E514" i="1" s="1"/>
  <c r="AC514" i="1" s="1"/>
  <c r="Q515" i="1" l="1"/>
  <c r="E515" i="1" s="1"/>
  <c r="AC515" i="1" s="1"/>
  <c r="P290" i="1" l="1"/>
  <c r="Q290" i="1" l="1"/>
  <c r="E290" i="1" s="1"/>
  <c r="AC290" i="1" s="1"/>
  <c r="P465" i="1" l="1"/>
  <c r="P516" i="1" l="1"/>
  <c r="Q465" i="1"/>
  <c r="E465" i="1" s="1"/>
  <c r="AC465" i="1" s="1"/>
  <c r="Q516" i="1" l="1"/>
  <c r="E516" i="1" s="1"/>
  <c r="AC516" i="1" s="1"/>
  <c r="P165" i="1"/>
  <c r="Q165" i="1" l="1"/>
  <c r="E165" i="1" s="1"/>
  <c r="AC165" i="1" s="1"/>
  <c r="P436" i="1" l="1"/>
  <c r="Q436" i="1" l="1"/>
  <c r="E436" i="1" s="1"/>
  <c r="AC436" i="1" s="1"/>
  <c r="P486" i="1" l="1"/>
  <c r="Q486" i="1" l="1"/>
  <c r="E486" i="1" s="1"/>
  <c r="AC486" i="1" s="1"/>
  <c r="P531" i="1"/>
  <c r="Q531" i="1" l="1"/>
  <c r="E531" i="1" s="1"/>
  <c r="AC531" i="1" s="1"/>
  <c r="P239" i="1" l="1"/>
  <c r="Q239" i="1" s="1"/>
  <c r="E239" i="1" s="1"/>
  <c r="AC239" i="1" s="1"/>
  <c r="P216" i="1" l="1"/>
  <c r="P217" i="1" s="1"/>
  <c r="Q217" i="1" s="1"/>
  <c r="E217" i="1" s="1"/>
  <c r="AC217" i="1" s="1"/>
  <c r="Q216" i="1" l="1"/>
  <c r="E216" i="1" s="1"/>
  <c r="AC216" i="1" s="1"/>
  <c r="P259" i="1" l="1"/>
  <c r="P78" i="1" l="1"/>
  <c r="P79" i="1" s="1"/>
  <c r="Q259" i="1"/>
  <c r="E259" i="1" s="1"/>
  <c r="AC259" i="1" s="1"/>
  <c r="P260" i="1"/>
  <c r="P262" i="1" s="1"/>
  <c r="Q262" i="1" l="1"/>
  <c r="E262" i="1" s="1"/>
  <c r="AC262" i="1" s="1"/>
  <c r="P263" i="1"/>
  <c r="Q79" i="1"/>
  <c r="E79" i="1" s="1"/>
  <c r="AC79" i="1" s="1"/>
  <c r="Q78" i="1"/>
  <c r="E78" i="1" s="1"/>
  <c r="AC78" i="1" s="1"/>
  <c r="Q260" i="1"/>
  <c r="E260" i="1" s="1"/>
  <c r="AC260" i="1" s="1"/>
  <c r="P265" i="1" l="1"/>
  <c r="Q263" i="1"/>
  <c r="E263" i="1" s="1"/>
  <c r="AC263" i="1" s="1"/>
  <c r="Q265" i="1" l="1"/>
  <c r="E265" i="1" s="1"/>
  <c r="AC265" i="1" s="1"/>
  <c r="P266" i="1"/>
  <c r="Q266" i="1" l="1"/>
  <c r="E266" i="1" s="1"/>
  <c r="AC266" i="1" s="1"/>
  <c r="P267" i="1"/>
  <c r="P268" i="1" l="1"/>
  <c r="Q267" i="1"/>
  <c r="E267" i="1" s="1"/>
  <c r="AC267" i="1" s="1"/>
  <c r="P618" i="1"/>
  <c r="P619" i="1" s="1"/>
  <c r="P620" i="1" s="1"/>
  <c r="P642" i="1" l="1"/>
  <c r="P621" i="1"/>
  <c r="Q620" i="1"/>
  <c r="E620" i="1" s="1"/>
  <c r="AC620" i="1" s="1"/>
  <c r="Q619" i="1"/>
  <c r="E619" i="1" s="1"/>
  <c r="AC619" i="1" s="1"/>
  <c r="P269" i="1"/>
  <c r="Q269" i="1" s="1"/>
  <c r="E269" i="1" s="1"/>
  <c r="AC269" i="1" s="1"/>
  <c r="Q268" i="1"/>
  <c r="E268" i="1" s="1"/>
  <c r="AC268" i="1" s="1"/>
  <c r="Q618" i="1"/>
  <c r="E618" i="1" s="1"/>
  <c r="AC618" i="1" s="1"/>
  <c r="P634" i="1" l="1"/>
  <c r="Q621" i="1"/>
  <c r="E621" i="1" s="1"/>
  <c r="AC621" i="1" s="1"/>
  <c r="P623" i="1"/>
  <c r="Q642" i="1"/>
  <c r="E642" i="1" s="1"/>
  <c r="AC642" i="1" s="1"/>
  <c r="P643" i="1"/>
  <c r="P644" i="1" l="1"/>
  <c r="Q643" i="1"/>
  <c r="E643" i="1" s="1"/>
  <c r="AC643" i="1" s="1"/>
  <c r="P97" i="1"/>
  <c r="Q623" i="1"/>
  <c r="E623" i="1" s="1"/>
  <c r="AC623" i="1" s="1"/>
  <c r="P624" i="1"/>
  <c r="Q634" i="1"/>
  <c r="E634" i="1" s="1"/>
  <c r="AC634" i="1" s="1"/>
  <c r="P635" i="1"/>
  <c r="Q635" i="1" s="1"/>
  <c r="E635" i="1" s="1"/>
  <c r="AC635" i="1" s="1"/>
  <c r="P103" i="1"/>
  <c r="Q624" i="1" l="1"/>
  <c r="E624" i="1" s="1"/>
  <c r="AC624" i="1" s="1"/>
  <c r="P626" i="1"/>
  <c r="Q97" i="1"/>
  <c r="E97" i="1" s="1"/>
  <c r="AC97" i="1" s="1"/>
  <c r="P98" i="1"/>
  <c r="Q644" i="1"/>
  <c r="E644" i="1" s="1"/>
  <c r="AC644" i="1" s="1"/>
  <c r="P645" i="1"/>
  <c r="P636" i="1"/>
  <c r="P637" i="1" s="1"/>
  <c r="Q103" i="1"/>
  <c r="E103" i="1" s="1"/>
  <c r="AC103" i="1" s="1"/>
  <c r="Q645" i="1" l="1"/>
  <c r="E645" i="1" s="1"/>
  <c r="AC645" i="1" s="1"/>
  <c r="P646" i="1"/>
  <c r="P99" i="1"/>
  <c r="Q98" i="1"/>
  <c r="E98" i="1" s="1"/>
  <c r="AC98" i="1" s="1"/>
  <c r="Q626" i="1"/>
  <c r="E626" i="1" s="1"/>
  <c r="AC626" i="1" s="1"/>
  <c r="P627" i="1"/>
  <c r="Q627" i="1" s="1"/>
  <c r="E627" i="1" s="1"/>
  <c r="AC627" i="1" s="1"/>
  <c r="Q637" i="1"/>
  <c r="E637" i="1" s="1"/>
  <c r="AC637" i="1" s="1"/>
  <c r="P638" i="1"/>
  <c r="Q638" i="1" s="1"/>
  <c r="E638" i="1" s="1"/>
  <c r="AC638" i="1" s="1"/>
  <c r="Q636" i="1"/>
  <c r="E636" i="1" s="1"/>
  <c r="AC636" i="1" s="1"/>
  <c r="P639" i="1" l="1"/>
  <c r="Q639" i="1" s="1"/>
  <c r="E639" i="1" s="1"/>
  <c r="AC639" i="1" s="1"/>
  <c r="Q99" i="1"/>
  <c r="E99" i="1" s="1"/>
  <c r="AC99" i="1" s="1"/>
  <c r="P100" i="1"/>
  <c r="Q646" i="1"/>
  <c r="E646" i="1" s="1"/>
  <c r="AC646" i="1" s="1"/>
  <c r="P647" i="1"/>
  <c r="Q647" i="1" s="1"/>
  <c r="E647" i="1" s="1"/>
  <c r="AC647" i="1" s="1"/>
  <c r="P159" i="1"/>
  <c r="Q159" i="1" s="1"/>
  <c r="E159" i="1" s="1"/>
  <c r="AC159" i="1" s="1"/>
  <c r="AD155" i="1"/>
  <c r="AD156" i="1" s="1"/>
  <c r="P585" i="1"/>
  <c r="P586" i="1" l="1"/>
  <c r="Q585" i="1"/>
  <c r="E585" i="1" s="1"/>
  <c r="AC585" i="1" s="1"/>
  <c r="P648" i="1"/>
  <c r="Q100" i="1"/>
  <c r="E100" i="1" s="1"/>
  <c r="AC100" i="1" s="1"/>
  <c r="P101" i="1"/>
  <c r="Q586" i="1" l="1"/>
  <c r="E586" i="1" s="1"/>
  <c r="AC586" i="1" s="1"/>
  <c r="P587" i="1"/>
  <c r="Q648" i="1"/>
  <c r="E648" i="1" s="1"/>
  <c r="AC648" i="1" s="1"/>
  <c r="P649" i="1"/>
  <c r="P104" i="1"/>
  <c r="Q101" i="1"/>
  <c r="E101" i="1" s="1"/>
  <c r="AC101" i="1" s="1"/>
  <c r="P650" i="1"/>
  <c r="Q649" i="1"/>
  <c r="E649" i="1" s="1"/>
  <c r="AC649" i="1" s="1"/>
  <c r="P588" i="1" l="1"/>
  <c r="Q587" i="1"/>
  <c r="E587" i="1" s="1"/>
  <c r="AC587" i="1" s="1"/>
  <c r="P651" i="1"/>
  <c r="Q650" i="1"/>
  <c r="E650" i="1" s="1"/>
  <c r="AC650" i="1" s="1"/>
  <c r="P105" i="1"/>
  <c r="Q104" i="1"/>
  <c r="E104" i="1" s="1"/>
  <c r="AC104" i="1" s="1"/>
  <c r="P92" i="1"/>
  <c r="P162" i="1"/>
  <c r="Q588" i="1" l="1"/>
  <c r="E588" i="1" s="1"/>
  <c r="AC588" i="1" s="1"/>
  <c r="P589" i="1"/>
  <c r="P128" i="1"/>
  <c r="Q105" i="1"/>
  <c r="E105" i="1" s="1"/>
  <c r="AC105" i="1" s="1"/>
  <c r="P107" i="1"/>
  <c r="P652" i="1"/>
  <c r="Q652" i="1" s="1"/>
  <c r="E652" i="1" s="1"/>
  <c r="AC652" i="1" s="1"/>
  <c r="Q651" i="1"/>
  <c r="E651" i="1" s="1"/>
  <c r="AC651" i="1" s="1"/>
  <c r="P593" i="1"/>
  <c r="P594" i="1" s="1"/>
  <c r="Q162" i="1"/>
  <c r="E162" i="1" s="1"/>
  <c r="AC162" i="1" s="1"/>
  <c r="P205" i="1"/>
  <c r="P206" i="1" s="1"/>
  <c r="P166" i="1"/>
  <c r="Q92" i="1"/>
  <c r="E92" i="1" s="1"/>
  <c r="AC92" i="1" s="1"/>
  <c r="P590" i="1" l="1"/>
  <c r="Q589" i="1"/>
  <c r="E589" i="1" s="1"/>
  <c r="AC589" i="1" s="1"/>
  <c r="P595" i="1"/>
  <c r="Q595" i="1" s="1"/>
  <c r="E595" i="1" s="1"/>
  <c r="AC595" i="1" s="1"/>
  <c r="Q594" i="1"/>
  <c r="E594" i="1" s="1"/>
  <c r="AC594" i="1" s="1"/>
  <c r="P207" i="1"/>
  <c r="Q206" i="1"/>
  <c r="E206" i="1" s="1"/>
  <c r="AC206" i="1" s="1"/>
  <c r="Q107" i="1"/>
  <c r="E107" i="1" s="1"/>
  <c r="AC107" i="1" s="1"/>
  <c r="P108" i="1"/>
  <c r="P129" i="1"/>
  <c r="Q128" i="1"/>
  <c r="E128" i="1" s="1"/>
  <c r="AC128" i="1" s="1"/>
  <c r="Q205" i="1"/>
  <c r="E205" i="1" s="1"/>
  <c r="AC205" i="1" s="1"/>
  <c r="Q593" i="1"/>
  <c r="E593" i="1" s="1"/>
  <c r="AC593" i="1" s="1"/>
  <c r="Q166" i="1"/>
  <c r="E166" i="1" s="1"/>
  <c r="AC166" i="1" s="1"/>
  <c r="P437" i="1"/>
  <c r="P438" i="1" s="1"/>
  <c r="Q590" i="1" l="1"/>
  <c r="E590" i="1" s="1"/>
  <c r="AC590" i="1" s="1"/>
  <c r="P591" i="1"/>
  <c r="Q591" i="1" s="1"/>
  <c r="E591" i="1" s="1"/>
  <c r="AC591" i="1" s="1"/>
  <c r="P596" i="1"/>
  <c r="P597" i="1" s="1"/>
  <c r="P598" i="1" s="1"/>
  <c r="Q438" i="1"/>
  <c r="E438" i="1" s="1"/>
  <c r="AC438" i="1" s="1"/>
  <c r="Q108" i="1"/>
  <c r="E108" i="1" s="1"/>
  <c r="AC108" i="1" s="1"/>
  <c r="P110" i="1"/>
  <c r="Q129" i="1"/>
  <c r="E129" i="1" s="1"/>
  <c r="AC129" i="1" s="1"/>
  <c r="P131" i="1"/>
  <c r="Q207" i="1"/>
  <c r="E207" i="1" s="1"/>
  <c r="AC207" i="1" s="1"/>
  <c r="P208" i="1"/>
  <c r="Q437" i="1"/>
  <c r="E437" i="1" s="1"/>
  <c r="AC437" i="1" s="1"/>
  <c r="Q598" i="1" l="1"/>
  <c r="E598" i="1" s="1"/>
  <c r="AC598" i="1" s="1"/>
  <c r="P599" i="1"/>
  <c r="Q596" i="1"/>
  <c r="E596" i="1" s="1"/>
  <c r="AC596" i="1" s="1"/>
  <c r="Q597" i="1"/>
  <c r="E597" i="1" s="1"/>
  <c r="AC597" i="1" s="1"/>
  <c r="Q110" i="1"/>
  <c r="E110" i="1" s="1"/>
  <c r="AC110" i="1" s="1"/>
  <c r="P111" i="1"/>
  <c r="P240" i="1"/>
  <c r="P132" i="1"/>
  <c r="Q131" i="1"/>
  <c r="E131" i="1" s="1"/>
  <c r="AC131" i="1" s="1"/>
  <c r="P209" i="1"/>
  <c r="Q208" i="1"/>
  <c r="E208" i="1" s="1"/>
  <c r="AC208" i="1" s="1"/>
  <c r="P602" i="1"/>
  <c r="P600" i="1" l="1"/>
  <c r="Q600" i="1" s="1"/>
  <c r="E600" i="1" s="1"/>
  <c r="AC600" i="1" s="1"/>
  <c r="Q599" i="1"/>
  <c r="E599" i="1" s="1"/>
  <c r="AC599" i="1" s="1"/>
  <c r="Q602" i="1"/>
  <c r="E602" i="1" s="1"/>
  <c r="AC602" i="1" s="1"/>
  <c r="P603" i="1"/>
  <c r="Q603" i="1" s="1"/>
  <c r="E603" i="1" s="1"/>
  <c r="AC603" i="1" s="1"/>
  <c r="Q209" i="1"/>
  <c r="E209" i="1" s="1"/>
  <c r="AC209" i="1" s="1"/>
  <c r="P210" i="1"/>
  <c r="Q240" i="1"/>
  <c r="E240" i="1" s="1"/>
  <c r="AC240" i="1" s="1"/>
  <c r="P241" i="1"/>
  <c r="Q132" i="1"/>
  <c r="E132" i="1" s="1"/>
  <c r="AC132" i="1" s="1"/>
  <c r="P134" i="1"/>
  <c r="Q134" i="1" s="1"/>
  <c r="E134" i="1" s="1"/>
  <c r="AC134" i="1" s="1"/>
  <c r="Q111" i="1"/>
  <c r="E111" i="1" s="1"/>
  <c r="AC111" i="1" s="1"/>
  <c r="P113" i="1"/>
  <c r="Q241" i="1" l="1"/>
  <c r="E241" i="1" s="1"/>
  <c r="AC241" i="1" s="1"/>
  <c r="P242" i="1"/>
  <c r="P211" i="1"/>
  <c r="Q210" i="1"/>
  <c r="E210" i="1" s="1"/>
  <c r="AC210" i="1" s="1"/>
  <c r="Q113" i="1"/>
  <c r="E113" i="1" s="1"/>
  <c r="AC113" i="1" s="1"/>
  <c r="P114" i="1"/>
  <c r="Q114" i="1" s="1"/>
  <c r="E114" i="1" s="1"/>
  <c r="AC114" i="1" s="1"/>
  <c r="P135" i="1"/>
  <c r="P487" i="1"/>
  <c r="P488" i="1" s="1"/>
  <c r="Q488" i="1" s="1"/>
  <c r="E488" i="1" s="1"/>
  <c r="AC488" i="1" s="1"/>
  <c r="P137" i="1" l="1"/>
  <c r="Q135" i="1"/>
  <c r="E135" i="1" s="1"/>
  <c r="AC135" i="1" s="1"/>
  <c r="Q211" i="1"/>
  <c r="E211" i="1" s="1"/>
  <c r="AC211" i="1" s="1"/>
  <c r="P212" i="1"/>
  <c r="Q212" i="1" s="1"/>
  <c r="E212" i="1" s="1"/>
  <c r="AC212" i="1" s="1"/>
  <c r="Q242" i="1"/>
  <c r="E242" i="1" s="1"/>
  <c r="AC242" i="1" s="1"/>
  <c r="P243" i="1"/>
  <c r="Q243" i="1" s="1"/>
  <c r="E243" i="1" s="1"/>
  <c r="AC243" i="1" s="1"/>
  <c r="Q487" i="1"/>
  <c r="E487" i="1" s="1"/>
  <c r="AC487" i="1" s="1"/>
  <c r="P532" i="1"/>
  <c r="P533" i="1" s="1"/>
  <c r="Q533" i="1" s="1"/>
  <c r="E533" i="1" s="1"/>
  <c r="AC533" i="1" s="1"/>
  <c r="Q137" i="1" l="1"/>
  <c r="E137" i="1" s="1"/>
  <c r="AC137" i="1" s="1"/>
  <c r="P138" i="1"/>
  <c r="Q532" i="1"/>
  <c r="E532" i="1" s="1"/>
  <c r="AC532" i="1" s="1"/>
  <c r="P139" i="1" l="1"/>
  <c r="Q138" i="1"/>
  <c r="E138" i="1" s="1"/>
  <c r="AC138" i="1" s="1"/>
  <c r="Q139" i="1" l="1"/>
  <c r="E139" i="1" s="1"/>
  <c r="AC139" i="1" s="1"/>
  <c r="P140" i="1"/>
  <c r="Q140" i="1" s="1"/>
  <c r="E140" i="1" s="1"/>
  <c r="AC140" i="1" s="1"/>
  <c r="P348" i="1" l="1"/>
  <c r="P349" i="1" s="1"/>
  <c r="P350" i="1" l="1"/>
  <c r="Q350" i="1" s="1"/>
  <c r="E350" i="1" s="1"/>
  <c r="AC350" i="1" s="1"/>
  <c r="Q349" i="1"/>
  <c r="E349" i="1" s="1"/>
  <c r="AC349" i="1" s="1"/>
  <c r="Q348" i="1"/>
  <c r="E348" i="1" s="1"/>
  <c r="AC348" i="1" s="1"/>
  <c r="P439" i="1"/>
  <c r="P440" i="1" s="1"/>
  <c r="P441" i="1" l="1"/>
  <c r="Q440" i="1"/>
  <c r="E440" i="1" s="1"/>
  <c r="AC440" i="1" s="1"/>
  <c r="Q439" i="1"/>
  <c r="E439" i="1" s="1"/>
  <c r="AC439" i="1" s="1"/>
  <c r="Q441" i="1" l="1"/>
  <c r="E441" i="1" s="1"/>
  <c r="AC441" i="1" s="1"/>
  <c r="P442" i="1"/>
  <c r="Q442" i="1" l="1"/>
  <c r="E442" i="1" s="1"/>
  <c r="AC442" i="1" s="1"/>
  <c r="P443" i="1"/>
  <c r="P444" i="1" l="1"/>
  <c r="Q443" i="1"/>
  <c r="E443" i="1" s="1"/>
  <c r="AC443" i="1" s="1"/>
  <c r="P526" i="1"/>
  <c r="P527" i="1" s="1"/>
  <c r="P528" i="1" l="1"/>
  <c r="Q528" i="1" s="1"/>
  <c r="E528" i="1" s="1"/>
  <c r="AC528" i="1" s="1"/>
  <c r="Q527" i="1"/>
  <c r="E527" i="1" s="1"/>
  <c r="AC527" i="1" s="1"/>
  <c r="P445" i="1"/>
  <c r="Q444" i="1"/>
  <c r="E444" i="1" s="1"/>
  <c r="AC444" i="1" s="1"/>
  <c r="Q526" i="1"/>
  <c r="E526" i="1" s="1"/>
  <c r="AC526" i="1" s="1"/>
  <c r="P446" i="1" l="1"/>
  <c r="Q445" i="1"/>
  <c r="E445" i="1" s="1"/>
  <c r="AC445" i="1" s="1"/>
  <c r="Q446" i="1" l="1"/>
  <c r="E446" i="1" s="1"/>
  <c r="AC446" i="1" s="1"/>
  <c r="P447" i="1"/>
  <c r="P352" i="1" l="1"/>
  <c r="Q352" i="1" s="1"/>
  <c r="E352" i="1" s="1"/>
  <c r="AC352" i="1" s="1"/>
  <c r="Q447" i="1"/>
  <c r="E447" i="1" s="1"/>
  <c r="AC447" i="1" s="1"/>
  <c r="P448" i="1"/>
  <c r="P353" i="1" l="1"/>
  <c r="Q448" i="1"/>
  <c r="E448" i="1" s="1"/>
  <c r="AC448" i="1" s="1"/>
  <c r="P449" i="1"/>
  <c r="P489" i="1"/>
  <c r="P490" i="1" s="1"/>
  <c r="P491" i="1" l="1"/>
  <c r="Q490" i="1"/>
  <c r="E490" i="1" s="1"/>
  <c r="AC490" i="1" s="1"/>
  <c r="P450" i="1"/>
  <c r="Q449" i="1"/>
  <c r="E449" i="1" s="1"/>
  <c r="AC449" i="1" s="1"/>
  <c r="Q353" i="1"/>
  <c r="E353" i="1" s="1"/>
  <c r="AC353" i="1" s="1"/>
  <c r="P354" i="1"/>
  <c r="Q489" i="1"/>
  <c r="E489" i="1" s="1"/>
  <c r="AC489" i="1" s="1"/>
  <c r="P355" i="1" l="1"/>
  <c r="Q354" i="1"/>
  <c r="E354" i="1" s="1"/>
  <c r="AC354" i="1" s="1"/>
  <c r="Q450" i="1"/>
  <c r="E450" i="1" s="1"/>
  <c r="AC450" i="1" s="1"/>
  <c r="P451" i="1"/>
  <c r="P492" i="1"/>
  <c r="Q491" i="1"/>
  <c r="E491" i="1" s="1"/>
  <c r="AC491" i="1" s="1"/>
  <c r="P534" i="1"/>
  <c r="P535" i="1" s="1"/>
  <c r="Q492" i="1" l="1"/>
  <c r="E492" i="1" s="1"/>
  <c r="AC492" i="1" s="1"/>
  <c r="P493" i="1"/>
  <c r="P536" i="1"/>
  <c r="Q535" i="1"/>
  <c r="E535" i="1" s="1"/>
  <c r="AC535" i="1" s="1"/>
  <c r="P452" i="1"/>
  <c r="Q451" i="1"/>
  <c r="E451" i="1" s="1"/>
  <c r="AC451" i="1" s="1"/>
  <c r="Q355" i="1"/>
  <c r="E355" i="1" s="1"/>
  <c r="AC355" i="1" s="1"/>
  <c r="P356" i="1"/>
  <c r="Q534" i="1"/>
  <c r="E534" i="1" s="1"/>
  <c r="AC534" i="1" s="1"/>
  <c r="P453" i="1" l="1"/>
  <c r="Q452" i="1"/>
  <c r="E452" i="1" s="1"/>
  <c r="AC452" i="1" s="1"/>
  <c r="P537" i="1"/>
  <c r="Q536" i="1"/>
  <c r="E536" i="1" s="1"/>
  <c r="AC536" i="1" s="1"/>
  <c r="P494" i="1"/>
  <c r="Q493" i="1"/>
  <c r="E493" i="1" s="1"/>
  <c r="AC493" i="1" s="1"/>
  <c r="P357" i="1"/>
  <c r="Q356" i="1"/>
  <c r="E356" i="1" s="1"/>
  <c r="AC356" i="1" s="1"/>
  <c r="P358" i="1" l="1"/>
  <c r="Q357" i="1"/>
  <c r="E357" i="1" s="1"/>
  <c r="AC357" i="1" s="1"/>
  <c r="P495" i="1"/>
  <c r="Q495" i="1" s="1"/>
  <c r="E495" i="1" s="1"/>
  <c r="AC495" i="1" s="1"/>
  <c r="Q494" i="1"/>
  <c r="E494" i="1" s="1"/>
  <c r="AC494" i="1" s="1"/>
  <c r="Q537" i="1"/>
  <c r="E537" i="1" s="1"/>
  <c r="AC537" i="1" s="1"/>
  <c r="P538" i="1"/>
  <c r="P454" i="1"/>
  <c r="Q453" i="1"/>
  <c r="E453" i="1" s="1"/>
  <c r="AC453" i="1" s="1"/>
  <c r="P539" i="1" l="1"/>
  <c r="Q538" i="1"/>
  <c r="E538" i="1" s="1"/>
  <c r="AC538" i="1" s="1"/>
  <c r="Q454" i="1"/>
  <c r="E454" i="1" s="1"/>
  <c r="AC454" i="1" s="1"/>
  <c r="P455" i="1"/>
  <c r="Q358" i="1"/>
  <c r="E358" i="1" s="1"/>
  <c r="AC358" i="1" s="1"/>
  <c r="P359" i="1"/>
  <c r="P291" i="1"/>
  <c r="P497" i="1"/>
  <c r="P456" i="1" l="1"/>
  <c r="Q455" i="1"/>
  <c r="E455" i="1" s="1"/>
  <c r="AC455" i="1" s="1"/>
  <c r="Q359" i="1"/>
  <c r="E359" i="1" s="1"/>
  <c r="AC359" i="1" s="1"/>
  <c r="P360" i="1"/>
  <c r="P540" i="1"/>
  <c r="Q539" i="1"/>
  <c r="E539" i="1" s="1"/>
  <c r="AC539" i="1" s="1"/>
  <c r="Q497" i="1"/>
  <c r="E497" i="1" s="1"/>
  <c r="AC497" i="1" s="1"/>
  <c r="P562" i="1"/>
  <c r="P563" i="1" s="1"/>
  <c r="Q563" i="1" s="1"/>
  <c r="E563" i="1" s="1"/>
  <c r="AC563" i="1" s="1"/>
  <c r="P292" i="1"/>
  <c r="Q291" i="1"/>
  <c r="E291" i="1" s="1"/>
  <c r="AC291" i="1" s="1"/>
  <c r="Q540" i="1" l="1"/>
  <c r="E540" i="1" s="1"/>
  <c r="AC540" i="1" s="1"/>
  <c r="P541" i="1"/>
  <c r="P361" i="1"/>
  <c r="Q360" i="1"/>
  <c r="E360" i="1" s="1"/>
  <c r="AC360" i="1" s="1"/>
  <c r="P457" i="1"/>
  <c r="Q457" i="1" s="1"/>
  <c r="E457" i="1" s="1"/>
  <c r="AC457" i="1" s="1"/>
  <c r="Q456" i="1"/>
  <c r="E456" i="1" s="1"/>
  <c r="AC456" i="1" s="1"/>
  <c r="Q292" i="1"/>
  <c r="E292" i="1" s="1"/>
  <c r="AC292" i="1" s="1"/>
  <c r="Q562" i="1"/>
  <c r="E562" i="1" s="1"/>
  <c r="AC562" i="1" s="1"/>
  <c r="P362" i="1" l="1"/>
  <c r="Q361" i="1"/>
  <c r="E361" i="1" s="1"/>
  <c r="AC361" i="1" s="1"/>
  <c r="Q541" i="1"/>
  <c r="E541" i="1" s="1"/>
  <c r="AC541" i="1" s="1"/>
  <c r="P542" i="1"/>
  <c r="P189" i="1" l="1"/>
  <c r="Q542" i="1"/>
  <c r="E542" i="1" s="1"/>
  <c r="AC542" i="1" s="1"/>
  <c r="P543" i="1"/>
  <c r="P363" i="1"/>
  <c r="Q362" i="1"/>
  <c r="E362" i="1" s="1"/>
  <c r="AC362" i="1" s="1"/>
  <c r="Q363" i="1" l="1"/>
  <c r="E363" i="1" s="1"/>
  <c r="AC363" i="1" s="1"/>
  <c r="P364" i="1"/>
  <c r="Q543" i="1"/>
  <c r="E543" i="1" s="1"/>
  <c r="AC543" i="1" s="1"/>
  <c r="P544" i="1"/>
  <c r="Q189" i="1"/>
  <c r="E189" i="1" s="1"/>
  <c r="AC189" i="1" s="1"/>
  <c r="P190" i="1"/>
  <c r="Q190" i="1" l="1"/>
  <c r="E190" i="1" s="1"/>
  <c r="AC190" i="1" s="1"/>
  <c r="P191" i="1"/>
  <c r="P545" i="1"/>
  <c r="Q544" i="1"/>
  <c r="E544" i="1" s="1"/>
  <c r="AC544" i="1" s="1"/>
  <c r="Q364" i="1"/>
  <c r="E364" i="1" s="1"/>
  <c r="AC364" i="1" s="1"/>
  <c r="P365" i="1"/>
  <c r="P253" i="1"/>
  <c r="P254" i="1" s="1"/>
  <c r="Q254" i="1" s="1"/>
  <c r="E254" i="1" s="1"/>
  <c r="AC254" i="1" s="1"/>
  <c r="Q365" i="1" l="1"/>
  <c r="E365" i="1" s="1"/>
  <c r="AC365" i="1" s="1"/>
  <c r="P366" i="1"/>
  <c r="Q545" i="1"/>
  <c r="E545" i="1" s="1"/>
  <c r="AC545" i="1" s="1"/>
  <c r="P546" i="1"/>
  <c r="P192" i="1"/>
  <c r="Q191" i="1"/>
  <c r="E191" i="1" s="1"/>
  <c r="AC191" i="1" s="1"/>
  <c r="Q253" i="1"/>
  <c r="E253" i="1" s="1"/>
  <c r="AC253" i="1" s="1"/>
  <c r="P93" i="1"/>
  <c r="P94" i="1" s="1"/>
  <c r="P293" i="1"/>
  <c r="P294" i="1" s="1"/>
  <c r="P95" i="1" l="1"/>
  <c r="Q95" i="1" s="1"/>
  <c r="E95" i="1" s="1"/>
  <c r="AC95" i="1" s="1"/>
  <c r="Q94" i="1"/>
  <c r="E94" i="1" s="1"/>
  <c r="AC94" i="1" s="1"/>
  <c r="P193" i="1"/>
  <c r="Q193" i="1" s="1"/>
  <c r="E193" i="1" s="1"/>
  <c r="AC193" i="1" s="1"/>
  <c r="Q192" i="1"/>
  <c r="E192" i="1" s="1"/>
  <c r="AC192" i="1" s="1"/>
  <c r="Q546" i="1"/>
  <c r="E546" i="1" s="1"/>
  <c r="AC546" i="1" s="1"/>
  <c r="P547" i="1"/>
  <c r="P367" i="1"/>
  <c r="Q366" i="1"/>
  <c r="E366" i="1" s="1"/>
  <c r="AC366" i="1" s="1"/>
  <c r="P295" i="1"/>
  <c r="Q294" i="1"/>
  <c r="E294" i="1" s="1"/>
  <c r="AC294" i="1" s="1"/>
  <c r="Q293" i="1"/>
  <c r="E293" i="1" s="1"/>
  <c r="AC293" i="1" s="1"/>
  <c r="P123" i="1"/>
  <c r="P124" i="1" s="1"/>
  <c r="Q124" i="1" s="1"/>
  <c r="E124" i="1" s="1"/>
  <c r="AC124" i="1" s="1"/>
  <c r="Q93" i="1"/>
  <c r="E93" i="1" s="1"/>
  <c r="AC93" i="1" s="1"/>
  <c r="Q367" i="1" l="1"/>
  <c r="E367" i="1" s="1"/>
  <c r="AC367" i="1" s="1"/>
  <c r="P368" i="1"/>
  <c r="Q547" i="1"/>
  <c r="E547" i="1" s="1"/>
  <c r="AC547" i="1" s="1"/>
  <c r="P548" i="1"/>
  <c r="Q548" i="1" s="1"/>
  <c r="E548" i="1" s="1"/>
  <c r="AC548" i="1" s="1"/>
  <c r="P296" i="1"/>
  <c r="Q295" i="1"/>
  <c r="E295" i="1" s="1"/>
  <c r="AC295" i="1" s="1"/>
  <c r="Q123" i="1"/>
  <c r="E123" i="1" s="1"/>
  <c r="AC123" i="1" s="1"/>
  <c r="P236" i="1"/>
  <c r="P237" i="1" s="1"/>
  <c r="Q237" i="1" s="1"/>
  <c r="E237" i="1" s="1"/>
  <c r="AC237" i="1" s="1"/>
  <c r="P498" i="1"/>
  <c r="P499" i="1" s="1"/>
  <c r="P297" i="1" l="1"/>
  <c r="Q296" i="1"/>
  <c r="E296" i="1" s="1"/>
  <c r="AC296" i="1" s="1"/>
  <c r="P500" i="1"/>
  <c r="Q499" i="1"/>
  <c r="E499" i="1" s="1"/>
  <c r="AC499" i="1" s="1"/>
  <c r="P369" i="1"/>
  <c r="Q368" i="1"/>
  <c r="E368" i="1" s="1"/>
  <c r="AC368" i="1" s="1"/>
  <c r="Q498" i="1"/>
  <c r="E498" i="1" s="1"/>
  <c r="AC498" i="1" s="1"/>
  <c r="P564" i="1"/>
  <c r="P466" i="1"/>
  <c r="P612" i="1"/>
  <c r="P613" i="1" s="1"/>
  <c r="Q613" i="1" s="1"/>
  <c r="E613" i="1" s="1"/>
  <c r="AC613" i="1" s="1"/>
  <c r="Q236" i="1"/>
  <c r="E236" i="1" s="1"/>
  <c r="AC236" i="1" s="1"/>
  <c r="P370" i="1" l="1"/>
  <c r="Q369" i="1"/>
  <c r="E369" i="1" s="1"/>
  <c r="AC369" i="1" s="1"/>
  <c r="P501" i="1"/>
  <c r="Q501" i="1" s="1"/>
  <c r="E501" i="1" s="1"/>
  <c r="AC501" i="1" s="1"/>
  <c r="Q500" i="1"/>
  <c r="E500" i="1" s="1"/>
  <c r="AC500" i="1" s="1"/>
  <c r="Q297" i="1"/>
  <c r="E297" i="1" s="1"/>
  <c r="AC297" i="1" s="1"/>
  <c r="P298" i="1"/>
  <c r="P226" i="1"/>
  <c r="Q226" i="1" s="1"/>
  <c r="E226" i="1" s="1"/>
  <c r="AC226" i="1" s="1"/>
  <c r="Q612" i="1"/>
  <c r="E612" i="1" s="1"/>
  <c r="AC612" i="1" s="1"/>
  <c r="P467" i="1"/>
  <c r="P468" i="1" s="1"/>
  <c r="P469" i="1" s="1"/>
  <c r="Q466" i="1"/>
  <c r="E466" i="1" s="1"/>
  <c r="AC466" i="1" s="1"/>
  <c r="Q564" i="1"/>
  <c r="E564" i="1" s="1"/>
  <c r="AC564" i="1" s="1"/>
  <c r="P299" i="1" l="1"/>
  <c r="Q298" i="1"/>
  <c r="E298" i="1" s="1"/>
  <c r="AC298" i="1" s="1"/>
  <c r="Q469" i="1"/>
  <c r="E469" i="1" s="1"/>
  <c r="AC469" i="1" s="1"/>
  <c r="P470" i="1"/>
  <c r="Q468" i="1"/>
  <c r="E468" i="1" s="1"/>
  <c r="AC468" i="1" s="1"/>
  <c r="P371" i="1"/>
  <c r="Q370" i="1"/>
  <c r="E370" i="1" s="1"/>
  <c r="AC370" i="1" s="1"/>
  <c r="P517" i="1"/>
  <c r="Q467" i="1"/>
  <c r="E467" i="1" s="1"/>
  <c r="AC467" i="1" s="1"/>
  <c r="Q371" i="1" l="1"/>
  <c r="E371" i="1" s="1"/>
  <c r="AC371" i="1" s="1"/>
  <c r="P372" i="1"/>
  <c r="P471" i="1"/>
  <c r="Q470" i="1"/>
  <c r="E470" i="1" s="1"/>
  <c r="AC470" i="1" s="1"/>
  <c r="P300" i="1"/>
  <c r="Q299" i="1"/>
  <c r="E299" i="1" s="1"/>
  <c r="AC299" i="1" s="1"/>
  <c r="P518" i="1"/>
  <c r="P519" i="1" s="1"/>
  <c r="Q517" i="1"/>
  <c r="E517" i="1" s="1"/>
  <c r="AC517" i="1" s="1"/>
  <c r="P80" i="1"/>
  <c r="P301" i="1" l="1"/>
  <c r="Q300" i="1"/>
  <c r="E300" i="1" s="1"/>
  <c r="AC300" i="1" s="1"/>
  <c r="P472" i="1"/>
  <c r="Q471" i="1"/>
  <c r="E471" i="1" s="1"/>
  <c r="AC471" i="1" s="1"/>
  <c r="P373" i="1"/>
  <c r="Q372" i="1"/>
  <c r="E372" i="1" s="1"/>
  <c r="AC372" i="1" s="1"/>
  <c r="P520" i="1"/>
  <c r="Q519" i="1"/>
  <c r="E519" i="1" s="1"/>
  <c r="AC519" i="1" s="1"/>
  <c r="Q80" i="1"/>
  <c r="E80" i="1" s="1"/>
  <c r="AC80" i="1" s="1"/>
  <c r="P194" i="1"/>
  <c r="Q518" i="1"/>
  <c r="E518" i="1" s="1"/>
  <c r="AC518" i="1" s="1"/>
  <c r="P81" i="1"/>
  <c r="P82" i="1" s="1"/>
  <c r="P502" i="1"/>
  <c r="P503" i="1" s="1"/>
  <c r="Q520" i="1" l="1"/>
  <c r="E520" i="1" s="1"/>
  <c r="AC520" i="1" s="1"/>
  <c r="P521" i="1"/>
  <c r="P83" i="1"/>
  <c r="Q82" i="1"/>
  <c r="E82" i="1" s="1"/>
  <c r="AC82" i="1" s="1"/>
  <c r="P374" i="1"/>
  <c r="Q373" i="1"/>
  <c r="E373" i="1" s="1"/>
  <c r="AC373" i="1" s="1"/>
  <c r="Q194" i="1"/>
  <c r="E194" i="1" s="1"/>
  <c r="AC194" i="1" s="1"/>
  <c r="P195" i="1"/>
  <c r="P473" i="1"/>
  <c r="Q473" i="1" s="1"/>
  <c r="E473" i="1" s="1"/>
  <c r="AC473" i="1" s="1"/>
  <c r="Q472" i="1"/>
  <c r="E472" i="1" s="1"/>
  <c r="AC472" i="1" s="1"/>
  <c r="Q503" i="1"/>
  <c r="E503" i="1" s="1"/>
  <c r="AC503" i="1" s="1"/>
  <c r="P504" i="1"/>
  <c r="Q504" i="1" s="1"/>
  <c r="E504" i="1" s="1"/>
  <c r="AC504" i="1" s="1"/>
  <c r="Q301" i="1"/>
  <c r="E301" i="1" s="1"/>
  <c r="AC301" i="1" s="1"/>
  <c r="P302" i="1"/>
  <c r="P565" i="1"/>
  <c r="P566" i="1" s="1"/>
  <c r="Q502" i="1"/>
  <c r="E502" i="1" s="1"/>
  <c r="AC502" i="1" s="1"/>
  <c r="Q81" i="1"/>
  <c r="E81" i="1" s="1"/>
  <c r="AC81" i="1" s="1"/>
  <c r="P116" i="1"/>
  <c r="P196" i="1" l="1"/>
  <c r="Q195" i="1"/>
  <c r="E195" i="1" s="1"/>
  <c r="AC195" i="1" s="1"/>
  <c r="Q374" i="1"/>
  <c r="E374" i="1" s="1"/>
  <c r="AC374" i="1" s="1"/>
  <c r="P375" i="1"/>
  <c r="Q566" i="1"/>
  <c r="E566" i="1" s="1"/>
  <c r="AC566" i="1" s="1"/>
  <c r="P567" i="1"/>
  <c r="Q302" i="1"/>
  <c r="E302" i="1" s="1"/>
  <c r="AC302" i="1" s="1"/>
  <c r="P303" i="1"/>
  <c r="Q83" i="1"/>
  <c r="E83" i="1" s="1"/>
  <c r="AC83" i="1" s="1"/>
  <c r="P84" i="1"/>
  <c r="P522" i="1"/>
  <c r="Q521" i="1"/>
  <c r="E521" i="1" s="1"/>
  <c r="AC521" i="1" s="1"/>
  <c r="Q116" i="1"/>
  <c r="E116" i="1" s="1"/>
  <c r="AC116" i="1" s="1"/>
  <c r="P232" i="1"/>
  <c r="P117" i="1"/>
  <c r="P118" i="1" s="1"/>
  <c r="Q565" i="1"/>
  <c r="E565" i="1" s="1"/>
  <c r="AC565" i="1" s="1"/>
  <c r="P385" i="1"/>
  <c r="P386" i="1" s="1"/>
  <c r="P304" i="1" l="1"/>
  <c r="Q303" i="1"/>
  <c r="E303" i="1" s="1"/>
  <c r="AC303" i="1" s="1"/>
  <c r="P119" i="1"/>
  <c r="Q118" i="1"/>
  <c r="E118" i="1" s="1"/>
  <c r="AC118" i="1" s="1"/>
  <c r="Q567" i="1"/>
  <c r="E567" i="1" s="1"/>
  <c r="AC567" i="1" s="1"/>
  <c r="P568" i="1"/>
  <c r="P376" i="1"/>
  <c r="Q375" i="1"/>
  <c r="E375" i="1" s="1"/>
  <c r="AC375" i="1" s="1"/>
  <c r="P523" i="1"/>
  <c r="Q522" i="1"/>
  <c r="E522" i="1" s="1"/>
  <c r="AC522" i="1" s="1"/>
  <c r="P387" i="1"/>
  <c r="Q386" i="1"/>
  <c r="E386" i="1" s="1"/>
  <c r="AC386" i="1" s="1"/>
  <c r="P85" i="1"/>
  <c r="Q84" i="1"/>
  <c r="E84" i="1" s="1"/>
  <c r="AC84" i="1" s="1"/>
  <c r="Q196" i="1"/>
  <c r="E196" i="1" s="1"/>
  <c r="AC196" i="1" s="1"/>
  <c r="P197" i="1"/>
  <c r="Q385" i="1"/>
  <c r="E385" i="1" s="1"/>
  <c r="AC385" i="1" s="1"/>
  <c r="P233" i="1"/>
  <c r="P234" i="1" s="1"/>
  <c r="Q234" i="1" s="1"/>
  <c r="E234" i="1" s="1"/>
  <c r="AC234" i="1" s="1"/>
  <c r="Q117" i="1"/>
  <c r="E117" i="1" s="1"/>
  <c r="AC117" i="1" s="1"/>
  <c r="P246" i="1"/>
  <c r="P247" i="1" s="1"/>
  <c r="Q232" i="1"/>
  <c r="E232" i="1" s="1"/>
  <c r="AC232" i="1" s="1"/>
  <c r="Q376" i="1" l="1"/>
  <c r="E376" i="1" s="1"/>
  <c r="AC376" i="1" s="1"/>
  <c r="P377" i="1"/>
  <c r="P569" i="1"/>
  <c r="Q568" i="1"/>
  <c r="E568" i="1" s="1"/>
  <c r="AC568" i="1" s="1"/>
  <c r="P198" i="1"/>
  <c r="Q197" i="1"/>
  <c r="E197" i="1" s="1"/>
  <c r="AC197" i="1" s="1"/>
  <c r="Q387" i="1"/>
  <c r="E387" i="1" s="1"/>
  <c r="AC387" i="1" s="1"/>
  <c r="P388" i="1"/>
  <c r="Q119" i="1"/>
  <c r="E119" i="1" s="1"/>
  <c r="AC119" i="1" s="1"/>
  <c r="P120" i="1"/>
  <c r="P248" i="1"/>
  <c r="Q247" i="1"/>
  <c r="E247" i="1" s="1"/>
  <c r="AC247" i="1" s="1"/>
  <c r="P86" i="1"/>
  <c r="Q85" i="1"/>
  <c r="E85" i="1" s="1"/>
  <c r="AC85" i="1" s="1"/>
  <c r="P524" i="1"/>
  <c r="Q524" i="1" s="1"/>
  <c r="E524" i="1" s="1"/>
  <c r="AC524" i="1" s="1"/>
  <c r="Q523" i="1"/>
  <c r="E523" i="1" s="1"/>
  <c r="AC523" i="1" s="1"/>
  <c r="P305" i="1"/>
  <c r="Q304" i="1"/>
  <c r="E304" i="1" s="1"/>
  <c r="AC304" i="1" s="1"/>
  <c r="Q246" i="1"/>
  <c r="E246" i="1" s="1"/>
  <c r="AC246" i="1" s="1"/>
  <c r="P605" i="1"/>
  <c r="Q233" i="1"/>
  <c r="E233" i="1" s="1"/>
  <c r="AC233" i="1" s="1"/>
  <c r="Q248" i="1" l="1"/>
  <c r="E248" i="1" s="1"/>
  <c r="AC248" i="1" s="1"/>
  <c r="P249" i="1"/>
  <c r="P389" i="1"/>
  <c r="Q388" i="1"/>
  <c r="E388" i="1" s="1"/>
  <c r="AC388" i="1" s="1"/>
  <c r="P87" i="1"/>
  <c r="Q86" i="1"/>
  <c r="E86" i="1" s="1"/>
  <c r="AC86" i="1" s="1"/>
  <c r="P199" i="1"/>
  <c r="Q198" i="1"/>
  <c r="E198" i="1" s="1"/>
  <c r="AC198" i="1" s="1"/>
  <c r="Q569" i="1"/>
  <c r="E569" i="1" s="1"/>
  <c r="AC569" i="1" s="1"/>
  <c r="P570" i="1"/>
  <c r="Q120" i="1"/>
  <c r="E120" i="1" s="1"/>
  <c r="AC120" i="1" s="1"/>
  <c r="P121" i="1"/>
  <c r="Q121" i="1" s="1"/>
  <c r="E121" i="1" s="1"/>
  <c r="AC121" i="1" s="1"/>
  <c r="Q377" i="1"/>
  <c r="E377" i="1" s="1"/>
  <c r="AC377" i="1" s="1"/>
  <c r="P378" i="1"/>
  <c r="Q378" i="1" s="1"/>
  <c r="E378" i="1" s="1"/>
  <c r="AC378" i="1" s="1"/>
  <c r="Q305" i="1"/>
  <c r="E305" i="1" s="1"/>
  <c r="AC305" i="1" s="1"/>
  <c r="P306" i="1"/>
  <c r="P606" i="1"/>
  <c r="P607" i="1" s="1"/>
  <c r="P149" i="1"/>
  <c r="Q605" i="1"/>
  <c r="E605" i="1" s="1"/>
  <c r="AC605" i="1" s="1"/>
  <c r="P250" i="1" l="1"/>
  <c r="Q249" i="1"/>
  <c r="E249" i="1" s="1"/>
  <c r="AC249" i="1" s="1"/>
  <c r="Q570" i="1"/>
  <c r="E570" i="1" s="1"/>
  <c r="AC570" i="1" s="1"/>
  <c r="P307" i="1"/>
  <c r="Q306" i="1"/>
  <c r="E306" i="1" s="1"/>
  <c r="AC306" i="1" s="1"/>
  <c r="P200" i="1"/>
  <c r="Q199" i="1"/>
  <c r="E199" i="1" s="1"/>
  <c r="AC199" i="1" s="1"/>
  <c r="Q87" i="1"/>
  <c r="E87" i="1" s="1"/>
  <c r="AC87" i="1" s="1"/>
  <c r="P88" i="1"/>
  <c r="P608" i="1"/>
  <c r="Q607" i="1"/>
  <c r="E607" i="1" s="1"/>
  <c r="AC607" i="1" s="1"/>
  <c r="P390" i="1"/>
  <c r="Q389" i="1"/>
  <c r="E389" i="1" s="1"/>
  <c r="AC389" i="1" s="1"/>
  <c r="P150" i="1"/>
  <c r="Q149" i="1"/>
  <c r="E149" i="1" s="1"/>
  <c r="AC149" i="1" s="1"/>
  <c r="P167" i="1"/>
  <c r="P168" i="1" s="1"/>
  <c r="Q606" i="1"/>
  <c r="E606" i="1" s="1"/>
  <c r="AC606" i="1" s="1"/>
  <c r="P251" i="1" l="1"/>
  <c r="Q251" i="1" s="1"/>
  <c r="E251" i="1" s="1"/>
  <c r="AC251" i="1" s="1"/>
  <c r="Q250" i="1"/>
  <c r="E250" i="1" s="1"/>
  <c r="AC250" i="1" s="1"/>
  <c r="P572" i="1"/>
  <c r="Q571" i="1"/>
  <c r="E571" i="1" s="1"/>
  <c r="AC571" i="1" s="1"/>
  <c r="Q608" i="1"/>
  <c r="E608" i="1" s="1"/>
  <c r="AC608" i="1" s="1"/>
  <c r="P609" i="1"/>
  <c r="P201" i="1"/>
  <c r="Q200" i="1"/>
  <c r="E200" i="1" s="1"/>
  <c r="AC200" i="1" s="1"/>
  <c r="P89" i="1"/>
  <c r="Q89" i="1" s="1"/>
  <c r="E89" i="1" s="1"/>
  <c r="AC89" i="1" s="1"/>
  <c r="Q88" i="1"/>
  <c r="E88" i="1" s="1"/>
  <c r="AC88" i="1" s="1"/>
  <c r="P169" i="1"/>
  <c r="Q168" i="1"/>
  <c r="E168" i="1" s="1"/>
  <c r="AC168" i="1" s="1"/>
  <c r="P391" i="1"/>
  <c r="Q390" i="1"/>
  <c r="E390" i="1" s="1"/>
  <c r="AC390" i="1" s="1"/>
  <c r="P308" i="1"/>
  <c r="Q307" i="1"/>
  <c r="E307" i="1" s="1"/>
  <c r="AC307" i="1" s="1"/>
  <c r="Q167" i="1"/>
  <c r="E167" i="1" s="1"/>
  <c r="AC167" i="1" s="1"/>
  <c r="P152" i="1"/>
  <c r="Q150" i="1"/>
  <c r="E150" i="1" s="1"/>
  <c r="AC150" i="1" s="1"/>
  <c r="P573" i="1" l="1"/>
  <c r="Q572" i="1"/>
  <c r="E572" i="1" s="1"/>
  <c r="AC572" i="1" s="1"/>
  <c r="P309" i="1"/>
  <c r="Q308" i="1"/>
  <c r="E308" i="1" s="1"/>
  <c r="AC308" i="1" s="1"/>
  <c r="P202" i="1"/>
  <c r="Q201" i="1"/>
  <c r="E201" i="1" s="1"/>
  <c r="AC201" i="1" s="1"/>
  <c r="P170" i="1"/>
  <c r="Q169" i="1"/>
  <c r="E169" i="1" s="1"/>
  <c r="AC169" i="1" s="1"/>
  <c r="P610" i="1"/>
  <c r="Q610" i="1" s="1"/>
  <c r="E610" i="1" s="1"/>
  <c r="AC610" i="1" s="1"/>
  <c r="Q609" i="1"/>
  <c r="E609" i="1" s="1"/>
  <c r="AC609" i="1" s="1"/>
  <c r="Q391" i="1"/>
  <c r="E391" i="1" s="1"/>
  <c r="AC391" i="1" s="1"/>
  <c r="P392" i="1"/>
  <c r="P153" i="1"/>
  <c r="Q153" i="1" s="1"/>
  <c r="E153" i="1" s="1"/>
  <c r="AC153" i="1" s="1"/>
  <c r="Q152" i="1"/>
  <c r="E152" i="1" s="1"/>
  <c r="AC152" i="1" s="1"/>
  <c r="Q573" i="1" l="1"/>
  <c r="E573" i="1" s="1"/>
  <c r="AC573" i="1" s="1"/>
  <c r="P574" i="1"/>
  <c r="Q170" i="1"/>
  <c r="E170" i="1" s="1"/>
  <c r="AC170" i="1" s="1"/>
  <c r="P171" i="1"/>
  <c r="P203" i="1"/>
  <c r="Q203" i="1" s="1"/>
  <c r="E203" i="1" s="1"/>
  <c r="AC203" i="1" s="1"/>
  <c r="Q202" i="1"/>
  <c r="E202" i="1" s="1"/>
  <c r="AC202" i="1" s="1"/>
  <c r="Q392" i="1"/>
  <c r="E392" i="1" s="1"/>
  <c r="AC392" i="1" s="1"/>
  <c r="P393" i="1"/>
  <c r="Q309" i="1"/>
  <c r="E309" i="1" s="1"/>
  <c r="AC309" i="1" s="1"/>
  <c r="P310" i="1"/>
  <c r="P575" i="1" l="1"/>
  <c r="Q574" i="1"/>
  <c r="E574" i="1" s="1"/>
  <c r="AC574" i="1" s="1"/>
  <c r="P394" i="1"/>
  <c r="Q393" i="1"/>
  <c r="E393" i="1" s="1"/>
  <c r="AC393" i="1" s="1"/>
  <c r="Q171" i="1"/>
  <c r="E171" i="1" s="1"/>
  <c r="AC171" i="1" s="1"/>
  <c r="P172" i="1"/>
  <c r="P311" i="1"/>
  <c r="Q310" i="1"/>
  <c r="E310" i="1" s="1"/>
  <c r="AC310" i="1" s="1"/>
  <c r="P576" i="1" l="1"/>
  <c r="Q575" i="1"/>
  <c r="E575" i="1" s="1"/>
  <c r="AC575" i="1" s="1"/>
  <c r="Q311" i="1"/>
  <c r="E311" i="1" s="1"/>
  <c r="AC311" i="1" s="1"/>
  <c r="P312" i="1"/>
  <c r="P173" i="1"/>
  <c r="Q172" i="1"/>
  <c r="E172" i="1" s="1"/>
  <c r="AC172" i="1" s="1"/>
  <c r="P395" i="1"/>
  <c r="Q394" i="1"/>
  <c r="E394" i="1" s="1"/>
  <c r="AC394" i="1" s="1"/>
  <c r="Q576" i="1" l="1"/>
  <c r="E576" i="1" s="1"/>
  <c r="AC576" i="1" s="1"/>
  <c r="P577" i="1"/>
  <c r="Q395" i="1"/>
  <c r="E395" i="1" s="1"/>
  <c r="AC395" i="1" s="1"/>
  <c r="P396" i="1"/>
  <c r="P174" i="1"/>
  <c r="Q173" i="1"/>
  <c r="E173" i="1" s="1"/>
  <c r="AC173" i="1" s="1"/>
  <c r="P313" i="1"/>
  <c r="Q312" i="1"/>
  <c r="E312" i="1" s="1"/>
  <c r="AC312" i="1" s="1"/>
  <c r="P578" i="1" l="1"/>
  <c r="Q577" i="1"/>
  <c r="E577" i="1" s="1"/>
  <c r="AC577" i="1" s="1"/>
  <c r="Q313" i="1"/>
  <c r="E313" i="1" s="1"/>
  <c r="AC313" i="1" s="1"/>
  <c r="P314" i="1"/>
  <c r="Q174" i="1"/>
  <c r="E174" i="1" s="1"/>
  <c r="AC174" i="1" s="1"/>
  <c r="P175" i="1"/>
  <c r="P397" i="1"/>
  <c r="Q396" i="1"/>
  <c r="E396" i="1" s="1"/>
  <c r="AC396" i="1" s="1"/>
  <c r="P579" i="1" l="1"/>
  <c r="Q578" i="1"/>
  <c r="E578" i="1" s="1"/>
  <c r="AC578" i="1" s="1"/>
  <c r="Q397" i="1"/>
  <c r="E397" i="1" s="1"/>
  <c r="AC397" i="1" s="1"/>
  <c r="P398" i="1"/>
  <c r="P458" i="1"/>
  <c r="Q458" i="1" s="1"/>
  <c r="E458" i="1" s="1"/>
  <c r="AC458" i="1" s="1"/>
  <c r="P176" i="1"/>
  <c r="Q175" i="1"/>
  <c r="E175" i="1" s="1"/>
  <c r="AC175" i="1" s="1"/>
  <c r="Q314" i="1"/>
  <c r="E314" i="1" s="1"/>
  <c r="AC314" i="1" s="1"/>
  <c r="P315" i="1"/>
  <c r="Q579" i="1" l="1"/>
  <c r="E579" i="1" s="1"/>
  <c r="AC579" i="1" s="1"/>
  <c r="P580" i="1"/>
  <c r="P316" i="1"/>
  <c r="Q315" i="1"/>
  <c r="E315" i="1" s="1"/>
  <c r="AC315" i="1" s="1"/>
  <c r="P459" i="1"/>
  <c r="Q176" i="1"/>
  <c r="E176" i="1" s="1"/>
  <c r="AC176" i="1" s="1"/>
  <c r="P177" i="1"/>
  <c r="Q398" i="1"/>
  <c r="E398" i="1" s="1"/>
  <c r="AC398" i="1" s="1"/>
  <c r="P399" i="1"/>
  <c r="P581" i="1" l="1"/>
  <c r="Q580" i="1"/>
  <c r="E580" i="1" s="1"/>
  <c r="AC580" i="1" s="1"/>
  <c r="P400" i="1"/>
  <c r="Q399" i="1"/>
  <c r="E399" i="1" s="1"/>
  <c r="AC399" i="1" s="1"/>
  <c r="Q177" i="1"/>
  <c r="E177" i="1" s="1"/>
  <c r="AC177" i="1" s="1"/>
  <c r="P178" i="1"/>
  <c r="Q178" i="1" s="1"/>
  <c r="E178" i="1" s="1"/>
  <c r="AC178" i="1" s="1"/>
  <c r="Q459" i="1"/>
  <c r="E459" i="1" s="1"/>
  <c r="AC459" i="1" s="1"/>
  <c r="P460" i="1"/>
  <c r="Q316" i="1"/>
  <c r="E316" i="1" s="1"/>
  <c r="AC316" i="1" s="1"/>
  <c r="P317" i="1"/>
  <c r="P582" i="1" l="1"/>
  <c r="Q582" i="1" s="1"/>
  <c r="E582" i="1" s="1"/>
  <c r="AC582" i="1" s="1"/>
  <c r="Q581" i="1"/>
  <c r="E581" i="1" s="1"/>
  <c r="AC581" i="1" s="1"/>
  <c r="Q460" i="1"/>
  <c r="E460" i="1" s="1"/>
  <c r="AC460" i="1" s="1"/>
  <c r="P461" i="1"/>
  <c r="Q461" i="1" s="1"/>
  <c r="E461" i="1" s="1"/>
  <c r="AC461" i="1" s="1"/>
  <c r="P318" i="1"/>
  <c r="Q317" i="1"/>
  <c r="E317" i="1" s="1"/>
  <c r="AC317" i="1" s="1"/>
  <c r="Q400" i="1"/>
  <c r="E400" i="1" s="1"/>
  <c r="AC400" i="1" s="1"/>
  <c r="P401" i="1"/>
  <c r="Q401" i="1" l="1"/>
  <c r="E401" i="1" s="1"/>
  <c r="AC401" i="1" s="1"/>
  <c r="P402" i="1"/>
  <c r="Q318" i="1"/>
  <c r="E318" i="1" s="1"/>
  <c r="AC318" i="1" s="1"/>
  <c r="P319" i="1"/>
  <c r="P320" i="1" l="1"/>
  <c r="Q319" i="1"/>
  <c r="E319" i="1" s="1"/>
  <c r="AC319" i="1" s="1"/>
  <c r="Q402" i="1"/>
  <c r="E402" i="1" s="1"/>
  <c r="AC402" i="1" s="1"/>
  <c r="P403" i="1"/>
  <c r="P404" i="1" l="1"/>
  <c r="Q403" i="1"/>
  <c r="E403" i="1" s="1"/>
  <c r="AC403" i="1" s="1"/>
  <c r="P321" i="1"/>
  <c r="Q320" i="1"/>
  <c r="E320" i="1" s="1"/>
  <c r="AC320" i="1" s="1"/>
  <c r="Q321" i="1" l="1"/>
  <c r="E321" i="1" s="1"/>
  <c r="AC321" i="1" s="1"/>
  <c r="P322" i="1"/>
  <c r="Q404" i="1"/>
  <c r="E404" i="1" s="1"/>
  <c r="AC404" i="1" s="1"/>
  <c r="P405" i="1"/>
  <c r="P406" i="1" l="1"/>
  <c r="Q405" i="1"/>
  <c r="E405" i="1" s="1"/>
  <c r="AC405" i="1" s="1"/>
  <c r="P323" i="1"/>
  <c r="Q322" i="1"/>
  <c r="E322" i="1" s="1"/>
  <c r="AC322" i="1" s="1"/>
  <c r="Q323" i="1" l="1"/>
  <c r="E323" i="1" s="1"/>
  <c r="AC323" i="1" s="1"/>
  <c r="P324" i="1"/>
  <c r="Q406" i="1"/>
  <c r="E406" i="1" s="1"/>
  <c r="AC406" i="1" s="1"/>
  <c r="P407" i="1"/>
  <c r="Q407" i="1" l="1"/>
  <c r="E407" i="1" s="1"/>
  <c r="AC407" i="1" s="1"/>
  <c r="P408" i="1"/>
  <c r="Q324" i="1"/>
  <c r="E324" i="1" s="1"/>
  <c r="AC324" i="1" s="1"/>
  <c r="P325" i="1"/>
  <c r="Q325" i="1" l="1"/>
  <c r="E325" i="1" s="1"/>
  <c r="AC325" i="1" s="1"/>
  <c r="P326" i="1"/>
  <c r="Q408" i="1"/>
  <c r="E408" i="1" s="1"/>
  <c r="AC408" i="1" s="1"/>
  <c r="P409" i="1"/>
  <c r="Q409" i="1" l="1"/>
  <c r="E409" i="1" s="1"/>
  <c r="AC409" i="1" s="1"/>
  <c r="P410" i="1"/>
  <c r="Q326" i="1"/>
  <c r="E326" i="1" s="1"/>
  <c r="AC326" i="1" s="1"/>
  <c r="P327" i="1"/>
  <c r="Q327" i="1" l="1"/>
  <c r="E327" i="1" s="1"/>
  <c r="AC327" i="1" s="1"/>
  <c r="P328" i="1"/>
  <c r="Q410" i="1"/>
  <c r="E410" i="1" s="1"/>
  <c r="AC410" i="1" s="1"/>
  <c r="P411" i="1"/>
  <c r="P412" i="1" l="1"/>
  <c r="Q411" i="1"/>
  <c r="E411" i="1" s="1"/>
  <c r="AC411" i="1" s="1"/>
  <c r="Q328" i="1"/>
  <c r="E328" i="1" s="1"/>
  <c r="AC328" i="1" s="1"/>
  <c r="P329" i="1"/>
  <c r="P330" i="1" l="1"/>
  <c r="Q329" i="1"/>
  <c r="E329" i="1" s="1"/>
  <c r="AC329" i="1" s="1"/>
  <c r="Q412" i="1"/>
  <c r="E412" i="1" s="1"/>
  <c r="AC412" i="1" s="1"/>
  <c r="P413" i="1"/>
  <c r="Q413" i="1" s="1"/>
  <c r="E413" i="1" s="1"/>
  <c r="AC413" i="1" s="1"/>
  <c r="P331" i="1" l="1"/>
  <c r="Q330" i="1"/>
  <c r="E330" i="1" s="1"/>
  <c r="AC330" i="1" s="1"/>
  <c r="P332" i="1" l="1"/>
  <c r="Q331" i="1"/>
  <c r="E331" i="1" s="1"/>
  <c r="AC331" i="1" s="1"/>
  <c r="P333" i="1" l="1"/>
  <c r="Q332" i="1"/>
  <c r="E332" i="1" s="1"/>
  <c r="AC332" i="1" s="1"/>
  <c r="P334" i="1" l="1"/>
  <c r="Q333" i="1"/>
  <c r="E333" i="1" s="1"/>
  <c r="AC333" i="1" s="1"/>
  <c r="P335" i="1" l="1"/>
  <c r="Q334" i="1"/>
  <c r="E334" i="1" s="1"/>
  <c r="AC334" i="1" s="1"/>
  <c r="Q335" i="1" l="1"/>
  <c r="E335" i="1" s="1"/>
  <c r="AC335" i="1" s="1"/>
  <c r="P336" i="1"/>
  <c r="Q336" i="1" l="1"/>
  <c r="E336" i="1" s="1"/>
  <c r="AC336" i="1" s="1"/>
  <c r="P337" i="1"/>
  <c r="Q337" i="1" l="1"/>
  <c r="E337" i="1" s="1"/>
  <c r="AC337" i="1" s="1"/>
  <c r="P338" i="1"/>
  <c r="Q338" i="1" l="1"/>
  <c r="E338" i="1" s="1"/>
  <c r="AC338" i="1" s="1"/>
  <c r="P339" i="1"/>
  <c r="P340" i="1" l="1"/>
  <c r="Q339" i="1"/>
  <c r="E339" i="1" s="1"/>
  <c r="AC339" i="1" s="1"/>
  <c r="P341" i="1" l="1"/>
  <c r="Q340" i="1"/>
  <c r="E340" i="1" s="1"/>
  <c r="AC340" i="1" s="1"/>
  <c r="Q341" i="1" l="1"/>
  <c r="E341" i="1" s="1"/>
  <c r="AC341" i="1" s="1"/>
  <c r="P342" i="1"/>
  <c r="Q342" i="1" l="1"/>
  <c r="E342" i="1" s="1"/>
  <c r="AC342" i="1" s="1"/>
  <c r="P343" i="1"/>
  <c r="P344" i="1" l="1"/>
  <c r="Q343" i="1"/>
  <c r="E343" i="1" s="1"/>
  <c r="AC343" i="1" s="1"/>
  <c r="P345" i="1" l="1"/>
  <c r="Q344" i="1"/>
  <c r="E344" i="1" s="1"/>
  <c r="AC344" i="1" s="1"/>
  <c r="Q345" i="1" l="1"/>
  <c r="E345" i="1" s="1"/>
  <c r="AC345" i="1" s="1"/>
  <c r="P346" i="1"/>
  <c r="Q346" i="1" s="1"/>
  <c r="E346" i="1" s="1"/>
  <c r="AC346" i="1" s="1"/>
  <c r="AD288" i="1" l="1"/>
  <c r="AD289" i="1" s="1"/>
  <c r="AD290" i="1" s="1"/>
  <c r="AD291" i="1" s="1"/>
  <c r="AD292" i="1" s="1"/>
  <c r="AD293" i="1" s="1"/>
  <c r="AD294" i="1" s="1"/>
  <c r="AD295" i="1" s="1"/>
  <c r="AD296" i="1" s="1"/>
  <c r="AD297" i="1" s="1"/>
  <c r="AD298" i="1" s="1"/>
  <c r="AD299" i="1" s="1"/>
  <c r="AD300" i="1" s="1"/>
  <c r="AD301" i="1" s="1"/>
  <c r="AD302" i="1" s="1"/>
  <c r="AD303" i="1" s="1"/>
  <c r="AD304" i="1" s="1"/>
  <c r="AD305" i="1" s="1"/>
  <c r="AD306" i="1" s="1"/>
  <c r="AD307" i="1" s="1"/>
  <c r="AD308" i="1" s="1"/>
  <c r="AD309" i="1" s="1"/>
  <c r="AD310" i="1" s="1"/>
  <c r="AD311" i="1" s="1"/>
  <c r="AD312" i="1" s="1"/>
  <c r="AD313" i="1" s="1"/>
  <c r="AD314" i="1" s="1"/>
  <c r="AD315" i="1" s="1"/>
  <c r="AD316" i="1" s="1"/>
  <c r="AD317" i="1" s="1"/>
  <c r="AD318" i="1" s="1"/>
  <c r="AD319" i="1" s="1"/>
  <c r="AD320" i="1" s="1"/>
  <c r="AD321" i="1" s="1"/>
  <c r="AD322" i="1" s="1"/>
  <c r="AD323" i="1" s="1"/>
  <c r="AD324" i="1" s="1"/>
  <c r="AD325" i="1" s="1"/>
  <c r="AD326" i="1" s="1"/>
  <c r="AD327" i="1" s="1"/>
  <c r="AD328" i="1" s="1"/>
  <c r="AD329" i="1" s="1"/>
  <c r="AD330" i="1" s="1"/>
  <c r="AD331" i="1" s="1"/>
  <c r="AD332" i="1" s="1"/>
  <c r="AD333" i="1" s="1"/>
  <c r="AD334" i="1" s="1"/>
  <c r="AD335" i="1" s="1"/>
  <c r="AD336" i="1" s="1"/>
  <c r="AD337" i="1" s="1"/>
  <c r="AD338" i="1" s="1"/>
  <c r="AD339" i="1" s="1"/>
  <c r="AD340" i="1" s="1"/>
  <c r="AD341" i="1" s="1"/>
  <c r="AD342" i="1" s="1"/>
  <c r="AD343" i="1" s="1"/>
  <c r="AD344" i="1" s="1"/>
  <c r="AD345" i="1" s="1"/>
  <c r="AD346" i="1" s="1"/>
  <c r="AD463" i="1"/>
  <c r="AD464" i="1" s="1"/>
  <c r="AD465" i="1" s="1"/>
  <c r="AD466" i="1" s="1"/>
  <c r="AD467" i="1" s="1"/>
  <c r="AD468" i="1" s="1"/>
  <c r="AD469" i="1" s="1"/>
  <c r="AD470" i="1" s="1"/>
  <c r="AD471" i="1" s="1"/>
  <c r="AD472" i="1" s="1"/>
  <c r="AD473" i="1" s="1"/>
  <c r="AD514" i="1"/>
  <c r="AD515" i="1" s="1"/>
  <c r="AD516" i="1" s="1"/>
  <c r="AD517" i="1" s="1"/>
  <c r="AD518" i="1" s="1"/>
  <c r="AD519" i="1" s="1"/>
  <c r="AD520" i="1" s="1"/>
  <c r="AD521" i="1" s="1"/>
  <c r="AD522" i="1" s="1"/>
  <c r="AD523" i="1" s="1"/>
  <c r="AD524" i="1" s="1"/>
  <c r="AD526" i="1"/>
  <c r="AD527" i="1" s="1"/>
  <c r="AD528" i="1" s="1"/>
  <c r="AD529" i="1" s="1"/>
  <c r="AD530" i="1" s="1"/>
  <c r="AD531" i="1" s="1"/>
  <c r="AD532" i="1" s="1"/>
  <c r="AD533" i="1" s="1"/>
  <c r="AD534" i="1" s="1"/>
  <c r="AD535" i="1" s="1"/>
  <c r="AD536" i="1" s="1"/>
  <c r="AD537" i="1" s="1"/>
  <c r="AD538" i="1" s="1"/>
  <c r="AD539" i="1" s="1"/>
  <c r="AD540" i="1" s="1"/>
  <c r="AD541" i="1" s="1"/>
  <c r="AD542" i="1" s="1"/>
  <c r="AD543" i="1" s="1"/>
  <c r="AD544" i="1" s="1"/>
  <c r="AD545" i="1" s="1"/>
  <c r="AD546" i="1" s="1"/>
  <c r="AD547" i="1" s="1"/>
  <c r="AD548" i="1" s="1"/>
  <c r="AD189" i="1"/>
  <c r="AD190" i="1" s="1"/>
  <c r="AD191" i="1" s="1"/>
  <c r="AD192" i="1" s="1"/>
  <c r="AD193" i="1" s="1"/>
  <c r="AD194" i="1" s="1"/>
  <c r="AD195" i="1" s="1"/>
  <c r="AD196" i="1" s="1"/>
  <c r="AD197" i="1" s="1"/>
  <c r="AD198" i="1" s="1"/>
  <c r="AD199" i="1" s="1"/>
  <c r="AD200" i="1" s="1"/>
  <c r="AD201" i="1" s="1"/>
  <c r="AD202" i="1" s="1"/>
  <c r="AD203" i="1" s="1"/>
  <c r="AD348" i="1"/>
  <c r="AD349" i="1" s="1"/>
  <c r="AD350" i="1" s="1"/>
  <c r="AD351" i="1" s="1"/>
  <c r="AD352" i="1" s="1"/>
  <c r="AD353" i="1" s="1"/>
  <c r="AD354" i="1" s="1"/>
  <c r="AD355" i="1" s="1"/>
  <c r="AD356" i="1" s="1"/>
  <c r="AD357" i="1" s="1"/>
  <c r="AD358" i="1" s="1"/>
  <c r="AD359" i="1" s="1"/>
  <c r="AD360" i="1" s="1"/>
  <c r="AD361" i="1" s="1"/>
  <c r="AD362" i="1" s="1"/>
  <c r="AD363" i="1" s="1"/>
  <c r="AD364" i="1" s="1"/>
  <c r="AD365" i="1" s="1"/>
  <c r="AD366" i="1" s="1"/>
  <c r="AD367" i="1" s="1"/>
  <c r="AD368" i="1" s="1"/>
  <c r="AD369" i="1" s="1"/>
  <c r="AD370" i="1" s="1"/>
  <c r="AD371" i="1" s="1"/>
  <c r="AD372" i="1" s="1"/>
  <c r="AD373" i="1" s="1"/>
  <c r="AD374" i="1" s="1"/>
  <c r="AD375" i="1" s="1"/>
  <c r="AD376" i="1" s="1"/>
  <c r="AD377" i="1" s="1"/>
  <c r="AD378" i="1" s="1"/>
  <c r="AD379" i="1" s="1"/>
  <c r="AD380" i="1" s="1"/>
  <c r="AD381" i="1" s="1"/>
  <c r="AD382" i="1" s="1"/>
  <c r="AD383" i="1" s="1"/>
  <c r="AD384" i="1" s="1"/>
  <c r="AD385" i="1" s="1"/>
  <c r="AD386" i="1" s="1"/>
  <c r="AD387" i="1" s="1"/>
  <c r="AD388" i="1" s="1"/>
  <c r="AD389" i="1" s="1"/>
  <c r="AD390" i="1" s="1"/>
  <c r="AD391" i="1" s="1"/>
  <c r="AD392" i="1" s="1"/>
  <c r="AD393" i="1" s="1"/>
  <c r="AD394" i="1" s="1"/>
  <c r="AD395" i="1" s="1"/>
  <c r="AD396" i="1" s="1"/>
  <c r="AD397" i="1" s="1"/>
  <c r="AD398" i="1" s="1"/>
  <c r="AD399" i="1" s="1"/>
  <c r="AD400" i="1" s="1"/>
  <c r="AD401" i="1" s="1"/>
  <c r="AD402" i="1" s="1"/>
  <c r="AD403" i="1" s="1"/>
  <c r="AD404" i="1" s="1"/>
  <c r="AD405" i="1" s="1"/>
  <c r="AD406" i="1" s="1"/>
  <c r="AD407" i="1" s="1"/>
  <c r="AD408" i="1" s="1"/>
  <c r="AD409" i="1" s="1"/>
  <c r="AD410" i="1" s="1"/>
  <c r="AD411" i="1" s="1"/>
  <c r="AD412" i="1" s="1"/>
  <c r="AD413" i="1" s="1"/>
  <c r="AD414" i="1" s="1"/>
  <c r="AD415" i="1" s="1"/>
  <c r="AD416" i="1" s="1"/>
  <c r="AD417" i="1" s="1"/>
  <c r="AD418" i="1" s="1"/>
  <c r="AD419" i="1" s="1"/>
  <c r="AD420" i="1" s="1"/>
  <c r="AD421" i="1" s="1"/>
  <c r="AD422" i="1" s="1"/>
  <c r="AD423" i="1" s="1"/>
  <c r="AD424" i="1" s="1"/>
  <c r="AD425" i="1" s="1"/>
  <c r="AD426" i="1" s="1"/>
  <c r="AD427" i="1" s="1"/>
  <c r="AD428" i="1" s="1"/>
  <c r="AD429" i="1" s="1"/>
  <c r="AD430" i="1" s="1"/>
  <c r="AD431" i="1" s="1"/>
  <c r="AD432" i="1" s="1"/>
  <c r="AD433" i="1" s="1"/>
  <c r="AD485" i="1"/>
  <c r="AD486" i="1" s="1"/>
  <c r="AD487" i="1" s="1"/>
  <c r="AD488" i="1" s="1"/>
  <c r="AD489" i="1" s="1"/>
  <c r="AD490" i="1" s="1"/>
  <c r="AD491" i="1" s="1"/>
  <c r="AD492" i="1" s="1"/>
  <c r="AD493" i="1" s="1"/>
  <c r="AD494" i="1" s="1"/>
  <c r="AD495" i="1" s="1"/>
  <c r="AD496" i="1" s="1"/>
  <c r="AD497" i="1" s="1"/>
  <c r="AD498" i="1" s="1"/>
  <c r="AD499" i="1" s="1"/>
  <c r="AD500" i="1" s="1"/>
  <c r="AD501" i="1" s="1"/>
  <c r="AD502" i="1" s="1"/>
  <c r="AD503" i="1" s="1"/>
  <c r="AD504" i="1" s="1"/>
  <c r="AD97" i="1"/>
  <c r="AD98" i="1" s="1"/>
  <c r="AD99" i="1" s="1"/>
  <c r="AD100" i="1" s="1"/>
  <c r="AD101" i="1" s="1"/>
  <c r="AD102" i="1" s="1"/>
  <c r="AD103" i="1" s="1"/>
  <c r="AD104" i="1" s="1"/>
  <c r="AD105" i="1" s="1"/>
  <c r="AD106" i="1" s="1"/>
  <c r="AD107" i="1" s="1"/>
  <c r="AD108" i="1" s="1"/>
  <c r="AD109" i="1" s="1"/>
  <c r="AD110" i="1" s="1"/>
  <c r="AD111" i="1" s="1"/>
  <c r="AD112" i="1" s="1"/>
  <c r="AD113" i="1" s="1"/>
  <c r="AD114" i="1" s="1"/>
  <c r="AD634" i="1"/>
  <c r="AD635" i="1" s="1"/>
  <c r="AD636" i="1" s="1"/>
  <c r="AD637" i="1" s="1"/>
  <c r="AD638" i="1" s="1"/>
  <c r="AD639" i="1" s="1"/>
  <c r="AD643" i="1"/>
  <c r="AD644" i="1" s="1"/>
  <c r="AD645" i="1" s="1"/>
  <c r="AD646" i="1" s="1"/>
  <c r="AD647" i="1" s="1"/>
  <c r="AD648" i="1" s="1"/>
  <c r="AD649" i="1" s="1"/>
  <c r="AD650" i="1" s="1"/>
  <c r="AD651" i="1" s="1"/>
  <c r="AD652" i="1" s="1"/>
  <c r="AD157" i="1"/>
  <c r="AD158" i="1" s="1"/>
  <c r="AD159" i="1" s="1"/>
  <c r="AD160" i="1" s="1"/>
  <c r="AD161" i="1" s="1"/>
  <c r="AD162" i="1" s="1"/>
  <c r="AD475" i="1"/>
  <c r="AD476" i="1" s="1"/>
  <c r="AD477" i="1" s="1"/>
  <c r="AD478" i="1" s="1"/>
  <c r="AD479" i="1" s="1"/>
  <c r="AD480" i="1" s="1"/>
  <c r="AD481" i="1" s="1"/>
  <c r="AD482" i="1" s="1"/>
  <c r="AD483" i="1" s="1"/>
  <c r="AD585" i="1"/>
  <c r="AD586" i="1" s="1"/>
  <c r="AD587" i="1" s="1"/>
  <c r="AD588" i="1" s="1"/>
  <c r="AD589" i="1" s="1"/>
  <c r="AD590" i="1" s="1"/>
  <c r="AD591" i="1" s="1"/>
  <c r="AD205" i="1"/>
  <c r="AD206" i="1" s="1"/>
  <c r="AD207" i="1" s="1"/>
  <c r="AD208" i="1" s="1"/>
  <c r="AD209" i="1" s="1"/>
  <c r="AD210" i="1" s="1"/>
  <c r="AD211" i="1" s="1"/>
  <c r="AD212" i="1" s="1"/>
  <c r="AD164" i="1"/>
  <c r="AD165" i="1" s="1"/>
  <c r="AD166" i="1" s="1"/>
  <c r="AD167" i="1" s="1"/>
  <c r="AD168" i="1" s="1"/>
  <c r="AD169" i="1" s="1"/>
  <c r="AD170" i="1" s="1"/>
  <c r="AD171" i="1" s="1"/>
  <c r="AD172" i="1" s="1"/>
  <c r="AD173" i="1" s="1"/>
  <c r="AD174" i="1" s="1"/>
  <c r="AD175" i="1" s="1"/>
  <c r="AD176" i="1" s="1"/>
  <c r="AD177" i="1" s="1"/>
  <c r="AD178" i="1" s="1"/>
  <c r="AD435" i="1"/>
  <c r="AD436" i="1" s="1"/>
  <c r="AD437" i="1" s="1"/>
  <c r="AD438" i="1" s="1"/>
  <c r="AD439" i="1" s="1"/>
  <c r="AD440" i="1" s="1"/>
  <c r="AD441" i="1" s="1"/>
  <c r="AD442" i="1" s="1"/>
  <c r="AD443" i="1" s="1"/>
  <c r="AD444" i="1" s="1"/>
  <c r="AD445" i="1" s="1"/>
  <c r="AD446" i="1" s="1"/>
  <c r="AD447" i="1" s="1"/>
  <c r="AD448" i="1" s="1"/>
  <c r="AD449" i="1" s="1"/>
  <c r="AD450" i="1" s="1"/>
  <c r="AD451" i="1" s="1"/>
  <c r="AD452" i="1" s="1"/>
  <c r="AD453" i="1" s="1"/>
  <c r="AD454" i="1" s="1"/>
  <c r="AD455" i="1" s="1"/>
  <c r="AD456" i="1" s="1"/>
  <c r="AD457" i="1" s="1"/>
  <c r="AD458" i="1" s="1"/>
  <c r="AD459" i="1" s="1"/>
  <c r="AD460" i="1" s="1"/>
  <c r="AD461" i="1" s="1"/>
  <c r="AD123" i="1"/>
  <c r="AD124" i="1" s="1"/>
  <c r="AD236" i="1"/>
  <c r="AD237" i="1" s="1"/>
  <c r="AD612" i="1"/>
  <c r="AD613" i="1" s="1"/>
  <c r="AD226" i="1"/>
  <c r="AD227" i="1" s="1"/>
  <c r="AD228" i="1" s="1"/>
  <c r="AD229" i="1" s="1"/>
  <c r="AD230" i="1" s="1"/>
  <c r="AD92" i="1"/>
  <c r="AD93" i="1" s="1"/>
  <c r="AD94" i="1" s="1"/>
  <c r="AD95" i="1" s="1"/>
  <c r="P227" i="1"/>
  <c r="Q227" i="1" s="1"/>
  <c r="E227" i="1" s="1"/>
  <c r="AC227" i="1" s="1"/>
  <c r="AD654" i="1"/>
  <c r="AD126" i="1"/>
  <c r="AD127" i="1" s="1"/>
  <c r="AD128" i="1" s="1"/>
  <c r="AD129" i="1" s="1"/>
  <c r="AD130" i="1" s="1"/>
  <c r="AD131" i="1" s="1"/>
  <c r="AD132" i="1" s="1"/>
  <c r="AD133" i="1" s="1"/>
  <c r="AD134" i="1" s="1"/>
  <c r="AD135" i="1" s="1"/>
  <c r="AD136" i="1" s="1"/>
  <c r="AD137" i="1" s="1"/>
  <c r="AD138" i="1" s="1"/>
  <c r="AD139" i="1" s="1"/>
  <c r="AD140" i="1" s="1"/>
  <c r="AD239" i="1"/>
  <c r="AD240" i="1" s="1"/>
  <c r="AD241" i="1" s="1"/>
  <c r="AD242" i="1" s="1"/>
  <c r="AD243" i="1" s="1"/>
  <c r="AD617" i="1"/>
  <c r="AD618" i="1" s="1"/>
  <c r="AD619" i="1" s="1"/>
  <c r="AD620" i="1" s="1"/>
  <c r="AD621" i="1" s="1"/>
  <c r="AD622" i="1" s="1"/>
  <c r="AD623" i="1" s="1"/>
  <c r="AD624" i="1" s="1"/>
  <c r="AD625" i="1" s="1"/>
  <c r="AD626" i="1" s="1"/>
  <c r="AD627" i="1" s="1"/>
  <c r="AD628" i="1" s="1"/>
  <c r="AD253" i="1"/>
  <c r="AD254" i="1" s="1"/>
  <c r="AD258" i="1" s="1"/>
  <c r="AD259" i="1" s="1"/>
  <c r="AD260" i="1" s="1"/>
  <c r="AD261" i="1" s="1"/>
  <c r="AD262" i="1" s="1"/>
  <c r="AD263" i="1" s="1"/>
  <c r="AD264" i="1" s="1"/>
  <c r="AD265" i="1" s="1"/>
  <c r="AD266" i="1" s="1"/>
  <c r="AD267" i="1" s="1"/>
  <c r="AD268" i="1" s="1"/>
  <c r="AD269" i="1" s="1"/>
  <c r="AD248" i="1"/>
  <c r="AD249" i="1" s="1"/>
  <c r="AD250" i="1" s="1"/>
  <c r="AD251" i="1" s="1"/>
  <c r="AD214" i="1"/>
  <c r="AD215" i="1" s="1"/>
  <c r="AD216" i="1" s="1"/>
  <c r="AD217" i="1" s="1"/>
  <c r="AD257" i="1"/>
  <c r="AD606" i="1"/>
  <c r="AD607" i="1" s="1"/>
  <c r="AD608" i="1" s="1"/>
  <c r="AD609" i="1" s="1"/>
  <c r="AD610" i="1" s="1"/>
  <c r="AD655" i="1" l="1"/>
  <c r="AD656" i="1" s="1"/>
  <c r="AD657" i="1" s="1"/>
  <c r="AD658" i="1" s="1"/>
  <c r="AD659" i="1" s="1"/>
  <c r="AD660" i="1" s="1"/>
  <c r="AD661" i="1" s="1"/>
  <c r="AD662" i="1" s="1"/>
  <c r="P228" i="1"/>
  <c r="P229" i="1" s="1"/>
  <c r="Q229" i="1" s="1"/>
  <c r="E229" i="1" s="1"/>
  <c r="AC229" i="1" s="1"/>
  <c r="AD559" i="1"/>
  <c r="AD560" i="1" s="1"/>
  <c r="AD561" i="1" s="1"/>
  <c r="AD562" i="1" s="1"/>
  <c r="AD563" i="1" s="1"/>
  <c r="AD564" i="1" s="1"/>
  <c r="AD565" i="1" s="1"/>
  <c r="AD566" i="1" s="1"/>
  <c r="AD567" i="1" s="1"/>
  <c r="AD568" i="1" s="1"/>
  <c r="AD569" i="1" s="1"/>
  <c r="AD570" i="1" s="1"/>
  <c r="AD572" i="1" s="1"/>
  <c r="AD573" i="1" s="1"/>
  <c r="AD574" i="1" s="1"/>
  <c r="AD575" i="1" s="1"/>
  <c r="AD576" i="1" s="1"/>
  <c r="AD577" i="1" s="1"/>
  <c r="AD578" i="1" s="1"/>
  <c r="AD579" i="1" s="1"/>
  <c r="AD580" i="1" s="1"/>
  <c r="AD581" i="1" s="1"/>
  <c r="AD582" i="1" s="1"/>
  <c r="AD549" i="1"/>
  <c r="AD550" i="1" s="1"/>
  <c r="AD551" i="1" s="1"/>
  <c r="AD552" i="1" s="1"/>
  <c r="AD553" i="1" s="1"/>
  <c r="AD554" i="1" s="1"/>
  <c r="AD555" i="1" s="1"/>
  <c r="AD556" i="1" s="1"/>
  <c r="AD557" i="1" s="1"/>
  <c r="AD558" i="1" s="1"/>
  <c r="P230" i="1" l="1"/>
  <c r="Q230" i="1" s="1"/>
  <c r="E230" i="1" s="1"/>
  <c r="AC230" i="1" s="1"/>
  <c r="Q228" i="1"/>
  <c r="E228" i="1" s="1"/>
  <c r="AC2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Criswell</author>
    <author>tc={368CD8F8-336A-45D4-A97C-D0193D061C06}</author>
    <author>Ben Larson</author>
  </authors>
  <commentList>
    <comment ref="O4" authorId="0" shapeId="0" xr:uid="{C6A5171F-DCFC-40EE-8799-D64327B5E8A3}">
      <text>
        <r>
          <rPr>
            <sz val="9"/>
            <color indexed="81"/>
            <rFont val="Tahoma"/>
            <family val="2"/>
          </rPr>
          <t>added 01/29/24</t>
        </r>
      </text>
    </comment>
    <comment ref="O6" authorId="0" shapeId="0" xr:uid="{56DC8D48-98D1-46D3-95C1-4DBDB0904413}">
      <text>
        <r>
          <rPr>
            <sz val="9"/>
            <color indexed="81"/>
            <rFont val="Tahoma"/>
            <family val="2"/>
          </rPr>
          <t>added 12/11/20</t>
        </r>
      </text>
    </comment>
    <comment ref="O13" authorId="0" shapeId="0" xr:uid="{8742A63F-AF49-4C0A-AF44-C3C006CA8B4F}">
      <text>
        <r>
          <rPr>
            <sz val="9"/>
            <color indexed="81"/>
            <rFont val="Tahoma"/>
            <family val="2"/>
          </rPr>
          <t>added 12/11/20</t>
        </r>
      </text>
    </comment>
    <comment ref="O21" authorId="1" shapeId="0" xr:uid="{368CD8F8-336A-45D4-A97C-D0193D061C06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9/10/24</t>
      </text>
    </comment>
    <comment ref="U68" authorId="0" shapeId="0" xr:uid="{4030B225-0712-430C-9214-83893B4D2E42}">
      <text>
        <r>
          <rPr>
            <sz val="9"/>
            <color indexed="81"/>
            <rFont val="Tahoma"/>
            <family val="2"/>
          </rPr>
          <t>values of 99 here for any/all additional - and handled differently in rules &amp; ASHPType value
SAC 03/04/26 (dev #736)</t>
        </r>
      </text>
    </comment>
    <comment ref="C102" authorId="0" shapeId="0" xr:uid="{EB308D82-3546-40B9-B5DB-2FDDF5BDEC60}">
      <text>
        <r>
          <rPr>
            <sz val="9"/>
            <color indexed="81"/>
            <rFont val="Tahoma"/>
            <family val="2"/>
          </rPr>
          <t>added 12/11/20</t>
        </r>
      </text>
    </comment>
    <comment ref="C106" authorId="0" shapeId="0" xr:uid="{07F62875-AA3B-4987-94E1-993AA8903C49}">
      <text>
        <r>
          <rPr>
            <sz val="9"/>
            <color indexed="81"/>
            <rFont val="Tahoma"/>
            <family val="2"/>
          </rPr>
          <t>added 12/11/20</t>
        </r>
      </text>
    </comment>
    <comment ref="C109" authorId="0" shapeId="0" xr:uid="{B0042EA2-4423-4AC2-B408-829D6241134D}">
      <text>
        <r>
          <rPr>
            <sz val="9"/>
            <color indexed="81"/>
            <rFont val="Tahoma"/>
            <family val="2"/>
          </rPr>
          <t>added 12/11/20</t>
        </r>
      </text>
    </comment>
    <comment ref="C112" authorId="0" shapeId="0" xr:uid="{553643FD-D5EA-42F9-B7F9-829E4F38C58A}">
      <text>
        <r>
          <rPr>
            <sz val="9"/>
            <color indexed="81"/>
            <rFont val="Tahoma"/>
            <family val="2"/>
          </rPr>
          <t>added 12/11/20</t>
        </r>
      </text>
    </comment>
    <comment ref="C130" authorId="0" shapeId="0" xr:uid="{91F5EDF2-EABB-4515-A839-CD8B8B2E8D88}">
      <text>
        <r>
          <rPr>
            <sz val="9"/>
            <color indexed="81"/>
            <rFont val="Tahoma"/>
            <family val="2"/>
          </rPr>
          <t>added 12/11/20</t>
        </r>
      </text>
    </comment>
    <comment ref="C133" authorId="0" shapeId="0" xr:uid="{B7B88DA9-D7E2-4D2D-9CB6-817894BBF48F}">
      <text>
        <r>
          <rPr>
            <sz val="9"/>
            <color indexed="81"/>
            <rFont val="Tahoma"/>
            <family val="2"/>
          </rPr>
          <t>added 12/11/20</t>
        </r>
      </text>
    </comment>
    <comment ref="C136" authorId="0" shapeId="0" xr:uid="{25CD828A-634E-4D40-B435-595173AAA139}">
      <text>
        <r>
          <rPr>
            <sz val="9"/>
            <color indexed="81"/>
            <rFont val="Tahoma"/>
            <family val="2"/>
          </rPr>
          <t>added 12/11/20</t>
        </r>
      </text>
    </comment>
    <comment ref="C154" authorId="0" shapeId="0" xr:uid="{0D79C3AF-40A1-4AE2-90F0-B1FBB8EAA714}">
      <text>
        <r>
          <rPr>
            <sz val="9"/>
            <color indexed="81"/>
            <rFont val="Tahoma"/>
            <family val="2"/>
          </rPr>
          <t>added 7/6/23</t>
        </r>
      </text>
    </comment>
    <comment ref="C155" authorId="0" shapeId="0" xr:uid="{4F6004F1-A339-4284-A4B1-9D0374941E39}">
      <text>
        <r>
          <rPr>
            <sz val="9"/>
            <color indexed="81"/>
            <rFont val="Tahoma"/>
            <family val="2"/>
          </rPr>
          <t>added 7/6/23</t>
        </r>
      </text>
    </comment>
    <comment ref="C156" authorId="0" shapeId="0" xr:uid="{FBB493AF-EEF0-4E99-9795-C825DDB0E4D4}">
      <text>
        <r>
          <rPr>
            <sz val="9"/>
            <color indexed="81"/>
            <rFont val="Tahoma"/>
            <family val="2"/>
          </rPr>
          <t>added 7/6/23</t>
        </r>
      </text>
    </comment>
    <comment ref="C158" authorId="0" shapeId="0" xr:uid="{6011B59E-74B8-4B46-8D42-238BB34AACD0}">
      <text>
        <r>
          <rPr>
            <sz val="9"/>
            <color indexed="81"/>
            <rFont val="Tahoma"/>
            <family val="2"/>
          </rPr>
          <t>added 6/16/20</t>
        </r>
      </text>
    </comment>
    <comment ref="C160" authorId="0" shapeId="0" xr:uid="{EE47D770-155C-404F-A8AE-AEAA3A993831}">
      <text>
        <r>
          <rPr>
            <sz val="9"/>
            <color indexed="81"/>
            <rFont val="Tahoma"/>
            <family val="2"/>
          </rPr>
          <t>added 6/16/20</t>
        </r>
      </text>
    </comment>
    <comment ref="C163" authorId="0" shapeId="0" xr:uid="{8CE3DDE2-29DA-45A0-B77B-B5F82E0999AC}">
      <text>
        <r>
          <rPr>
            <sz val="9"/>
            <color indexed="81"/>
            <rFont val="Tahoma"/>
            <family val="2"/>
          </rPr>
          <t>added 12/11/20</t>
        </r>
      </text>
    </comment>
    <comment ref="C254" authorId="0" shapeId="0" xr:uid="{B0C9790C-4663-4AE0-AE73-1D805D8B6D57}">
      <text>
        <r>
          <rPr>
            <sz val="9"/>
            <color indexed="81"/>
            <rFont val="Tahoma"/>
            <family val="2"/>
          </rPr>
          <t>added 12/11/20</t>
        </r>
      </text>
    </comment>
    <comment ref="C257" authorId="0" shapeId="0" xr:uid="{EE8B5074-24EE-461C-A990-01F08C464B77}">
      <text>
        <r>
          <rPr>
            <sz val="9"/>
            <color indexed="81"/>
            <rFont val="Tahoma"/>
            <family val="2"/>
          </rPr>
          <t>added 12/11/20</t>
        </r>
      </text>
    </comment>
    <comment ref="C261" authorId="0" shapeId="0" xr:uid="{7E2F9858-A501-467A-B264-5DEBAC9F923A}">
      <text>
        <r>
          <rPr>
            <sz val="9"/>
            <color indexed="81"/>
            <rFont val="Tahoma"/>
            <family val="2"/>
          </rPr>
          <t>added 12/11/20</t>
        </r>
      </text>
    </comment>
    <comment ref="C264" authorId="0" shapeId="0" xr:uid="{E521B578-5D17-4E1E-B2A4-8CC2151FE8D2}">
      <text>
        <r>
          <rPr>
            <sz val="9"/>
            <color indexed="81"/>
            <rFont val="Tahoma"/>
            <family val="2"/>
          </rPr>
          <t>added 12/11/20</t>
        </r>
      </text>
    </comment>
    <comment ref="C270" authorId="0" shapeId="0" xr:uid="{951338AA-410A-4AEF-BCF0-8A2492083D69}">
      <text>
        <r>
          <rPr>
            <sz val="9"/>
            <color indexed="81"/>
            <rFont val="Tahoma"/>
            <family val="2"/>
          </rPr>
          <t>added 12/11/20</t>
        </r>
      </text>
    </comment>
    <comment ref="C287" authorId="0" shapeId="0" xr:uid="{40CD7268-3817-4197-8F05-E00474A4C73B}">
      <text>
        <r>
          <rPr>
            <sz val="9"/>
            <color indexed="81"/>
            <rFont val="Tahoma"/>
            <family val="2"/>
          </rPr>
          <t>added 12/11/20</t>
        </r>
      </text>
    </comment>
    <comment ref="C347" authorId="0" shapeId="0" xr:uid="{305E555B-9055-463C-956A-CC57EAB52B18}">
      <text>
        <r>
          <rPr>
            <sz val="9"/>
            <color indexed="81"/>
            <rFont val="Tahoma"/>
            <family val="2"/>
          </rPr>
          <t>added 12/11/20</t>
        </r>
      </text>
    </comment>
    <comment ref="C351" authorId="0" shapeId="0" xr:uid="{26CBE161-5FF1-41F3-8F71-28765E5C0BD8}">
      <text>
        <r>
          <rPr>
            <sz val="9"/>
            <color indexed="81"/>
            <rFont val="Tahoma"/>
            <family val="2"/>
          </rPr>
          <t>added 6/16/20</t>
        </r>
      </text>
    </comment>
    <comment ref="C379" authorId="0" shapeId="0" xr:uid="{7992956D-B4C8-4005-8E49-7FE3DC38BC6D}">
      <text>
        <r>
          <rPr>
            <sz val="9"/>
            <color indexed="81"/>
            <rFont val="Tahoma"/>
            <family val="2"/>
          </rPr>
          <t>added 12/11/20</t>
        </r>
      </text>
    </comment>
    <comment ref="V38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Nov 2017 updates including 6 new Rheem sim types</t>
        </r>
      </text>
    </comment>
    <comment ref="V38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SAC Oct 2017:</t>
        </r>
        <r>
          <rPr>
            <sz val="9"/>
            <color indexed="81"/>
            <rFont val="Tahoma"/>
            <family val="2"/>
          </rPr>
          <t xml:space="preserve">
temporary correction to improper mapping to 50 gal system
unknown timing on permanent fix</t>
        </r>
      </text>
    </comment>
    <comment ref="C434" authorId="0" shapeId="0" xr:uid="{AD57F82C-FE6B-4646-AF44-B0BC75740B8A}">
      <text>
        <r>
          <rPr>
            <sz val="9"/>
            <color indexed="81"/>
            <rFont val="Tahoma"/>
            <family val="2"/>
          </rPr>
          <t>added 12/11/20</t>
        </r>
      </text>
    </comment>
    <comment ref="C458" authorId="0" shapeId="0" xr:uid="{BD148FC2-1178-4ED8-A2CC-77FFCB4318D4}">
      <text>
        <r>
          <rPr>
            <sz val="9"/>
            <color indexed="81"/>
            <rFont val="Tahoma"/>
            <family val="2"/>
          </rPr>
          <t>added 12/11/20</t>
        </r>
      </text>
    </comment>
    <comment ref="C462" authorId="0" shapeId="0" xr:uid="{AFFADB41-6632-4BDC-9F57-DD331F9912B9}">
      <text>
        <r>
          <rPr>
            <sz val="9"/>
            <color indexed="81"/>
            <rFont val="Tahoma"/>
            <family val="2"/>
          </rPr>
          <t>added 11/09/22</t>
        </r>
      </text>
    </comment>
    <comment ref="C474" authorId="0" shapeId="0" xr:uid="{982EFDA0-121B-445C-A12B-8167DE65EE8C}">
      <text>
        <r>
          <rPr>
            <sz val="9"/>
            <color indexed="81"/>
            <rFont val="Tahoma"/>
            <family val="2"/>
          </rPr>
          <t>added 11/09/22</t>
        </r>
      </text>
    </comment>
    <comment ref="C484" authorId="0" shapeId="0" xr:uid="{3DBF793A-BCEF-4684-B16E-56AD256CCF11}">
      <text>
        <r>
          <rPr>
            <sz val="9"/>
            <color indexed="81"/>
            <rFont val="Tahoma"/>
            <family val="2"/>
          </rPr>
          <t>added 6/16/20</t>
        </r>
      </text>
    </comment>
    <comment ref="C505" authorId="0" shapeId="0" xr:uid="{0CD9DD46-46C4-4BB7-9133-7A4BB56CBC89}">
      <text>
        <r>
          <rPr>
            <sz val="9"/>
            <color indexed="81"/>
            <rFont val="Tahoma"/>
            <family val="2"/>
          </rPr>
          <t>added 12/11/20</t>
        </r>
      </text>
    </comment>
    <comment ref="C513" authorId="0" shapeId="0" xr:uid="{D180C0FC-2513-4F5F-9C9C-47A76B723B6A}">
      <text>
        <r>
          <rPr>
            <sz val="9"/>
            <color indexed="81"/>
            <rFont val="Tahoma"/>
            <family val="2"/>
          </rPr>
          <t>added 12/11/20</t>
        </r>
      </text>
    </comment>
    <comment ref="C525" authorId="0" shapeId="0" xr:uid="{78F8539B-E4CB-4AA8-9B7F-A67249C199AA}">
      <text>
        <r>
          <rPr>
            <sz val="9"/>
            <color indexed="81"/>
            <rFont val="Tahoma"/>
            <family val="2"/>
          </rPr>
          <t>added 12/11/20</t>
        </r>
      </text>
    </comment>
    <comment ref="C529" authorId="0" shapeId="0" xr:uid="{77A16629-8530-4FAC-98BC-E39FEB38351F}">
      <text>
        <r>
          <rPr>
            <sz val="9"/>
            <color indexed="81"/>
            <rFont val="Tahoma"/>
            <family val="2"/>
          </rPr>
          <t>added 6/16/20</t>
        </r>
      </text>
    </comment>
    <comment ref="C545" authorId="0" shapeId="0" xr:uid="{E2B5FED1-53BD-474F-9E87-1F422DC5A93B}">
      <text>
        <r>
          <rPr>
            <sz val="9"/>
            <color indexed="81"/>
            <rFont val="Tahoma"/>
            <family val="2"/>
          </rPr>
          <t>added 12/11/20</t>
        </r>
      </text>
    </comment>
    <comment ref="C549" authorId="0" shapeId="0" xr:uid="{43F6A8F5-1E21-44F8-83CE-D73A39EA2ADD}">
      <text>
        <r>
          <rPr>
            <sz val="9"/>
            <color indexed="81"/>
            <rFont val="Tahoma"/>
            <family val="2"/>
          </rPr>
          <t>added 11/09/22</t>
        </r>
      </text>
    </comment>
    <comment ref="U583" authorId="2" shapeId="0" xr:uid="{00000000-0006-0000-0000-000003000000}">
      <text>
        <r>
          <rPr>
            <b/>
            <sz val="8"/>
            <color indexed="81"/>
            <rFont val="Tahoma"/>
            <family val="2"/>
          </rPr>
          <t>Ben Larson:</t>
        </r>
        <r>
          <rPr>
            <sz val="8"/>
            <color indexed="81"/>
            <rFont val="Tahoma"/>
            <family val="2"/>
          </rPr>
          <t xml:space="preserve">
We have not tested this model in the lab although we saw one sort of similar to it</t>
        </r>
      </text>
    </comment>
    <comment ref="C622" authorId="0" shapeId="0" xr:uid="{8E2B48C4-44C0-48FA-AFF9-9A3CE1C9269C}">
      <text>
        <r>
          <rPr>
            <sz val="9"/>
            <color indexed="81"/>
            <rFont val="Tahoma"/>
            <family val="2"/>
          </rPr>
          <t>added 12/11/20</t>
        </r>
      </text>
    </comment>
    <comment ref="C625" authorId="0" shapeId="0" xr:uid="{99F20474-403F-482C-AB5D-CD66182C7BD0}">
      <text>
        <r>
          <rPr>
            <sz val="9"/>
            <color indexed="81"/>
            <rFont val="Tahoma"/>
            <family val="2"/>
          </rPr>
          <t>added 12/11/20</t>
        </r>
      </text>
    </comment>
    <comment ref="C628" authorId="0" shapeId="0" xr:uid="{C9C781B6-7664-4105-ABE0-DF4AF2D1508F}">
      <text>
        <r>
          <rPr>
            <sz val="9"/>
            <color indexed="81"/>
            <rFont val="Tahoma"/>
            <family val="2"/>
          </rPr>
          <t>added 12/11/20</t>
        </r>
      </text>
    </comment>
    <comment ref="C653" authorId="0" shapeId="0" xr:uid="{DCC6893D-4A1B-4718-B026-AC78F0316B07}">
      <text>
        <r>
          <rPr>
            <sz val="9"/>
            <color indexed="81"/>
            <rFont val="Tahoma"/>
            <family val="2"/>
          </rPr>
          <t>04/24/24</t>
        </r>
      </text>
    </comment>
    <comment ref="C655" authorId="0" shapeId="0" xr:uid="{4A837E33-B97C-4706-901A-375C3B71FF15}">
      <text>
        <r>
          <rPr>
            <sz val="9"/>
            <color indexed="81"/>
            <rFont val="Tahoma"/>
            <family val="2"/>
          </rPr>
          <t>04/24/24</t>
        </r>
      </text>
    </comment>
  </commentList>
</comments>
</file>

<file path=xl/sharedStrings.xml><?xml version="1.0" encoding="utf-8"?>
<sst xmlns="http://schemas.openxmlformats.org/spreadsheetml/2006/main" count="4184" uniqueCount="1406">
  <si>
    <t>Product Tier</t>
  </si>
  <si>
    <t>Product Brand</t>
  </si>
  <si>
    <t>Model</t>
  </si>
  <si>
    <t>Volume (gallons)</t>
  </si>
  <si>
    <t>Maximum Recommended Household Size</t>
  </si>
  <si>
    <t>Qualified Date</t>
  </si>
  <si>
    <t>A. O. Smith</t>
  </si>
  <si>
    <t>HPTU 50 120</t>
  </si>
  <si>
    <t>2-3</t>
  </si>
  <si>
    <t>HPTU 50N 120</t>
  </si>
  <si>
    <t>HPTU 66 120</t>
  </si>
  <si>
    <t>HPTU 66N 120</t>
  </si>
  <si>
    <t>HPTU 80 120</t>
  </si>
  <si>
    <t>4+</t>
  </si>
  <si>
    <t>HPTU 80N 120</t>
  </si>
  <si>
    <t>HP10-50H45DV</t>
  </si>
  <si>
    <t>HP10-80H45DV</t>
  </si>
  <si>
    <t>American</t>
  </si>
  <si>
    <t>HPHE10250H045DV 120</t>
  </si>
  <si>
    <t>HPHE10250H045DVN 120</t>
  </si>
  <si>
    <t>HPHE10266H045DV 120</t>
  </si>
  <si>
    <t>HPHE10266H045DVN 120</t>
  </si>
  <si>
    <t>HPHE10280H045DV 120</t>
  </si>
  <si>
    <t>HPHE10280H045DVN 120</t>
  </si>
  <si>
    <t>Kenmore</t>
  </si>
  <si>
    <t>Lochinvar</t>
  </si>
  <si>
    <t>HPA051KD 120</t>
  </si>
  <si>
    <t>HPA052KD 120</t>
  </si>
  <si>
    <t>HPA067KD 120</t>
  </si>
  <si>
    <t>HPA068KD 120</t>
  </si>
  <si>
    <t>HPA081KD 120</t>
  </si>
  <si>
    <t>HPA082KD 120</t>
  </si>
  <si>
    <t>Reliance</t>
  </si>
  <si>
    <t>10 50 DHPHT 120</t>
  </si>
  <si>
    <t>10 50 DHPHTNE 120</t>
  </si>
  <si>
    <t>10 66 DHPHT 120</t>
  </si>
  <si>
    <t>10 66 DHPHTN 120</t>
  </si>
  <si>
    <t>10 80 DHPHT 120</t>
  </si>
  <si>
    <t>10 80 DHPHTNE 120</t>
  </si>
  <si>
    <t>State</t>
  </si>
  <si>
    <t>HPX 50 DHPT 120</t>
  </si>
  <si>
    <t>HPX 50 DHPTNE 120</t>
  </si>
  <si>
    <t>HPX 66 DHPT 120</t>
  </si>
  <si>
    <t>HPX 66 DHPTNE 120</t>
  </si>
  <si>
    <t>HPX 80 DHPT 120</t>
  </si>
  <si>
    <t>HPX 80 DHPTNE 120</t>
  </si>
  <si>
    <t>US Craftmaster</t>
  </si>
  <si>
    <t>HPHE2K50HD045VUN 120</t>
  </si>
  <si>
    <t>HPHE2K66HD045VUN 120</t>
  </si>
  <si>
    <t>HPHE2K80HD045VUN 120</t>
  </si>
  <si>
    <t>Whirlpool</t>
  </si>
  <si>
    <t>HPHE2K50HD045V 120</t>
  </si>
  <si>
    <t>HPHE2K50HD045VC 120</t>
  </si>
  <si>
    <t>HPHE2K50HD045VN 120</t>
  </si>
  <si>
    <t>HPHE2K66HD045V 120</t>
  </si>
  <si>
    <t>HPHE2K66HD045VC 120</t>
  </si>
  <si>
    <t>HPHE2K80HD045V 120</t>
  </si>
  <si>
    <t>HPHE2K80HD045VC 120</t>
  </si>
  <si>
    <t>FPTU 50 120</t>
  </si>
  <si>
    <t>FPTU 66 120</t>
  </si>
  <si>
    <t>FPTU 80 120</t>
  </si>
  <si>
    <t>HHPT 80 102</t>
  </si>
  <si>
    <t>HPE6280H045DV 102</t>
  </si>
  <si>
    <t>HPHE6266H045DV 120</t>
  </si>
  <si>
    <t>HPHE6280H045DV 120</t>
  </si>
  <si>
    <t>HPHE650H045DV 120</t>
  </si>
  <si>
    <t>6 50 DHPHT 120</t>
  </si>
  <si>
    <t>6 66 DHPHT 120</t>
  </si>
  <si>
    <t>6 80 DHPHT 120</t>
  </si>
  <si>
    <t>6 80 DHPT 102</t>
  </si>
  <si>
    <t>EP6 80 DHPT 102</t>
  </si>
  <si>
    <t>HP6 50 DHPT 120</t>
  </si>
  <si>
    <t>HP6 66 DHPT 120</t>
  </si>
  <si>
    <t>HP6 80 DHPT 120</t>
  </si>
  <si>
    <t>HPE2F80HD045VU 102</t>
  </si>
  <si>
    <t>HPHE2F50HD045VU 120</t>
  </si>
  <si>
    <t>HPHE2F66HD045VU 120</t>
  </si>
  <si>
    <t>HPHE2F80HD045VU 120</t>
  </si>
  <si>
    <t>Manufacturer</t>
  </si>
  <si>
    <t>HPWHsim Type</t>
  </si>
  <si>
    <t>AO Smith</t>
  </si>
  <si>
    <t>HPTU 50</t>
  </si>
  <si>
    <t>HPTU 66</t>
  </si>
  <si>
    <t>HPTU 80</t>
  </si>
  <si>
    <t>Bradford White purchased GE</t>
  </si>
  <si>
    <t>GE 2014 50</t>
  </si>
  <si>
    <t>GE 2014 80</t>
  </si>
  <si>
    <t>PHPT 80</t>
  </si>
  <si>
    <t>Rheem</t>
  </si>
  <si>
    <t>Stiebel Eltron</t>
  </si>
  <si>
    <t>Stiebel 220E</t>
  </si>
  <si>
    <t>Rheem HB 50</t>
  </si>
  <si>
    <t>HPE10260H045DV</t>
  </si>
  <si>
    <t>Bradford White</t>
  </si>
  <si>
    <t>GE</t>
  </si>
  <si>
    <t>Richmond</t>
  </si>
  <si>
    <t>Ruud</t>
  </si>
  <si>
    <t>Sanden</t>
  </si>
  <si>
    <t>EcoSense</t>
  </si>
  <si>
    <t>Brand</t>
  </si>
  <si>
    <t>Gallons</t>
  </si>
  <si>
    <t>Type</t>
  </si>
  <si>
    <t>AO Smith HPTU 66</t>
  </si>
  <si>
    <t>AO Smith HPTU 80</t>
  </si>
  <si>
    <t>AO Smith PHPT 60</t>
  </si>
  <si>
    <t>AO Smith PHPT 80</t>
  </si>
  <si>
    <t>AO Smith HPTU 50</t>
  </si>
  <si>
    <t>PHPT 60</t>
  </si>
  <si>
    <t>10 60 DHPT</t>
  </si>
  <si>
    <t>EPX 60 DHPT</t>
  </si>
  <si>
    <t>HPE2K60HD045V</t>
  </si>
  <si>
    <t>HPE10280H045DV</t>
  </si>
  <si>
    <t>10 80 DHPT</t>
  </si>
  <si>
    <t>EPX 80 DHPT</t>
  </si>
  <si>
    <t>HPE2K80HD045V</t>
  </si>
  <si>
    <t>RE2H50R10B-1NCWT</t>
  </si>
  <si>
    <t>RE2H80R10B-1NCWT</t>
  </si>
  <si>
    <t>BEH50DCEJSB</t>
  </si>
  <si>
    <t>BEH80DCEJSB</t>
  </si>
  <si>
    <t>GEH50DEEJSC</t>
  </si>
  <si>
    <t>GEH50DFEJSR</t>
  </si>
  <si>
    <t>GEH50DHEKSC</t>
  </si>
  <si>
    <t>GEH80DEEJSC</t>
  </si>
  <si>
    <t>GEH80DFEJSR</t>
  </si>
  <si>
    <t>GEH80DHEKSC</t>
  </si>
  <si>
    <t>PROPH50 T2 RH350 D</t>
  </si>
  <si>
    <t>PROPH65 T2 RH350 D</t>
  </si>
  <si>
    <t>PROPH80 T2 RH350 D</t>
  </si>
  <si>
    <t>XE50T10HD50U0</t>
  </si>
  <si>
    <t>XE65T10HD50U0</t>
  </si>
  <si>
    <t>XE80T10HD50U0</t>
  </si>
  <si>
    <t>10E50-HP4D</t>
  </si>
  <si>
    <t>10E65-HP4D</t>
  </si>
  <si>
    <t>10E80-HP4D</t>
  </si>
  <si>
    <t>PROUH50 T2 RU350 D</t>
  </si>
  <si>
    <t>PROUH65 T2 RU350 D</t>
  </si>
  <si>
    <t>PROUH80 T2 RU350 D</t>
  </si>
  <si>
    <t>HB50ES</t>
  </si>
  <si>
    <t>HB50RH</t>
  </si>
  <si>
    <t>PROPH50 T2 RH245</t>
  </si>
  <si>
    <t>PROPH80 T2 RH245</t>
  </si>
  <si>
    <t>XE50T12EH45U0</t>
  </si>
  <si>
    <t>XE50T12EH45U0W</t>
  </si>
  <si>
    <t>XE80T12EH45U0</t>
  </si>
  <si>
    <t>XE80T12EH45U0W</t>
  </si>
  <si>
    <t>12E50-HP</t>
  </si>
  <si>
    <t>12E80-HP</t>
  </si>
  <si>
    <t>HB50RM</t>
  </si>
  <si>
    <t>HB50RU</t>
  </si>
  <si>
    <t>PROUH50 T2 RU245</t>
  </si>
  <si>
    <t>PROUH80 T2 RU245</t>
  </si>
  <si>
    <t>Accelera 220 E</t>
  </si>
  <si>
    <t>Accelera 300/WHP 300</t>
  </si>
  <si>
    <t>HPSE2K50HD045V 100 (WP)</t>
  </si>
  <si>
    <t>HPSE2K50HD045VC 100 (WP)</t>
  </si>
  <si>
    <t>HPSE2K80HD045V</t>
  </si>
  <si>
    <t>HPSE2K80HD045VC</t>
  </si>
  <si>
    <t>HPHE6250H045DV</t>
  </si>
  <si>
    <t>GEH50DEEJXXX</t>
  </si>
  <si>
    <t>BLUE FONT = ADDED FROM FAQ LIST</t>
  </si>
  <si>
    <t>AO Smith SHPT 50</t>
  </si>
  <si>
    <t>AO Smith SHPT 80</t>
  </si>
  <si>
    <t>Brand ID</t>
  </si>
  <si>
    <t>Brands</t>
  </si>
  <si>
    <t>Model ID</t>
  </si>
  <si>
    <t>HPWHModel</t>
  </si>
  <si>
    <t>DHWHeater:ASHPType</t>
  </si>
  <si>
    <t>AO Smith HPTU 80 DR</t>
  </si>
  <si>
    <t>AO Smith SHPT 66</t>
  </si>
  <si>
    <t>GE2014 50</t>
  </si>
  <si>
    <t>GE2014 50 Eff</t>
  </si>
  <si>
    <t>GE2014 80</t>
  </si>
  <si>
    <t>GE2014 80 Eff</t>
  </si>
  <si>
    <t>GE2014 80 Eff DR</t>
  </si>
  <si>
    <t>AOSmithPHPT60</t>
  </si>
  <si>
    <t>AOSmithPHPT80</t>
  </si>
  <si>
    <t>AOSmithHPTU50</t>
  </si>
  <si>
    <t>AOSmithHPTU66</t>
  </si>
  <si>
    <t>AOSmithHPTU80</t>
  </si>
  <si>
    <t>AOSmithHPTU80DR</t>
  </si>
  <si>
    <t>AOSmithSHPT50</t>
  </si>
  <si>
    <t>AOSmithSHPT66</t>
  </si>
  <si>
    <t>AOSmithSHPT80</t>
  </si>
  <si>
    <t>RheemHB50</t>
  </si>
  <si>
    <t>Stiebel220E</t>
  </si>
  <si>
    <t>GE2014_80</t>
  </si>
  <si>
    <t>GE2014_80DR</t>
  </si>
  <si>
    <t>GE2014</t>
  </si>
  <si>
    <t>;</t>
  </si>
  <si>
    <t>CEC Title-24 Residential Compliance Ruleset</t>
  </si>
  <si>
    <t>Created:</t>
  </si>
  <si>
    <t>Last modified:</t>
  </si>
  <si>
    <t>Source Data:</t>
  </si>
  <si>
    <t>Mod history:</t>
  </si>
  <si>
    <t>TankVolume</t>
  </si>
  <si>
    <t>ENDTABLE</t>
  </si>
  <si>
    <t>7/5/17 - SAC</t>
  </si>
  <si>
    <t>NEEA HPWH make/model data</t>
  </si>
  <si>
    <t>Created from file:  HPWH_models_list_2017-04d.xlsx</t>
  </si>
  <si>
    <t>CSE - DHWHEATER: whASHPType</t>
  </si>
  <si>
    <t>Mdl Index</t>
  </si>
  <si>
    <t>DHWHeater: ASHPType</t>
  </si>
  <si>
    <t>TABLE  HPWHData_NEEA</t>
  </si>
  <si>
    <t>GS3-45HPA-US &amp; SAN-43SSAQA</t>
  </si>
  <si>
    <t>GS3-45HPA-US &amp; GAUS-160QTA</t>
  </si>
  <si>
    <t>GS3-45HPA-US &amp; SAN-83SSAQA</t>
  </si>
  <si>
    <t>GS3-45HPA-US &amp; GAUS-315EQTD</t>
  </si>
  <si>
    <t>GUS-45HPA-US &amp; SAN-83SSAQA</t>
  </si>
  <si>
    <t>GUS-45HPA-US &amp; GAUS-315EQTD</t>
  </si>
  <si>
    <t>7/19/17 - SAC - updated Sanden model options</t>
  </si>
  <si>
    <t>(generic)</t>
  </si>
  <si>
    <t>GE 2012 50</t>
  </si>
  <si>
    <t>GE2012 50</t>
  </si>
  <si>
    <t>GE2012</t>
  </si>
  <si>
    <t>UEF 2</t>
  </si>
  <si>
    <t>8/10/17 - SAC - added generic / UEF 2 option</t>
  </si>
  <si>
    <t>Rheem HBDR-22-50</t>
  </si>
  <si>
    <t>Rheem HBDR-22-65</t>
  </si>
  <si>
    <t>Rheem HBDR-22-80</t>
  </si>
  <si>
    <t>RheemHBDR2250</t>
  </si>
  <si>
    <t>RheemHBDR2265</t>
  </si>
  <si>
    <t>RheemHBDR2280</t>
  </si>
  <si>
    <t xml:space="preserve">  was 37</t>
  </si>
  <si>
    <t xml:space="preserve">  was 35</t>
  </si>
  <si>
    <t>GE 2014 50 Eff</t>
  </si>
  <si>
    <t>GE 2014 80 EFF</t>
  </si>
  <si>
    <t>GE2014 80 EFF</t>
  </si>
  <si>
    <t>PROPH50 T2 RH350 DC</t>
  </si>
  <si>
    <t>PROPH65 T2 RH350 DC</t>
  </si>
  <si>
    <t>PROPH80 T2 RH350 DC</t>
  </si>
  <si>
    <t>HPLD50</t>
  </si>
  <si>
    <t>HPLD65</t>
  </si>
  <si>
    <t>HPLD80</t>
  </si>
  <si>
    <t>XE50T10HD22U0</t>
  </si>
  <si>
    <t>XE50T10HD50U1</t>
  </si>
  <si>
    <t>XE65T10HD22U0</t>
  </si>
  <si>
    <t>XE65T10HD50U1</t>
  </si>
  <si>
    <t>XE80T10HD22U0</t>
  </si>
  <si>
    <t>XE80T10HD50U1</t>
  </si>
  <si>
    <t>PROPH50 T2 RH350 DCB</t>
  </si>
  <si>
    <t>PROPH65 T2 RH350 D15</t>
  </si>
  <si>
    <t>PROPH65 T2 RH350 DCB</t>
  </si>
  <si>
    <t>PROPH80 T2 RH350 D15</t>
  </si>
  <si>
    <t>PROPH80 T2 RH350 DCB</t>
  </si>
  <si>
    <t>10E65-HP4D15</t>
  </si>
  <si>
    <t>10E80-HP4D15</t>
  </si>
  <si>
    <t>PROUH50 T2 RU350 DCB</t>
  </si>
  <si>
    <t>PROUH65 T2 RU350 D15</t>
  </si>
  <si>
    <t>PROUH65 T2 RU350 DCB</t>
  </si>
  <si>
    <t>PROUH80 T2 RU350 D15</t>
  </si>
  <si>
    <t>PROUH80 T2 RU350 DCB</t>
  </si>
  <si>
    <t>4</t>
  </si>
  <si>
    <t>11/16/17 - SAC - complete Rheem additions (6 sim +)</t>
  </si>
  <si>
    <t>10E50-HP4D15</t>
  </si>
  <si>
    <t>PROUH50 T2 RU350 D15</t>
  </si>
  <si>
    <t>PROPH50 T2 RH350 D15</t>
  </si>
  <si>
    <t>RheemHBDR4550</t>
  </si>
  <si>
    <t>RheemHBDR4565</t>
  </si>
  <si>
    <t>RheemHBDR4580</t>
  </si>
  <si>
    <t>Rheem HBDR-45-50</t>
  </si>
  <si>
    <t>Rheem HBDR-45-65</t>
  </si>
  <si>
    <t>Rheem HBDR-45-80</t>
  </si>
  <si>
    <t xml:space="preserve">5/23/20 - SAC - added lookup columns for UEF &amp; EF </t>
  </si>
  <si>
    <t>6/16/20 - SAC - integrate new NEEA HPWH selections from 6/2 listing</t>
  </si>
  <si>
    <t>BWC202065</t>
  </si>
  <si>
    <t>Rheem2020Prem40</t>
  </si>
  <si>
    <t>Rheem2020Prem50</t>
  </si>
  <si>
    <t>Rheem2020Prem65</t>
  </si>
  <si>
    <t>Rheem2020Prem80</t>
  </si>
  <si>
    <t>Rheem2020Build40</t>
  </si>
  <si>
    <t>Rheem2020Build50</t>
  </si>
  <si>
    <t>Rheem2020Build65</t>
  </si>
  <si>
    <t>Rheem2020Build80</t>
  </si>
  <si>
    <t>Rheem 2020 Premium 40</t>
  </si>
  <si>
    <t>Rheem 2020 Premium 50</t>
  </si>
  <si>
    <t>Rheem 2020 Premium 65</t>
  </si>
  <si>
    <t>Rheem 2020 Premium 80</t>
  </si>
  <si>
    <t>Rheem 2020 Builder 40</t>
  </si>
  <si>
    <t>Rheem 2020 Builder 50</t>
  </si>
  <si>
    <t>Rheem 2020 Builder 65</t>
  </si>
  <si>
    <t>Rheem 2020 Builder 80</t>
  </si>
  <si>
    <t>Bradford White 2020 65</t>
  </si>
  <si>
    <t>PROPH65 T2 RH375-15</t>
  </si>
  <si>
    <t>XE40T10H22U0</t>
  </si>
  <si>
    <t>XE50T10H22U0</t>
  </si>
  <si>
    <t>XE65T10H22U0</t>
  </si>
  <si>
    <t>XE80T10H22U0</t>
  </si>
  <si>
    <t>XE40T10H45U0</t>
  </si>
  <si>
    <t>XE50T10H45U0</t>
  </si>
  <si>
    <t>XE65T10H45U0</t>
  </si>
  <si>
    <t>XE80T10H45U0</t>
  </si>
  <si>
    <t>10E40-HP515</t>
  </si>
  <si>
    <t>10E50-HP515</t>
  </si>
  <si>
    <t>10E65-HP515</t>
  </si>
  <si>
    <t>10E80-HP515</t>
  </si>
  <si>
    <t>10E40-HP530</t>
  </si>
  <si>
    <t>10E50-HP530</t>
  </si>
  <si>
    <t>10E65-HP530</t>
  </si>
  <si>
    <t>10E80-HP530</t>
  </si>
  <si>
    <t>10E40-HP5S30</t>
  </si>
  <si>
    <t>10E50-HP5S30</t>
  </si>
  <si>
    <t>10E65-HP5S30</t>
  </si>
  <si>
    <t>10E80-HP5S30</t>
  </si>
  <si>
    <t>PROUH40 T2 RU375-15</t>
  </si>
  <si>
    <t>PROUH50 T2 RU375-15</t>
  </si>
  <si>
    <t>PROUH65 T2 RU375-15</t>
  </si>
  <si>
    <t>PROUH80 T2 RU375-15</t>
  </si>
  <si>
    <t>PROUH40 T2 RU375-30</t>
  </si>
  <si>
    <t>PROUH50 T2 RU375-30</t>
  </si>
  <si>
    <t>PROUH65 T2 RU375-30</t>
  </si>
  <si>
    <t>PROUH80 T2 RU375-30</t>
  </si>
  <si>
    <t>PROUH40 T2 RU375-SO</t>
  </si>
  <si>
    <t>PROUH50 T2 RU375-SO</t>
  </si>
  <si>
    <t>PROUH65 T2 RU375-SO</t>
  </si>
  <si>
    <t>PROUH80 T2 RU375-SO</t>
  </si>
  <si>
    <t>RE2H65T10-1NCWT</t>
  </si>
  <si>
    <t>RE2H50S6-1NCWT</t>
  </si>
  <si>
    <t>RE2H65T6-1NCWT</t>
  </si>
  <si>
    <t>RE2H80T6-1NCWT</t>
  </si>
  <si>
    <t>6/16/20 - SAC - added</t>
  </si>
  <si>
    <t>PROPH40 T2 RH375-15</t>
  </si>
  <si>
    <t>PROPH50 T2 RH375-15</t>
  </si>
  <si>
    <t>PROPH80 T2 RH375-15</t>
  </si>
  <si>
    <t>PROPH40 T2 RH375-30</t>
  </si>
  <si>
    <t>PROPH50 T2 RH375-30</t>
  </si>
  <si>
    <t>PROPH65 T2 RH375-30</t>
  </si>
  <si>
    <t>PROPH80 T2 RH375-30</t>
  </si>
  <si>
    <t>PROPH40 T2 RH375-SO</t>
  </si>
  <si>
    <t>PROPH50 T2 RH375-SO</t>
  </si>
  <si>
    <t>PROPH65 T2 RH375-SO</t>
  </si>
  <si>
    <t>PROPH80 T2 RH375-SO</t>
  </si>
  <si>
    <t>XE40T10HS45U0</t>
  </si>
  <si>
    <t>XE50T10HS45U0</t>
  </si>
  <si>
    <t>XE65T10HS45U0</t>
  </si>
  <si>
    <t>XE80T10HS45U0</t>
  </si>
  <si>
    <t>PRO H40 T2 RH310BM</t>
  </si>
  <si>
    <t>PRO H50 T2 RH310BM</t>
  </si>
  <si>
    <t>PRO H65 T2 RH310BM</t>
  </si>
  <si>
    <t>PRO H80 T2 RH310BM</t>
  </si>
  <si>
    <t>PRO H40 T2 RU310BM</t>
  </si>
  <si>
    <t>PRO H50 T2 RU310BM</t>
  </si>
  <si>
    <t>PRO H65 T2 RU310BM</t>
  </si>
  <si>
    <t>PRO H80 T2 RU310BM</t>
  </si>
  <si>
    <t>JA13</t>
  </si>
  <si>
    <t>12/04/20 - SAC - added JA13 (demand response) compatible flags by model</t>
  </si>
  <si>
    <t>JA13 (demand response) Compatible</t>
  </si>
  <si>
    <t>Direct Energy</t>
  </si>
  <si>
    <t>Rheem Canada</t>
  </si>
  <si>
    <t>CXE40T10H22UO</t>
  </si>
  <si>
    <t>CXE40T10HS45UO</t>
  </si>
  <si>
    <t>HP1050H45DVDR 130</t>
  </si>
  <si>
    <t>HP1080H45DVDR 130</t>
  </si>
  <si>
    <t>HPTU-50DR 130</t>
  </si>
  <si>
    <t>HPTU-66DR 130</t>
  </si>
  <si>
    <t>HPTU-80DR 130</t>
  </si>
  <si>
    <t>ECE H50 T2 RH310BM</t>
  </si>
  <si>
    <t>ECE H65 T2 RH310BM</t>
  </si>
  <si>
    <t>10-50-DHPHTDR 130</t>
  </si>
  <si>
    <t>10-66-DHPHTDR 130</t>
  </si>
  <si>
    <t>10-80-DHPHTDR 130</t>
  </si>
  <si>
    <t>CPRO H50 T2 RH310BM</t>
  </si>
  <si>
    <t>CPRO H65 T2 RH310BM</t>
  </si>
  <si>
    <t>HPX-50-DHPTDR 130</t>
  </si>
  <si>
    <t>HPX-66-DHPTDR 130</t>
  </si>
  <si>
    <t>HPX-80-DHPTDR 130</t>
  </si>
  <si>
    <t>12/11/20 - SAC - added new equip from NEEA's 10/14,23 &amp; 11/23 updates</t>
  </si>
  <si>
    <t>Enum Listing Text</t>
  </si>
  <si>
    <t>CPROPH50 T2 RH375-15</t>
  </si>
  <si>
    <t>CPROPH65 T2 RH375-15</t>
  </si>
  <si>
    <t>CPROPH80 T2 RH375-15</t>
  </si>
  <si>
    <t>CPROPH40 T2 RH375-30</t>
  </si>
  <si>
    <t>CPROPH50 T2 RH375-30</t>
  </si>
  <si>
    <t>CPROPH65 T2 RH375-30</t>
  </si>
  <si>
    <t>CPROPH80 T2 RH375-30</t>
  </si>
  <si>
    <t>CPROPH40 T2 RH375-SO</t>
  </si>
  <si>
    <t>CPROPH50 T2 RH375-SO</t>
  </si>
  <si>
    <t>CPROPH65 T2 RH375-SO</t>
  </si>
  <si>
    <t>CPROPH80 T2 RH375-SO</t>
  </si>
  <si>
    <t>CXE50T10H22UO</t>
  </si>
  <si>
    <t>CXE65T10H22UO</t>
  </si>
  <si>
    <t>CXE80T10H22UO</t>
  </si>
  <si>
    <t>CXE40T10H45UO</t>
  </si>
  <si>
    <t>CXE50T10H45UO</t>
  </si>
  <si>
    <t>CXE65T10H45UO</t>
  </si>
  <si>
    <t>CXE80T10H45UO</t>
  </si>
  <si>
    <t>CXE50T10HS45UO</t>
  </si>
  <si>
    <t>CXE65T10HS45UO</t>
  </si>
  <si>
    <t>CXE80T10HS45UO</t>
  </si>
  <si>
    <t>CPRO H40 T2 RH310BM</t>
  </si>
  <si>
    <t>CPRO H80 T2 RH310BM</t>
  </si>
  <si>
    <t>CPROPH40 T2 RH375-15</t>
  </si>
  <si>
    <t>PRO H40 T2 RH310UM</t>
  </si>
  <si>
    <t>PRO H50 T2 RH310UM</t>
  </si>
  <si>
    <t>PRO H65 T2 RH310UM</t>
  </si>
  <si>
    <t>PRO H80 T2 RH310UM</t>
  </si>
  <si>
    <t>HPLD40-1RH</t>
  </si>
  <si>
    <t>HPLD50-1RH</t>
  </si>
  <si>
    <t>HPLD65-1RH</t>
  </si>
  <si>
    <t>HPLD80-1RH</t>
  </si>
  <si>
    <t>ECEPH40 T2 RH375-15</t>
  </si>
  <si>
    <t>ECEPH50 T2 RH375-15</t>
  </si>
  <si>
    <t>ECEPH65 T2 RH375-15</t>
  </si>
  <si>
    <t>ECEPH80 T2 RH375-15</t>
  </si>
  <si>
    <t>ECEPH40 T2 RH375-30</t>
  </si>
  <si>
    <t>ECEPH50 T2 RH375-30</t>
  </si>
  <si>
    <t>ECEPH65 T2 RH375-30</t>
  </si>
  <si>
    <t>ECEPH80 T2 RH375-30</t>
  </si>
  <si>
    <t>ECEPH40 T2 RH375-SO</t>
  </si>
  <si>
    <t>ECEPH50 T2 RH375-SO</t>
  </si>
  <si>
    <t>ECEPH65 T2 RH375-SO</t>
  </si>
  <si>
    <t>ECEPH80 T2 RH375-SO</t>
  </si>
  <si>
    <t>ECE H40 T2 RH310BM</t>
  </si>
  <si>
    <t>ECE H80 T2 RH310BM</t>
  </si>
  <si>
    <t>HPLD40-1RU</t>
  </si>
  <si>
    <t>HPLD50-1RU</t>
  </si>
  <si>
    <t>HPLD65-1RU</t>
  </si>
  <si>
    <t>HPLD80-1RU</t>
  </si>
  <si>
    <t>PRO H40 T2 RU310UM</t>
  </si>
  <si>
    <t>PRO H50 T2 RU310UM</t>
  </si>
  <si>
    <t>PRO H65 T2 RU310UM</t>
  </si>
  <si>
    <t>PRO H80 T2 RU310UM</t>
  </si>
  <si>
    <t>HPHE10250H045DVDR 130</t>
  </si>
  <si>
    <t>HPHE10266H045DVDR 130</t>
  </si>
  <si>
    <t>HPHE10280H045DVDR 130</t>
  </si>
  <si>
    <t>CF1R T11_HeatPumpWaterHeaterModel</t>
  </si>
  <si>
    <t>CF1R Brand</t>
  </si>
  <si>
    <t>AOSmith</t>
  </si>
  <si>
    <t>USCraftmaster</t>
  </si>
  <si>
    <t>Stiebel</t>
  </si>
  <si>
    <t>RheemCan</t>
  </si>
  <si>
    <t>DirectEnergy</t>
  </si>
  <si>
    <t>BradfordWhite</t>
  </si>
  <si>
    <t>AOSmithFPTU50</t>
  </si>
  <si>
    <t>AOSmithFPTU66</t>
  </si>
  <si>
    <t>AOSmithFPTU80</t>
  </si>
  <si>
    <t>AOSmithHHPT80Res</t>
  </si>
  <si>
    <t>AOSmithHP1050</t>
  </si>
  <si>
    <t>AOSmithHP1080</t>
  </si>
  <si>
    <t>AOSmithHPTU50N</t>
  </si>
  <si>
    <t>AOSmithHPTU66N</t>
  </si>
  <si>
    <t>AOSmithHPTU80N</t>
  </si>
  <si>
    <t>AOSmithHP1050DR</t>
  </si>
  <si>
    <t>AOSmithHP1080DR</t>
  </si>
  <si>
    <t>AOSmithHPTU50DR</t>
  </si>
  <si>
    <t>AOSmithHPTU66DR</t>
  </si>
  <si>
    <t>AmericanHPE10260</t>
  </si>
  <si>
    <t>AmericanHPE10280</t>
  </si>
  <si>
    <t>AmericanHPE6280</t>
  </si>
  <si>
    <t>AmericanHPHE10250</t>
  </si>
  <si>
    <t>AmericanHPHE10250N</t>
  </si>
  <si>
    <t>AmericanHPHE10266Res</t>
  </si>
  <si>
    <t>AmericanHPHE10266NRes</t>
  </si>
  <si>
    <t>AmericanHPHE10280Res</t>
  </si>
  <si>
    <t>AmericanHPHE10280NRes</t>
  </si>
  <si>
    <t>AmericanHPHE6250</t>
  </si>
  <si>
    <t>AmericanHPHE6266Res</t>
  </si>
  <si>
    <t>AmericanHPHE6280Res</t>
  </si>
  <si>
    <t>AmericanHPHE650Res</t>
  </si>
  <si>
    <t>AmericanHPHE10250DR</t>
  </si>
  <si>
    <t>AmericanHPHE10266DR</t>
  </si>
  <si>
    <t>AmericanHPHE10280DR</t>
  </si>
  <si>
    <t>BradfordWhiteRE2H50</t>
  </si>
  <si>
    <t>BradfordWhiteRE2H80</t>
  </si>
  <si>
    <t>BradfordWhiteRE2H50S61NCWT</t>
  </si>
  <si>
    <t>BradfordWhiteRE2H65T101NCWT</t>
  </si>
  <si>
    <t>BradfordWhiteRE2H65T61NCWT</t>
  </si>
  <si>
    <t>BradfordWhiteRE2H80T61NCWT</t>
  </si>
  <si>
    <t>HPWHModel to CF1R T11 Mapping</t>
  </si>
  <si>
    <t>DirectEnergyECEPH4015</t>
  </si>
  <si>
    <t>DirectEnergyECEPH5015</t>
  </si>
  <si>
    <t>DirectEnergyECEPH6515</t>
  </si>
  <si>
    <t>DirectEnergyECEPH8015</t>
  </si>
  <si>
    <t>DirectEnergyECEPH4030</t>
  </si>
  <si>
    <t>DirectEnergyECEPH5030</t>
  </si>
  <si>
    <t>DirectEnergyECEPH6530</t>
  </si>
  <si>
    <t>DirectEnergyECEPH8030</t>
  </si>
  <si>
    <t>DirectEnergyECEPH40SO</t>
  </si>
  <si>
    <t>DirectEnergyECEPH50SO</t>
  </si>
  <si>
    <t>DirectEnergyECEPH65SO</t>
  </si>
  <si>
    <t>DirectEnergyECEPH80SO</t>
  </si>
  <si>
    <t>DirectEnergyECEH40</t>
  </si>
  <si>
    <t>DirectEnergyECEH50</t>
  </si>
  <si>
    <t>DirectEnergyECEH65</t>
  </si>
  <si>
    <t>DirectEnergyECEH80</t>
  </si>
  <si>
    <t>EcoSenseHB50ES</t>
  </si>
  <si>
    <t>Kenmore153_32116</t>
  </si>
  <si>
    <t>Kenmore153_32118</t>
  </si>
  <si>
    <t>Kenmore153_5925</t>
  </si>
  <si>
    <t>Kenmore153_5926</t>
  </si>
  <si>
    <t>Kenmore153_5928</t>
  </si>
  <si>
    <t>LochinvarHPA051</t>
  </si>
  <si>
    <t>LochinvarHPA052</t>
  </si>
  <si>
    <t>LochinvarHPA067</t>
  </si>
  <si>
    <t>LochinvarHPA068</t>
  </si>
  <si>
    <t>LochinvarHPA081</t>
  </si>
  <si>
    <t>LochinvarHPA082</t>
  </si>
  <si>
    <t>Reliance1050DHPHT</t>
  </si>
  <si>
    <t>Reliance1050DHPHTNE</t>
  </si>
  <si>
    <t>Reliance1060DHPTRes</t>
  </si>
  <si>
    <t>Reliance1066DHPHT</t>
  </si>
  <si>
    <t>Reliance1066DHPHTN</t>
  </si>
  <si>
    <t>Reliance1080DHPHT</t>
  </si>
  <si>
    <t>Reliance1080DHPHTNE</t>
  </si>
  <si>
    <t>Reliance1080DHPTRes</t>
  </si>
  <si>
    <t>Reliance650DHPHT</t>
  </si>
  <si>
    <t>Reliance666DHPHT</t>
  </si>
  <si>
    <t>Reliance680DHPHT</t>
  </si>
  <si>
    <t>Reliance680DHPT</t>
  </si>
  <si>
    <t>Reliance1050DHPHTDR</t>
  </si>
  <si>
    <t>Reliance1066DHPHTDR</t>
  </si>
  <si>
    <t>Reliance1080DHPHTDR</t>
  </si>
  <si>
    <t>RheemHB50RH</t>
  </si>
  <si>
    <t>RheemHPLD50</t>
  </si>
  <si>
    <t>RheemHPLD65</t>
  </si>
  <si>
    <t>RheemHPLD80</t>
  </si>
  <si>
    <t>RheemPROH40T2RH310BM</t>
  </si>
  <si>
    <t>RheemPROH50T2RH310BM</t>
  </si>
  <si>
    <t>RheemPROH65T2RH310BM</t>
  </si>
  <si>
    <t>RheemPROH80T2RH310BM</t>
  </si>
  <si>
    <t>RheemPROPH40T2RH37515</t>
  </si>
  <si>
    <t>RheemPROPH40T2RH37530</t>
  </si>
  <si>
    <t>RheemPROPH40T2RH375SO</t>
  </si>
  <si>
    <t>RheemPROPH50RH245</t>
  </si>
  <si>
    <t>RheemPROPH50RH350</t>
  </si>
  <si>
    <t>RheemPROPH50RH350DC</t>
  </si>
  <si>
    <t>RheemPROPH50RH350DCB</t>
  </si>
  <si>
    <t>RheemPROPH50T2RH37515</t>
  </si>
  <si>
    <t>RheemPROPH50T2RH37530</t>
  </si>
  <si>
    <t>RheemPROPH50T2RH375SO</t>
  </si>
  <si>
    <t>RheemPROPH65RH350D</t>
  </si>
  <si>
    <t>RheemPROPH65RH350D15</t>
  </si>
  <si>
    <t>RheemPROPH65RH350DC</t>
  </si>
  <si>
    <t>RheemPROPH65RH350DCB</t>
  </si>
  <si>
    <t>RheemPROPH65T2RH37515</t>
  </si>
  <si>
    <t>RheemPROPH65T2RH37530</t>
  </si>
  <si>
    <t>RheemPROPH65T2RH375SO</t>
  </si>
  <si>
    <t>RheemPROPH80RH245</t>
  </si>
  <si>
    <t>RheemPROPH80RH350</t>
  </si>
  <si>
    <t>RheemPROPH80RH350D15</t>
  </si>
  <si>
    <t>RheemPROPH80RH350DC</t>
  </si>
  <si>
    <t>RheemPROPH80RH350DCB</t>
  </si>
  <si>
    <t>RheemPROPH80T2RH37515</t>
  </si>
  <si>
    <t>RheemPROPH80T2RH37530</t>
  </si>
  <si>
    <t>RheemPROPH80T2RH375SO</t>
  </si>
  <si>
    <t>RheemXE40T10H22U0</t>
  </si>
  <si>
    <t>RheemXE40T10H45U0</t>
  </si>
  <si>
    <t>RheemXE40T10HS45U0</t>
  </si>
  <si>
    <t>RheemXE50T10</t>
  </si>
  <si>
    <t>RheemXE50T10H22U0</t>
  </si>
  <si>
    <t>RheemXE50T10H45U0</t>
  </si>
  <si>
    <t>RheemXE50T10HD22U0</t>
  </si>
  <si>
    <t>RheemXE50T10HS45U0</t>
  </si>
  <si>
    <t>RheemXE50T12</t>
  </si>
  <si>
    <t>RheemXE50T12W</t>
  </si>
  <si>
    <t>RheemXE65T10</t>
  </si>
  <si>
    <t>RheemXE65T10H22U0</t>
  </si>
  <si>
    <t>RheemXE65T10H45U0</t>
  </si>
  <si>
    <t>RheemXE65T10HD22U0</t>
  </si>
  <si>
    <t>RheemXE65T10HS45U0</t>
  </si>
  <si>
    <t>RheemXE80T10</t>
  </si>
  <si>
    <t>RheemXE80T10H22U0</t>
  </si>
  <si>
    <t>RheemXE80T10H45U0</t>
  </si>
  <si>
    <t>RheemXE80T10HD22U0</t>
  </si>
  <si>
    <t>RheemXE80T10HS45U0</t>
  </si>
  <si>
    <t>RheemXE80T12</t>
  </si>
  <si>
    <t>RheemXE80T12W</t>
  </si>
  <si>
    <t>RheemHPLD401RH</t>
  </si>
  <si>
    <t>RheemHPLD501RH</t>
  </si>
  <si>
    <t>RheemHPLD651RH</t>
  </si>
  <si>
    <t>RheemHPLD801RH</t>
  </si>
  <si>
    <t>RheemPROH40T2RH310UM</t>
  </si>
  <si>
    <t>RheemPROH50T2RH310UM</t>
  </si>
  <si>
    <t>RheemPROH65T2RH310UM</t>
  </si>
  <si>
    <t>RheemPROH80T2RH310UM</t>
  </si>
  <si>
    <t>RheemPROPH50T2RH350D15</t>
  </si>
  <si>
    <t>RheemCanCPROPH40T2RH37515</t>
  </si>
  <si>
    <t>RheemCanCPROPH50T2RH37515</t>
  </si>
  <si>
    <t>RheemCanCPROPH65T2RH37515</t>
  </si>
  <si>
    <t>RheemCanCPROPH80T2RH37515</t>
  </si>
  <si>
    <t>RheemCanCPROPH40T2RH37530</t>
  </si>
  <si>
    <t>RheemCanCPROPH50T2RH37530</t>
  </si>
  <si>
    <t>RheemCanCPROPH65T2RH37530</t>
  </si>
  <si>
    <t>RheemCanCPROPH80T2RH37530</t>
  </si>
  <si>
    <t>RheemCanCPROPH40T2RH375SO</t>
  </si>
  <si>
    <t>RheemCanCXE40T10H22UO</t>
  </si>
  <si>
    <t>RheemCanCXE50T10H22UO</t>
  </si>
  <si>
    <t>RheemCanCXE65T10H22UO</t>
  </si>
  <si>
    <t>RheemCanCXE80T10H22UO</t>
  </si>
  <si>
    <t>RheemCanCXE40T10H45UO</t>
  </si>
  <si>
    <t>RheemCanCXE50T10H45UO</t>
  </si>
  <si>
    <t>RheemCanCXE65T10H45UO</t>
  </si>
  <si>
    <t>RheemCanCXE80T10H45UO</t>
  </si>
  <si>
    <t>RheemCanCXE40T10HS45UO</t>
  </si>
  <si>
    <t>RheemCanCXE50T10HS45UO</t>
  </si>
  <si>
    <t>RheemCanCXE65T10HS45UO</t>
  </si>
  <si>
    <t>RheemCanCXE80T10HS45UO</t>
  </si>
  <si>
    <t>RheemCanCPROPH50T2RH375SO</t>
  </si>
  <si>
    <t>RheemCanCPROPH65T2RH375SO</t>
  </si>
  <si>
    <t>RheemCanCPROPH80T2RH375SO</t>
  </si>
  <si>
    <t>RheemCanCPROH40T2RH310BM</t>
  </si>
  <si>
    <t>RheemCanCPROH50T2RH310BM</t>
  </si>
  <si>
    <t>RheemCanCPROH65T2RH310BM</t>
  </si>
  <si>
    <t>RheemCanCPROH80T2RH310BM</t>
  </si>
  <si>
    <t>Richmond10E40HP515</t>
  </si>
  <si>
    <t>Richmond10E40HP530</t>
  </si>
  <si>
    <t>Richmond10E40HP5S30</t>
  </si>
  <si>
    <t>Richmond10E50HP4D</t>
  </si>
  <si>
    <t>Richmond10E50HP4D15</t>
  </si>
  <si>
    <t>Richmond10E50HP515</t>
  </si>
  <si>
    <t>Richmond10E50HP530</t>
  </si>
  <si>
    <t>Richmond10E50HP5S30</t>
  </si>
  <si>
    <t>Richmond10E65HP4D</t>
  </si>
  <si>
    <t>Richmond10E65HP4D15</t>
  </si>
  <si>
    <t>Richmond10E65HP515</t>
  </si>
  <si>
    <t>Richmond10E65HP530</t>
  </si>
  <si>
    <t>Richmond10E65HP5S30</t>
  </si>
  <si>
    <t>Richmond10E80HP4D</t>
  </si>
  <si>
    <t>Richmond10E80HP4D15</t>
  </si>
  <si>
    <t>Richmond10E80HP515</t>
  </si>
  <si>
    <t>Richmond10E80HP530</t>
  </si>
  <si>
    <t>Richmond10E80HP5S30</t>
  </si>
  <si>
    <t>Richmond12E50HP</t>
  </si>
  <si>
    <t>Richmond12E80HP</t>
  </si>
  <si>
    <t>RichmondHB50RM</t>
  </si>
  <si>
    <t>RuudHPLD401RU</t>
  </si>
  <si>
    <t>RuudHPLD501RU</t>
  </si>
  <si>
    <t>RuudHPLD651RU</t>
  </si>
  <si>
    <t>RuudHPLD801RU</t>
  </si>
  <si>
    <t>RuudPROH40T2RU310UM</t>
  </si>
  <si>
    <t>RuudPROH50T2RU310UM</t>
  </si>
  <si>
    <t>RuudPROH65T2RU310UM</t>
  </si>
  <si>
    <t>RuudPROH80T2RU310UM</t>
  </si>
  <si>
    <t>RuudHB50RU</t>
  </si>
  <si>
    <t>RuudPROH40T2RU310BM</t>
  </si>
  <si>
    <t>RuudPROH50T2RU310BM</t>
  </si>
  <si>
    <t>RuudPROH65T2RU310BM</t>
  </si>
  <si>
    <t>RuudPROH80T2RU310BM</t>
  </si>
  <si>
    <t>RuudPROUH40T2RU37515</t>
  </si>
  <si>
    <t>RuudPROUH40T2RU37530</t>
  </si>
  <si>
    <t>RuudPROUH40T2RU375SO</t>
  </si>
  <si>
    <t>RuudPROUH50RU245</t>
  </si>
  <si>
    <t>RuudPROUH50RU350D</t>
  </si>
  <si>
    <t>RuudPROUH50RU350D15</t>
  </si>
  <si>
    <t>RuudPROUH50RU350DCB</t>
  </si>
  <si>
    <t>RuudPROUH50T2RU37515</t>
  </si>
  <si>
    <t>RuudPROUH50T2RU37530</t>
  </si>
  <si>
    <t>RuudPROUH50T2RU375SO</t>
  </si>
  <si>
    <t>RuudPROUH65RU350D</t>
  </si>
  <si>
    <t>RuudPROUH65RU350D15</t>
  </si>
  <si>
    <t>RuudPROUH65RU350DCB</t>
  </si>
  <si>
    <t>RuudPROUH65T2RU37515</t>
  </si>
  <si>
    <t>RuudPROUH65T2RU37530</t>
  </si>
  <si>
    <t>RuudPROUH65T2RU375SO</t>
  </si>
  <si>
    <t>RuudPROUH80RU245</t>
  </si>
  <si>
    <t>RuudPROUH80RU350D</t>
  </si>
  <si>
    <t>RuudPROUH80RU350D15</t>
  </si>
  <si>
    <t>RuudPROUH80RU350DCB</t>
  </si>
  <si>
    <t>RuudPROUH80T2RU37515</t>
  </si>
  <si>
    <t>RuudPROUH80T2RU37530</t>
  </si>
  <si>
    <t>RuudPROUH80T2RU375SO</t>
  </si>
  <si>
    <t>StateEP680DHPT</t>
  </si>
  <si>
    <t>StateEPX60DHPT</t>
  </si>
  <si>
    <t>StateEPX80DHPT</t>
  </si>
  <si>
    <t>StateHP650DHPT</t>
  </si>
  <si>
    <t>StateHP666DHPT</t>
  </si>
  <si>
    <t>StateHP680DHPT</t>
  </si>
  <si>
    <t>StateHPX50DHPT</t>
  </si>
  <si>
    <t>StateHPX50DHPTNE</t>
  </si>
  <si>
    <t>StateHPX66DHPT</t>
  </si>
  <si>
    <t>StateHPX66DHPTNE</t>
  </si>
  <si>
    <t>StateHPX80DHPT</t>
  </si>
  <si>
    <t>StateHPX80DHPTNE</t>
  </si>
  <si>
    <t>StateHPX50DHPTDR</t>
  </si>
  <si>
    <t>StateHPX66DHPTDR</t>
  </si>
  <si>
    <t>StateHPX80DHPTDR</t>
  </si>
  <si>
    <t>Stiebel58A220E</t>
  </si>
  <si>
    <t>Stiebel80A300</t>
  </si>
  <si>
    <t>WhirlpoolHPSE2K50</t>
  </si>
  <si>
    <t>USCraftmasterHPE2F80U</t>
  </si>
  <si>
    <t>USCraftmasterHPE2K60</t>
  </si>
  <si>
    <t>USCraftmasterHPE2K80</t>
  </si>
  <si>
    <t>USCraftmasterHPHE2F50U</t>
  </si>
  <si>
    <t>USCraftmasterHPHE2F66U</t>
  </si>
  <si>
    <t>USCraftmasterHPHE2F80U</t>
  </si>
  <si>
    <t>USCraftmasterHPHE2K50UN</t>
  </si>
  <si>
    <t>USCraftmasterHPHE2K66UN</t>
  </si>
  <si>
    <t>USCraftmasterHPHE2K80UN</t>
  </si>
  <si>
    <t>WhirlpoolHPE2K60</t>
  </si>
  <si>
    <t>WhirlpoolHPE2K80</t>
  </si>
  <si>
    <t>WhirlpoolHPHE2K50</t>
  </si>
  <si>
    <t>WhirlpoolHPHE2K50C</t>
  </si>
  <si>
    <t>WhirlpoolHPHE2K50N</t>
  </si>
  <si>
    <t>WhirlpoolHPHE2K66</t>
  </si>
  <si>
    <t>WhirlpoolHPHE2K66C</t>
  </si>
  <si>
    <t>WhirlpoolHPHE2K80</t>
  </si>
  <si>
    <t>WhirlpoolHPHE2K80C</t>
  </si>
  <si>
    <t>WhirlpoolHPSE2K50C</t>
  </si>
  <si>
    <t>WhirlpoolHPSE2K80</t>
  </si>
  <si>
    <t>WhirlpoolHPSE2K80C</t>
  </si>
  <si>
    <t>12/11/20 - SAC - added columns AB &amp; AE to facilitate ruleset updates</t>
  </si>
  <si>
    <t>Nyle C60A-CWP</t>
  </si>
  <si>
    <t>Nyle C90A-CWP</t>
  </si>
  <si>
    <t>Nyle C125A-CWP</t>
  </si>
  <si>
    <t>Nyle C185A-CWP</t>
  </si>
  <si>
    <t>Nyle C250A-CWP</t>
  </si>
  <si>
    <t>AO Smith CAHP-120</t>
  </si>
  <si>
    <t>AOSmithCAHP120</t>
  </si>
  <si>
    <t>NyleC60A_CWP_SP</t>
  </si>
  <si>
    <t>NyleC90A_CWP_SP</t>
  </si>
  <si>
    <t>NyleC125A_CWP_SP</t>
  </si>
  <si>
    <t>NyleC185A_CWP_SP</t>
  </si>
  <si>
    <t>NyleC250A_CWP_SP</t>
  </si>
  <si>
    <t>SAC 6/23/20 - added cold wthr package presets</t>
  </si>
  <si>
    <t>first of Commercial Products (not NEEA rated) - SAC 01/31/21 (tic #1243)</t>
  </si>
  <si>
    <t>occurrences</t>
  </si>
  <si>
    <t>AWHSTier3Generic40</t>
  </si>
  <si>
    <t>AWHSTier3Generic50</t>
  </si>
  <si>
    <t>AWHSTier3Generic65</t>
  </si>
  <si>
    <t>AWHSTier3Generic80</t>
  </si>
  <si>
    <t>NEEA tier 3 generics - SAC 06/17/21</t>
  </si>
  <si>
    <t>06/17/21 - SAC - added 4 NEEA tier 3 generic model selections</t>
  </si>
  <si>
    <t>tier 3</t>
  </si>
  <si>
    <t>08/25/21 - SAC - transformed Res table into Com</t>
  </si>
  <si>
    <t>ASHPType</t>
  </si>
  <si>
    <t>*</t>
  </si>
  <si>
    <t>11/09/22 - SAC - added 40 new Rheem/Ruud/Richmond models (ported from Res spreadsheet)</t>
  </si>
  <si>
    <t>RheemPlugInShared40</t>
  </si>
  <si>
    <t>RheemPlugInShared50</t>
  </si>
  <si>
    <t>RheemPlugInShared65</t>
  </si>
  <si>
    <t>RheemPlugInShared80</t>
  </si>
  <si>
    <t>RheemPlugInDedicated40</t>
  </si>
  <si>
    <t>RheemPlugInDedicated50</t>
  </si>
  <si>
    <t>SAC 11/09/22 - latest additions</t>
  </si>
  <si>
    <t>XE40T10H15U0</t>
  </si>
  <si>
    <t>XE50T10H15U0</t>
  </si>
  <si>
    <t>XE40T10HM00U0</t>
  </si>
  <si>
    <t>XE40T10HMS00U0</t>
  </si>
  <si>
    <t>XE50T10HM00U0</t>
  </si>
  <si>
    <t>XE50T10HMS00U0</t>
  </si>
  <si>
    <t>XE65T10HM00U0</t>
  </si>
  <si>
    <t>XE65T10HMS00U0</t>
  </si>
  <si>
    <t>XE80T10HM00U0</t>
  </si>
  <si>
    <t>XE80T10HMS00U0</t>
  </si>
  <si>
    <t>PROPH40 T0 RH120</t>
  </si>
  <si>
    <t>PROPH50 T0 RH120</t>
  </si>
  <si>
    <t>PROPH40 T0 RH120-M</t>
  </si>
  <si>
    <t>PROPH40 T0 RH120-MSO</t>
  </si>
  <si>
    <t>PROPH50 T0 RH120-M</t>
  </si>
  <si>
    <t>PROPH50 T0 RH120-MSO</t>
  </si>
  <si>
    <t>PROPH65 T0 RH120-M</t>
  </si>
  <si>
    <t>PROPH65 T0 RH120-MSO</t>
  </si>
  <si>
    <t>PROPH80 T0 RH120-M</t>
  </si>
  <si>
    <t>PROPH80 T0 RH120-MSO</t>
  </si>
  <si>
    <t>RheemXE40T10H15U0</t>
  </si>
  <si>
    <t>RheemXE50T10H15U0</t>
  </si>
  <si>
    <t>RheemXE40T10HM00U0</t>
  </si>
  <si>
    <t>RheemXE40T10HMS00U0</t>
  </si>
  <si>
    <t>RheemXE50T10HM00U0</t>
  </si>
  <si>
    <t>RheemXE50T10HMS00U0</t>
  </si>
  <si>
    <t>RheemXE65T10HM00U0</t>
  </si>
  <si>
    <t>RheemXE65T10HMS00U0</t>
  </si>
  <si>
    <t>RheemXE80T10HM00U0</t>
  </si>
  <si>
    <t>RheemXE80T10HMS00U0</t>
  </si>
  <si>
    <t>RheemPROPH40T0RH120</t>
  </si>
  <si>
    <t>RheemPROPH50T0RH120</t>
  </si>
  <si>
    <t>RheemPROPH40T0RH120M</t>
  </si>
  <si>
    <t>RheemPROPH40T0RH120MSO</t>
  </si>
  <si>
    <t>RheemPROPH50T0RH120M</t>
  </si>
  <si>
    <t>RheemPROPH50T0RH120MSO</t>
  </si>
  <si>
    <t>RheemPROPH65T0RH120M</t>
  </si>
  <si>
    <t>RheemPROPH65T0RH120MSO</t>
  </si>
  <si>
    <t>RheemPROPH80T0RH120M</t>
  </si>
  <si>
    <t>RheemPROPH80T0RH120MSO</t>
  </si>
  <si>
    <t>10E40-HP120</t>
  </si>
  <si>
    <t>10E50-HP120</t>
  </si>
  <si>
    <t>10E40-HP120M</t>
  </si>
  <si>
    <t>10E40-HP120MS</t>
  </si>
  <si>
    <t>10E50-HP120M</t>
  </si>
  <si>
    <t>10E50-HP120MS</t>
  </si>
  <si>
    <t>10E65-HP120M</t>
  </si>
  <si>
    <t>10E65-HP120MS</t>
  </si>
  <si>
    <t>10E80-HP120M</t>
  </si>
  <si>
    <t>10E80-HP120MS</t>
  </si>
  <si>
    <t>Richmond10E40HP120</t>
  </si>
  <si>
    <t>Richmond10E50HP120</t>
  </si>
  <si>
    <t>Richmond10E40HP120M</t>
  </si>
  <si>
    <t>Richmond10E40HP120MS</t>
  </si>
  <si>
    <t>Richmond10E50HP120M</t>
  </si>
  <si>
    <t>Richmond10E50HP120MS</t>
  </si>
  <si>
    <t>Richmond10E65HP120M</t>
  </si>
  <si>
    <t>Richmond10E65HP120MS</t>
  </si>
  <si>
    <t>Richmond10E80HP120M</t>
  </si>
  <si>
    <t>Richmond10E80HP120MS</t>
  </si>
  <si>
    <t>PROUH40 T0 RU120</t>
  </si>
  <si>
    <t>PROUH50 T0 RU120</t>
  </si>
  <si>
    <t>PROUH40 T0 RU120-M</t>
  </si>
  <si>
    <t>PROUH40 T0 RU120-MSO</t>
  </si>
  <si>
    <t>PROUH50 T0 RU120-M</t>
  </si>
  <si>
    <t>PROUH50 T0 RU120-MSO</t>
  </si>
  <si>
    <t>PROUH65 T0 RU120-M</t>
  </si>
  <si>
    <t>PROUH65 T0 RU120-MSO</t>
  </si>
  <si>
    <t>PROUH80 T0 RU120-M</t>
  </si>
  <si>
    <t>PROUH80 T0 RU120-MSO</t>
  </si>
  <si>
    <t>RuudPROUH40T0RU120</t>
  </si>
  <si>
    <t>RuudPROUH50T0RU120</t>
  </si>
  <si>
    <t>RuudPROUH40T0RU120M</t>
  </si>
  <si>
    <t>RuudPROUH40T0RU120MSO</t>
  </si>
  <si>
    <t>RuudPROUH50T0RU120M</t>
  </si>
  <si>
    <t>RuudPROUH50T0RU120MSO</t>
  </si>
  <si>
    <t>RuudPROUH65T0RU120M</t>
  </si>
  <si>
    <t>RuudPROUH65T0RU120MSO</t>
  </si>
  <si>
    <t>RuudPROUH80T0RU120M</t>
  </si>
  <si>
    <t>RuudPROUH80T0RU120MSO</t>
  </si>
  <si>
    <t>ModelNum</t>
  </si>
  <si>
    <t>RptHPWHModel</t>
  </si>
  <si>
    <t>none</t>
  </si>
  <si>
    <t>12/26/22 - SAC - added ModelNum &amp; RptHPWHModel columns to enable this one table to be used in both Res &amp; CBECC rulesets</t>
  </si>
  <si>
    <t>AOSmithHPTS50</t>
  </si>
  <si>
    <t>AOSmithHPTS66</t>
  </si>
  <si>
    <t>AOSmithHPTS80</t>
  </si>
  <si>
    <t>01/18/23 - SAC - added ~60 new models, some of which map to latest HPWHSim preset AOSmithHPTS**</t>
  </si>
  <si>
    <t>HPTS-50 2**</t>
  </si>
  <si>
    <t>HPS10-50H45DV 2**</t>
  </si>
  <si>
    <t>HPTS-66 2**</t>
  </si>
  <si>
    <t>HPS10-66H45DV 2**</t>
  </si>
  <si>
    <t>HPTS-80 2**</t>
  </si>
  <si>
    <t>HPS10-80H45DV 2**</t>
  </si>
  <si>
    <t>HPS10250H045DV 2**</t>
  </si>
  <si>
    <t>HPS10266H045DV 2**</t>
  </si>
  <si>
    <t>HPS10280H045DV 2**</t>
  </si>
  <si>
    <t>AOSmithHPTS502xx</t>
  </si>
  <si>
    <t>AOSmithHPS1050H45DV2xx</t>
  </si>
  <si>
    <t>AOSmithHPTS662xx</t>
  </si>
  <si>
    <t>AOSmithHPS1066H45DV2xx</t>
  </si>
  <si>
    <t>AOSmithHPTS802xx</t>
  </si>
  <si>
    <t>AOSmithHPS1080H45DV2xx</t>
  </si>
  <si>
    <t>AmericanHPS10250H045DV2xx</t>
  </si>
  <si>
    <t>AmericanHPS10266H045DV2xx</t>
  </si>
  <si>
    <t>AmericanHPS10280H045DV2xx</t>
  </si>
  <si>
    <t>HPWH Model Uniqueness</t>
  </si>
  <si>
    <t>HPSA050KD 2**</t>
  </si>
  <si>
    <t>HPSA065KD 2**</t>
  </si>
  <si>
    <t>HPSA080KD 2**</t>
  </si>
  <si>
    <t>LochinvarHPSA050KD2xx</t>
  </si>
  <si>
    <t>LochinvarHPSA065KD2xx</t>
  </si>
  <si>
    <t>LochinvarHPSA080KD2xx</t>
  </si>
  <si>
    <t>Num CF1R T11_Heat-PumpWaterHtrModel Occurrences</t>
  </si>
  <si>
    <t>10-50-DHPTS 2**</t>
  </si>
  <si>
    <t>10-66-DHPTS 2**</t>
  </si>
  <si>
    <t>10-80-DHPTS 2**</t>
  </si>
  <si>
    <t>Reliance1050DHPTS2xx</t>
  </si>
  <si>
    <t>Reliance1066DHPTS2xx</t>
  </si>
  <si>
    <t>Reliance1080DHPTS2xx</t>
  </si>
  <si>
    <t>HPSX-50 DHPT 2**</t>
  </si>
  <si>
    <t>HPSX-66-DHPT 2**</t>
  </si>
  <si>
    <t>HPSX-80-DHPT 2**</t>
  </si>
  <si>
    <t>StateHPSX50DHPT2xx</t>
  </si>
  <si>
    <t>StateHPSX66DHPT2xx</t>
  </si>
  <si>
    <t>StateHPSX80DHPT2xx</t>
  </si>
  <si>
    <t>Tier3Generic40</t>
  </si>
  <si>
    <t>Tier3Generic50</t>
  </si>
  <si>
    <t>Tier3Generic65</t>
  </si>
  <si>
    <t>Tier3Generic80</t>
  </si>
  <si>
    <t>01/31/21 - SAC - added cold weather and commercial presets (no NEEA mods);  and updated demand responsive enum strings to include 'JA13'</t>
  </si>
  <si>
    <t xml:space="preserve">05/24/23 - RJH - 1. Deleted columns J (EF), K (UEF), AB (Energy Factor NC†), and AD (Uniform Energy Factor NC†) to avoid misinterpretation/misuse of these values; and 2. Edited RheemXE* enumeration values columns AI (now AC: CF1R T11_HeatPumpWaterHeaterModel) and, thereby, M (RptHPWHModel) </t>
  </si>
  <si>
    <t>RheemXE50T10HD50U1</t>
  </si>
  <si>
    <t>RheemXE65T10HD50U1</t>
  </si>
  <si>
    <t>RheemXE80T10HD50U1</t>
  </si>
  <si>
    <t>RE2H50S*-*****</t>
  </si>
  <si>
    <t>RE2H65T*-*****</t>
  </si>
  <si>
    <t>RE2H80T*-*****</t>
  </si>
  <si>
    <t>BradfordWhiteRE2H50S_Rheem2020Prem50</t>
  </si>
  <si>
    <t>BradfordWhiteRE2H65T_Rheem2020Prem65</t>
  </si>
  <si>
    <t>BradfordWhiteRE2H80T_Rheem2020Prem80</t>
  </si>
  <si>
    <t xml:space="preserve">07/06/23 - RJH - Added 3 new Bradford White models </t>
  </si>
  <si>
    <t>AquaThermAire</t>
  </si>
  <si>
    <t>CHT2021-36A</t>
  </si>
  <si>
    <t>CHT2021-36C</t>
  </si>
  <si>
    <t>CHT2021-48A</t>
  </si>
  <si>
    <t>CHT2021-48C</t>
  </si>
  <si>
    <t>AquaThermAireCHT202136A</t>
  </si>
  <si>
    <t>AquaThermAireCHT202136C</t>
  </si>
  <si>
    <t>AquaThermAireCHT202148A</t>
  </si>
  <si>
    <t>AquaThermAireCHT202148C</t>
  </si>
  <si>
    <t>01/29/24 - SAC - added AquaThermAire brand and 4 2-tier models</t>
  </si>
  <si>
    <t>AWHSTier4Generic40</t>
  </si>
  <si>
    <t>AWHSTier4Generic50</t>
  </si>
  <si>
    <t>AWHSTier4Generic65</t>
  </si>
  <si>
    <t>AWHSTier4Generic80</t>
  </si>
  <si>
    <t>GenericUEF217</t>
  </si>
  <si>
    <t>UEF 2.17</t>
  </si>
  <si>
    <t>tier 4</t>
  </si>
  <si>
    <t>Tier4Generic40</t>
  </si>
  <si>
    <t>Tier4Generic50</t>
  </si>
  <si>
    <t>Tier4Generic65</t>
  </si>
  <si>
    <t>Tier4Generic80</t>
  </si>
  <si>
    <t>04/24/24 - SAC - added new 'generic' Tier 4 and UEF 2.17 options / and updated Tier values throught (w/ data from BL)</t>
  </si>
  <si>
    <t>; note - IDs 91-96 reserved for CHPWH generics (5-45kW)</t>
  </si>
  <si>
    <t>SANCO2</t>
  </si>
  <si>
    <t>SANCO2 40</t>
  </si>
  <si>
    <t>SANCO2 80</t>
  </si>
  <si>
    <t>SANCO240</t>
  </si>
  <si>
    <t>SANCO280</t>
  </si>
  <si>
    <t>08/29/24 - RJH - Renamed "Sanden" to "SANCO2"</t>
  </si>
  <si>
    <t>SANCO2GS3_SAN43SSAQA</t>
  </si>
  <si>
    <t>SANCO2GS3_GAUS160QTA</t>
  </si>
  <si>
    <t>SANCO2GS3_SAN83SSAQA</t>
  </si>
  <si>
    <t>SANCO2GS3_GAUS315EQTD</t>
  </si>
  <si>
    <t>SANCO2GUS_SAN83SSAQA</t>
  </si>
  <si>
    <t>SANCO2GUS_GAUS315EQTD</t>
  </si>
  <si>
    <t>09/02/24 - RJH - Added new SANCO2 models</t>
  </si>
  <si>
    <t>GS4-45HPC &amp; SAN-43SSAQA</t>
  </si>
  <si>
    <t>SANCO2GS4_SAN43SSAQA</t>
  </si>
  <si>
    <t>GS4-45HPC &amp; SAN-83SSAQA</t>
  </si>
  <si>
    <t>SANCO2GS4_SAN83SSAQA</t>
  </si>
  <si>
    <t>GS4-45HPC &amp; SAN-119GLBK</t>
  </si>
  <si>
    <t>SANCO2GS4_SAN119GLBK</t>
  </si>
  <si>
    <t>09/10/24 - RJH - Added new SANCO2 simulation group (DHWHeater:ASHPType) 18 = SANCO2 120</t>
  </si>
  <si>
    <t>9/10/24 - RJH - added (passed to CSE as "Sanden120)</t>
  </si>
  <si>
    <t>9/2/24 - RJH - passed to CSE as "Sanden80</t>
  </si>
  <si>
    <t>9/2/24 - RJH - passed to CSE as "Sanden40</t>
  </si>
  <si>
    <t>SANCO2 120</t>
  </si>
  <si>
    <t>SANCO2120</t>
  </si>
  <si>
    <t>Harvest Thermal</t>
  </si>
  <si>
    <t>PD2A-10-43</t>
  </si>
  <si>
    <t>PD2A-10-83</t>
  </si>
  <si>
    <t>PD2A-10-119</t>
  </si>
  <si>
    <t>HarvestThermal_PD2A1043</t>
  </si>
  <si>
    <t>HarvestThermal_PD2A1083</t>
  </si>
  <si>
    <t>HarvestThermal_PD2A10119</t>
  </si>
  <si>
    <t>09/11/24 - RJH - Added new Harvest Thermal manufacturer/models (mapped to SANCO2 simulation groups)</t>
  </si>
  <si>
    <t>Friedrich</t>
  </si>
  <si>
    <t>LG</t>
  </si>
  <si>
    <t>AOSmithHPTS40</t>
  </si>
  <si>
    <t>LG_APHWC50</t>
  </si>
  <si>
    <t>LG_APHWC80</t>
  </si>
  <si>
    <t>HP1050H45DVCTA-130</t>
  </si>
  <si>
    <t>HP1080H45DVCTA-130</t>
  </si>
  <si>
    <t>HPA10-40H45DV 2**</t>
  </si>
  <si>
    <t>HPA10-50H45DV 2**</t>
  </si>
  <si>
    <t>HPA10-66H45DV 2**</t>
  </si>
  <si>
    <t>HPA10-80H45DV 2**</t>
  </si>
  <si>
    <t>HPTA-40 2**</t>
  </si>
  <si>
    <t>HPTA-50 2**</t>
  </si>
  <si>
    <t>HPTA-66 2**</t>
  </si>
  <si>
    <t>HPTA-80 2**</t>
  </si>
  <si>
    <t>HPTU-50CTA 130</t>
  </si>
  <si>
    <t>HPTU-66CTA 130</t>
  </si>
  <si>
    <t>HPTU-80CTA 130</t>
  </si>
  <si>
    <t>HPA10240H045DV 2**</t>
  </si>
  <si>
    <t>HPA10250H045DV 2**</t>
  </si>
  <si>
    <t>HPA10266H045DV 2**</t>
  </si>
  <si>
    <t>HPA10280H045DV 2**</t>
  </si>
  <si>
    <t>HPHE10250H045DVCTA-130</t>
  </si>
  <si>
    <t>HPHE10266H045DVCTA-130</t>
  </si>
  <si>
    <t>HPHE10280H045DVCTA-130</t>
  </si>
  <si>
    <t>RE2H50S10-1NCTT</t>
  </si>
  <si>
    <t>RE2H50S10-1NCTT-CON</t>
  </si>
  <si>
    <t>RE2H65T10-1NCTT</t>
  </si>
  <si>
    <t>RE2H65T10-1NCTT-CON</t>
  </si>
  <si>
    <t>RE2H80T10-1NCTT</t>
  </si>
  <si>
    <t>RE2H80T10-1NCTT-CON</t>
  </si>
  <si>
    <t>AOSmithHP1050H45DVCTA130</t>
  </si>
  <si>
    <t>AOSmithHP1080H45DVCTA130</t>
  </si>
  <si>
    <t>AOSmithHPTU50CTA130</t>
  </si>
  <si>
    <t>AOSmithHPTU66CTA130</t>
  </si>
  <si>
    <t>AOSmithHPTU80CTA130</t>
  </si>
  <si>
    <t>AmericanHPHE10250H045DVCTA130</t>
  </si>
  <si>
    <t>AmericanHPHE10266H045DVCTA130</t>
  </si>
  <si>
    <t>AmericanHPHE10280H045DVCTA130</t>
  </si>
  <si>
    <t>BradfordWhiteRE2H50S10_1NCTT</t>
  </si>
  <si>
    <t>BradfordWhiteRE2H50S10_1NCTT_CON</t>
  </si>
  <si>
    <t>BradfordWhiteRE2H65T10_1NCTT</t>
  </si>
  <si>
    <t>BradfordWhiteRE2H65T10_1NCTT_CON</t>
  </si>
  <si>
    <t>BradfordWhiteRE2H80T10_1NCTT</t>
  </si>
  <si>
    <t>BradfordWhiteRE2H80T10_1NCTT_CON</t>
  </si>
  <si>
    <t>PRO H40 T2 FD310UM</t>
  </si>
  <si>
    <t>PRO H50 T2 FD310UM</t>
  </si>
  <si>
    <t>PRO H65 T2 FD310UM</t>
  </si>
  <si>
    <t>PRO H80 T2 FD310UM</t>
  </si>
  <si>
    <t>PROH40 T2 FD400-30</t>
  </si>
  <si>
    <t>PROH40 T2 FD400-SO</t>
  </si>
  <si>
    <t>PROH50 T2 FD400-15</t>
  </si>
  <si>
    <t>PROH50 T2 FD400-30</t>
  </si>
  <si>
    <t>PROH50 T2 FD400-SO</t>
  </si>
  <si>
    <t>PROH65 T2 FD400-15</t>
  </si>
  <si>
    <t>PROH65 T2 FD400-30</t>
  </si>
  <si>
    <t>PROH65 T2 FD400-SO</t>
  </si>
  <si>
    <t>PROH80 T2 FD400-15</t>
  </si>
  <si>
    <t>PROH80 T2 FD400-30</t>
  </si>
  <si>
    <t>PROH80 T2 FD400-SO</t>
  </si>
  <si>
    <t>PROPH40 T2 FD400-15</t>
  </si>
  <si>
    <t>FriedrichPROH40T2FD310UM</t>
  </si>
  <si>
    <t>FriedrichPROH50T2FD310UM</t>
  </si>
  <si>
    <t>FriedrichPROH65T2FD310UM</t>
  </si>
  <si>
    <t>FriedrichPROH80T2FD310UM</t>
  </si>
  <si>
    <t>FriedrichPROH40T2FD400_30</t>
  </si>
  <si>
    <t>FriedrichPROH40T2FD400_SO</t>
  </si>
  <si>
    <t>FriedrichPROH50T2FD400_15</t>
  </si>
  <si>
    <t>FriedrichPROH50T2FD400_30</t>
  </si>
  <si>
    <t>FriedrichPROH50T2FD400_SO</t>
  </si>
  <si>
    <t>FriedrichPROH65T2FD400_15</t>
  </si>
  <si>
    <t>FriedrichPROH65T2FD400_30</t>
  </si>
  <si>
    <t>FriedrichPROH65T2FD400_SO</t>
  </si>
  <si>
    <t>FriedrichPROH80T2FD400_15</t>
  </si>
  <si>
    <t>FriedrichPROH80T2FD400_30</t>
  </si>
  <si>
    <t>FriedrichPROH80T2FD400_SO</t>
  </si>
  <si>
    <t>FriedrichPROPH40T2FD400_15</t>
  </si>
  <si>
    <t>10/29/24 - RJH - Removed "JA13" tag from all existing Models. Added Brands (Friedrich and LG) and Models from updated list.</t>
  </si>
  <si>
    <t>PD2A-SB-10-119</t>
  </si>
  <si>
    <t>PD2A-SB-10-43</t>
  </si>
  <si>
    <t>PD2A-SB-10-83</t>
  </si>
  <si>
    <t>PD2B-10-119</t>
  </si>
  <si>
    <t>PD2B-10-43</t>
  </si>
  <si>
    <t>PD2B-10-83</t>
  </si>
  <si>
    <t>PD2B-i-119</t>
  </si>
  <si>
    <t>PD2B-i-43</t>
  </si>
  <si>
    <t>PD2B-i-83</t>
  </si>
  <si>
    <t>HarvestThermal</t>
  </si>
  <si>
    <t>HarvestThermal_PD2ASB10119</t>
  </si>
  <si>
    <t>HarvestThermal_PD2ASB1043</t>
  </si>
  <si>
    <t>HarvestThermal_PD2ASB1083</t>
  </si>
  <si>
    <t>HarvestThermal_PD2B10119</t>
  </si>
  <si>
    <t>HarvestThermal_PD2B1043</t>
  </si>
  <si>
    <t>HarvestThermal_PD2B1083</t>
  </si>
  <si>
    <t>HarvestThermal_PD2Bi119</t>
  </si>
  <si>
    <t>HarvestThermal_PD2Bi43</t>
  </si>
  <si>
    <t>HarvestThermal_PD2Bi83</t>
  </si>
  <si>
    <t>APHWC501D</t>
  </si>
  <si>
    <t>APHWC501L</t>
  </si>
  <si>
    <t>APHWC501M</t>
  </si>
  <si>
    <t>APHWC801D</t>
  </si>
  <si>
    <t>APHWC801L</t>
  </si>
  <si>
    <t>APHWC801M</t>
  </si>
  <si>
    <t>R5TT20F-SA0</t>
  </si>
  <si>
    <t>10/29/24 - RJH - added from updated list</t>
  </si>
  <si>
    <t>LG_APHWC501D</t>
  </si>
  <si>
    <t>LG_APHWC501L</t>
  </si>
  <si>
    <t>LG_APHWC501M</t>
  </si>
  <si>
    <t>LG_APHWC801D</t>
  </si>
  <si>
    <t>LG_APHWC801L</t>
  </si>
  <si>
    <t>LG_APHWC801M</t>
  </si>
  <si>
    <t>LG_R5TT20F_SA0</t>
  </si>
  <si>
    <t>HPPA040KD 2**</t>
  </si>
  <si>
    <t>HPPA050KD 2**</t>
  </si>
  <si>
    <t>HPPA065KD 2**</t>
  </si>
  <si>
    <t>HPPA080KD 2**</t>
  </si>
  <si>
    <t>10-40-DHPTA 2**</t>
  </si>
  <si>
    <t>10-50-DHPHTCTA 130</t>
  </si>
  <si>
    <t>10-50-DHPTA 2**</t>
  </si>
  <si>
    <t>10-66-DHPHTCTA 130</t>
  </si>
  <si>
    <t>10-66-DHPHTNE ***</t>
  </si>
  <si>
    <t>10-66-DHPTA 2**</t>
  </si>
  <si>
    <t>10-80-DHPHTCTA 130</t>
  </si>
  <si>
    <t>10-80-DHPTA 2**</t>
  </si>
  <si>
    <t>Reliance10_50_DHPHTCTA130</t>
  </si>
  <si>
    <t>Reliance10_66_DHPHTCTA130</t>
  </si>
  <si>
    <t>Reliance10_80_DHPHTCTA130</t>
  </si>
  <si>
    <t>CPROPH40 T2 RH400-15</t>
  </si>
  <si>
    <t>CPROPH40 T2 RH400-30</t>
  </si>
  <si>
    <t>CPROPH40 T2 RH400-SO</t>
  </si>
  <si>
    <t>CPROPH50 T2 RH400-15</t>
  </si>
  <si>
    <t>CPROPH50 T2 RH400-30</t>
  </si>
  <si>
    <t>CPROPH50 T2 RH400-SO</t>
  </si>
  <si>
    <t>CPROPH65 T2 RH400-15</t>
  </si>
  <si>
    <t>CPROPH65 T2 RH400-30</t>
  </si>
  <si>
    <t>CPROPH65 T2 RH400-SO</t>
  </si>
  <si>
    <t>CPROPH80 T2 RH400-15</t>
  </si>
  <si>
    <t>CPROPH80 T2 RH400-30</t>
  </si>
  <si>
    <t>CPROPH80 T2 RH400-SO</t>
  </si>
  <si>
    <t>CXE40T10H22U1</t>
  </si>
  <si>
    <t>CXE40T10H45U1</t>
  </si>
  <si>
    <t>CXE40T10HS45U1</t>
  </si>
  <si>
    <t>CXE50T10H22U1</t>
  </si>
  <si>
    <t>CXE50T10H45U1</t>
  </si>
  <si>
    <t>CXE50T10HS45U1</t>
  </si>
  <si>
    <t>CXE65T10H22U1</t>
  </si>
  <si>
    <t>CXE65T10H45U1</t>
  </si>
  <si>
    <t>CXE65T10HS45U1</t>
  </si>
  <si>
    <t>CXE80T10H22U1</t>
  </si>
  <si>
    <t>CXE80T10H45U1</t>
  </si>
  <si>
    <t>CXE80T10HS45U1</t>
  </si>
  <si>
    <t>ECEPH40 T2 RH400-15</t>
  </si>
  <si>
    <t>ECEPH40 T2 RH400-30</t>
  </si>
  <si>
    <t>ECEPH40 T2 RH400-SO</t>
  </si>
  <si>
    <t>ECEPH50 T2 RH400-15</t>
  </si>
  <si>
    <t>ECEPH50 T2 RH400-30</t>
  </si>
  <si>
    <t>ECEPH50 T2 RH400-SO</t>
  </si>
  <si>
    <t>ECEPH65 T2 RH400-15</t>
  </si>
  <si>
    <t>ECEPH65 T2 RH400-30</t>
  </si>
  <si>
    <t>ECEPH65 T2 RH400-SO</t>
  </si>
  <si>
    <t>ECEPH80 T2 RH400-15</t>
  </si>
  <si>
    <t>ECEPH80 T2 RH400-30</t>
  </si>
  <si>
    <t>ECEPH80 T2 RH400-SO</t>
  </si>
  <si>
    <t>PROPH40 T2 RH400-15</t>
  </si>
  <si>
    <t>PROPH40 T2 RH400-30</t>
  </si>
  <si>
    <t>PROPH40 T2 RH400-SO</t>
  </si>
  <si>
    <t>PROPH50 T2 RH400-15</t>
  </si>
  <si>
    <t>PROPH50 T2 RH400-30</t>
  </si>
  <si>
    <t>PROPH50 T2 RH400-SO</t>
  </si>
  <si>
    <t>PROPH65 T2 RH400-15</t>
  </si>
  <si>
    <t>PROPH65 T2 RH400-30</t>
  </si>
  <si>
    <t>PROPH65 T2 RH400-SO</t>
  </si>
  <si>
    <t>PROPH80 T2 RH400-15</t>
  </si>
  <si>
    <t>PROPH80 T2 RH400-30</t>
  </si>
  <si>
    <t>PROPH80 T2 RH400-SO</t>
  </si>
  <si>
    <t>XE40T10H22U1</t>
  </si>
  <si>
    <t>XE40T10H45U1</t>
  </si>
  <si>
    <t>XE40T10HS45U1</t>
  </si>
  <si>
    <t>XE50T10H22U1</t>
  </si>
  <si>
    <t>XE50T10H45U1</t>
  </si>
  <si>
    <t>XE50T10HS45U1</t>
  </si>
  <si>
    <t>XE65T10H22U1</t>
  </si>
  <si>
    <t>XE65T10H45U1</t>
  </si>
  <si>
    <t>XE65T10HS45U1</t>
  </si>
  <si>
    <t>XE80T10H22U1</t>
  </si>
  <si>
    <t>XE80T10H45U1</t>
  </si>
  <si>
    <t>XE80T10HS45U1</t>
  </si>
  <si>
    <t>RheemCPROPH40T2RH40015</t>
  </si>
  <si>
    <t>RheemCPROPH40T2RH40030</t>
  </si>
  <si>
    <t>RheemCPROPH40T2RH400SO</t>
  </si>
  <si>
    <t>RheemCPROPH50T2RH40015</t>
  </si>
  <si>
    <t>RheemCPROPH50T2RH40030</t>
  </si>
  <si>
    <t>RheemCPROPH50T2RH400SO</t>
  </si>
  <si>
    <t>RheemCPROPH65T2RH40015</t>
  </si>
  <si>
    <t>RheemCPROPH65T2RH40030</t>
  </si>
  <si>
    <t>RheemCPROPH65T2RH400SO</t>
  </si>
  <si>
    <t>RheemCPROPH80T2RH40015</t>
  </si>
  <si>
    <t>RheemCPROPH80T2RH40030</t>
  </si>
  <si>
    <t>RheemCPROPH80T2RH400SO</t>
  </si>
  <si>
    <t>RheemCXE40T10H22U1</t>
  </si>
  <si>
    <t>RheemCXE40T10H45U1</t>
  </si>
  <si>
    <t>RheemCXE40T10HS45U1</t>
  </si>
  <si>
    <t>RheemCXE50T10H22U1</t>
  </si>
  <si>
    <t>RheemCXE50T10H45U1</t>
  </si>
  <si>
    <t>RheemCXE50T10HS45U1</t>
  </si>
  <si>
    <t>RheemCXE65T10H22U1</t>
  </si>
  <si>
    <t>RheemCXE65T10H45U1</t>
  </si>
  <si>
    <t>RheemCXE65T10HS45U1</t>
  </si>
  <si>
    <t>RheemCXE80T10H22U1</t>
  </si>
  <si>
    <t>RheemCXE80T10H45U1</t>
  </si>
  <si>
    <t>RheemCXE80T10HS45U1</t>
  </si>
  <si>
    <t>RheemECEPH40T2RH40015</t>
  </si>
  <si>
    <t>RheemECEPH40T2RH40030</t>
  </si>
  <si>
    <t>RheemECEPH40T2RH400SO</t>
  </si>
  <si>
    <t>RheemECEPH50T2RH40015</t>
  </si>
  <si>
    <t>RheemECEPH50T2RH40030</t>
  </si>
  <si>
    <t>RheemECEPH50T2RH400SO</t>
  </si>
  <si>
    <t>RheemECEPH65T2RH40015</t>
  </si>
  <si>
    <t>RheemECEPH65T2RH40030</t>
  </si>
  <si>
    <t>RheemECEPH65T2RH400SO</t>
  </si>
  <si>
    <t>RheemECEPH80T2RH40015</t>
  </si>
  <si>
    <t>RheemECEPH80T2RH40030</t>
  </si>
  <si>
    <t>RheemECEPH80T2RH400SO</t>
  </si>
  <si>
    <t>RheemPROPH40T2RH40015</t>
  </si>
  <si>
    <t>RheemPROPH40T2RH40030</t>
  </si>
  <si>
    <t>RheemPROPH40T2RH400SO</t>
  </si>
  <si>
    <t>RheemPROPH50T2RH40015</t>
  </si>
  <si>
    <t>RheemPROPH50T2RH40030</t>
  </si>
  <si>
    <t>RheemPROPH50T2RH400SO</t>
  </si>
  <si>
    <t>RheemPROPH65T2RH40015</t>
  </si>
  <si>
    <t>RheemPROPH65T2RH40030</t>
  </si>
  <si>
    <t>RheemPROPH65T2RH400SO</t>
  </si>
  <si>
    <t>RheemPROPH80T2RH40015</t>
  </si>
  <si>
    <t>RheemPROPH80T2RH40030</t>
  </si>
  <si>
    <t>RheemPROPH80T2RH400SO</t>
  </si>
  <si>
    <t>RheemXE40T10H22U1</t>
  </si>
  <si>
    <t>RheemXE40T10H45U1</t>
  </si>
  <si>
    <t>RheemXE40T10HS45U1</t>
  </si>
  <si>
    <t>RheemXE50T10H22U1</t>
  </si>
  <si>
    <t>RheemXE50T10H45U1</t>
  </si>
  <si>
    <t>RheemXE50T10HS45U1</t>
  </si>
  <si>
    <t>RheemXE65T10H22U1</t>
  </si>
  <si>
    <t>RheemXE65T10H45U1</t>
  </si>
  <si>
    <t>RheemXE65T10HS45U1</t>
  </si>
  <si>
    <t>RheemXE80T10H22U1</t>
  </si>
  <si>
    <t>RheemXE80T10H45U1</t>
  </si>
  <si>
    <t>RheemXE80T10HS45U1</t>
  </si>
  <si>
    <t>10E40-HP5U15</t>
  </si>
  <si>
    <t>10E40-HP5U30</t>
  </si>
  <si>
    <t>10E40-HP5US30</t>
  </si>
  <si>
    <t>10E50-HP5U15</t>
  </si>
  <si>
    <t>10E50-HP5U30</t>
  </si>
  <si>
    <t>10E50-HP5US30</t>
  </si>
  <si>
    <t>10E65-HP5U15</t>
  </si>
  <si>
    <t>10E65-HP5U30</t>
  </si>
  <si>
    <t>10E65-HP5US30</t>
  </si>
  <si>
    <t>10E80-HP5U15</t>
  </si>
  <si>
    <t>10E80-HP5U30</t>
  </si>
  <si>
    <t>10E80-HP5US30</t>
  </si>
  <si>
    <t>Richmond10E40HP5U15</t>
  </si>
  <si>
    <t>Richmond10E40HP5U30</t>
  </si>
  <si>
    <t>Richmond10E40HP5US30</t>
  </si>
  <si>
    <t>Richmond10E50HP5U15</t>
  </si>
  <si>
    <t>Richmond10E50HP5U30</t>
  </si>
  <si>
    <t>Richmond10E50HP5US30</t>
  </si>
  <si>
    <t>Richmond10E65HP5U15</t>
  </si>
  <si>
    <t>Richmond10E65HP5U30</t>
  </si>
  <si>
    <t>Richmond10E65HP5US30</t>
  </si>
  <si>
    <t>Richmond10E80HP5U15</t>
  </si>
  <si>
    <t>Richmond10E80HP5U30</t>
  </si>
  <si>
    <t>Richmond10E80HP5US30</t>
  </si>
  <si>
    <t>PROUH40 T2 RU400-15</t>
  </si>
  <si>
    <t>PROUH40 T2 RU400-30</t>
  </si>
  <si>
    <t>PROUH40 T2 RU400-SO</t>
  </si>
  <si>
    <t>PROUH50 T2 RU400-15</t>
  </si>
  <si>
    <t>PROUH50 T2 RU400-30</t>
  </si>
  <si>
    <t>PROUH50 T2 RU400-SO</t>
  </si>
  <si>
    <t>PROUH65 T2 RU400-15</t>
  </si>
  <si>
    <t>PROUH65 T2 RU400-30</t>
  </si>
  <si>
    <t>PROUH65 T2 RU400-SO</t>
  </si>
  <si>
    <t>PROUH80 T2 RU400-15</t>
  </si>
  <si>
    <t>PROUH80 T2 RU400-30</t>
  </si>
  <si>
    <t>PROUH80 T2 RU400-SO</t>
  </si>
  <si>
    <t>RuudPROUH40T2RU40015</t>
  </si>
  <si>
    <t>RuudPROUH40T2RU40030</t>
  </si>
  <si>
    <t>RuudPROUH40T2RU400SO</t>
  </si>
  <si>
    <t>RuudPROUH50T2RU40015</t>
  </si>
  <si>
    <t>RuudPROUH50T2RU40030</t>
  </si>
  <si>
    <t>RuudPROUH50T2RU400SO</t>
  </si>
  <si>
    <t>RuudPROUH65T2RU40015</t>
  </si>
  <si>
    <t>RuudPROUH65T2RU40030</t>
  </si>
  <si>
    <t>RuudPROUH65T2RU400SO</t>
  </si>
  <si>
    <t>RuudPROUH80T2RU40015</t>
  </si>
  <si>
    <t>RuudPROUH80T2RU40030</t>
  </si>
  <si>
    <t>RuudPROUH80T2RU400SO</t>
  </si>
  <si>
    <t>HPAX-40-DHPT 2**</t>
  </si>
  <si>
    <t>HPAX-50-DHPT 2**</t>
  </si>
  <si>
    <t>HPAX-66-DHPT 2**</t>
  </si>
  <si>
    <t>HPAX-80-DHPT 2**</t>
  </si>
  <si>
    <t>HPX-50-DHPTCTA 130</t>
  </si>
  <si>
    <t>HPX-66-DHPTCTA 130</t>
  </si>
  <si>
    <t>HPX-80-DHPTCTA 130</t>
  </si>
  <si>
    <t>StateHPX50DHPTCTA130</t>
  </si>
  <si>
    <t>StateHPX66DHPTCTA130</t>
  </si>
  <si>
    <t>StateHPX80DHPTCTA130</t>
  </si>
  <si>
    <t>StateHPAX80DHPT2xx</t>
  </si>
  <si>
    <t>StateHPAX66DHPT2xx</t>
  </si>
  <si>
    <t>StateHPAX50DHPT2xx</t>
  </si>
  <si>
    <t>StateHPAX40DHPT2xx</t>
  </si>
  <si>
    <t>Reliance10_80_DHPTA2xx</t>
  </si>
  <si>
    <t>Reliance10_66_DHPTA2xx</t>
  </si>
  <si>
    <t>Reliance10_66_DHPHTNExxx</t>
  </si>
  <si>
    <t>Reliance10_50_DHPTA2xx</t>
  </si>
  <si>
    <t>Reliance10_40_DHPTA2xx</t>
  </si>
  <si>
    <t>LochinvarHPPA080KD2xx</t>
  </si>
  <si>
    <t>LochinvarHPPA065KD2xx</t>
  </si>
  <si>
    <t>LochinvarHPPA050KD2xx</t>
  </si>
  <si>
    <t>LochinvarHPPA040KD2xx</t>
  </si>
  <si>
    <t>AmericanHPA10280H045DV2xx</t>
  </si>
  <si>
    <t>AmericanHPA10266H045DV2xx</t>
  </si>
  <si>
    <t>AmericanHPA10250H045DV2xx</t>
  </si>
  <si>
    <t>AmericanHPA10240H045DV2xx</t>
  </si>
  <si>
    <t>AOSmithHPTA802xx</t>
  </si>
  <si>
    <t>AOSmithHPTA662xx</t>
  </si>
  <si>
    <t>AOSmithHPTA502xx</t>
  </si>
  <si>
    <t>AOSmithHPTA402xx</t>
  </si>
  <si>
    <t>AOSmithHPA1080H45DV2xx</t>
  </si>
  <si>
    <t>AOSmithHPA1066H45DV2xx</t>
  </si>
  <si>
    <t>AOSmithHPA1050H45DV2xx</t>
  </si>
  <si>
    <t>AOSmithHPA1040H45DV2xx</t>
  </si>
  <si>
    <t>10/30/24 - RJH - Revised Model ID calculation to allow up to 1000 models per Brand</t>
  </si>
  <si>
    <t>11/08/24 - RJH - Changed enum number for DHWHeater:ASHPType = AeroTherm2023_50 to avoid duplication</t>
  </si>
  <si>
    <t>11/15/24 - RJH - Removed unnecessary Harvest Thermal ASHPType enums; changed new ASHPType enum values to avoid conflict with Central system enums</t>
  </si>
  <si>
    <t>11/15/24 - RJH - renumbered to avoid central enum conflicts</t>
  </si>
  <si>
    <t>BradfordWhiteAeroThermRE2H50</t>
  </si>
  <si>
    <t>BradfordWhiteAeroThermRE2H65</t>
  </si>
  <si>
    <t>BradfordWhiteAeroThermRE2H80</t>
  </si>
  <si>
    <t>12/18/24 - RJH - Modified ASHPTypes AeroTherm2023* to BradfordWhiteAeroThermRE2H to match CSE presets; renumbered BradfordWhiteAeroThermRE2H80 to avoid conflict with "WorstCaseMedium"</t>
  </si>
  <si>
    <t>12/19/24 - RJH - Restore the '+' in Column P formula for (generic) tier entries</t>
  </si>
  <si>
    <t>UEF</t>
  </si>
  <si>
    <t>AwhsTier</t>
  </si>
  <si>
    <t>EF</t>
  </si>
  <si>
    <t>Fictitious</t>
  </si>
  <si>
    <t>no records found</t>
  </si>
  <si>
    <t>rated under EF standard</t>
  </si>
  <si>
    <t>max:</t>
  </si>
  <si>
    <t>Tier3 UEFs</t>
  </si>
  <si>
    <t>Tier4 UEFs</t>
  </si>
  <si>
    <t>min:</t>
  </si>
  <si>
    <t>Tier 3</t>
  </si>
  <si>
    <t>Tier 4</t>
  </si>
  <si>
    <t>Tier</t>
  </si>
  <si>
    <t>04/02/25 - SAC - Integrate Tier &amp; UEF data from Sam Larson / Larson Energy Research</t>
  </si>
  <si>
    <t>Standard Design 50 gal HPWH</t>
  </si>
  <si>
    <t>10/25/25 - SAC - replaced generic option 'UEF 2  (50 gal)' with 'Standard Design 50 gal HPWH'  (dev #518)</t>
  </si>
  <si>
    <t>BradfordWhiteAeroThermRE2HP50</t>
  </si>
  <si>
    <t>BradfordWhiteAeroThermRE2HP65</t>
  </si>
  <si>
    <t>BradfordWhiteAeroThermRE2HP80</t>
  </si>
  <si>
    <t>03/04/26 - SAC - added new BradfordWhite &amp; SANCO2 models (dev #736)</t>
  </si>
  <si>
    <t>RE2HP50**-1NCTT</t>
  </si>
  <si>
    <t>BradfordWhiteRE2HP50_1NCTT</t>
  </si>
  <si>
    <t>RE2HP65**-1NCTT</t>
  </si>
  <si>
    <t>BradfordWhiteRE2HP65_1NCTT</t>
  </si>
  <si>
    <t>RE2HP80**-1NCTT</t>
  </si>
  <si>
    <t>BradfordWhiteRE2HP80_1NCTT</t>
  </si>
  <si>
    <t>GS5-45HPC + ECO-43SSAQB</t>
  </si>
  <si>
    <t>GS5-45HPC + ECO-83SSAQB</t>
  </si>
  <si>
    <t>GS5-45HPC + ECO-119GLBB</t>
  </si>
  <si>
    <t>GS5-45HPC-D + ECO-43SSAQB</t>
  </si>
  <si>
    <t>GS5-45HPC-D + ECO-83SSAQB</t>
  </si>
  <si>
    <t>GS5-45HPC-D + ECO-119GLBB</t>
  </si>
  <si>
    <t>GS5-45HPC + ECO-43SSAQB + ECO-RDR</t>
  </si>
  <si>
    <t>GS5-45HPC + ECO-83SSAQB + ECO-RDR</t>
  </si>
  <si>
    <t>GS5-45HPC + ECO-119GLBB + ECO-RDR</t>
  </si>
  <si>
    <t>GS5-45HPC-D + ECO-43SSAQB + ECO-RDR</t>
  </si>
  <si>
    <t>GS5-45HPC-D + ECO-83SSAQB + ECO-RDR</t>
  </si>
  <si>
    <t>GS5-45HPC-D + ECO-119GLBB + ECO-RDR</t>
  </si>
  <si>
    <t>SANCO2GS5_45HPC_ECO43SSAQB</t>
  </si>
  <si>
    <t>SANCO2GS5_45HPC_ECO83SSAQB</t>
  </si>
  <si>
    <t>SANCO2GS5_45HPC_ECO119GLBB</t>
  </si>
  <si>
    <t>SANCO2GS5_45HPCD_ECO43SSAQB</t>
  </si>
  <si>
    <t>SANCO2GS5_45HPCD_ECO83SSAQB</t>
  </si>
  <si>
    <t>SANCO2GS5_45HPCD_ECO119GLBB</t>
  </si>
  <si>
    <t>SANCO2GS5_45HPC_ECO43SSAQBRDR</t>
  </si>
  <si>
    <t>SANCO2GS5_45HPC_ECO83SSAQBRDR</t>
  </si>
  <si>
    <t>SANCO2GS5_45HPC_ECO119GLBBRDR</t>
  </si>
  <si>
    <t>SANCO2GS5_45HPCD_ECO43SSAQBRDR</t>
  </si>
  <si>
    <t>SANCO2GS5_45HPCD_ECO83SSAQBRDR</t>
  </si>
  <si>
    <t>SANCO2GS5_45HPCD_ECO119GLBBRDR</t>
  </si>
  <si>
    <t>08/02/26 - SAC</t>
  </si>
  <si>
    <t>08/02/26 - SAC - added new AOSmith, Friedrich, Rheem, Ruud &amp; LG models (no new presets)</t>
  </si>
  <si>
    <t>HPSN10-50H45DV 2**</t>
  </si>
  <si>
    <t>HPSN10-66H45DV 2**</t>
  </si>
  <si>
    <t>HPSN10-80H45DV 2**</t>
  </si>
  <si>
    <t>AOSmithHPSN1050H45DV2xx</t>
  </si>
  <si>
    <t>AOSmithHPSN1066H45DV2xx</t>
  </si>
  <si>
    <t>AOSmithHPSN1080H45DV2xx</t>
  </si>
  <si>
    <t>PROH40 T2 FD350BM</t>
  </si>
  <si>
    <t>PROH40 T2 FD350UM</t>
  </si>
  <si>
    <t>PROH50 T2 FD350BM</t>
  </si>
  <si>
    <t>PROH50 T2 FD350UM</t>
  </si>
  <si>
    <t>PROH65 T2 FD350BM</t>
  </si>
  <si>
    <t>PROH65 T2 FD350UM</t>
  </si>
  <si>
    <t>PROH80 T2 FD350BM</t>
  </si>
  <si>
    <t>PROH80 T2 FD350UM</t>
  </si>
  <si>
    <t>FriedrichPROH40T2FD350BM</t>
  </si>
  <si>
    <t>FriedrichPROH40T2FD350UM</t>
  </si>
  <si>
    <t>FriedrichPROH50T2FD350BM</t>
  </si>
  <si>
    <t>FriedrichPROH50T2FD350UM</t>
  </si>
  <si>
    <t>FriedrichPROH65T2FD350BM</t>
  </si>
  <si>
    <t>FriedrichPROH65T2FD350UM</t>
  </si>
  <si>
    <t>FriedrichPROH80T2FD350BM</t>
  </si>
  <si>
    <t>FriedrichPROH80T2FD350UM</t>
  </si>
  <si>
    <t>CPROPH40 T2 RH350BM</t>
  </si>
  <si>
    <t>CPROPH50 T2 RH350BM</t>
  </si>
  <si>
    <t>CPROPH65 T2 RH350BM</t>
  </si>
  <si>
    <t>CPROPH80 T2 RH350BM</t>
  </si>
  <si>
    <t>ECEPH40 T2 RH350BM</t>
  </si>
  <si>
    <t>ECEPH50 T2 RH350BM</t>
  </si>
  <si>
    <t>ECEPH65 T2 RH350BM</t>
  </si>
  <si>
    <t>ECEPH80 T2 RH350BM</t>
  </si>
  <si>
    <t>PROUH40 T2 RH350BM</t>
  </si>
  <si>
    <t>PROUH40 T2 RH350UM</t>
  </si>
  <si>
    <t>PROUH50 T2 RH350BM</t>
  </si>
  <si>
    <t>PROUH50 T2 RH350UM</t>
  </si>
  <si>
    <t>PROUH65 T2 RH350BM</t>
  </si>
  <si>
    <t>PROUH65 T2 RH350UM</t>
  </si>
  <si>
    <t>PROUH80 T2 RH350BM</t>
  </si>
  <si>
    <t>PROUH80 T2 RH350UM</t>
  </si>
  <si>
    <t>XE50T10HD00U0</t>
  </si>
  <si>
    <t>RheemCPROPH40T2RH350BM</t>
  </si>
  <si>
    <t>RheemCPROPH50T2RH350BM</t>
  </si>
  <si>
    <t>RheemCPROPH65T2RH350BM</t>
  </si>
  <si>
    <t>RheemCPROPH80T2RH350BM</t>
  </si>
  <si>
    <t>RheemECEPH40T2RH350BM</t>
  </si>
  <si>
    <t>RheemECEPH50T2RH350BM</t>
  </si>
  <si>
    <t>RheemECEPH65T2RH350BM</t>
  </si>
  <si>
    <t>RheemECEPH80T2RH350BM</t>
  </si>
  <si>
    <t>RheemPROUH40T2RH350BM</t>
  </si>
  <si>
    <t>RheemPROUH40T2RH350UM</t>
  </si>
  <si>
    <t>RheemPROUH50T2RH350BM</t>
  </si>
  <si>
    <t>RheemPROUH50T2RH350UM</t>
  </si>
  <si>
    <t>RheemPROUH65T2RH350BM</t>
  </si>
  <si>
    <t>RheemPROUH65T2RH350UM</t>
  </si>
  <si>
    <t>RheemPROUH80T2RH350BM</t>
  </si>
  <si>
    <t>RheemPROUH80T2RH350UM</t>
  </si>
  <si>
    <t>RheemXE50T10HD00U0</t>
  </si>
  <si>
    <t>PROUH40 T2 RU350BM</t>
  </si>
  <si>
    <t>PROUH40 T2 RU350UM</t>
  </si>
  <si>
    <t>PROUH50 T2 RU350BM</t>
  </si>
  <si>
    <t>PROUH50 T2 RU350UM</t>
  </si>
  <si>
    <t>PROUH65 T2 RU350BM</t>
  </si>
  <si>
    <t>PROUH65 T2 RU350UM</t>
  </si>
  <si>
    <t>PROUH80 T2 RU350BM</t>
  </si>
  <si>
    <t>PROUH80 T2 RU350UM</t>
  </si>
  <si>
    <t>RuudPROUH40T2RU350BM</t>
  </si>
  <si>
    <t>RuudPROUH40T2RU350UM</t>
  </si>
  <si>
    <t>RuudPROUH50T2RU350BM</t>
  </si>
  <si>
    <t>RuudPROUH50T2RU350UM</t>
  </si>
  <si>
    <t>RuudPROUH65T2RU350BM</t>
  </si>
  <si>
    <t>RuudPROUH65T2RU350UM</t>
  </si>
  <si>
    <t>RuudPROUH80T2RU350BM</t>
  </si>
  <si>
    <t>RuudPROUH80T2RU350UM</t>
  </si>
  <si>
    <t>APHWC502D</t>
  </si>
  <si>
    <t>APHWC502L</t>
  </si>
  <si>
    <t>APHWC502M</t>
  </si>
  <si>
    <t>APHWC802D</t>
  </si>
  <si>
    <t>APHWC802L</t>
  </si>
  <si>
    <t>APHWC802M</t>
  </si>
  <si>
    <t>LG_APHWC502D</t>
  </si>
  <si>
    <t>LG_APHWC502L</t>
  </si>
  <si>
    <t>LG_APHWC502M</t>
  </si>
  <si>
    <t>LG_APHWC802D</t>
  </si>
  <si>
    <t>LG_APHWC802L</t>
  </si>
  <si>
    <t>LG_APHWC802M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</si>
</sst>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color rgb="FFFFFFFF"/>
      <name val="Calibri"/>
      <family val="2"/>
      <charset val="1"/>
    </font>
    <font>
      <sz val="11"/>
      <name val="Calibri"/>
      <family val="2"/>
      <charset val="1"/>
    </font>
    <font>
      <sz val="11"/>
      <color theme="4" tint="-0.249977111117893"/>
      <name val="Calibri"/>
      <family val="2"/>
      <charset val="1"/>
    </font>
    <font>
      <sz val="11"/>
      <color theme="0" tint="-0.34998626667073579"/>
      <name val="Calibri"/>
      <family val="2"/>
      <charset val="1"/>
    </font>
    <font>
      <b/>
      <sz val="11"/>
      <color theme="0" tint="-0.34998626667073579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000000"/>
      <name val="Calibri"/>
      <family val="2"/>
    </font>
    <font>
      <sz val="11"/>
      <color theme="0" tint="-0.499984740745262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C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ourier New"/>
      <family val="3"/>
    </font>
    <font>
      <sz val="10"/>
      <color rgb="FF000000"/>
      <name val="Courier New"/>
      <family val="3"/>
    </font>
    <font>
      <sz val="11"/>
      <color rgb="FF000000"/>
      <name val="Calibri"/>
      <family val="2"/>
    </font>
    <font>
      <sz val="11"/>
      <color theme="0" tint="-0.34998626667073579"/>
      <name val="Calibri"/>
      <family val="2"/>
    </font>
    <font>
      <sz val="11"/>
      <color theme="1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76092"/>
        <bgColor rgb="FF66669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666699"/>
      </patternFill>
    </fill>
    <fill>
      <patternFill patternType="solid">
        <fgColor rgb="FFFFFF00"/>
        <b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666699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rgb="FFFFFFCC"/>
      </patternFill>
    </fill>
    <fill>
      <patternFill patternType="solid">
        <fgColor theme="9" tint="0.79998168889431442"/>
        <bgColor rgb="FF66669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rgb="FFFFFFC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rgb="FFFFFFCC"/>
      </patternFill>
    </fill>
  </fills>
  <borders count="1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54">
    <xf numFmtId="0" fontId="0" fillId="0" borderId="0" xfId="0"/>
    <xf numFmtId="0" fontId="2" fillId="2" borderId="1" xfId="1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left" vertical="center" wrapText="1" indent="1"/>
    </xf>
    <xf numFmtId="0" fontId="0" fillId="2" borderId="0" xfId="0" applyFill="1" applyAlignment="1">
      <alignment horizontal="left" wrapText="1" indent="1"/>
    </xf>
    <xf numFmtId="0" fontId="0" fillId="0" borderId="0" xfId="0" applyAlignment="1">
      <alignment wrapText="1"/>
    </xf>
    <xf numFmtId="0" fontId="6" fillId="3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1" applyFont="1" applyAlignment="1">
      <alignment vertical="center" wrapText="1"/>
    </xf>
    <xf numFmtId="0" fontId="0" fillId="0" borderId="0" xfId="1" applyFont="1" applyAlignment="1">
      <alignment horizontal="left" vertical="center" wrapText="1"/>
    </xf>
    <xf numFmtId="0" fontId="0" fillId="0" borderId="0" xfId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0" fontId="0" fillId="2" borderId="0" xfId="0" applyFill="1" applyAlignment="1">
      <alignment wrapText="1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left" wrapText="1"/>
    </xf>
    <xf numFmtId="0" fontId="7" fillId="0" borderId="0" xfId="1" applyFont="1" applyAlignment="1">
      <alignment vertical="center" wrapText="1"/>
    </xf>
    <xf numFmtId="0" fontId="7" fillId="0" borderId="0" xfId="1" applyFont="1" applyAlignment="1">
      <alignment horizontal="left" vertical="center" wrapText="1"/>
    </xf>
    <xf numFmtId="0" fontId="7" fillId="0" borderId="0" xfId="1" applyFont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4" borderId="0" xfId="0" applyFill="1"/>
    <xf numFmtId="0" fontId="8" fillId="4" borderId="0" xfId="0" applyFont="1" applyFill="1"/>
    <xf numFmtId="0" fontId="0" fillId="4" borderId="0" xfId="0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 wrapText="1"/>
    </xf>
    <xf numFmtId="0" fontId="11" fillId="5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wrapText="1"/>
    </xf>
    <xf numFmtId="0" fontId="9" fillId="6" borderId="0" xfId="0" applyFont="1" applyFill="1" applyAlignment="1">
      <alignment wrapText="1"/>
    </xf>
    <xf numFmtId="0" fontId="10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vertical="center" wrapText="1"/>
    </xf>
    <xf numFmtId="1" fontId="9" fillId="4" borderId="0" xfId="1" applyNumberFormat="1" applyFont="1" applyFill="1" applyAlignment="1">
      <alignment horizontal="center" vertical="center" wrapText="1"/>
    </xf>
    <xf numFmtId="14" fontId="9" fillId="4" borderId="0" xfId="1" applyNumberFormat="1" applyFont="1" applyFill="1" applyAlignment="1">
      <alignment horizontal="center" vertical="center" wrapText="1"/>
    </xf>
    <xf numFmtId="0" fontId="9" fillId="4" borderId="0" xfId="0" applyFont="1" applyFill="1"/>
    <xf numFmtId="0" fontId="9" fillId="4" borderId="0" xfId="0" applyFont="1" applyFill="1" applyAlignment="1">
      <alignment horizontal="center"/>
    </xf>
    <xf numFmtId="1" fontId="9" fillId="4" borderId="0" xfId="0" applyNumberFormat="1" applyFont="1" applyFill="1" applyAlignment="1">
      <alignment horizontal="center" vertical="center" wrapText="1"/>
    </xf>
    <xf numFmtId="14" fontId="9" fillId="4" borderId="0" xfId="0" applyNumberFormat="1" applyFont="1" applyFill="1" applyAlignment="1">
      <alignment horizontal="center" vertical="center" wrapText="1"/>
    </xf>
    <xf numFmtId="0" fontId="0" fillId="6" borderId="0" xfId="0" applyFill="1" applyAlignment="1">
      <alignment wrapText="1"/>
    </xf>
    <xf numFmtId="0" fontId="11" fillId="5" borderId="0" xfId="0" applyFont="1" applyFill="1" applyAlignment="1">
      <alignment vertical="center" wrapText="1"/>
    </xf>
    <xf numFmtId="0" fontId="8" fillId="8" borderId="0" xfId="0" applyFont="1" applyFill="1"/>
    <xf numFmtId="0" fontId="11" fillId="9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 wrapText="1"/>
    </xf>
    <xf numFmtId="0" fontId="0" fillId="8" borderId="0" xfId="0" applyFill="1" applyAlignment="1">
      <alignment horizontal="center"/>
    </xf>
    <xf numFmtId="0" fontId="0" fillId="10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0" fontId="0" fillId="10" borderId="0" xfId="0" applyFill="1" applyAlignment="1">
      <alignment wrapText="1"/>
    </xf>
    <xf numFmtId="0" fontId="0" fillId="8" borderId="0" xfId="1" applyFont="1" applyFill="1" applyAlignment="1">
      <alignment vertical="center" wrapText="1"/>
    </xf>
    <xf numFmtId="0" fontId="0" fillId="8" borderId="0" xfId="0" applyFill="1"/>
    <xf numFmtId="0" fontId="12" fillId="8" borderId="2" xfId="1" applyFont="1" applyFill="1" applyBorder="1" applyAlignment="1">
      <alignment horizontal="center" vertical="center" wrapText="1"/>
    </xf>
    <xf numFmtId="0" fontId="13" fillId="8" borderId="0" xfId="1" applyFont="1" applyFill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horizontal="center" wrapText="1"/>
    </xf>
    <xf numFmtId="0" fontId="0" fillId="0" borderId="5" xfId="1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8" xfId="0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2" fillId="0" borderId="9" xfId="0" applyFont="1" applyBorder="1" applyAlignment="1">
      <alignment horizontal="left" wrapText="1"/>
    </xf>
    <xf numFmtId="0" fontId="0" fillId="0" borderId="10" xfId="0" applyBorder="1" applyAlignment="1">
      <alignment vertical="center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left" wrapText="1"/>
    </xf>
    <xf numFmtId="0" fontId="13" fillId="8" borderId="0" xfId="0" applyFont="1" applyFill="1" applyAlignment="1">
      <alignment horizontal="center" wrapText="1"/>
    </xf>
    <xf numFmtId="0" fontId="9" fillId="11" borderId="5" xfId="0" applyFont="1" applyFill="1" applyBorder="1" applyAlignment="1">
      <alignment horizontal="left" wrapText="1"/>
    </xf>
    <xf numFmtId="0" fontId="9" fillId="11" borderId="6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10" borderId="0" xfId="0" applyFont="1" applyFill="1" applyAlignment="1">
      <alignment wrapText="1"/>
    </xf>
    <xf numFmtId="0" fontId="7" fillId="8" borderId="0" xfId="0" applyFont="1" applyFill="1"/>
    <xf numFmtId="0" fontId="11" fillId="9" borderId="11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vertical="center" wrapText="1"/>
    </xf>
    <xf numFmtId="0" fontId="0" fillId="0" borderId="12" xfId="0" applyBorder="1" applyAlignment="1">
      <alignment wrapText="1"/>
    </xf>
    <xf numFmtId="0" fontId="9" fillId="11" borderId="12" xfId="0" applyFont="1" applyFill="1" applyBorder="1" applyAlignment="1">
      <alignment wrapText="1"/>
    </xf>
    <xf numFmtId="0" fontId="13" fillId="8" borderId="0" xfId="0" applyFont="1" applyFill="1"/>
    <xf numFmtId="1" fontId="0" fillId="7" borderId="0" xfId="0" applyNumberFormat="1" applyFill="1" applyAlignment="1">
      <alignment horizontal="center" vertical="center" wrapText="1"/>
    </xf>
    <xf numFmtId="0" fontId="15" fillId="0" borderId="0" xfId="0" applyFont="1"/>
    <xf numFmtId="0" fontId="14" fillId="0" borderId="2" xfId="0" applyFont="1" applyBorder="1"/>
    <xf numFmtId="0" fontId="9" fillId="0" borderId="0" xfId="0" applyFont="1" applyAlignment="1">
      <alignment horizontal="center" vertical="top"/>
    </xf>
    <xf numFmtId="0" fontId="9" fillId="2" borderId="0" xfId="0" applyFont="1" applyFill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4" fillId="0" borderId="11" xfId="0" applyFont="1" applyBorder="1" applyAlignment="1">
      <alignment horizontal="center"/>
    </xf>
    <xf numFmtId="0" fontId="0" fillId="12" borderId="0" xfId="0" applyFill="1" applyAlignment="1">
      <alignment horizontal="left" vertical="center" wrapText="1"/>
    </xf>
    <xf numFmtId="0" fontId="0" fillId="0" borderId="7" xfId="1" applyFont="1" applyBorder="1" applyAlignment="1">
      <alignment vertical="center" wrapText="1"/>
    </xf>
    <xf numFmtId="0" fontId="13" fillId="0" borderId="5" xfId="0" applyFont="1" applyBorder="1" applyAlignment="1">
      <alignment horizontal="left" wrapText="1"/>
    </xf>
    <xf numFmtId="0" fontId="13" fillId="0" borderId="6" xfId="0" applyFont="1" applyBorder="1" applyAlignment="1">
      <alignment horizontal="center" vertical="center" wrapText="1"/>
    </xf>
    <xf numFmtId="0" fontId="13" fillId="0" borderId="12" xfId="0" applyFont="1" applyBorder="1" applyAlignment="1">
      <alignment wrapText="1"/>
    </xf>
    <xf numFmtId="0" fontId="0" fillId="0" borderId="11" xfId="0" applyBorder="1" applyAlignment="1">
      <alignment horizontal="center" vertical="center" wrapText="1"/>
    </xf>
    <xf numFmtId="0" fontId="0" fillId="13" borderId="0" xfId="0" applyFill="1"/>
    <xf numFmtId="0" fontId="16" fillId="14" borderId="0" xfId="0" applyFont="1" applyFill="1"/>
    <xf numFmtId="14" fontId="0" fillId="0" borderId="0" xfId="0" applyNumberFormat="1"/>
    <xf numFmtId="0" fontId="16" fillId="0" borderId="13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0" fillId="16" borderId="0" xfId="0" applyFill="1" applyAlignment="1">
      <alignment wrapText="1"/>
    </xf>
    <xf numFmtId="0" fontId="9" fillId="4" borderId="2" xfId="0" applyFont="1" applyFill="1" applyBorder="1"/>
    <xf numFmtId="0" fontId="12" fillId="8" borderId="0" xfId="1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12" fillId="0" borderId="0" xfId="0" applyFont="1" applyAlignment="1">
      <alignment vertical="top"/>
    </xf>
    <xf numFmtId="0" fontId="12" fillId="0" borderId="0" xfId="0" applyFont="1"/>
    <xf numFmtId="0" fontId="7" fillId="17" borderId="0" xfId="0" applyFont="1" applyFill="1" applyAlignment="1">
      <alignment wrapText="1"/>
    </xf>
    <xf numFmtId="0" fontId="11" fillId="18" borderId="11" xfId="0" applyFont="1" applyFill="1" applyBorder="1" applyAlignment="1">
      <alignment horizontal="center" vertical="center" wrapText="1"/>
    </xf>
    <xf numFmtId="0" fontId="7" fillId="15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0" fontId="19" fillId="15" borderId="15" xfId="0" applyFont="1" applyFill="1" applyBorder="1" applyAlignment="1">
      <alignment horizontal="center"/>
    </xf>
    <xf numFmtId="0" fontId="0" fillId="16" borderId="5" xfId="0" applyFill="1" applyBorder="1" applyAlignment="1">
      <alignment vertical="center" wrapText="1"/>
    </xf>
    <xf numFmtId="0" fontId="0" fillId="16" borderId="6" xfId="0" applyFill="1" applyBorder="1" applyAlignment="1">
      <alignment horizontal="center" wrapText="1"/>
    </xf>
    <xf numFmtId="0" fontId="0" fillId="12" borderId="0" xfId="0" applyFill="1" applyAlignment="1">
      <alignment wrapText="1"/>
    </xf>
    <xf numFmtId="0" fontId="20" fillId="8" borderId="0" xfId="1" applyFont="1" applyFill="1" applyAlignment="1">
      <alignment horizontal="center" vertical="center" wrapText="1"/>
    </xf>
    <xf numFmtId="0" fontId="7" fillId="8" borderId="0" xfId="1" applyFont="1" applyFill="1" applyAlignment="1">
      <alignment horizontal="center" vertical="center" wrapText="1"/>
    </xf>
    <xf numFmtId="0" fontId="21" fillId="8" borderId="0" xfId="1" applyFont="1" applyFill="1" applyAlignment="1">
      <alignment horizontal="center" vertical="center" wrapText="1"/>
    </xf>
    <xf numFmtId="0" fontId="22" fillId="0" borderId="0" xfId="0" applyFont="1"/>
    <xf numFmtId="0" fontId="11" fillId="0" borderId="0" xfId="0" applyFont="1" applyAlignment="1">
      <alignment horizontal="center" vertical="center" wrapText="1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7" fillId="0" borderId="0" xfId="0" applyFont="1"/>
    <xf numFmtId="0" fontId="7" fillId="12" borderId="0" xfId="0" applyFont="1" applyFill="1"/>
    <xf numFmtId="0" fontId="13" fillId="0" borderId="0" xfId="0" applyFont="1"/>
    <xf numFmtId="0" fontId="13" fillId="0" borderId="7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0" fillId="0" borderId="9" xfId="0" applyBorder="1" applyAlignment="1">
      <alignment horizontal="left" wrapText="1"/>
    </xf>
    <xf numFmtId="0" fontId="0" fillId="0" borderId="16" xfId="0" applyBorder="1" applyAlignment="1">
      <alignment horizontal="center" vertical="center" wrapText="1"/>
    </xf>
    <xf numFmtId="0" fontId="16" fillId="0" borderId="3" xfId="0" applyFont="1" applyBorder="1" applyAlignment="1">
      <alignment wrapText="1"/>
    </xf>
    <xf numFmtId="0" fontId="0" fillId="12" borderId="0" xfId="1" applyFont="1" applyFill="1" applyAlignment="1">
      <alignment vertical="center" wrapText="1"/>
    </xf>
    <xf numFmtId="0" fontId="14" fillId="0" borderId="0" xfId="0" applyFont="1"/>
    <xf numFmtId="0" fontId="14" fillId="0" borderId="11" xfId="0" applyFont="1" applyBorder="1"/>
    <xf numFmtId="0" fontId="0" fillId="0" borderId="0" xfId="0" applyAlignment="1">
      <alignment horizontal="center"/>
    </xf>
    <xf numFmtId="0" fontId="0" fillId="0" borderId="17" xfId="0" applyBorder="1" applyAlignment="1">
      <alignment horizontal="left" wrapText="1"/>
    </xf>
    <xf numFmtId="0" fontId="0" fillId="0" borderId="2" xfId="0" applyBorder="1" applyAlignment="1">
      <alignment horizontal="center" vertical="center" wrapText="1"/>
    </xf>
    <xf numFmtId="0" fontId="0" fillId="19" borderId="0" xfId="0" applyFill="1"/>
    <xf numFmtId="0" fontId="0" fillId="19" borderId="0" xfId="0" applyFill="1" applyAlignment="1">
      <alignment vertical="center" wrapText="1"/>
    </xf>
    <xf numFmtId="0" fontId="7" fillId="19" borderId="0" xfId="0" applyFont="1" applyFill="1"/>
    <xf numFmtId="0" fontId="0" fillId="19" borderId="0" xfId="0" applyFill="1" applyAlignment="1">
      <alignment wrapText="1"/>
    </xf>
    <xf numFmtId="0" fontId="0" fillId="19" borderId="0" xfId="0" applyFill="1" applyAlignment="1">
      <alignment horizontal="left" vertical="center" wrapText="1"/>
    </xf>
    <xf numFmtId="0" fontId="7" fillId="15" borderId="0" xfId="0" applyFont="1" applyFill="1"/>
    <xf numFmtId="0" fontId="0" fillId="15" borderId="0" xfId="0" applyFill="1" applyAlignment="1">
      <alignment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14" fontId="9" fillId="4" borderId="0" xfId="0" applyNumberFormat="1" applyFont="1" applyFill="1" applyAlignment="1">
      <alignment horizontal="center"/>
    </xf>
    <xf numFmtId="0" fontId="0" fillId="8" borderId="0" xfId="1" applyFont="1" applyFill="1" applyAlignment="1">
      <alignment horizontal="center" vertical="center" wrapText="1"/>
    </xf>
    <xf numFmtId="1" fontId="0" fillId="0" borderId="0" xfId="0" applyNumberFormat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2" xfId="1" applyFont="1" applyBorder="1" applyAlignment="1">
      <alignment vertical="center" wrapText="1"/>
    </xf>
    <xf numFmtId="0" fontId="7" fillId="4" borderId="0" xfId="0" applyFont="1" applyFill="1"/>
    <xf numFmtId="0" fontId="7" fillId="15" borderId="0" xfId="0" applyFont="1" applyFill="1" applyAlignment="1">
      <alignment wrapText="1"/>
    </xf>
    <xf numFmtId="0" fontId="0" fillId="20" borderId="0" xfId="0" applyFill="1" applyAlignment="1">
      <alignment wrapText="1"/>
    </xf>
    <xf numFmtId="0" fontId="0" fillId="20" borderId="5" xfId="0" applyFill="1" applyBorder="1" applyAlignment="1">
      <alignment vertical="center" wrapText="1"/>
    </xf>
    <xf numFmtId="0" fontId="0" fillId="20" borderId="6" xfId="0" applyFill="1" applyBorder="1" applyAlignment="1">
      <alignment horizontal="center" wrapText="1"/>
    </xf>
    <xf numFmtId="0" fontId="7" fillId="8" borderId="2" xfId="1" applyFont="1" applyFill="1" applyBorder="1" applyAlignment="1">
      <alignment horizontal="center" vertical="center" wrapText="1"/>
    </xf>
    <xf numFmtId="0" fontId="0" fillId="0" borderId="5" xfId="0" applyBorder="1"/>
    <xf numFmtId="0" fontId="16" fillId="0" borderId="0" xfId="0" applyFont="1"/>
    <xf numFmtId="0" fontId="7" fillId="0" borderId="3" xfId="0" applyFont="1" applyBorder="1"/>
    <xf numFmtId="0" fontId="13" fillId="0" borderId="0" xfId="1" applyFont="1" applyAlignment="1">
      <alignment horizontal="center" vertical="center" wrapText="1"/>
    </xf>
    <xf numFmtId="1" fontId="9" fillId="0" borderId="0" xfId="1" applyNumberFormat="1" applyFont="1" applyAlignment="1">
      <alignment horizontal="center" vertical="center" wrapText="1"/>
    </xf>
    <xf numFmtId="0" fontId="9" fillId="0" borderId="0" xfId="0" applyFont="1"/>
    <xf numFmtId="0" fontId="7" fillId="0" borderId="0" xfId="0" applyFont="1" applyAlignment="1">
      <alignment horizontal="center"/>
    </xf>
    <xf numFmtId="0" fontId="0" fillId="21" borderId="0" xfId="0" applyFill="1" applyAlignment="1">
      <alignment wrapText="1"/>
    </xf>
    <xf numFmtId="0" fontId="0" fillId="22" borderId="6" xfId="0" applyFill="1" applyBorder="1" applyAlignment="1">
      <alignment horizontal="center" wrapText="1"/>
    </xf>
    <xf numFmtId="0" fontId="0" fillId="22" borderId="0" xfId="0" applyFill="1" applyAlignment="1">
      <alignment wrapText="1"/>
    </xf>
    <xf numFmtId="0" fontId="0" fillId="22" borderId="5" xfId="0" applyFill="1" applyBorder="1"/>
    <xf numFmtId="0" fontId="0" fillId="22" borderId="0" xfId="0" applyFill="1" applyAlignment="1">
      <alignment horizontal="center" vertical="center" wrapText="1"/>
    </xf>
    <xf numFmtId="0" fontId="0" fillId="22" borderId="0" xfId="0" applyFill="1"/>
    <xf numFmtId="0" fontId="7" fillId="22" borderId="0" xfId="0" applyFont="1" applyFill="1"/>
    <xf numFmtId="0" fontId="0" fillId="22" borderId="0" xfId="0" applyFill="1" applyAlignment="1">
      <alignment horizontal="center" wrapText="1"/>
    </xf>
    <xf numFmtId="0" fontId="0" fillId="22" borderId="0" xfId="1" applyFont="1" applyFill="1" applyAlignment="1">
      <alignment vertical="center" wrapText="1"/>
    </xf>
    <xf numFmtId="0" fontId="12" fillId="22" borderId="2" xfId="1" applyFont="1" applyFill="1" applyBorder="1" applyAlignment="1">
      <alignment horizontal="center" vertical="center" wrapText="1"/>
    </xf>
    <xf numFmtId="0" fontId="13" fillId="22" borderId="0" xfId="1" applyFont="1" applyFill="1" applyAlignment="1">
      <alignment horizontal="center" vertical="center" wrapText="1"/>
    </xf>
    <xf numFmtId="0" fontId="0" fillId="22" borderId="0" xfId="1" applyFont="1" applyFill="1" applyAlignment="1">
      <alignment horizontal="center" vertical="center" wrapText="1"/>
    </xf>
    <xf numFmtId="0" fontId="7" fillId="22" borderId="0" xfId="0" applyFont="1" applyFill="1" applyAlignment="1">
      <alignment horizontal="center"/>
    </xf>
    <xf numFmtId="0" fontId="9" fillId="22" borderId="0" xfId="0" applyFont="1" applyFill="1"/>
    <xf numFmtId="0" fontId="24" fillId="22" borderId="0" xfId="0" applyFont="1" applyFill="1"/>
    <xf numFmtId="0" fontId="8" fillId="22" borderId="0" xfId="0" applyFont="1" applyFill="1" applyAlignment="1">
      <alignment horizontal="center" wrapText="1"/>
    </xf>
    <xf numFmtId="0" fontId="7" fillId="22" borderId="0" xfId="0" applyFont="1" applyFill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0" fontId="8" fillId="22" borderId="0" xfId="0" applyFont="1" applyFill="1"/>
    <xf numFmtId="0" fontId="13" fillId="23" borderId="0" xfId="0" applyFont="1" applyFill="1" applyAlignment="1">
      <alignment horizontal="center" wrapText="1"/>
    </xf>
    <xf numFmtId="0" fontId="12" fillId="22" borderId="0" xfId="1" applyFont="1" applyFill="1" applyAlignment="1">
      <alignment horizontal="center" vertical="center" wrapText="1"/>
    </xf>
    <xf numFmtId="0" fontId="0" fillId="22" borderId="0" xfId="0" applyFill="1" applyAlignment="1">
      <alignment vertical="center" wrapText="1"/>
    </xf>
    <xf numFmtId="0" fontId="0" fillId="22" borderId="0" xfId="0" applyFill="1" applyAlignment="1">
      <alignment horizontal="left" vertical="center" wrapText="1"/>
    </xf>
    <xf numFmtId="0" fontId="26" fillId="22" borderId="0" xfId="0" applyFont="1" applyFill="1"/>
    <xf numFmtId="1" fontId="9" fillId="0" borderId="0" xfId="0" applyNumberFormat="1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14" fontId="9" fillId="0" borderId="0" xfId="1" applyNumberFormat="1" applyFont="1" applyAlignment="1">
      <alignment horizontal="center" vertical="center" wrapText="1"/>
    </xf>
    <xf numFmtId="0" fontId="20" fillId="22" borderId="15" xfId="0" applyFont="1" applyFill="1" applyBorder="1" applyAlignment="1">
      <alignment horizontal="center"/>
    </xf>
    <xf numFmtId="0" fontId="21" fillId="22" borderId="0" xfId="0" applyFont="1" applyFill="1"/>
    <xf numFmtId="0" fontId="0" fillId="22" borderId="0" xfId="1" applyFont="1" applyFill="1" applyAlignment="1">
      <alignment horizontal="left" vertical="center" wrapText="1"/>
    </xf>
    <xf numFmtId="0" fontId="9" fillId="0" borderId="2" xfId="0" applyFont="1" applyBorder="1"/>
    <xf numFmtId="0" fontId="7" fillId="22" borderId="0" xfId="1" applyFont="1" applyFill="1" applyAlignment="1">
      <alignment horizontal="left" vertical="center" wrapText="1"/>
    </xf>
    <xf numFmtId="0" fontId="7" fillId="22" borderId="0" xfId="0" applyFont="1" applyFill="1" applyAlignment="1">
      <alignment horizontal="left"/>
    </xf>
    <xf numFmtId="0" fontId="7" fillId="22" borderId="0" xfId="1" applyFont="1" applyFill="1" applyAlignment="1">
      <alignment horizontal="center" vertical="center" wrapText="1"/>
    </xf>
    <xf numFmtId="0" fontId="7" fillId="22" borderId="0" xfId="0" applyFont="1" applyFill="1" applyAlignment="1">
      <alignment wrapText="1"/>
    </xf>
    <xf numFmtId="0" fontId="8" fillId="0" borderId="2" xfId="0" applyFont="1" applyBorder="1"/>
    <xf numFmtId="0" fontId="7" fillId="22" borderId="2" xfId="1" applyFont="1" applyFill="1" applyBorder="1" applyAlignment="1">
      <alignment vertical="center" wrapText="1"/>
    </xf>
    <xf numFmtId="0" fontId="8" fillId="22" borderId="2" xfId="0" applyFont="1" applyFill="1" applyBorder="1"/>
    <xf numFmtId="0" fontId="0" fillId="22" borderId="2" xfId="1" applyFont="1" applyFill="1" applyBorder="1" applyAlignment="1">
      <alignment vertical="center" wrapText="1"/>
    </xf>
    <xf numFmtId="0" fontId="24" fillId="8" borderId="2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/>
    </xf>
    <xf numFmtId="1" fontId="9" fillId="4" borderId="2" xfId="0" applyNumberFormat="1" applyFont="1" applyFill="1" applyBorder="1" applyAlignment="1">
      <alignment horizontal="center" vertical="center" wrapText="1"/>
    </xf>
    <xf numFmtId="1" fontId="9" fillId="0" borderId="2" xfId="0" applyNumberFormat="1" applyFont="1" applyBorder="1" applyAlignment="1">
      <alignment horizontal="center" vertical="center" wrapText="1"/>
    </xf>
    <xf numFmtId="14" fontId="9" fillId="4" borderId="2" xfId="0" applyNumberFormat="1" applyFont="1" applyFill="1" applyBorder="1" applyAlignment="1">
      <alignment horizontal="center" vertical="center" wrapText="1"/>
    </xf>
    <xf numFmtId="14" fontId="9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11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1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2" fontId="0" fillId="0" borderId="0" xfId="0" applyNumberFormat="1" applyAlignment="1">
      <alignment horizontal="center" wrapText="1"/>
    </xf>
    <xf numFmtId="2" fontId="13" fillId="0" borderId="0" xfId="0" applyNumberFormat="1" applyFont="1" applyAlignment="1">
      <alignment horizontal="center" wrapText="1"/>
    </xf>
    <xf numFmtId="0" fontId="0" fillId="15" borderId="0" xfId="1" applyFont="1" applyFill="1" applyAlignment="1">
      <alignment vertical="center" wrapText="1"/>
    </xf>
    <xf numFmtId="0" fontId="0" fillId="24" borderId="0" xfId="0" applyFill="1"/>
    <xf numFmtId="0" fontId="0" fillId="24" borderId="0" xfId="0" applyFill="1" applyAlignment="1">
      <alignment horizontal="center" vertical="center" wrapText="1"/>
    </xf>
    <xf numFmtId="0" fontId="0" fillId="25" borderId="0" xfId="0" applyFill="1" applyAlignment="1">
      <alignment horizontal="center" vertical="center" wrapText="1"/>
    </xf>
    <xf numFmtId="0" fontId="0" fillId="24" borderId="0" xfId="0" applyFill="1" applyAlignment="1">
      <alignment wrapText="1"/>
    </xf>
    <xf numFmtId="0" fontId="8" fillId="24" borderId="0" xfId="0" applyFont="1" applyFill="1" applyAlignment="1">
      <alignment horizontal="center" wrapText="1"/>
    </xf>
    <xf numFmtId="0" fontId="0" fillId="24" borderId="2" xfId="0" applyFill="1" applyBorder="1" applyAlignment="1">
      <alignment vertical="center" wrapText="1"/>
    </xf>
    <xf numFmtId="0" fontId="12" fillId="24" borderId="0" xfId="1" applyFont="1" applyFill="1" applyAlignment="1">
      <alignment horizontal="center" vertical="center" wrapText="1"/>
    </xf>
    <xf numFmtId="0" fontId="0" fillId="24" borderId="0" xfId="0" applyFill="1" applyAlignment="1">
      <alignment horizontal="left" vertical="center" wrapText="1"/>
    </xf>
    <xf numFmtId="0" fontId="7" fillId="24" borderId="0" xfId="0" applyFont="1" applyFill="1" applyAlignment="1">
      <alignment horizontal="center"/>
    </xf>
    <xf numFmtId="0" fontId="24" fillId="24" borderId="0" xfId="0" applyFont="1" applyFill="1"/>
    <xf numFmtId="0" fontId="7" fillId="24" borderId="0" xfId="0" applyFont="1" applyFill="1"/>
    <xf numFmtId="0" fontId="0" fillId="24" borderId="0" xfId="0" applyFill="1" applyAlignment="1">
      <alignment vertical="center" wrapText="1"/>
    </xf>
    <xf numFmtId="0" fontId="20" fillId="8" borderId="2" xfId="1" applyFont="1" applyFill="1" applyBorder="1" applyAlignment="1">
      <alignment horizontal="center" vertical="center" wrapText="1"/>
    </xf>
    <xf numFmtId="0" fontId="0" fillId="7" borderId="0" xfId="1" applyFont="1" applyFill="1" applyAlignment="1">
      <alignment vertical="center" wrapText="1"/>
    </xf>
    <xf numFmtId="0" fontId="12" fillId="7" borderId="2" xfId="1" applyFont="1" applyFill="1" applyBorder="1" applyAlignment="1">
      <alignment horizontal="center" vertical="center" wrapText="1"/>
    </xf>
    <xf numFmtId="0" fontId="13" fillId="7" borderId="0" xfId="1" applyFont="1" applyFill="1" applyAlignment="1">
      <alignment horizontal="center" vertical="center" wrapText="1"/>
    </xf>
    <xf numFmtId="0" fontId="0" fillId="7" borderId="0" xfId="0" applyFill="1" applyAlignment="1">
      <alignment horizontal="center" wrapText="1"/>
    </xf>
    <xf numFmtId="0" fontId="0" fillId="7" borderId="0" xfId="0" applyFill="1"/>
    <xf numFmtId="0" fontId="0" fillId="7" borderId="0" xfId="1" applyFont="1" applyFill="1" applyAlignment="1">
      <alignment horizontal="center" vertical="center" wrapText="1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24" fillId="7" borderId="0" xfId="0" applyFont="1" applyFill="1"/>
    <xf numFmtId="0" fontId="0" fillId="26" borderId="0" xfId="0" applyFill="1" applyAlignment="1">
      <alignment wrapText="1"/>
    </xf>
    <xf numFmtId="0" fontId="8" fillId="7" borderId="0" xfId="0" applyFont="1" applyFill="1" applyAlignment="1">
      <alignment horizontal="center" wrapText="1"/>
    </xf>
    <xf numFmtId="0" fontId="0" fillId="7" borderId="0" xfId="0" applyFill="1" applyAlignment="1">
      <alignment horizontal="left" vertical="center" wrapText="1"/>
    </xf>
    <xf numFmtId="0" fontId="0" fillId="7" borderId="0" xfId="0" applyFill="1" applyAlignment="1">
      <alignment horizontal="center" vertical="center" wrapText="1"/>
    </xf>
    <xf numFmtId="0" fontId="9" fillId="7" borderId="0" xfId="0" applyFont="1" applyFill="1"/>
    <xf numFmtId="0" fontId="26" fillId="7" borderId="0" xfId="0" applyFont="1" applyFill="1"/>
    <xf numFmtId="0" fontId="0" fillId="7" borderId="0" xfId="0" applyFill="1" applyAlignment="1">
      <alignment vertical="center" wrapText="1"/>
    </xf>
    <xf numFmtId="0" fontId="0" fillId="7" borderId="0" xfId="1" applyFont="1" applyFill="1" applyAlignment="1">
      <alignment horizontal="left" vertical="center" wrapText="1"/>
    </xf>
    <xf numFmtId="0" fontId="21" fillId="7" borderId="0" xfId="0" applyFont="1" applyFill="1"/>
    <xf numFmtId="0" fontId="0" fillId="0" borderId="0" xfId="0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eanet.neea.org/sites/programs/hpwh/Documents/Qualified_Product_List_QPL_complete_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and Instructions"/>
      <sheetName val=" DO NOT PUBLISH "/>
      <sheetName val="ESTAR_to_AWHS"/>
      <sheetName val="ESTAR_List"/>
      <sheetName val="2017 03 14"/>
      <sheetName val="2017 03 15"/>
      <sheetName val="2017 02 03"/>
      <sheetName val="2017 01 13"/>
      <sheetName val="S 2016 12 22"/>
      <sheetName val="S 2016 12 09"/>
      <sheetName val="2016 11 02"/>
      <sheetName val="2016 10 24"/>
      <sheetName val="2016 09 08"/>
      <sheetName val="2016 08 12"/>
      <sheetName val="2016 06 24"/>
      <sheetName val="2016 05 25"/>
      <sheetName val="2016 02 03"/>
      <sheetName val="2015 07 27"/>
      <sheetName val="2015 05 15"/>
      <sheetName val="2015 03 17"/>
      <sheetName val="2015 01 12"/>
      <sheetName val="2014 01 27"/>
      <sheetName val="2013 11 15"/>
      <sheetName val="2013 09 19"/>
      <sheetName val="2013 05 02"/>
      <sheetName val="2013 04 12"/>
      <sheetName val="2012 06 01"/>
      <sheetName val="2011 10 11"/>
      <sheetName val="2017 11 06"/>
      <sheetName val="2017 03 22"/>
      <sheetName val="2020 11 23"/>
      <sheetName val="2020 11 03"/>
      <sheetName val="2020 10 23"/>
      <sheetName val="2020 10 14"/>
      <sheetName val="test 2020 07 28"/>
      <sheetName val="2020 05 01"/>
      <sheetName val="2020 03 26"/>
      <sheetName val="2019 04 15"/>
      <sheetName val="2018 08 20"/>
      <sheetName val="DO NOT PUBLISH - 2018 05 10"/>
      <sheetName val="2018 02 08"/>
      <sheetName val="2017 12 12"/>
    </sheetNames>
    <sheetDataSet>
      <sheetData sheetId="0" refreshError="1"/>
      <sheetData sheetId="1" refreshError="1"/>
      <sheetData sheetId="2" refreshError="1">
        <row r="18">
          <cell r="B18" t="str">
            <v>Bradford White</v>
          </cell>
          <cell r="I18" t="str">
            <v>2-3</v>
          </cell>
          <cell r="J18">
            <v>42775</v>
          </cell>
        </row>
        <row r="19">
          <cell r="I19" t="str">
            <v>4+</v>
          </cell>
          <cell r="J19">
            <v>42775</v>
          </cell>
        </row>
        <row r="20">
          <cell r="I20" t="str">
            <v>2-3</v>
          </cell>
          <cell r="J20">
            <v>42621</v>
          </cell>
        </row>
        <row r="21">
          <cell r="I21" t="str">
            <v>4+</v>
          </cell>
          <cell r="J21">
            <v>42621</v>
          </cell>
        </row>
        <row r="22">
          <cell r="I22" t="str">
            <v>2-3</v>
          </cell>
          <cell r="J22">
            <v>42621</v>
          </cell>
        </row>
        <row r="23">
          <cell r="I23" t="str">
            <v>2-3</v>
          </cell>
          <cell r="J23">
            <v>42621</v>
          </cell>
        </row>
        <row r="24">
          <cell r="I24" t="str">
            <v>2-3</v>
          </cell>
          <cell r="J24">
            <v>42621</v>
          </cell>
        </row>
        <row r="25">
          <cell r="I25" t="str">
            <v>4+</v>
          </cell>
          <cell r="J25">
            <v>42621</v>
          </cell>
        </row>
        <row r="26">
          <cell r="I26" t="str">
            <v>4+</v>
          </cell>
          <cell r="J26">
            <v>42621</v>
          </cell>
        </row>
        <row r="27">
          <cell r="I27" t="str">
            <v>4+</v>
          </cell>
          <cell r="J27">
            <v>42621</v>
          </cell>
        </row>
        <row r="55">
          <cell r="I55" t="str">
            <v>2-3</v>
          </cell>
          <cell r="J55">
            <v>42667</v>
          </cell>
        </row>
        <row r="56">
          <cell r="I56" t="str">
            <v>2-3</v>
          </cell>
          <cell r="J56">
            <v>42667</v>
          </cell>
        </row>
        <row r="57">
          <cell r="I57">
            <v>4</v>
          </cell>
          <cell r="J57">
            <v>42667</v>
          </cell>
        </row>
        <row r="58">
          <cell r="I58" t="str">
            <v>2-3</v>
          </cell>
          <cell r="J58">
            <v>42667</v>
          </cell>
        </row>
        <row r="59">
          <cell r="I59" t="str">
            <v>2-3</v>
          </cell>
          <cell r="J59">
            <v>42667</v>
          </cell>
        </row>
        <row r="60">
          <cell r="I60">
            <v>4</v>
          </cell>
          <cell r="J60">
            <v>42667</v>
          </cell>
        </row>
        <row r="61">
          <cell r="I61" t="str">
            <v>2-3</v>
          </cell>
          <cell r="J61">
            <v>42667</v>
          </cell>
        </row>
        <row r="62">
          <cell r="I62" t="str">
            <v>2-3</v>
          </cell>
          <cell r="J62">
            <v>42667</v>
          </cell>
        </row>
        <row r="63">
          <cell r="I63">
            <v>4</v>
          </cell>
          <cell r="J63">
            <v>42667</v>
          </cell>
        </row>
        <row r="64">
          <cell r="I64" t="str">
            <v>2-3</v>
          </cell>
          <cell r="J64">
            <v>42667</v>
          </cell>
        </row>
        <row r="65">
          <cell r="I65" t="str">
            <v>2-3</v>
          </cell>
          <cell r="J65">
            <v>42667</v>
          </cell>
        </row>
        <row r="66">
          <cell r="I66">
            <v>4</v>
          </cell>
          <cell r="J66">
            <v>42667</v>
          </cell>
        </row>
        <row r="68">
          <cell r="I68">
            <v>3</v>
          </cell>
        </row>
        <row r="117">
          <cell r="I117" t="str">
            <v>4+</v>
          </cell>
          <cell r="J117">
            <v>42591</v>
          </cell>
        </row>
        <row r="140">
          <cell r="I140">
            <v>3</v>
          </cell>
          <cell r="J140">
            <v>42591</v>
          </cell>
        </row>
        <row r="141">
          <cell r="I141" t="str">
            <v>4+</v>
          </cell>
          <cell r="J141">
            <v>42591</v>
          </cell>
        </row>
        <row r="142">
          <cell r="I142" t="str">
            <v>4+</v>
          </cell>
          <cell r="J142">
            <v>42591</v>
          </cell>
        </row>
        <row r="143">
          <cell r="I143" t="str">
            <v>4+</v>
          </cell>
          <cell r="J143">
            <v>40857</v>
          </cell>
        </row>
        <row r="144">
          <cell r="I144" t="str">
            <v>2-3</v>
          </cell>
          <cell r="J144">
            <v>41379</v>
          </cell>
        </row>
        <row r="145">
          <cell r="I145" t="str">
            <v>1-2</v>
          </cell>
          <cell r="J145">
            <v>42505</v>
          </cell>
        </row>
        <row r="146">
          <cell r="I146">
            <v>3</v>
          </cell>
          <cell r="J146">
            <v>42505</v>
          </cell>
        </row>
        <row r="148">
          <cell r="I148" t="str">
            <v>1-2</v>
          </cell>
          <cell r="J148">
            <v>42505</v>
          </cell>
        </row>
        <row r="149">
          <cell r="I149">
            <v>3</v>
          </cell>
          <cell r="J149">
            <v>42505</v>
          </cell>
        </row>
        <row r="150">
          <cell r="I150">
            <v>3</v>
          </cell>
          <cell r="J150">
            <v>42402</v>
          </cell>
        </row>
        <row r="151">
          <cell r="I151">
            <v>3</v>
          </cell>
          <cell r="J151">
            <v>42505</v>
          </cell>
        </row>
        <row r="152">
          <cell r="I152" t="str">
            <v>1-2</v>
          </cell>
          <cell r="J152">
            <v>42505</v>
          </cell>
        </row>
        <row r="153">
          <cell r="I153">
            <v>3</v>
          </cell>
          <cell r="J153">
            <v>42505</v>
          </cell>
        </row>
        <row r="165">
          <cell r="I165" t="str">
            <v>4+</v>
          </cell>
          <cell r="J165">
            <v>42591</v>
          </cell>
        </row>
        <row r="166">
          <cell r="I166" t="str">
            <v>2-3</v>
          </cell>
          <cell r="J166">
            <v>41666</v>
          </cell>
        </row>
        <row r="180">
          <cell r="I180">
            <v>3</v>
          </cell>
          <cell r="J180">
            <v>42591</v>
          </cell>
        </row>
        <row r="181">
          <cell r="I181" t="str">
            <v>4+</v>
          </cell>
          <cell r="J181">
            <v>42591</v>
          </cell>
        </row>
        <row r="184">
          <cell r="I184" t="str">
            <v>2-3</v>
          </cell>
          <cell r="J184">
            <v>41666</v>
          </cell>
        </row>
        <row r="185">
          <cell r="I185" t="str">
            <v>2-3</v>
          </cell>
          <cell r="J185">
            <v>41666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ob Hitchcock" id="{8690E47C-1686-4404-A626-BDF6DDA8891F}" userId="10fba932fabb4ecc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21" dT="2024-09-10T21:32:07.22" personId="{8690E47C-1686-4404-A626-BDF6DDA8891F}" id="{368CD8F8-336A-45D4-A97C-D0193D061C06}">
    <text>Added 9/10/24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X671"/>
  <sheetViews>
    <sheetView tabSelected="1" topLeftCell="A72" zoomScale="80" zoomScaleNormal="80" workbookViewId="0">
      <pane ySplit="2" topLeftCell="A74" activePane="bottomLeft" state="frozen"/>
      <selection activeCell="K72" sqref="K72"/>
      <selection pane="bottomLeft" activeCell="I74" sqref="I74"/>
    </sheetView>
  </sheetViews>
  <sheetFormatPr defaultColWidth="24.85546875" defaultRowHeight="15" x14ac:dyDescent="0.25"/>
  <cols>
    <col min="1" max="1" width="5.5703125" customWidth="1"/>
    <col min="2" max="2" width="5.85546875" customWidth="1"/>
    <col min="3" max="3" width="18.42578125" customWidth="1"/>
    <col min="4" max="4" width="39.28515625" customWidth="1"/>
    <col min="5" max="5" width="12.140625" customWidth="1"/>
    <col min="6" max="6" width="12.42578125" customWidth="1"/>
    <col min="7" max="7" width="32" customWidth="1"/>
    <col min="8" max="8" width="7.5703125" customWidth="1"/>
    <col min="9" max="9" width="34.5703125" customWidth="1"/>
    <col min="10" max="10" width="8.85546875" style="138" customWidth="1"/>
    <col min="11" max="11" width="10.42578125" style="138" customWidth="1"/>
    <col min="12" max="12" width="3.140625" customWidth="1"/>
    <col min="13" max="13" width="7.5703125" style="36" customWidth="1"/>
    <col min="14" max="14" width="6.85546875" style="54" customWidth="1"/>
    <col min="15" max="15" width="24.85546875" style="17"/>
    <col min="16" max="16" width="5.85546875" style="54" customWidth="1"/>
    <col min="17" max="17" width="9.85546875" style="58" customWidth="1"/>
    <col min="18" max="18" width="37.140625" style="58" customWidth="1"/>
    <col min="19" max="19" width="13.42578125" style="58" customWidth="1"/>
    <col min="20" max="20" width="38.140625" style="24" customWidth="1"/>
    <col min="21" max="21" width="8.85546875" style="8" customWidth="1"/>
    <col min="22" max="22" width="34.140625" style="48" customWidth="1"/>
    <col min="23" max="23" width="32.28515625" style="79" customWidth="1"/>
    <col min="24" max="24" width="31.7109375" style="79" customWidth="1"/>
    <col min="25" max="25" width="16.28515625" style="79" customWidth="1"/>
    <col min="26" max="27" width="24.85546875" style="38"/>
    <col min="28" max="28" width="24.85546875" style="39"/>
    <col min="29" max="29" width="84" customWidth="1"/>
    <col min="30" max="30" width="16" customWidth="1"/>
    <col min="31" max="31" width="39" style="127" customWidth="1"/>
    <col min="32" max="32" width="20.5703125" style="127" customWidth="1"/>
    <col min="33" max="33" width="111.42578125" customWidth="1"/>
    <col min="34" max="34" width="30" customWidth="1"/>
    <col min="35" max="35" width="20.28515625" customWidth="1"/>
    <col min="36" max="36" width="14.28515625" customWidth="1"/>
    <col min="37" max="37" width="5.42578125" customWidth="1"/>
    <col min="38" max="38" width="14.85546875" customWidth="1"/>
    <col min="39" max="39" width="15.5703125" customWidth="1"/>
    <col min="45" max="1038" width="24.85546875" style="17"/>
  </cols>
  <sheetData>
    <row r="1" spans="1:1038" x14ac:dyDescent="0.25">
      <c r="A1" s="108" t="s">
        <v>188</v>
      </c>
      <c r="B1" s="109" t="s">
        <v>189</v>
      </c>
      <c r="M1" s="55"/>
      <c r="N1"/>
      <c r="O1" s="69" t="s">
        <v>163</v>
      </c>
      <c r="P1" s="63"/>
      <c r="Q1" s="6"/>
      <c r="R1" s="6"/>
      <c r="S1" s="6"/>
      <c r="T1" s="70" t="s">
        <v>166</v>
      </c>
      <c r="U1" s="71"/>
      <c r="V1" s="69" t="s">
        <v>199</v>
      </c>
      <c r="W1" s="130" t="s">
        <v>714</v>
      </c>
      <c r="X1" s="78"/>
      <c r="Y1" s="78"/>
      <c r="Z1" s="78"/>
      <c r="AA1" s="56"/>
      <c r="AB1" s="57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</row>
    <row r="2" spans="1:1038" x14ac:dyDescent="0.25">
      <c r="A2" t="s">
        <v>188</v>
      </c>
      <c r="B2" s="110" t="s">
        <v>197</v>
      </c>
      <c r="M2" s="55"/>
      <c r="N2" s="55"/>
      <c r="O2" s="64" t="s">
        <v>6</v>
      </c>
      <c r="P2" s="65">
        <v>11</v>
      </c>
      <c r="Q2" s="6"/>
      <c r="R2" s="6"/>
      <c r="S2" s="6"/>
      <c r="T2" s="72" t="s">
        <v>104</v>
      </c>
      <c r="U2" s="73">
        <v>11</v>
      </c>
      <c r="V2" s="83" t="s">
        <v>174</v>
      </c>
      <c r="W2" s="131">
        <f>COUNTIF($X$77:$X$662, V2)</f>
        <v>7</v>
      </c>
      <c r="X2" s="78"/>
      <c r="Y2" s="78"/>
      <c r="Z2" s="56"/>
      <c r="AA2" s="56"/>
      <c r="AB2" s="57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</row>
    <row r="3" spans="1:1038" x14ac:dyDescent="0.25">
      <c r="A3" t="s">
        <v>188</v>
      </c>
      <c r="B3" s="110"/>
      <c r="M3" s="55"/>
      <c r="N3" s="55"/>
      <c r="O3" s="66" t="s">
        <v>17</v>
      </c>
      <c r="P3" s="65">
        <f>P2+1</f>
        <v>12</v>
      </c>
      <c r="Q3" s="6"/>
      <c r="R3" s="6"/>
      <c r="S3" s="6"/>
      <c r="T3" s="72" t="s">
        <v>105</v>
      </c>
      <c r="U3" s="73">
        <v>12</v>
      </c>
      <c r="V3" s="83" t="s">
        <v>175</v>
      </c>
      <c r="W3" s="131">
        <f>COUNTIF($X$77:$X$662, V3)</f>
        <v>14</v>
      </c>
      <c r="X3" s="78"/>
      <c r="Y3" s="78"/>
      <c r="Z3" s="56"/>
      <c r="AA3" s="56"/>
      <c r="AB3" s="57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  <c r="QK3" s="6"/>
      <c r="QL3" s="6"/>
      <c r="QM3" s="6"/>
      <c r="QN3" s="6"/>
      <c r="QO3" s="6"/>
      <c r="QP3" s="6"/>
      <c r="QQ3" s="6"/>
      <c r="QR3" s="6"/>
      <c r="QS3" s="6"/>
      <c r="QT3" s="6"/>
      <c r="QU3" s="6"/>
      <c r="QV3" s="6"/>
      <c r="QW3" s="6"/>
      <c r="QX3" s="6"/>
      <c r="QY3" s="6"/>
      <c r="QZ3" s="6"/>
      <c r="RA3" s="6"/>
      <c r="RB3" s="6"/>
      <c r="RC3" s="6"/>
      <c r="RD3" s="6"/>
      <c r="RE3" s="6"/>
      <c r="RF3" s="6"/>
      <c r="RG3" s="6"/>
      <c r="RH3" s="6"/>
      <c r="RI3" s="6"/>
      <c r="RJ3" s="6"/>
      <c r="RK3" s="6"/>
      <c r="RL3" s="6"/>
      <c r="RM3" s="6"/>
      <c r="RN3" s="6"/>
      <c r="RO3" s="6"/>
      <c r="RP3" s="6"/>
      <c r="RQ3" s="6"/>
      <c r="RR3" s="6"/>
      <c r="RS3" s="6"/>
      <c r="RT3" s="6"/>
      <c r="RU3" s="6"/>
      <c r="RV3" s="6"/>
      <c r="RW3" s="6"/>
      <c r="RX3" s="6"/>
      <c r="RY3" s="6"/>
      <c r="RZ3" s="6"/>
      <c r="SA3" s="6"/>
      <c r="SB3" s="6"/>
      <c r="SC3" s="6"/>
      <c r="SD3" s="6"/>
      <c r="SE3" s="6"/>
      <c r="SF3" s="6"/>
      <c r="SG3" s="6"/>
      <c r="SH3" s="6"/>
      <c r="SI3" s="6"/>
      <c r="SJ3" s="6"/>
      <c r="SK3" s="6"/>
      <c r="SL3" s="6"/>
      <c r="SM3" s="6"/>
      <c r="SN3" s="6"/>
      <c r="SO3" s="6"/>
      <c r="SP3" s="6"/>
      <c r="SQ3" s="6"/>
      <c r="SR3" s="6"/>
      <c r="SS3" s="6"/>
      <c r="ST3" s="6"/>
      <c r="SU3" s="6"/>
      <c r="SV3" s="6"/>
      <c r="SW3" s="6"/>
      <c r="SX3" s="6"/>
      <c r="SY3" s="6"/>
      <c r="SZ3" s="6"/>
      <c r="TA3" s="6"/>
      <c r="TB3" s="6"/>
      <c r="TC3" s="6"/>
      <c r="TD3" s="6"/>
      <c r="TE3" s="6"/>
      <c r="TF3" s="6"/>
      <c r="TG3" s="6"/>
      <c r="TH3" s="6"/>
      <c r="TI3" s="6"/>
      <c r="TJ3" s="6"/>
      <c r="TK3" s="6"/>
      <c r="TL3" s="6"/>
      <c r="TM3" s="6"/>
      <c r="TN3" s="6"/>
      <c r="TO3" s="6"/>
      <c r="TP3" s="6"/>
      <c r="TQ3" s="6"/>
      <c r="TR3" s="6"/>
      <c r="TS3" s="6"/>
      <c r="TT3" s="6"/>
      <c r="TU3" s="6"/>
      <c r="TV3" s="6"/>
      <c r="TW3" s="6"/>
      <c r="TX3" s="6"/>
      <c r="TY3" s="6"/>
      <c r="TZ3" s="6"/>
      <c r="UA3" s="6"/>
      <c r="UB3" s="6"/>
      <c r="UC3" s="6"/>
      <c r="UD3" s="6"/>
      <c r="UE3" s="6"/>
      <c r="UF3" s="6"/>
      <c r="UG3" s="6"/>
      <c r="UH3" s="6"/>
      <c r="UI3" s="6"/>
      <c r="UJ3" s="6"/>
      <c r="UK3" s="6"/>
      <c r="UL3" s="6"/>
      <c r="UM3" s="6"/>
      <c r="UN3" s="6"/>
      <c r="UO3" s="6"/>
      <c r="UP3" s="6"/>
      <c r="UQ3" s="6"/>
      <c r="UR3" s="6"/>
      <c r="US3" s="6"/>
      <c r="UT3" s="6"/>
      <c r="UU3" s="6"/>
      <c r="UV3" s="6"/>
      <c r="UW3" s="6"/>
      <c r="UX3" s="6"/>
      <c r="UY3" s="6"/>
      <c r="UZ3" s="6"/>
      <c r="VA3" s="6"/>
      <c r="VB3" s="6"/>
      <c r="VC3" s="6"/>
      <c r="VD3" s="6"/>
      <c r="VE3" s="6"/>
      <c r="VF3" s="6"/>
      <c r="VG3" s="6"/>
      <c r="VH3" s="6"/>
      <c r="VI3" s="6"/>
      <c r="VJ3" s="6"/>
      <c r="VK3" s="6"/>
      <c r="VL3" s="6"/>
      <c r="VM3" s="6"/>
      <c r="VN3" s="6"/>
      <c r="VO3" s="6"/>
      <c r="VP3" s="6"/>
      <c r="VQ3" s="6"/>
      <c r="VR3" s="6"/>
      <c r="VS3" s="6"/>
      <c r="VT3" s="6"/>
      <c r="VU3" s="6"/>
      <c r="VV3" s="6"/>
      <c r="VW3" s="6"/>
      <c r="VX3" s="6"/>
      <c r="VY3" s="6"/>
      <c r="VZ3" s="6"/>
      <c r="WA3" s="6"/>
      <c r="WB3" s="6"/>
      <c r="WC3" s="6"/>
      <c r="WD3" s="6"/>
      <c r="WE3" s="6"/>
      <c r="WF3" s="6"/>
      <c r="WG3" s="6"/>
      <c r="WH3" s="6"/>
      <c r="WI3" s="6"/>
      <c r="WJ3" s="6"/>
      <c r="WK3" s="6"/>
      <c r="WL3" s="6"/>
      <c r="WM3" s="6"/>
      <c r="WN3" s="6"/>
      <c r="WO3" s="6"/>
      <c r="WP3" s="6"/>
      <c r="WQ3" s="6"/>
      <c r="WR3" s="6"/>
      <c r="WS3" s="6"/>
      <c r="WT3" s="6"/>
      <c r="WU3" s="6"/>
      <c r="WV3" s="6"/>
      <c r="WW3" s="6"/>
      <c r="WX3" s="6"/>
      <c r="WY3" s="6"/>
      <c r="WZ3" s="6"/>
      <c r="XA3" s="6"/>
      <c r="XB3" s="6"/>
      <c r="XC3" s="6"/>
      <c r="XD3" s="6"/>
      <c r="XE3" s="6"/>
      <c r="XF3" s="6"/>
      <c r="XG3" s="6"/>
      <c r="XH3" s="6"/>
      <c r="XI3" s="6"/>
      <c r="XJ3" s="6"/>
      <c r="XK3" s="6"/>
      <c r="XL3" s="6"/>
      <c r="XM3" s="6"/>
      <c r="XN3" s="6"/>
      <c r="XO3" s="6"/>
      <c r="XP3" s="6"/>
      <c r="XQ3" s="6"/>
      <c r="XR3" s="6"/>
      <c r="XS3" s="6"/>
      <c r="XT3" s="6"/>
      <c r="XU3" s="6"/>
      <c r="XV3" s="6"/>
      <c r="XW3" s="6"/>
      <c r="XX3" s="6"/>
      <c r="XY3" s="6"/>
      <c r="XZ3" s="6"/>
      <c r="YA3" s="6"/>
      <c r="YB3" s="6"/>
      <c r="YC3" s="6"/>
      <c r="YD3" s="6"/>
      <c r="YE3" s="6"/>
      <c r="YF3" s="6"/>
      <c r="YG3" s="6"/>
      <c r="YH3" s="6"/>
      <c r="YI3" s="6"/>
      <c r="YJ3" s="6"/>
      <c r="YK3" s="6"/>
      <c r="YL3" s="6"/>
      <c r="YM3" s="6"/>
      <c r="YN3" s="6"/>
      <c r="YO3" s="6"/>
      <c r="YP3" s="6"/>
      <c r="YQ3" s="6"/>
      <c r="YR3" s="6"/>
      <c r="YS3" s="6"/>
      <c r="YT3" s="6"/>
      <c r="YU3" s="6"/>
      <c r="YV3" s="6"/>
      <c r="YW3" s="6"/>
      <c r="YX3" s="6"/>
      <c r="YY3" s="6"/>
      <c r="YZ3" s="6"/>
      <c r="ZA3" s="6"/>
      <c r="ZB3" s="6"/>
      <c r="ZC3" s="6"/>
      <c r="ZD3" s="6"/>
      <c r="ZE3" s="6"/>
      <c r="ZF3" s="6"/>
      <c r="ZG3" s="6"/>
      <c r="ZH3" s="6"/>
      <c r="ZI3" s="6"/>
      <c r="ZJ3" s="6"/>
      <c r="ZK3" s="6"/>
      <c r="ZL3" s="6"/>
      <c r="ZM3" s="6"/>
      <c r="ZN3" s="6"/>
      <c r="ZO3" s="6"/>
      <c r="ZP3" s="6"/>
      <c r="ZQ3" s="6"/>
      <c r="ZR3" s="6"/>
      <c r="ZS3" s="6"/>
      <c r="ZT3" s="6"/>
      <c r="ZU3" s="6"/>
      <c r="ZV3" s="6"/>
      <c r="ZW3" s="6"/>
      <c r="ZX3" s="6"/>
      <c r="ZY3" s="6"/>
      <c r="ZZ3" s="6"/>
      <c r="AAA3" s="6"/>
      <c r="AAB3" s="6"/>
      <c r="AAC3" s="6"/>
      <c r="AAD3" s="6"/>
      <c r="AAE3" s="6"/>
      <c r="AAF3" s="6"/>
      <c r="AAG3" s="6"/>
      <c r="AAH3" s="6"/>
      <c r="AAI3" s="6"/>
      <c r="AAJ3" s="6"/>
      <c r="AAK3" s="6"/>
      <c r="AAL3" s="6"/>
      <c r="AAM3" s="6"/>
      <c r="AAN3" s="6"/>
      <c r="AAO3" s="6"/>
      <c r="AAP3" s="6"/>
      <c r="AAQ3" s="6"/>
      <c r="AAR3" s="6"/>
      <c r="AAS3" s="6"/>
      <c r="AAT3" s="6"/>
      <c r="AAU3" s="6"/>
      <c r="AAV3" s="6"/>
      <c r="AAW3" s="6"/>
      <c r="AAX3" s="6"/>
      <c r="AAY3" s="6"/>
      <c r="AAZ3" s="6"/>
      <c r="ABA3" s="6"/>
      <c r="ABB3" s="6"/>
      <c r="ABC3" s="6"/>
      <c r="ABD3" s="6"/>
      <c r="ABE3" s="6"/>
      <c r="ABF3" s="6"/>
      <c r="ABG3" s="6"/>
      <c r="ABH3" s="6"/>
      <c r="ABI3" s="6"/>
      <c r="ABJ3" s="6"/>
      <c r="ABK3" s="6"/>
      <c r="ABL3" s="6"/>
      <c r="ABM3" s="6"/>
      <c r="ABN3" s="6"/>
      <c r="ABO3" s="6"/>
      <c r="ABP3" s="6"/>
      <c r="ABQ3" s="6"/>
      <c r="ABR3" s="6"/>
      <c r="ABS3" s="6"/>
      <c r="ABT3" s="6"/>
      <c r="ABU3" s="6"/>
      <c r="ABV3" s="6"/>
      <c r="ABW3" s="6"/>
      <c r="ABX3" s="6"/>
      <c r="ABY3" s="6"/>
      <c r="ABZ3" s="6"/>
      <c r="ACA3" s="6"/>
      <c r="ACB3" s="6"/>
      <c r="ACC3" s="6"/>
      <c r="ACD3" s="6"/>
      <c r="ACE3" s="6"/>
      <c r="ACF3" s="6"/>
      <c r="ACG3" s="6"/>
      <c r="ACH3" s="6"/>
      <c r="ACI3" s="6"/>
      <c r="ACJ3" s="6"/>
      <c r="ACK3" s="6"/>
      <c r="ACL3" s="6"/>
      <c r="ACM3" s="6"/>
      <c r="ACN3" s="6"/>
      <c r="ACO3" s="6"/>
      <c r="ACP3" s="6"/>
      <c r="ACQ3" s="6"/>
      <c r="ACR3" s="6"/>
      <c r="ACS3" s="6"/>
      <c r="ACT3" s="6"/>
      <c r="ACU3" s="6"/>
      <c r="ACV3" s="6"/>
      <c r="ACW3" s="6"/>
      <c r="ACX3" s="6"/>
      <c r="ACY3" s="6"/>
      <c r="ACZ3" s="6"/>
      <c r="ADA3" s="6"/>
      <c r="ADB3" s="6"/>
      <c r="ADC3" s="6"/>
      <c r="ADD3" s="6"/>
      <c r="ADE3" s="6"/>
      <c r="ADF3" s="6"/>
      <c r="ADG3" s="6"/>
      <c r="ADH3" s="6"/>
      <c r="ADI3" s="6"/>
      <c r="ADJ3" s="6"/>
      <c r="ADK3" s="6"/>
      <c r="ADL3" s="6"/>
      <c r="ADM3" s="6"/>
      <c r="ADN3" s="6"/>
      <c r="ADO3" s="6"/>
      <c r="ADP3" s="6"/>
      <c r="ADQ3" s="6"/>
      <c r="ADR3" s="6"/>
      <c r="ADS3" s="6"/>
      <c r="ADT3" s="6"/>
      <c r="ADU3" s="6"/>
      <c r="ADV3" s="6"/>
      <c r="ADW3" s="6"/>
      <c r="ADX3" s="6"/>
      <c r="ADY3" s="6"/>
      <c r="ADZ3" s="6"/>
      <c r="AEA3" s="6"/>
      <c r="AEB3" s="6"/>
      <c r="AEC3" s="6"/>
      <c r="AED3" s="6"/>
      <c r="AEE3" s="6"/>
      <c r="AEF3" s="6"/>
      <c r="AEG3" s="6"/>
      <c r="AEH3" s="6"/>
      <c r="AEI3" s="6"/>
      <c r="AEJ3" s="6"/>
      <c r="AEK3" s="6"/>
      <c r="AEL3" s="6"/>
      <c r="AEM3" s="6"/>
      <c r="AEN3" s="6"/>
      <c r="AEO3" s="6"/>
      <c r="AEP3" s="6"/>
      <c r="AEQ3" s="6"/>
      <c r="AER3" s="6"/>
      <c r="AES3" s="6"/>
      <c r="AET3" s="6"/>
      <c r="AEU3" s="6"/>
      <c r="AEV3" s="6"/>
      <c r="AEW3" s="6"/>
      <c r="AEX3" s="6"/>
      <c r="AEY3" s="6"/>
      <c r="AEZ3" s="6"/>
      <c r="AFA3" s="6"/>
      <c r="AFB3" s="6"/>
      <c r="AFC3" s="6"/>
      <c r="AFD3" s="6"/>
      <c r="AFE3" s="6"/>
      <c r="AFF3" s="6"/>
      <c r="AFG3" s="6"/>
      <c r="AFH3" s="6"/>
      <c r="AFI3" s="6"/>
      <c r="AFJ3" s="6"/>
      <c r="AFK3" s="6"/>
      <c r="AFL3" s="6"/>
      <c r="AFM3" s="6"/>
      <c r="AFN3" s="6"/>
      <c r="AFO3" s="6"/>
      <c r="AFP3" s="6"/>
      <c r="AFQ3" s="6"/>
      <c r="AFR3" s="6"/>
      <c r="AFS3" s="6"/>
      <c r="AFT3" s="6"/>
      <c r="AFU3" s="6"/>
      <c r="AFV3" s="6"/>
      <c r="AFW3" s="6"/>
      <c r="AFX3" s="6"/>
      <c r="AFY3" s="6"/>
      <c r="AFZ3" s="6"/>
      <c r="AGA3" s="6"/>
      <c r="AGB3" s="6"/>
      <c r="AGC3" s="6"/>
      <c r="AGD3" s="6"/>
      <c r="AGE3" s="6"/>
      <c r="AGF3" s="6"/>
      <c r="AGG3" s="6"/>
      <c r="AGH3" s="6"/>
      <c r="AGI3" s="6"/>
      <c r="AGJ3" s="6"/>
      <c r="AGK3" s="6"/>
      <c r="AGL3" s="6"/>
      <c r="AGM3" s="6"/>
      <c r="AGN3" s="6"/>
      <c r="AGO3" s="6"/>
      <c r="AGP3" s="6"/>
      <c r="AGQ3" s="6"/>
      <c r="AGR3" s="6"/>
      <c r="AGS3" s="6"/>
      <c r="AGT3" s="6"/>
      <c r="AGU3" s="6"/>
      <c r="AGV3" s="6"/>
      <c r="AGW3" s="6"/>
      <c r="AGX3" s="6"/>
      <c r="AGY3" s="6"/>
      <c r="AGZ3" s="6"/>
      <c r="AHA3" s="6"/>
      <c r="AHB3" s="6"/>
      <c r="AHC3" s="6"/>
      <c r="AHD3" s="6"/>
      <c r="AHE3" s="6"/>
      <c r="AHF3" s="6"/>
      <c r="AHG3" s="6"/>
      <c r="AHH3" s="6"/>
      <c r="AHI3" s="6"/>
      <c r="AHJ3" s="6"/>
      <c r="AHK3" s="6"/>
      <c r="AHL3" s="6"/>
      <c r="AHM3" s="6"/>
      <c r="AHN3" s="6"/>
      <c r="AHO3" s="6"/>
      <c r="AHP3" s="6"/>
      <c r="AHQ3" s="6"/>
      <c r="AHR3" s="6"/>
      <c r="AHS3" s="6"/>
      <c r="AHT3" s="6"/>
      <c r="AHU3" s="6"/>
      <c r="AHV3" s="6"/>
      <c r="AHW3" s="6"/>
      <c r="AHX3" s="6"/>
      <c r="AHY3" s="6"/>
      <c r="AHZ3" s="6"/>
      <c r="AIA3" s="6"/>
      <c r="AIB3" s="6"/>
      <c r="AIC3" s="6"/>
      <c r="AID3" s="6"/>
      <c r="AIE3" s="6"/>
      <c r="AIF3" s="6"/>
      <c r="AIG3" s="6"/>
      <c r="AIH3" s="6"/>
      <c r="AII3" s="6"/>
      <c r="AIJ3" s="6"/>
      <c r="AIK3" s="6"/>
      <c r="AIL3" s="6"/>
      <c r="AIM3" s="6"/>
      <c r="AIN3" s="6"/>
      <c r="AIO3" s="6"/>
      <c r="AIP3" s="6"/>
      <c r="AIQ3" s="6"/>
      <c r="AIR3" s="6"/>
      <c r="AIS3" s="6"/>
      <c r="AIT3" s="6"/>
      <c r="AIU3" s="6"/>
      <c r="AIV3" s="6"/>
      <c r="AIW3" s="6"/>
      <c r="AIX3" s="6"/>
      <c r="AIY3" s="6"/>
      <c r="AIZ3" s="6"/>
      <c r="AJA3" s="6"/>
      <c r="AJB3" s="6"/>
      <c r="AJC3" s="6"/>
      <c r="AJD3" s="6"/>
      <c r="AJE3" s="6"/>
      <c r="AJF3" s="6"/>
      <c r="AJG3" s="6"/>
      <c r="AJH3" s="6"/>
      <c r="AJI3" s="6"/>
      <c r="AJJ3" s="6"/>
      <c r="AJK3" s="6"/>
      <c r="AJL3" s="6"/>
      <c r="AJM3" s="6"/>
      <c r="AJN3" s="6"/>
      <c r="AJO3" s="6"/>
      <c r="AJP3" s="6"/>
      <c r="AJQ3" s="6"/>
      <c r="AJR3" s="6"/>
      <c r="AJS3" s="6"/>
      <c r="AJT3" s="6"/>
      <c r="AJU3" s="6"/>
      <c r="AJV3" s="6"/>
      <c r="AJW3" s="6"/>
      <c r="AJX3" s="6"/>
      <c r="AJY3" s="6"/>
      <c r="AJZ3" s="6"/>
      <c r="AKA3" s="6"/>
      <c r="AKB3" s="6"/>
      <c r="AKC3" s="6"/>
      <c r="AKD3" s="6"/>
      <c r="AKE3" s="6"/>
      <c r="AKF3" s="6"/>
      <c r="AKG3" s="6"/>
      <c r="AKH3" s="6"/>
      <c r="AKI3" s="6"/>
      <c r="AKJ3" s="6"/>
      <c r="AKK3" s="6"/>
      <c r="AKL3" s="6"/>
      <c r="AKM3" s="6"/>
      <c r="AKN3" s="6"/>
      <c r="AKO3" s="6"/>
      <c r="AKP3" s="6"/>
      <c r="AKQ3" s="6"/>
      <c r="AKR3" s="6"/>
      <c r="AKS3" s="6"/>
      <c r="AKT3" s="6"/>
      <c r="AKU3" s="6"/>
      <c r="AKV3" s="6"/>
      <c r="AKW3" s="6"/>
      <c r="AKX3" s="6"/>
      <c r="AKY3" s="6"/>
      <c r="AKZ3" s="6"/>
      <c r="ALA3" s="6"/>
      <c r="ALB3" s="6"/>
      <c r="ALC3" s="6"/>
      <c r="ALD3" s="6"/>
      <c r="ALE3" s="6"/>
      <c r="ALF3" s="6"/>
      <c r="ALG3" s="6"/>
      <c r="ALH3" s="6"/>
      <c r="ALI3" s="6"/>
      <c r="ALJ3" s="6"/>
      <c r="ALK3" s="6"/>
      <c r="ALL3" s="6"/>
      <c r="ALM3" s="6"/>
      <c r="ALN3" s="6"/>
      <c r="ALO3" s="6"/>
      <c r="ALP3" s="6"/>
      <c r="ALQ3" s="6"/>
      <c r="ALR3" s="6"/>
      <c r="ALS3" s="6"/>
      <c r="ALT3" s="6"/>
      <c r="ALU3" s="6"/>
      <c r="ALV3" s="6"/>
      <c r="ALW3" s="6"/>
      <c r="ALX3" s="6"/>
      <c r="ALY3" s="6"/>
      <c r="ALZ3" s="6"/>
      <c r="AMA3" s="6"/>
      <c r="AMB3" s="6"/>
      <c r="AMC3" s="6"/>
      <c r="AMD3" s="6"/>
      <c r="AME3" s="6"/>
      <c r="AMF3" s="6"/>
      <c r="AMG3" s="6"/>
      <c r="AMH3" s="6"/>
      <c r="AMI3" s="6"/>
      <c r="AMJ3" s="6"/>
      <c r="AMK3" s="6"/>
      <c r="AML3" s="6"/>
      <c r="AMM3" s="6"/>
      <c r="AMN3" s="6"/>
      <c r="AMO3" s="6"/>
      <c r="AMP3" s="6"/>
      <c r="AMQ3" s="6"/>
      <c r="AMR3" s="6"/>
      <c r="AMS3" s="6"/>
      <c r="AMT3" s="6"/>
      <c r="AMU3" s="6"/>
      <c r="AMV3" s="6"/>
      <c r="AMW3" s="6"/>
      <c r="AMX3" s="6"/>
    </row>
    <row r="4" spans="1:1038" x14ac:dyDescent="0.25">
      <c r="A4" t="s">
        <v>188</v>
      </c>
      <c r="B4" t="s">
        <v>190</v>
      </c>
      <c r="D4" t="s">
        <v>196</v>
      </c>
      <c r="M4" s="55"/>
      <c r="N4" s="55"/>
      <c r="O4" s="158" t="s">
        <v>875</v>
      </c>
      <c r="P4" s="159">
        <v>29</v>
      </c>
      <c r="Q4" s="6"/>
      <c r="R4" s="6"/>
      <c r="S4" s="6"/>
      <c r="T4" s="72" t="s">
        <v>106</v>
      </c>
      <c r="U4" s="73">
        <v>13</v>
      </c>
      <c r="V4" s="83" t="s">
        <v>176</v>
      </c>
      <c r="W4" s="131">
        <f>COUNTIF($X$77:$X$662, V4)</f>
        <v>31</v>
      </c>
      <c r="X4" s="78"/>
      <c r="Y4" s="78"/>
      <c r="Z4" s="56"/>
      <c r="AA4" s="56"/>
      <c r="AB4" s="57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  <c r="AAJ4" s="6"/>
      <c r="AAK4" s="6"/>
      <c r="AAL4" s="6"/>
      <c r="AAM4" s="6"/>
      <c r="AAN4" s="6"/>
      <c r="AAO4" s="6"/>
      <c r="AAP4" s="6"/>
      <c r="AAQ4" s="6"/>
      <c r="AAR4" s="6"/>
      <c r="AAS4" s="6"/>
      <c r="AAT4" s="6"/>
      <c r="AAU4" s="6"/>
      <c r="AAV4" s="6"/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6"/>
      <c r="AFM4" s="6"/>
      <c r="AFN4" s="6"/>
      <c r="AFO4" s="6"/>
      <c r="AFP4" s="6"/>
      <c r="AFQ4" s="6"/>
      <c r="AFR4" s="6"/>
      <c r="AFS4" s="6"/>
      <c r="AFT4" s="6"/>
      <c r="AFU4" s="6"/>
      <c r="AFV4" s="6"/>
      <c r="AFW4" s="6"/>
      <c r="AFX4" s="6"/>
      <c r="AFY4" s="6"/>
      <c r="AFZ4" s="6"/>
      <c r="AGA4" s="6"/>
      <c r="AGB4" s="6"/>
      <c r="AGC4" s="6"/>
      <c r="AGD4" s="6"/>
      <c r="AGE4" s="6"/>
      <c r="AGF4" s="6"/>
      <c r="AGG4" s="6"/>
      <c r="AGH4" s="6"/>
      <c r="AGI4" s="6"/>
      <c r="AGJ4" s="6"/>
      <c r="AGK4" s="6"/>
      <c r="AGL4" s="6"/>
      <c r="AGM4" s="6"/>
      <c r="AGN4" s="6"/>
      <c r="AGO4" s="6"/>
      <c r="AGP4" s="6"/>
      <c r="AGQ4" s="6"/>
      <c r="AGR4" s="6"/>
      <c r="AGS4" s="6"/>
      <c r="AGT4" s="6"/>
      <c r="AGU4" s="6"/>
      <c r="AGV4" s="6"/>
      <c r="AGW4" s="6"/>
      <c r="AGX4" s="6"/>
      <c r="AGY4" s="6"/>
      <c r="AGZ4" s="6"/>
      <c r="AHA4" s="6"/>
      <c r="AHB4" s="6"/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6"/>
      <c r="AIH4" s="6"/>
      <c r="AII4" s="6"/>
      <c r="AIJ4" s="6"/>
      <c r="AIK4" s="6"/>
      <c r="AIL4" s="6"/>
      <c r="AIM4" s="6"/>
      <c r="AIN4" s="6"/>
      <c r="AIO4" s="6"/>
      <c r="AIP4" s="6"/>
      <c r="AIQ4" s="6"/>
      <c r="AIR4" s="6"/>
      <c r="AIS4" s="6"/>
      <c r="AIT4" s="6"/>
      <c r="AIU4" s="6"/>
      <c r="AIV4" s="6"/>
      <c r="AIW4" s="6"/>
      <c r="AIX4" s="6"/>
      <c r="AIY4" s="6"/>
      <c r="AIZ4" s="6"/>
      <c r="AJA4" s="6"/>
      <c r="AJB4" s="6"/>
      <c r="AJC4" s="6"/>
      <c r="AJD4" s="6"/>
      <c r="AJE4" s="6"/>
      <c r="AJF4" s="6"/>
      <c r="AJG4" s="6"/>
      <c r="AJH4" s="6"/>
      <c r="AJI4" s="6"/>
      <c r="AJJ4" s="6"/>
      <c r="AJK4" s="6"/>
      <c r="AJL4" s="6"/>
      <c r="AJM4" s="6"/>
      <c r="AJN4" s="6"/>
      <c r="AJO4" s="6"/>
      <c r="AJP4" s="6"/>
      <c r="AJQ4" s="6"/>
      <c r="AJR4" s="6"/>
      <c r="AJS4" s="6"/>
      <c r="AJT4" s="6"/>
      <c r="AJU4" s="6"/>
      <c r="AJV4" s="6"/>
      <c r="AJW4" s="6"/>
      <c r="AJX4" s="6"/>
      <c r="AJY4" s="6"/>
      <c r="AJZ4" s="6"/>
      <c r="AKA4" s="6"/>
      <c r="AKB4" s="6"/>
      <c r="AKC4" s="6"/>
      <c r="AKD4" s="6"/>
      <c r="AKE4" s="6"/>
      <c r="AKF4" s="6"/>
      <c r="AKG4" s="6"/>
      <c r="AKH4" s="6"/>
      <c r="AKI4" s="6"/>
      <c r="AKJ4" s="6"/>
      <c r="AKK4" s="6"/>
      <c r="AKL4" s="6"/>
      <c r="AKM4" s="6"/>
      <c r="AKN4" s="6"/>
      <c r="AKO4" s="6"/>
      <c r="AKP4" s="6"/>
      <c r="AKQ4" s="6"/>
      <c r="AKR4" s="6"/>
      <c r="AKS4" s="6"/>
      <c r="AKT4" s="6"/>
      <c r="AKU4" s="6"/>
      <c r="AKV4" s="6"/>
      <c r="AKW4" s="6"/>
      <c r="AKX4" s="6"/>
      <c r="AKY4" s="6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6"/>
      <c r="ALP4" s="6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  <c r="AMD4" s="6"/>
      <c r="AME4" s="6"/>
      <c r="AMF4" s="6"/>
      <c r="AMG4" s="6"/>
      <c r="AMH4" s="6"/>
      <c r="AMI4" s="6"/>
      <c r="AMJ4" s="6"/>
      <c r="AMK4" s="6"/>
      <c r="AML4" s="6"/>
      <c r="AMM4" s="6"/>
      <c r="AMN4" s="6"/>
      <c r="AMO4" s="6"/>
      <c r="AMP4" s="6"/>
      <c r="AMQ4" s="6"/>
      <c r="AMR4" s="6"/>
      <c r="AMS4" s="6"/>
      <c r="AMT4" s="6"/>
      <c r="AMU4" s="6"/>
      <c r="AMV4" s="6"/>
      <c r="AMW4" s="6"/>
      <c r="AMX4" s="6"/>
    </row>
    <row r="5" spans="1:1038" x14ac:dyDescent="0.25">
      <c r="A5" t="s">
        <v>188</v>
      </c>
      <c r="B5" t="s">
        <v>191</v>
      </c>
      <c r="D5" s="101" t="s">
        <v>1320</v>
      </c>
      <c r="E5" s="101"/>
      <c r="H5" s="101"/>
      <c r="I5" s="101"/>
      <c r="J5" s="216"/>
      <c r="K5" s="216"/>
      <c r="M5" s="55"/>
      <c r="N5" s="55"/>
      <c r="O5" s="67" t="s">
        <v>93</v>
      </c>
      <c r="P5" s="65">
        <f>P3+1</f>
        <v>13</v>
      </c>
      <c r="Q5" s="6"/>
      <c r="R5" s="6"/>
      <c r="S5" s="6"/>
      <c r="T5" s="72" t="s">
        <v>102</v>
      </c>
      <c r="U5" s="73">
        <v>14</v>
      </c>
      <c r="V5" s="83" t="s">
        <v>177</v>
      </c>
      <c r="W5" s="131">
        <f>COUNTIF($X$77:$X$662, V5)</f>
        <v>27</v>
      </c>
      <c r="X5" s="78"/>
      <c r="Y5" s="78"/>
      <c r="Z5" s="56"/>
      <c r="AA5" s="56"/>
      <c r="AB5" s="57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C5" s="6"/>
      <c r="TD5" s="6"/>
      <c r="TE5" s="6"/>
      <c r="TF5" s="6"/>
      <c r="TG5" s="6"/>
      <c r="TH5" s="6"/>
      <c r="TI5" s="6"/>
      <c r="TJ5" s="6"/>
      <c r="TK5" s="6"/>
      <c r="TL5" s="6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 s="6"/>
      <c r="ZT5" s="6"/>
      <c r="ZU5" s="6"/>
      <c r="ZV5" s="6"/>
      <c r="ZW5" s="6"/>
      <c r="ZX5" s="6"/>
      <c r="ZY5" s="6"/>
      <c r="ZZ5" s="6"/>
      <c r="AAA5" s="6"/>
      <c r="AAB5" s="6"/>
      <c r="AAC5" s="6"/>
      <c r="AAD5" s="6"/>
      <c r="AAE5" s="6"/>
      <c r="AAF5" s="6"/>
      <c r="AAG5" s="6"/>
      <c r="AAH5" s="6"/>
      <c r="AAI5" s="6"/>
      <c r="AAJ5" s="6"/>
      <c r="AAK5" s="6"/>
      <c r="AAL5" s="6"/>
      <c r="AAM5" s="6"/>
      <c r="AAN5" s="6"/>
      <c r="AAO5" s="6"/>
      <c r="AAP5" s="6"/>
      <c r="AAQ5" s="6"/>
      <c r="AAR5" s="6"/>
      <c r="AAS5" s="6"/>
      <c r="AAT5" s="6"/>
      <c r="AAU5" s="6"/>
      <c r="AAV5" s="6"/>
      <c r="AAW5" s="6"/>
      <c r="AAX5" s="6"/>
      <c r="AAY5" s="6"/>
      <c r="AAZ5" s="6"/>
      <c r="ABA5" s="6"/>
      <c r="ABB5" s="6"/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6"/>
      <c r="ADP5" s="6"/>
      <c r="ADQ5" s="6"/>
      <c r="ADR5" s="6"/>
      <c r="ADS5" s="6"/>
      <c r="ADT5" s="6"/>
      <c r="ADU5" s="6"/>
      <c r="ADV5" s="6"/>
      <c r="ADW5" s="6"/>
      <c r="ADX5" s="6"/>
      <c r="ADY5" s="6"/>
      <c r="ADZ5" s="6"/>
      <c r="AEA5" s="6"/>
      <c r="AEB5" s="6"/>
      <c r="AEC5" s="6"/>
      <c r="AED5" s="6"/>
      <c r="AEE5" s="6"/>
      <c r="AEF5" s="6"/>
      <c r="AEG5" s="6"/>
      <c r="AEH5" s="6"/>
      <c r="AEI5" s="6"/>
      <c r="AEJ5" s="6"/>
      <c r="AEK5" s="6"/>
      <c r="AEL5" s="6"/>
      <c r="AEM5" s="6"/>
      <c r="AEN5" s="6"/>
      <c r="AEO5" s="6"/>
      <c r="AEP5" s="6"/>
      <c r="AEQ5" s="6"/>
      <c r="AER5" s="6"/>
      <c r="AES5" s="6"/>
      <c r="AET5" s="6"/>
      <c r="AEU5" s="6"/>
      <c r="AEV5" s="6"/>
      <c r="AEW5" s="6"/>
      <c r="AEX5" s="6"/>
      <c r="AEY5" s="6"/>
      <c r="AEZ5" s="6"/>
      <c r="AFA5" s="6"/>
      <c r="AFB5" s="6"/>
      <c r="AFC5" s="6"/>
      <c r="AFD5" s="6"/>
      <c r="AFE5" s="6"/>
      <c r="AFF5" s="6"/>
      <c r="AFG5" s="6"/>
      <c r="AFH5" s="6"/>
      <c r="AFI5" s="6"/>
      <c r="AFJ5" s="6"/>
      <c r="AFK5" s="6"/>
      <c r="AFL5" s="6"/>
      <c r="AFM5" s="6"/>
      <c r="AFN5" s="6"/>
      <c r="AFO5" s="6"/>
      <c r="AFP5" s="6"/>
      <c r="AFQ5" s="6"/>
      <c r="AFR5" s="6"/>
      <c r="AFS5" s="6"/>
      <c r="AFT5" s="6"/>
      <c r="AFU5" s="6"/>
      <c r="AFV5" s="6"/>
      <c r="AFW5" s="6"/>
      <c r="AFX5" s="6"/>
      <c r="AFY5" s="6"/>
      <c r="AFZ5" s="6"/>
      <c r="AGA5" s="6"/>
      <c r="AGB5" s="6"/>
      <c r="AGC5" s="6"/>
      <c r="AGD5" s="6"/>
      <c r="AGE5" s="6"/>
      <c r="AGF5" s="6"/>
      <c r="AGG5" s="6"/>
      <c r="AGH5" s="6"/>
      <c r="AGI5" s="6"/>
      <c r="AGJ5" s="6"/>
      <c r="AGK5" s="6"/>
      <c r="AGL5" s="6"/>
      <c r="AGM5" s="6"/>
      <c r="AGN5" s="6"/>
      <c r="AGO5" s="6"/>
      <c r="AGP5" s="6"/>
      <c r="AGQ5" s="6"/>
      <c r="AGR5" s="6"/>
      <c r="AGS5" s="6"/>
      <c r="AGT5" s="6"/>
      <c r="AGU5" s="6"/>
      <c r="AGV5" s="6"/>
      <c r="AGW5" s="6"/>
      <c r="AGX5" s="6"/>
      <c r="AGY5" s="6"/>
      <c r="AGZ5" s="6"/>
      <c r="AHA5" s="6"/>
      <c r="AHB5" s="6"/>
      <c r="AHC5" s="6"/>
      <c r="AHD5" s="6"/>
      <c r="AHE5" s="6"/>
      <c r="AHF5" s="6"/>
      <c r="AHG5" s="6"/>
      <c r="AHH5" s="6"/>
      <c r="AHI5" s="6"/>
      <c r="AHJ5" s="6"/>
      <c r="AHK5" s="6"/>
      <c r="AHL5" s="6"/>
      <c r="AHM5" s="6"/>
      <c r="AHN5" s="6"/>
      <c r="AHO5" s="6"/>
      <c r="AHP5" s="6"/>
      <c r="AHQ5" s="6"/>
      <c r="AHR5" s="6"/>
      <c r="AHS5" s="6"/>
      <c r="AHT5" s="6"/>
      <c r="AHU5" s="6"/>
      <c r="AHV5" s="6"/>
      <c r="AHW5" s="6"/>
      <c r="AHX5" s="6"/>
      <c r="AHY5" s="6"/>
      <c r="AHZ5" s="6"/>
      <c r="AIA5" s="6"/>
      <c r="AIB5" s="6"/>
      <c r="AIC5" s="6"/>
      <c r="AID5" s="6"/>
      <c r="AIE5" s="6"/>
      <c r="AIF5" s="6"/>
      <c r="AIG5" s="6"/>
      <c r="AIH5" s="6"/>
      <c r="AII5" s="6"/>
      <c r="AIJ5" s="6"/>
      <c r="AIK5" s="6"/>
      <c r="AIL5" s="6"/>
      <c r="AIM5" s="6"/>
      <c r="AIN5" s="6"/>
      <c r="AIO5" s="6"/>
      <c r="AIP5" s="6"/>
      <c r="AIQ5" s="6"/>
      <c r="AIR5" s="6"/>
      <c r="AIS5" s="6"/>
      <c r="AIT5" s="6"/>
      <c r="AIU5" s="6"/>
      <c r="AIV5" s="6"/>
      <c r="AIW5" s="6"/>
      <c r="AIX5" s="6"/>
      <c r="AIY5" s="6"/>
      <c r="AIZ5" s="6"/>
      <c r="AJA5" s="6"/>
      <c r="AJB5" s="6"/>
      <c r="AJC5" s="6"/>
      <c r="AJD5" s="6"/>
      <c r="AJE5" s="6"/>
      <c r="AJF5" s="6"/>
      <c r="AJG5" s="6"/>
      <c r="AJH5" s="6"/>
      <c r="AJI5" s="6"/>
      <c r="AJJ5" s="6"/>
      <c r="AJK5" s="6"/>
      <c r="AJL5" s="6"/>
      <c r="AJM5" s="6"/>
      <c r="AJN5" s="6"/>
      <c r="AJO5" s="6"/>
      <c r="AJP5" s="6"/>
      <c r="AJQ5" s="6"/>
      <c r="AJR5" s="6"/>
      <c r="AJS5" s="6"/>
      <c r="AJT5" s="6"/>
      <c r="AJU5" s="6"/>
      <c r="AJV5" s="6"/>
      <c r="AJW5" s="6"/>
      <c r="AJX5" s="6"/>
      <c r="AJY5" s="6"/>
      <c r="AJZ5" s="6"/>
      <c r="AKA5" s="6"/>
      <c r="AKB5" s="6"/>
      <c r="AKC5" s="6"/>
      <c r="AKD5" s="6"/>
      <c r="AKE5" s="6"/>
      <c r="AKF5" s="6"/>
      <c r="AKG5" s="6"/>
      <c r="AKH5" s="6"/>
      <c r="AKI5" s="6"/>
      <c r="AKJ5" s="6"/>
      <c r="AKK5" s="6"/>
      <c r="AKL5" s="6"/>
      <c r="AKM5" s="6"/>
      <c r="AKN5" s="6"/>
      <c r="AKO5" s="6"/>
      <c r="AKP5" s="6"/>
      <c r="AKQ5" s="6"/>
      <c r="AKR5" s="6"/>
      <c r="AKS5" s="6"/>
      <c r="AKT5" s="6"/>
      <c r="AKU5" s="6"/>
      <c r="AKV5" s="6"/>
      <c r="AKW5" s="6"/>
      <c r="AKX5" s="6"/>
      <c r="AKY5" s="6"/>
      <c r="AKZ5" s="6"/>
      <c r="ALA5" s="6"/>
      <c r="ALB5" s="6"/>
      <c r="ALC5" s="6"/>
      <c r="ALD5" s="6"/>
      <c r="ALE5" s="6"/>
      <c r="ALF5" s="6"/>
      <c r="ALG5" s="6"/>
      <c r="ALH5" s="6"/>
      <c r="ALI5" s="6"/>
      <c r="ALJ5" s="6"/>
      <c r="ALK5" s="6"/>
      <c r="ALL5" s="6"/>
      <c r="ALM5" s="6"/>
      <c r="ALN5" s="6"/>
      <c r="ALO5" s="6"/>
      <c r="ALP5" s="6"/>
      <c r="ALQ5" s="6"/>
      <c r="ALR5" s="6"/>
      <c r="ALS5" s="6"/>
      <c r="ALT5" s="6"/>
      <c r="ALU5" s="6"/>
      <c r="ALV5" s="6"/>
      <c r="ALW5" s="6"/>
      <c r="ALX5" s="6"/>
      <c r="ALY5" s="6"/>
      <c r="ALZ5" s="6"/>
      <c r="AMA5" s="6"/>
      <c r="AMB5" s="6"/>
      <c r="AMC5" s="6"/>
      <c r="AMD5" s="6"/>
      <c r="AME5" s="6"/>
      <c r="AMF5" s="6"/>
      <c r="AMG5" s="6"/>
      <c r="AMH5" s="6"/>
      <c r="AMI5" s="6"/>
      <c r="AMJ5" s="6"/>
      <c r="AMK5" s="6"/>
      <c r="AML5" s="6"/>
      <c r="AMM5" s="6"/>
      <c r="AMN5" s="6"/>
      <c r="AMO5" s="6"/>
      <c r="AMP5" s="6"/>
      <c r="AMQ5" s="6"/>
      <c r="AMR5" s="6"/>
      <c r="AMS5" s="6"/>
      <c r="AMT5" s="6"/>
      <c r="AMU5" s="6"/>
      <c r="AMV5" s="6"/>
      <c r="AMW5" s="6"/>
      <c r="AMX5" s="6"/>
    </row>
    <row r="6" spans="1:1038" x14ac:dyDescent="0.25">
      <c r="A6" t="s">
        <v>188</v>
      </c>
      <c r="M6" s="55"/>
      <c r="N6" s="55"/>
      <c r="O6" s="116" t="s">
        <v>346</v>
      </c>
      <c r="P6" s="117">
        <v>27</v>
      </c>
      <c r="Q6" s="6"/>
      <c r="R6" s="6"/>
      <c r="S6" s="6"/>
      <c r="T6" s="72" t="s">
        <v>103</v>
      </c>
      <c r="U6" s="73">
        <v>15</v>
      </c>
      <c r="V6" s="83" t="s">
        <v>178</v>
      </c>
      <c r="W6" s="131">
        <f>COUNTIF($X$77:$X$662, V6)</f>
        <v>30</v>
      </c>
      <c r="X6" s="78"/>
      <c r="Y6" s="78"/>
      <c r="Z6" s="56"/>
      <c r="AA6" s="56"/>
      <c r="AB6" s="57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 s="6"/>
      <c r="AEU6" s="6"/>
      <c r="AEV6" s="6"/>
      <c r="AEW6" s="6"/>
      <c r="AEX6" s="6"/>
      <c r="AEY6" s="6"/>
      <c r="AEZ6" s="6"/>
      <c r="AFA6" s="6"/>
      <c r="AFB6" s="6"/>
      <c r="AFC6" s="6"/>
      <c r="AFD6" s="6"/>
      <c r="AFE6" s="6"/>
      <c r="AFF6" s="6"/>
      <c r="AFG6" s="6"/>
      <c r="AFH6" s="6"/>
      <c r="AFI6" s="6"/>
      <c r="AFJ6" s="6"/>
      <c r="AFK6" s="6"/>
      <c r="AFL6" s="6"/>
      <c r="AFM6" s="6"/>
      <c r="AFN6" s="6"/>
      <c r="AFO6" s="6"/>
      <c r="AFP6" s="6"/>
      <c r="AFQ6" s="6"/>
      <c r="AFR6" s="6"/>
      <c r="AFS6" s="6"/>
      <c r="AFT6" s="6"/>
      <c r="AFU6" s="6"/>
      <c r="AFV6" s="6"/>
      <c r="AFW6" s="6"/>
      <c r="AFX6" s="6"/>
      <c r="AFY6" s="6"/>
      <c r="AFZ6" s="6"/>
      <c r="AGA6" s="6"/>
      <c r="AGB6" s="6"/>
      <c r="AGC6" s="6"/>
      <c r="AGD6" s="6"/>
      <c r="AGE6" s="6"/>
      <c r="AGF6" s="6"/>
      <c r="AGG6" s="6"/>
      <c r="AGH6" s="6"/>
      <c r="AGI6" s="6"/>
      <c r="AGJ6" s="6"/>
      <c r="AGK6" s="6"/>
      <c r="AGL6" s="6"/>
      <c r="AGM6" s="6"/>
      <c r="AGN6" s="6"/>
      <c r="AGO6" s="6"/>
      <c r="AGP6" s="6"/>
      <c r="AGQ6" s="6"/>
      <c r="AGR6" s="6"/>
      <c r="AGS6" s="6"/>
      <c r="AGT6" s="6"/>
      <c r="AGU6" s="6"/>
      <c r="AGV6" s="6"/>
      <c r="AGW6" s="6"/>
      <c r="AGX6" s="6"/>
      <c r="AGY6" s="6"/>
      <c r="AGZ6" s="6"/>
      <c r="AHA6" s="6"/>
      <c r="AHB6" s="6"/>
      <c r="AHC6" s="6"/>
      <c r="AHD6" s="6"/>
      <c r="AHE6" s="6"/>
      <c r="AHF6" s="6"/>
      <c r="AHG6" s="6"/>
      <c r="AHH6" s="6"/>
      <c r="AHI6" s="6"/>
      <c r="AHJ6" s="6"/>
      <c r="AHK6" s="6"/>
      <c r="AHL6" s="6"/>
      <c r="AHM6" s="6"/>
      <c r="AHN6" s="6"/>
      <c r="AHO6" s="6"/>
      <c r="AHP6" s="6"/>
      <c r="AHQ6" s="6"/>
      <c r="AHR6" s="6"/>
      <c r="AHS6" s="6"/>
      <c r="AHT6" s="6"/>
      <c r="AHU6" s="6"/>
      <c r="AHV6" s="6"/>
      <c r="AHW6" s="6"/>
      <c r="AHX6" s="6"/>
      <c r="AHY6" s="6"/>
      <c r="AHZ6" s="6"/>
      <c r="AIA6" s="6"/>
      <c r="AIB6" s="6"/>
      <c r="AIC6" s="6"/>
      <c r="AID6" s="6"/>
      <c r="AIE6" s="6"/>
      <c r="AIF6" s="6"/>
      <c r="AIG6" s="6"/>
      <c r="AIH6" s="6"/>
      <c r="AII6" s="6"/>
      <c r="AIJ6" s="6"/>
      <c r="AIK6" s="6"/>
      <c r="AIL6" s="6"/>
      <c r="AIM6" s="6"/>
      <c r="AIN6" s="6"/>
      <c r="AIO6" s="6"/>
      <c r="AIP6" s="6"/>
      <c r="AIQ6" s="6"/>
      <c r="AIR6" s="6"/>
      <c r="AIS6" s="6"/>
      <c r="AIT6" s="6"/>
      <c r="AIU6" s="6"/>
      <c r="AIV6" s="6"/>
      <c r="AIW6" s="6"/>
      <c r="AIX6" s="6"/>
      <c r="AIY6" s="6"/>
      <c r="AIZ6" s="6"/>
      <c r="AJA6" s="6"/>
      <c r="AJB6" s="6"/>
      <c r="AJC6" s="6"/>
      <c r="AJD6" s="6"/>
      <c r="AJE6" s="6"/>
      <c r="AJF6" s="6"/>
      <c r="AJG6" s="6"/>
      <c r="AJH6" s="6"/>
      <c r="AJI6" s="6"/>
      <c r="AJJ6" s="6"/>
      <c r="AJK6" s="6"/>
      <c r="AJL6" s="6"/>
      <c r="AJM6" s="6"/>
      <c r="AJN6" s="6"/>
      <c r="AJO6" s="6"/>
      <c r="AJP6" s="6"/>
      <c r="AJQ6" s="6"/>
      <c r="AJR6" s="6"/>
      <c r="AJS6" s="6"/>
      <c r="AJT6" s="6"/>
      <c r="AJU6" s="6"/>
      <c r="AJV6" s="6"/>
      <c r="AJW6" s="6"/>
      <c r="AJX6" s="6"/>
      <c r="AJY6" s="6"/>
      <c r="AJZ6" s="6"/>
      <c r="AKA6" s="6"/>
      <c r="AKB6" s="6"/>
      <c r="AKC6" s="6"/>
      <c r="AKD6" s="6"/>
      <c r="AKE6" s="6"/>
      <c r="AKF6" s="6"/>
      <c r="AKG6" s="6"/>
      <c r="AKH6" s="6"/>
      <c r="AKI6" s="6"/>
      <c r="AKJ6" s="6"/>
      <c r="AKK6" s="6"/>
      <c r="AKL6" s="6"/>
      <c r="AKM6" s="6"/>
      <c r="AKN6" s="6"/>
      <c r="AKO6" s="6"/>
      <c r="AKP6" s="6"/>
      <c r="AKQ6" s="6"/>
      <c r="AKR6" s="6"/>
      <c r="AKS6" s="6"/>
      <c r="AKT6" s="6"/>
      <c r="AKU6" s="6"/>
      <c r="AKV6" s="6"/>
      <c r="AKW6" s="6"/>
      <c r="AKX6" s="6"/>
      <c r="AKY6" s="6"/>
      <c r="AKZ6" s="6"/>
      <c r="ALA6" s="6"/>
      <c r="ALB6" s="6"/>
      <c r="ALC6" s="6"/>
      <c r="ALD6" s="6"/>
      <c r="ALE6" s="6"/>
      <c r="ALF6" s="6"/>
      <c r="ALG6" s="6"/>
      <c r="ALH6" s="6"/>
      <c r="ALI6" s="6"/>
      <c r="ALJ6" s="6"/>
      <c r="ALK6" s="6"/>
      <c r="ALL6" s="6"/>
      <c r="ALM6" s="6"/>
      <c r="ALN6" s="6"/>
      <c r="ALO6" s="6"/>
      <c r="ALP6" s="6"/>
      <c r="ALQ6" s="6"/>
      <c r="ALR6" s="6"/>
      <c r="ALS6" s="6"/>
      <c r="ALT6" s="6"/>
      <c r="ALU6" s="6"/>
      <c r="ALV6" s="6"/>
      <c r="ALW6" s="6"/>
      <c r="ALX6" s="6"/>
      <c r="ALY6" s="6"/>
      <c r="ALZ6" s="6"/>
      <c r="AMA6" s="6"/>
      <c r="AMB6" s="6"/>
      <c r="AMC6" s="6"/>
      <c r="AMD6" s="6"/>
      <c r="AME6" s="6"/>
      <c r="AMF6" s="6"/>
      <c r="AMG6" s="6"/>
      <c r="AMH6" s="6"/>
      <c r="AMI6" s="6"/>
      <c r="AMJ6" s="6"/>
      <c r="AMK6" s="6"/>
      <c r="AML6" s="6"/>
      <c r="AMM6" s="6"/>
      <c r="AMN6" s="6"/>
      <c r="AMO6" s="6"/>
      <c r="AMP6" s="6"/>
      <c r="AMQ6" s="6"/>
      <c r="AMR6" s="6"/>
      <c r="AMS6" s="6"/>
      <c r="AMT6" s="6"/>
      <c r="AMU6" s="6"/>
      <c r="AMV6" s="6"/>
      <c r="AMW6" s="6"/>
      <c r="AMX6" s="6"/>
    </row>
    <row r="7" spans="1:1038" x14ac:dyDescent="0.25">
      <c r="A7" t="s">
        <v>188</v>
      </c>
      <c r="B7" t="s">
        <v>192</v>
      </c>
      <c r="D7" t="s">
        <v>198</v>
      </c>
      <c r="M7" s="55"/>
      <c r="N7" s="55"/>
      <c r="O7" s="67" t="s">
        <v>98</v>
      </c>
      <c r="P7" s="65">
        <f>P5+1</f>
        <v>14</v>
      </c>
      <c r="Q7" s="6"/>
      <c r="R7" s="6"/>
      <c r="S7" s="6"/>
      <c r="T7" s="76" t="s">
        <v>167</v>
      </c>
      <c r="U7" s="77">
        <v>31</v>
      </c>
      <c r="V7" s="84" t="s">
        <v>179</v>
      </c>
      <c r="W7" s="131">
        <f>COUNTIF($X$77:$X$662, V7)</f>
        <v>0</v>
      </c>
      <c r="X7" s="78"/>
      <c r="Y7" s="78"/>
      <c r="Z7" s="56"/>
      <c r="AA7" s="56"/>
      <c r="AB7" s="57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6"/>
      <c r="AFM7" s="6"/>
      <c r="AFN7" s="6"/>
      <c r="AFO7" s="6"/>
      <c r="AFP7" s="6"/>
      <c r="AFQ7" s="6"/>
      <c r="AFR7" s="6"/>
      <c r="AFS7" s="6"/>
      <c r="AFT7" s="6"/>
      <c r="AFU7" s="6"/>
      <c r="AFV7" s="6"/>
      <c r="AFW7" s="6"/>
      <c r="AFX7" s="6"/>
      <c r="AFY7" s="6"/>
      <c r="AFZ7" s="6"/>
      <c r="AGA7" s="6"/>
      <c r="AGB7" s="6"/>
      <c r="AGC7" s="6"/>
      <c r="AGD7" s="6"/>
      <c r="AGE7" s="6"/>
      <c r="AGF7" s="6"/>
      <c r="AGG7" s="6"/>
      <c r="AGH7" s="6"/>
      <c r="AGI7" s="6"/>
      <c r="AGJ7" s="6"/>
      <c r="AGK7" s="6"/>
      <c r="AGL7" s="6"/>
      <c r="AGM7" s="6"/>
      <c r="AGN7" s="6"/>
      <c r="AGO7" s="6"/>
      <c r="AGP7" s="6"/>
      <c r="AGQ7" s="6"/>
      <c r="AGR7" s="6"/>
      <c r="AGS7" s="6"/>
      <c r="AGT7" s="6"/>
      <c r="AGU7" s="6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6"/>
      <c r="AIO7" s="6"/>
      <c r="AIP7" s="6"/>
      <c r="AIQ7" s="6"/>
      <c r="AIR7" s="6"/>
      <c r="AIS7" s="6"/>
      <c r="AIT7" s="6"/>
      <c r="AIU7" s="6"/>
      <c r="AIV7" s="6"/>
      <c r="AIW7" s="6"/>
      <c r="AIX7" s="6"/>
      <c r="AIY7" s="6"/>
      <c r="AIZ7" s="6"/>
      <c r="AJA7" s="6"/>
      <c r="AJB7" s="6"/>
      <c r="AJC7" s="6"/>
      <c r="AJD7" s="6"/>
      <c r="AJE7" s="6"/>
      <c r="AJF7" s="6"/>
      <c r="AJG7" s="6"/>
      <c r="AJH7" s="6"/>
      <c r="AJI7" s="6"/>
      <c r="AJJ7" s="6"/>
      <c r="AJK7" s="6"/>
      <c r="AJL7" s="6"/>
      <c r="AJM7" s="6"/>
      <c r="AJN7" s="6"/>
      <c r="AJO7" s="6"/>
      <c r="AJP7" s="6"/>
      <c r="AJQ7" s="6"/>
      <c r="AJR7" s="6"/>
      <c r="AJS7" s="6"/>
      <c r="AJT7" s="6"/>
      <c r="AJU7" s="6"/>
      <c r="AJV7" s="6"/>
      <c r="AJW7" s="6"/>
      <c r="AJX7" s="6"/>
      <c r="AJY7" s="6"/>
      <c r="AJZ7" s="6"/>
      <c r="AKA7" s="6"/>
      <c r="AKB7" s="6"/>
      <c r="AKC7" s="6"/>
      <c r="AKD7" s="6"/>
      <c r="AKE7" s="6"/>
      <c r="AKF7" s="6"/>
      <c r="AKG7" s="6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6"/>
      <c r="ALP7" s="6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  <c r="AMG7" s="6"/>
      <c r="AMH7" s="6"/>
      <c r="AMI7" s="6"/>
      <c r="AMJ7" s="6"/>
      <c r="AMK7" s="6"/>
      <c r="AML7" s="6"/>
      <c r="AMM7" s="6"/>
      <c r="AMN7" s="6"/>
      <c r="AMO7" s="6"/>
      <c r="AMP7" s="6"/>
      <c r="AMQ7" s="6"/>
      <c r="AMR7" s="6"/>
      <c r="AMS7" s="6"/>
      <c r="AMT7" s="6"/>
      <c r="AMU7" s="6"/>
      <c r="AMV7" s="6"/>
      <c r="AMW7" s="6"/>
      <c r="AMX7" s="6"/>
    </row>
    <row r="8" spans="1:1038" x14ac:dyDescent="0.25">
      <c r="A8" t="s">
        <v>188</v>
      </c>
      <c r="M8" s="55"/>
      <c r="N8" s="55"/>
      <c r="O8" s="67" t="s">
        <v>94</v>
      </c>
      <c r="P8" s="65">
        <f t="shared" ref="P8:P23" si="0">P7+1</f>
        <v>15</v>
      </c>
      <c r="Q8" s="6"/>
      <c r="R8" s="6"/>
      <c r="S8" s="6"/>
      <c r="T8" s="72" t="s">
        <v>160</v>
      </c>
      <c r="U8" s="73">
        <v>32</v>
      </c>
      <c r="V8" s="83" t="s">
        <v>180</v>
      </c>
      <c r="W8" s="131">
        <f>COUNTIF($X$77:$X$662, V8)</f>
        <v>2</v>
      </c>
      <c r="X8" s="78"/>
      <c r="Y8" s="78"/>
      <c r="Z8" s="56"/>
      <c r="AA8" s="56"/>
      <c r="AB8" s="57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6"/>
      <c r="PY8" s="6"/>
      <c r="PZ8" s="6"/>
      <c r="QA8" s="6"/>
      <c r="QB8" s="6"/>
      <c r="QC8" s="6"/>
      <c r="QD8" s="6"/>
      <c r="QE8" s="6"/>
      <c r="QF8" s="6"/>
      <c r="QG8" s="6"/>
      <c r="QH8" s="6"/>
      <c r="QI8" s="6"/>
      <c r="QJ8" s="6"/>
      <c r="QK8" s="6"/>
      <c r="QL8" s="6"/>
      <c r="QM8" s="6"/>
      <c r="QN8" s="6"/>
      <c r="QO8" s="6"/>
      <c r="QP8" s="6"/>
      <c r="QQ8" s="6"/>
      <c r="QR8" s="6"/>
      <c r="QS8" s="6"/>
      <c r="QT8" s="6"/>
      <c r="QU8" s="6"/>
      <c r="QV8" s="6"/>
      <c r="QW8" s="6"/>
      <c r="QX8" s="6"/>
      <c r="QY8" s="6"/>
      <c r="QZ8" s="6"/>
      <c r="RA8" s="6"/>
      <c r="RB8" s="6"/>
      <c r="RC8" s="6"/>
      <c r="RD8" s="6"/>
      <c r="RE8" s="6"/>
      <c r="RF8" s="6"/>
      <c r="RG8" s="6"/>
      <c r="RH8" s="6"/>
      <c r="RI8" s="6"/>
      <c r="RJ8" s="6"/>
      <c r="RK8" s="6"/>
      <c r="RL8" s="6"/>
      <c r="RM8" s="6"/>
      <c r="RN8" s="6"/>
      <c r="RO8" s="6"/>
      <c r="RP8" s="6"/>
      <c r="RQ8" s="6"/>
      <c r="RR8" s="6"/>
      <c r="RS8" s="6"/>
      <c r="RT8" s="6"/>
      <c r="RU8" s="6"/>
      <c r="RV8" s="6"/>
      <c r="RW8" s="6"/>
      <c r="RX8" s="6"/>
      <c r="RY8" s="6"/>
      <c r="RZ8" s="6"/>
      <c r="SA8" s="6"/>
      <c r="SB8" s="6"/>
      <c r="SC8" s="6"/>
      <c r="SD8" s="6"/>
      <c r="SE8" s="6"/>
      <c r="SF8" s="6"/>
      <c r="SG8" s="6"/>
      <c r="SH8" s="6"/>
      <c r="SI8" s="6"/>
      <c r="SJ8" s="6"/>
      <c r="SK8" s="6"/>
      <c r="SL8" s="6"/>
      <c r="SM8" s="6"/>
      <c r="SN8" s="6"/>
      <c r="SO8" s="6"/>
      <c r="SP8" s="6"/>
      <c r="SQ8" s="6"/>
      <c r="SR8" s="6"/>
      <c r="SS8" s="6"/>
      <c r="ST8" s="6"/>
      <c r="SU8" s="6"/>
      <c r="SV8" s="6"/>
      <c r="SW8" s="6"/>
      <c r="SX8" s="6"/>
      <c r="SY8" s="6"/>
      <c r="SZ8" s="6"/>
      <c r="TA8" s="6"/>
      <c r="TB8" s="6"/>
      <c r="TC8" s="6"/>
      <c r="TD8" s="6"/>
      <c r="TE8" s="6"/>
      <c r="TF8" s="6"/>
      <c r="TG8" s="6"/>
      <c r="TH8" s="6"/>
      <c r="TI8" s="6"/>
      <c r="TJ8" s="6"/>
      <c r="TK8" s="6"/>
      <c r="TL8" s="6"/>
      <c r="TM8" s="6"/>
      <c r="TN8" s="6"/>
      <c r="TO8" s="6"/>
      <c r="TP8" s="6"/>
      <c r="TQ8" s="6"/>
      <c r="TR8" s="6"/>
      <c r="TS8" s="6"/>
      <c r="TT8" s="6"/>
      <c r="TU8" s="6"/>
      <c r="TV8" s="6"/>
      <c r="TW8" s="6"/>
      <c r="TX8" s="6"/>
      <c r="TY8" s="6"/>
      <c r="TZ8" s="6"/>
      <c r="UA8" s="6"/>
      <c r="UB8" s="6"/>
      <c r="UC8" s="6"/>
      <c r="UD8" s="6"/>
      <c r="UE8" s="6"/>
      <c r="UF8" s="6"/>
      <c r="UG8" s="6"/>
      <c r="UH8" s="6"/>
      <c r="UI8" s="6"/>
      <c r="UJ8" s="6"/>
      <c r="UK8" s="6"/>
      <c r="UL8" s="6"/>
      <c r="UM8" s="6"/>
      <c r="UN8" s="6"/>
      <c r="UO8" s="6"/>
      <c r="UP8" s="6"/>
      <c r="UQ8" s="6"/>
      <c r="UR8" s="6"/>
      <c r="US8" s="6"/>
      <c r="UT8" s="6"/>
      <c r="UU8" s="6"/>
      <c r="UV8" s="6"/>
      <c r="UW8" s="6"/>
      <c r="UX8" s="6"/>
      <c r="UY8" s="6"/>
      <c r="UZ8" s="6"/>
      <c r="VA8" s="6"/>
      <c r="VB8" s="6"/>
      <c r="VC8" s="6"/>
      <c r="VD8" s="6"/>
      <c r="VE8" s="6"/>
      <c r="VF8" s="6"/>
      <c r="VG8" s="6"/>
      <c r="VH8" s="6"/>
      <c r="VI8" s="6"/>
      <c r="VJ8" s="6"/>
      <c r="VK8" s="6"/>
      <c r="VL8" s="6"/>
      <c r="VM8" s="6"/>
      <c r="VN8" s="6"/>
      <c r="VO8" s="6"/>
      <c r="VP8" s="6"/>
      <c r="VQ8" s="6"/>
      <c r="VR8" s="6"/>
      <c r="VS8" s="6"/>
      <c r="VT8" s="6"/>
      <c r="VU8" s="6"/>
      <c r="VV8" s="6"/>
      <c r="VW8" s="6"/>
      <c r="VX8" s="6"/>
      <c r="VY8" s="6"/>
      <c r="VZ8" s="6"/>
      <c r="WA8" s="6"/>
      <c r="WB8" s="6"/>
      <c r="WC8" s="6"/>
      <c r="WD8" s="6"/>
      <c r="WE8" s="6"/>
      <c r="WF8" s="6"/>
      <c r="WG8" s="6"/>
      <c r="WH8" s="6"/>
      <c r="WI8" s="6"/>
      <c r="WJ8" s="6"/>
      <c r="WK8" s="6"/>
      <c r="WL8" s="6"/>
      <c r="WM8" s="6"/>
      <c r="WN8" s="6"/>
      <c r="WO8" s="6"/>
      <c r="WP8" s="6"/>
      <c r="WQ8" s="6"/>
      <c r="WR8" s="6"/>
      <c r="WS8" s="6"/>
      <c r="WT8" s="6"/>
      <c r="WU8" s="6"/>
      <c r="WV8" s="6"/>
      <c r="WW8" s="6"/>
      <c r="WX8" s="6"/>
      <c r="WY8" s="6"/>
      <c r="WZ8" s="6"/>
      <c r="XA8" s="6"/>
      <c r="XB8" s="6"/>
      <c r="XC8" s="6"/>
      <c r="XD8" s="6"/>
      <c r="XE8" s="6"/>
      <c r="XF8" s="6"/>
      <c r="XG8" s="6"/>
      <c r="XH8" s="6"/>
      <c r="XI8" s="6"/>
      <c r="XJ8" s="6"/>
      <c r="XK8" s="6"/>
      <c r="XL8" s="6"/>
      <c r="XM8" s="6"/>
      <c r="XN8" s="6"/>
      <c r="XO8" s="6"/>
      <c r="XP8" s="6"/>
      <c r="XQ8" s="6"/>
      <c r="XR8" s="6"/>
      <c r="XS8" s="6"/>
      <c r="XT8" s="6"/>
      <c r="XU8" s="6"/>
      <c r="XV8" s="6"/>
      <c r="XW8" s="6"/>
      <c r="XX8" s="6"/>
      <c r="XY8" s="6"/>
      <c r="XZ8" s="6"/>
      <c r="YA8" s="6"/>
      <c r="YB8" s="6"/>
      <c r="YC8" s="6"/>
      <c r="YD8" s="6"/>
      <c r="YE8" s="6"/>
      <c r="YF8" s="6"/>
      <c r="YG8" s="6"/>
      <c r="YH8" s="6"/>
      <c r="YI8" s="6"/>
      <c r="YJ8" s="6"/>
      <c r="YK8" s="6"/>
      <c r="YL8" s="6"/>
      <c r="YM8" s="6"/>
      <c r="YN8" s="6"/>
      <c r="YO8" s="6"/>
      <c r="YP8" s="6"/>
      <c r="YQ8" s="6"/>
      <c r="YR8" s="6"/>
      <c r="YS8" s="6"/>
      <c r="YT8" s="6"/>
      <c r="YU8" s="6"/>
      <c r="YV8" s="6"/>
      <c r="YW8" s="6"/>
      <c r="YX8" s="6"/>
      <c r="YY8" s="6"/>
      <c r="YZ8" s="6"/>
      <c r="ZA8" s="6"/>
      <c r="ZB8" s="6"/>
      <c r="ZC8" s="6"/>
      <c r="ZD8" s="6"/>
      <c r="ZE8" s="6"/>
      <c r="ZF8" s="6"/>
      <c r="ZG8" s="6"/>
      <c r="ZH8" s="6"/>
      <c r="ZI8" s="6"/>
      <c r="ZJ8" s="6"/>
      <c r="ZK8" s="6"/>
      <c r="ZL8" s="6"/>
      <c r="ZM8" s="6"/>
      <c r="ZN8" s="6"/>
      <c r="ZO8" s="6"/>
      <c r="ZP8" s="6"/>
      <c r="ZQ8" s="6"/>
      <c r="ZR8" s="6"/>
      <c r="ZS8" s="6"/>
      <c r="ZT8" s="6"/>
      <c r="ZU8" s="6"/>
      <c r="ZV8" s="6"/>
      <c r="ZW8" s="6"/>
      <c r="ZX8" s="6"/>
      <c r="ZY8" s="6"/>
      <c r="ZZ8" s="6"/>
      <c r="AAA8" s="6"/>
      <c r="AAB8" s="6"/>
      <c r="AAC8" s="6"/>
      <c r="AAD8" s="6"/>
      <c r="AAE8" s="6"/>
      <c r="AAF8" s="6"/>
      <c r="AAG8" s="6"/>
      <c r="AAH8" s="6"/>
      <c r="AAI8" s="6"/>
      <c r="AAJ8" s="6"/>
      <c r="AAK8" s="6"/>
      <c r="AAL8" s="6"/>
      <c r="AAM8" s="6"/>
      <c r="AAN8" s="6"/>
      <c r="AAO8" s="6"/>
      <c r="AAP8" s="6"/>
      <c r="AAQ8" s="6"/>
      <c r="AAR8" s="6"/>
      <c r="AAS8" s="6"/>
      <c r="AAT8" s="6"/>
      <c r="AAU8" s="6"/>
      <c r="AAV8" s="6"/>
      <c r="AAW8" s="6"/>
      <c r="AAX8" s="6"/>
      <c r="AAY8" s="6"/>
      <c r="AAZ8" s="6"/>
      <c r="ABA8" s="6"/>
      <c r="ABB8" s="6"/>
      <c r="ABC8" s="6"/>
      <c r="ABD8" s="6"/>
      <c r="ABE8" s="6"/>
      <c r="ABF8" s="6"/>
      <c r="ABG8" s="6"/>
      <c r="ABH8" s="6"/>
      <c r="ABI8" s="6"/>
      <c r="ABJ8" s="6"/>
      <c r="ABK8" s="6"/>
      <c r="ABL8" s="6"/>
      <c r="ABM8" s="6"/>
      <c r="ABN8" s="6"/>
      <c r="ABO8" s="6"/>
      <c r="ABP8" s="6"/>
      <c r="ABQ8" s="6"/>
      <c r="ABR8" s="6"/>
      <c r="ABS8" s="6"/>
      <c r="ABT8" s="6"/>
      <c r="ABU8" s="6"/>
      <c r="ABV8" s="6"/>
      <c r="ABW8" s="6"/>
      <c r="ABX8" s="6"/>
      <c r="ABY8" s="6"/>
      <c r="ABZ8" s="6"/>
      <c r="ACA8" s="6"/>
      <c r="ACB8" s="6"/>
      <c r="ACC8" s="6"/>
      <c r="ACD8" s="6"/>
      <c r="ACE8" s="6"/>
      <c r="ACF8" s="6"/>
      <c r="ACG8" s="6"/>
      <c r="ACH8" s="6"/>
      <c r="ACI8" s="6"/>
      <c r="ACJ8" s="6"/>
      <c r="ACK8" s="6"/>
      <c r="ACL8" s="6"/>
      <c r="ACM8" s="6"/>
      <c r="ACN8" s="6"/>
      <c r="ACO8" s="6"/>
      <c r="ACP8" s="6"/>
      <c r="ACQ8" s="6"/>
      <c r="ACR8" s="6"/>
      <c r="ACS8" s="6"/>
      <c r="ACT8" s="6"/>
      <c r="ACU8" s="6"/>
      <c r="ACV8" s="6"/>
      <c r="ACW8" s="6"/>
      <c r="ACX8" s="6"/>
      <c r="ACY8" s="6"/>
      <c r="ACZ8" s="6"/>
      <c r="ADA8" s="6"/>
      <c r="ADB8" s="6"/>
      <c r="ADC8" s="6"/>
      <c r="ADD8" s="6"/>
      <c r="ADE8" s="6"/>
      <c r="ADF8" s="6"/>
      <c r="ADG8" s="6"/>
      <c r="ADH8" s="6"/>
      <c r="ADI8" s="6"/>
      <c r="ADJ8" s="6"/>
      <c r="ADK8" s="6"/>
      <c r="ADL8" s="6"/>
      <c r="ADM8" s="6"/>
      <c r="ADN8" s="6"/>
      <c r="ADO8" s="6"/>
      <c r="ADP8" s="6"/>
      <c r="ADQ8" s="6"/>
      <c r="ADR8" s="6"/>
      <c r="ADS8" s="6"/>
      <c r="ADT8" s="6"/>
      <c r="ADU8" s="6"/>
      <c r="ADV8" s="6"/>
      <c r="ADW8" s="6"/>
      <c r="ADX8" s="6"/>
      <c r="ADY8" s="6"/>
      <c r="ADZ8" s="6"/>
      <c r="AEA8" s="6"/>
      <c r="AEB8" s="6"/>
      <c r="AEC8" s="6"/>
      <c r="AED8" s="6"/>
      <c r="AEE8" s="6"/>
      <c r="AEF8" s="6"/>
      <c r="AEG8" s="6"/>
      <c r="AEH8" s="6"/>
      <c r="AEI8" s="6"/>
      <c r="AEJ8" s="6"/>
      <c r="AEK8" s="6"/>
      <c r="AEL8" s="6"/>
      <c r="AEM8" s="6"/>
      <c r="AEN8" s="6"/>
      <c r="AEO8" s="6"/>
      <c r="AEP8" s="6"/>
      <c r="AEQ8" s="6"/>
      <c r="AER8" s="6"/>
      <c r="AES8" s="6"/>
      <c r="AET8" s="6"/>
      <c r="AEU8" s="6"/>
      <c r="AEV8" s="6"/>
      <c r="AEW8" s="6"/>
      <c r="AEX8" s="6"/>
      <c r="AEY8" s="6"/>
      <c r="AEZ8" s="6"/>
      <c r="AFA8" s="6"/>
      <c r="AFB8" s="6"/>
      <c r="AFC8" s="6"/>
      <c r="AFD8" s="6"/>
      <c r="AFE8" s="6"/>
      <c r="AFF8" s="6"/>
      <c r="AFG8" s="6"/>
      <c r="AFH8" s="6"/>
      <c r="AFI8" s="6"/>
      <c r="AFJ8" s="6"/>
      <c r="AFK8" s="6"/>
      <c r="AFL8" s="6"/>
      <c r="AFM8" s="6"/>
      <c r="AFN8" s="6"/>
      <c r="AFO8" s="6"/>
      <c r="AFP8" s="6"/>
      <c r="AFQ8" s="6"/>
      <c r="AFR8" s="6"/>
      <c r="AFS8" s="6"/>
      <c r="AFT8" s="6"/>
      <c r="AFU8" s="6"/>
      <c r="AFV8" s="6"/>
      <c r="AFW8" s="6"/>
      <c r="AFX8" s="6"/>
      <c r="AFY8" s="6"/>
      <c r="AFZ8" s="6"/>
      <c r="AGA8" s="6"/>
      <c r="AGB8" s="6"/>
      <c r="AGC8" s="6"/>
      <c r="AGD8" s="6"/>
      <c r="AGE8" s="6"/>
      <c r="AGF8" s="6"/>
      <c r="AGG8" s="6"/>
      <c r="AGH8" s="6"/>
      <c r="AGI8" s="6"/>
      <c r="AGJ8" s="6"/>
      <c r="AGK8" s="6"/>
      <c r="AGL8" s="6"/>
      <c r="AGM8" s="6"/>
      <c r="AGN8" s="6"/>
      <c r="AGO8" s="6"/>
      <c r="AGP8" s="6"/>
      <c r="AGQ8" s="6"/>
      <c r="AGR8" s="6"/>
      <c r="AGS8" s="6"/>
      <c r="AGT8" s="6"/>
      <c r="AGU8" s="6"/>
      <c r="AGV8" s="6"/>
      <c r="AGW8" s="6"/>
      <c r="AGX8" s="6"/>
      <c r="AGY8" s="6"/>
      <c r="AGZ8" s="6"/>
      <c r="AHA8" s="6"/>
      <c r="AHB8" s="6"/>
      <c r="AHC8" s="6"/>
      <c r="AHD8" s="6"/>
      <c r="AHE8" s="6"/>
      <c r="AHF8" s="6"/>
      <c r="AHG8" s="6"/>
      <c r="AHH8" s="6"/>
      <c r="AHI8" s="6"/>
      <c r="AHJ8" s="6"/>
      <c r="AHK8" s="6"/>
      <c r="AHL8" s="6"/>
      <c r="AHM8" s="6"/>
      <c r="AHN8" s="6"/>
      <c r="AHO8" s="6"/>
      <c r="AHP8" s="6"/>
      <c r="AHQ8" s="6"/>
      <c r="AHR8" s="6"/>
      <c r="AHS8" s="6"/>
      <c r="AHT8" s="6"/>
      <c r="AHU8" s="6"/>
      <c r="AHV8" s="6"/>
      <c r="AHW8" s="6"/>
      <c r="AHX8" s="6"/>
      <c r="AHY8" s="6"/>
      <c r="AHZ8" s="6"/>
      <c r="AIA8" s="6"/>
      <c r="AIB8" s="6"/>
      <c r="AIC8" s="6"/>
      <c r="AID8" s="6"/>
      <c r="AIE8" s="6"/>
      <c r="AIF8" s="6"/>
      <c r="AIG8" s="6"/>
      <c r="AIH8" s="6"/>
      <c r="AII8" s="6"/>
      <c r="AIJ8" s="6"/>
      <c r="AIK8" s="6"/>
      <c r="AIL8" s="6"/>
      <c r="AIM8" s="6"/>
      <c r="AIN8" s="6"/>
      <c r="AIO8" s="6"/>
      <c r="AIP8" s="6"/>
      <c r="AIQ8" s="6"/>
      <c r="AIR8" s="6"/>
      <c r="AIS8" s="6"/>
      <c r="AIT8" s="6"/>
      <c r="AIU8" s="6"/>
      <c r="AIV8" s="6"/>
      <c r="AIW8" s="6"/>
      <c r="AIX8" s="6"/>
      <c r="AIY8" s="6"/>
      <c r="AIZ8" s="6"/>
      <c r="AJA8" s="6"/>
      <c r="AJB8" s="6"/>
      <c r="AJC8" s="6"/>
      <c r="AJD8" s="6"/>
      <c r="AJE8" s="6"/>
      <c r="AJF8" s="6"/>
      <c r="AJG8" s="6"/>
      <c r="AJH8" s="6"/>
      <c r="AJI8" s="6"/>
      <c r="AJJ8" s="6"/>
      <c r="AJK8" s="6"/>
      <c r="AJL8" s="6"/>
      <c r="AJM8" s="6"/>
      <c r="AJN8" s="6"/>
      <c r="AJO8" s="6"/>
      <c r="AJP8" s="6"/>
      <c r="AJQ8" s="6"/>
      <c r="AJR8" s="6"/>
      <c r="AJS8" s="6"/>
      <c r="AJT8" s="6"/>
      <c r="AJU8" s="6"/>
      <c r="AJV8" s="6"/>
      <c r="AJW8" s="6"/>
      <c r="AJX8" s="6"/>
      <c r="AJY8" s="6"/>
      <c r="AJZ8" s="6"/>
      <c r="AKA8" s="6"/>
      <c r="AKB8" s="6"/>
      <c r="AKC8" s="6"/>
      <c r="AKD8" s="6"/>
      <c r="AKE8" s="6"/>
      <c r="AKF8" s="6"/>
      <c r="AKG8" s="6"/>
      <c r="AKH8" s="6"/>
      <c r="AKI8" s="6"/>
      <c r="AKJ8" s="6"/>
      <c r="AKK8" s="6"/>
      <c r="AKL8" s="6"/>
      <c r="AKM8" s="6"/>
      <c r="AKN8" s="6"/>
      <c r="AKO8" s="6"/>
      <c r="AKP8" s="6"/>
      <c r="AKQ8" s="6"/>
      <c r="AKR8" s="6"/>
      <c r="AKS8" s="6"/>
      <c r="AKT8" s="6"/>
      <c r="AKU8" s="6"/>
      <c r="AKV8" s="6"/>
      <c r="AKW8" s="6"/>
      <c r="AKX8" s="6"/>
      <c r="AKY8" s="6"/>
      <c r="AKZ8" s="6"/>
      <c r="ALA8" s="6"/>
      <c r="ALB8" s="6"/>
      <c r="ALC8" s="6"/>
      <c r="ALD8" s="6"/>
      <c r="ALE8" s="6"/>
      <c r="ALF8" s="6"/>
      <c r="ALG8" s="6"/>
      <c r="ALH8" s="6"/>
      <c r="ALI8" s="6"/>
      <c r="ALJ8" s="6"/>
      <c r="ALK8" s="6"/>
      <c r="ALL8" s="6"/>
      <c r="ALM8" s="6"/>
      <c r="ALN8" s="6"/>
      <c r="ALO8" s="6"/>
      <c r="ALP8" s="6"/>
      <c r="ALQ8" s="6"/>
      <c r="ALR8" s="6"/>
      <c r="ALS8" s="6"/>
      <c r="ALT8" s="6"/>
      <c r="ALU8" s="6"/>
      <c r="ALV8" s="6"/>
      <c r="ALW8" s="6"/>
      <c r="ALX8" s="6"/>
      <c r="ALY8" s="6"/>
      <c r="ALZ8" s="6"/>
      <c r="AMA8" s="6"/>
      <c r="AMB8" s="6"/>
      <c r="AMC8" s="6"/>
      <c r="AMD8" s="6"/>
      <c r="AME8" s="6"/>
      <c r="AMF8" s="6"/>
      <c r="AMG8" s="6"/>
      <c r="AMH8" s="6"/>
      <c r="AMI8" s="6"/>
      <c r="AMJ8" s="6"/>
      <c r="AMK8" s="6"/>
      <c r="AML8" s="6"/>
      <c r="AMM8" s="6"/>
      <c r="AMN8" s="6"/>
      <c r="AMO8" s="6"/>
      <c r="AMP8" s="6"/>
      <c r="AMQ8" s="6"/>
      <c r="AMR8" s="6"/>
      <c r="AMS8" s="6"/>
      <c r="AMT8" s="6"/>
      <c r="AMU8" s="6"/>
      <c r="AMV8" s="6"/>
      <c r="AMW8" s="6"/>
      <c r="AMX8" s="6"/>
    </row>
    <row r="9" spans="1:1038" x14ac:dyDescent="0.25">
      <c r="A9" t="s">
        <v>188</v>
      </c>
      <c r="B9" t="s">
        <v>193</v>
      </c>
      <c r="D9" t="s">
        <v>1321</v>
      </c>
      <c r="M9" s="55"/>
      <c r="N9" s="55"/>
      <c r="O9" s="66" t="s">
        <v>24</v>
      </c>
      <c r="P9" s="65">
        <f t="shared" si="0"/>
        <v>16</v>
      </c>
      <c r="Q9" s="6"/>
      <c r="R9" s="6"/>
      <c r="S9" s="6"/>
      <c r="T9" s="72" t="s">
        <v>168</v>
      </c>
      <c r="U9" s="73">
        <v>33</v>
      </c>
      <c r="V9" s="83" t="s">
        <v>181</v>
      </c>
      <c r="W9" s="131">
        <f>COUNTIF($X$77:$X$662, V9)</f>
        <v>0</v>
      </c>
      <c r="X9" s="78"/>
      <c r="Y9" s="78"/>
      <c r="Z9" s="56"/>
      <c r="AA9" s="56"/>
      <c r="AB9" s="57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  <c r="OZ9" s="6"/>
      <c r="PA9" s="6"/>
      <c r="PB9" s="6"/>
      <c r="PC9" s="6"/>
      <c r="PD9" s="6"/>
      <c r="PE9" s="6"/>
      <c r="PF9" s="6"/>
      <c r="PG9" s="6"/>
      <c r="PH9" s="6"/>
      <c r="PI9" s="6"/>
      <c r="PJ9" s="6"/>
      <c r="PK9" s="6"/>
      <c r="PL9" s="6"/>
      <c r="PM9" s="6"/>
      <c r="PN9" s="6"/>
      <c r="PO9" s="6"/>
      <c r="PP9" s="6"/>
      <c r="PQ9" s="6"/>
      <c r="PR9" s="6"/>
      <c r="PS9" s="6"/>
      <c r="PT9" s="6"/>
      <c r="PU9" s="6"/>
      <c r="PV9" s="6"/>
      <c r="PW9" s="6"/>
      <c r="PX9" s="6"/>
      <c r="PY9" s="6"/>
      <c r="PZ9" s="6"/>
      <c r="QA9" s="6"/>
      <c r="QB9" s="6"/>
      <c r="QC9" s="6"/>
      <c r="QD9" s="6"/>
      <c r="QE9" s="6"/>
      <c r="QF9" s="6"/>
      <c r="QG9" s="6"/>
      <c r="QH9" s="6"/>
      <c r="QI9" s="6"/>
      <c r="QJ9" s="6"/>
      <c r="QK9" s="6"/>
      <c r="QL9" s="6"/>
      <c r="QM9" s="6"/>
      <c r="QN9" s="6"/>
      <c r="QO9" s="6"/>
      <c r="QP9" s="6"/>
      <c r="QQ9" s="6"/>
      <c r="QR9" s="6"/>
      <c r="QS9" s="6"/>
      <c r="QT9" s="6"/>
      <c r="QU9" s="6"/>
      <c r="QV9" s="6"/>
      <c r="QW9" s="6"/>
      <c r="QX9" s="6"/>
      <c r="QY9" s="6"/>
      <c r="QZ9" s="6"/>
      <c r="RA9" s="6"/>
      <c r="RB9" s="6"/>
      <c r="RC9" s="6"/>
      <c r="RD9" s="6"/>
      <c r="RE9" s="6"/>
      <c r="RF9" s="6"/>
      <c r="RG9" s="6"/>
      <c r="RH9" s="6"/>
      <c r="RI9" s="6"/>
      <c r="RJ9" s="6"/>
      <c r="RK9" s="6"/>
      <c r="RL9" s="6"/>
      <c r="RM9" s="6"/>
      <c r="RN9" s="6"/>
      <c r="RO9" s="6"/>
      <c r="RP9" s="6"/>
      <c r="RQ9" s="6"/>
      <c r="RR9" s="6"/>
      <c r="RS9" s="6"/>
      <c r="RT9" s="6"/>
      <c r="RU9" s="6"/>
      <c r="RV9" s="6"/>
      <c r="RW9" s="6"/>
      <c r="RX9" s="6"/>
      <c r="RY9" s="6"/>
      <c r="RZ9" s="6"/>
      <c r="SA9" s="6"/>
      <c r="SB9" s="6"/>
      <c r="SC9" s="6"/>
      <c r="SD9" s="6"/>
      <c r="SE9" s="6"/>
      <c r="SF9" s="6"/>
      <c r="SG9" s="6"/>
      <c r="SH9" s="6"/>
      <c r="SI9" s="6"/>
      <c r="SJ9" s="6"/>
      <c r="SK9" s="6"/>
      <c r="SL9" s="6"/>
      <c r="SM9" s="6"/>
      <c r="SN9" s="6"/>
      <c r="SO9" s="6"/>
      <c r="SP9" s="6"/>
      <c r="SQ9" s="6"/>
      <c r="SR9" s="6"/>
      <c r="SS9" s="6"/>
      <c r="ST9" s="6"/>
      <c r="SU9" s="6"/>
      <c r="SV9" s="6"/>
      <c r="SW9" s="6"/>
      <c r="SX9" s="6"/>
      <c r="SY9" s="6"/>
      <c r="SZ9" s="6"/>
      <c r="TA9" s="6"/>
      <c r="TB9" s="6"/>
      <c r="TC9" s="6"/>
      <c r="TD9" s="6"/>
      <c r="TE9" s="6"/>
      <c r="TF9" s="6"/>
      <c r="TG9" s="6"/>
      <c r="TH9" s="6"/>
      <c r="TI9" s="6"/>
      <c r="TJ9" s="6"/>
      <c r="TK9" s="6"/>
      <c r="TL9" s="6"/>
      <c r="TM9" s="6"/>
      <c r="TN9" s="6"/>
      <c r="TO9" s="6"/>
      <c r="TP9" s="6"/>
      <c r="TQ9" s="6"/>
      <c r="TR9" s="6"/>
      <c r="TS9" s="6"/>
      <c r="TT9" s="6"/>
      <c r="TU9" s="6"/>
      <c r="TV9" s="6"/>
      <c r="TW9" s="6"/>
      <c r="TX9" s="6"/>
      <c r="TY9" s="6"/>
      <c r="TZ9" s="6"/>
      <c r="UA9" s="6"/>
      <c r="UB9" s="6"/>
      <c r="UC9" s="6"/>
      <c r="UD9" s="6"/>
      <c r="UE9" s="6"/>
      <c r="UF9" s="6"/>
      <c r="UG9" s="6"/>
      <c r="UH9" s="6"/>
      <c r="UI9" s="6"/>
      <c r="UJ9" s="6"/>
      <c r="UK9" s="6"/>
      <c r="UL9" s="6"/>
      <c r="UM9" s="6"/>
      <c r="UN9" s="6"/>
      <c r="UO9" s="6"/>
      <c r="UP9" s="6"/>
      <c r="UQ9" s="6"/>
      <c r="UR9" s="6"/>
      <c r="US9" s="6"/>
      <c r="UT9" s="6"/>
      <c r="UU9" s="6"/>
      <c r="UV9" s="6"/>
      <c r="UW9" s="6"/>
      <c r="UX9" s="6"/>
      <c r="UY9" s="6"/>
      <c r="UZ9" s="6"/>
      <c r="VA9" s="6"/>
      <c r="VB9" s="6"/>
      <c r="VC9" s="6"/>
      <c r="VD9" s="6"/>
      <c r="VE9" s="6"/>
      <c r="VF9" s="6"/>
      <c r="VG9" s="6"/>
      <c r="VH9" s="6"/>
      <c r="VI9" s="6"/>
      <c r="VJ9" s="6"/>
      <c r="VK9" s="6"/>
      <c r="VL9" s="6"/>
      <c r="VM9" s="6"/>
      <c r="VN9" s="6"/>
      <c r="VO9" s="6"/>
      <c r="VP9" s="6"/>
      <c r="VQ9" s="6"/>
      <c r="VR9" s="6"/>
      <c r="VS9" s="6"/>
      <c r="VT9" s="6"/>
      <c r="VU9" s="6"/>
      <c r="VV9" s="6"/>
      <c r="VW9" s="6"/>
      <c r="VX9" s="6"/>
      <c r="VY9" s="6"/>
      <c r="VZ9" s="6"/>
      <c r="WA9" s="6"/>
      <c r="WB9" s="6"/>
      <c r="WC9" s="6"/>
      <c r="WD9" s="6"/>
      <c r="WE9" s="6"/>
      <c r="WF9" s="6"/>
      <c r="WG9" s="6"/>
      <c r="WH9" s="6"/>
      <c r="WI9" s="6"/>
      <c r="WJ9" s="6"/>
      <c r="WK9" s="6"/>
      <c r="WL9" s="6"/>
      <c r="WM9" s="6"/>
      <c r="WN9" s="6"/>
      <c r="WO9" s="6"/>
      <c r="WP9" s="6"/>
      <c r="WQ9" s="6"/>
      <c r="WR9" s="6"/>
      <c r="WS9" s="6"/>
      <c r="WT9" s="6"/>
      <c r="WU9" s="6"/>
      <c r="WV9" s="6"/>
      <c r="WW9" s="6"/>
      <c r="WX9" s="6"/>
      <c r="WY9" s="6"/>
      <c r="WZ9" s="6"/>
      <c r="XA9" s="6"/>
      <c r="XB9" s="6"/>
      <c r="XC9" s="6"/>
      <c r="XD9" s="6"/>
      <c r="XE9" s="6"/>
      <c r="XF9" s="6"/>
      <c r="XG9" s="6"/>
      <c r="XH9" s="6"/>
      <c r="XI9" s="6"/>
      <c r="XJ9" s="6"/>
      <c r="XK9" s="6"/>
      <c r="XL9" s="6"/>
      <c r="XM9" s="6"/>
      <c r="XN9" s="6"/>
      <c r="XO9" s="6"/>
      <c r="XP9" s="6"/>
      <c r="XQ9" s="6"/>
      <c r="XR9" s="6"/>
      <c r="XS9" s="6"/>
      <c r="XT9" s="6"/>
      <c r="XU9" s="6"/>
      <c r="XV9" s="6"/>
      <c r="XW9" s="6"/>
      <c r="XX9" s="6"/>
      <c r="XY9" s="6"/>
      <c r="XZ9" s="6"/>
      <c r="YA9" s="6"/>
      <c r="YB9" s="6"/>
      <c r="YC9" s="6"/>
      <c r="YD9" s="6"/>
      <c r="YE9" s="6"/>
      <c r="YF9" s="6"/>
      <c r="YG9" s="6"/>
      <c r="YH9" s="6"/>
      <c r="YI9" s="6"/>
      <c r="YJ9" s="6"/>
      <c r="YK9" s="6"/>
      <c r="YL9" s="6"/>
      <c r="YM9" s="6"/>
      <c r="YN9" s="6"/>
      <c r="YO9" s="6"/>
      <c r="YP9" s="6"/>
      <c r="YQ9" s="6"/>
      <c r="YR9" s="6"/>
      <c r="YS9" s="6"/>
      <c r="YT9" s="6"/>
      <c r="YU9" s="6"/>
      <c r="YV9" s="6"/>
      <c r="YW9" s="6"/>
      <c r="YX9" s="6"/>
      <c r="YY9" s="6"/>
      <c r="YZ9" s="6"/>
      <c r="ZA9" s="6"/>
      <c r="ZB9" s="6"/>
      <c r="ZC9" s="6"/>
      <c r="ZD9" s="6"/>
      <c r="ZE9" s="6"/>
      <c r="ZF9" s="6"/>
      <c r="ZG9" s="6"/>
      <c r="ZH9" s="6"/>
      <c r="ZI9" s="6"/>
      <c r="ZJ9" s="6"/>
      <c r="ZK9" s="6"/>
      <c r="ZL9" s="6"/>
      <c r="ZM9" s="6"/>
      <c r="ZN9" s="6"/>
      <c r="ZO9" s="6"/>
      <c r="ZP9" s="6"/>
      <c r="ZQ9" s="6"/>
      <c r="ZR9" s="6"/>
      <c r="ZS9" s="6"/>
      <c r="ZT9" s="6"/>
      <c r="ZU9" s="6"/>
      <c r="ZV9" s="6"/>
      <c r="ZW9" s="6"/>
      <c r="ZX9" s="6"/>
      <c r="ZY9" s="6"/>
      <c r="ZZ9" s="6"/>
      <c r="AAA9" s="6"/>
      <c r="AAB9" s="6"/>
      <c r="AAC9" s="6"/>
      <c r="AAD9" s="6"/>
      <c r="AAE9" s="6"/>
      <c r="AAF9" s="6"/>
      <c r="AAG9" s="6"/>
      <c r="AAH9" s="6"/>
      <c r="AAI9" s="6"/>
      <c r="AAJ9" s="6"/>
      <c r="AAK9" s="6"/>
      <c r="AAL9" s="6"/>
      <c r="AAM9" s="6"/>
      <c r="AAN9" s="6"/>
      <c r="AAO9" s="6"/>
      <c r="AAP9" s="6"/>
      <c r="AAQ9" s="6"/>
      <c r="AAR9" s="6"/>
      <c r="AAS9" s="6"/>
      <c r="AAT9" s="6"/>
      <c r="AAU9" s="6"/>
      <c r="AAV9" s="6"/>
      <c r="AAW9" s="6"/>
      <c r="AAX9" s="6"/>
      <c r="AAY9" s="6"/>
      <c r="AAZ9" s="6"/>
      <c r="ABA9" s="6"/>
      <c r="ABB9" s="6"/>
      <c r="ABC9" s="6"/>
      <c r="ABD9" s="6"/>
      <c r="ABE9" s="6"/>
      <c r="ABF9" s="6"/>
      <c r="ABG9" s="6"/>
      <c r="ABH9" s="6"/>
      <c r="ABI9" s="6"/>
      <c r="ABJ9" s="6"/>
      <c r="ABK9" s="6"/>
      <c r="ABL9" s="6"/>
      <c r="ABM9" s="6"/>
      <c r="ABN9" s="6"/>
      <c r="ABO9" s="6"/>
      <c r="ABP9" s="6"/>
      <c r="ABQ9" s="6"/>
      <c r="ABR9" s="6"/>
      <c r="ABS9" s="6"/>
      <c r="ABT9" s="6"/>
      <c r="ABU9" s="6"/>
      <c r="ABV9" s="6"/>
      <c r="ABW9" s="6"/>
      <c r="ABX9" s="6"/>
      <c r="ABY9" s="6"/>
      <c r="ABZ9" s="6"/>
      <c r="ACA9" s="6"/>
      <c r="ACB9" s="6"/>
      <c r="ACC9" s="6"/>
      <c r="ACD9" s="6"/>
      <c r="ACE9" s="6"/>
      <c r="ACF9" s="6"/>
      <c r="ACG9" s="6"/>
      <c r="ACH9" s="6"/>
      <c r="ACI9" s="6"/>
      <c r="ACJ9" s="6"/>
      <c r="ACK9" s="6"/>
      <c r="ACL9" s="6"/>
      <c r="ACM9" s="6"/>
      <c r="ACN9" s="6"/>
      <c r="ACO9" s="6"/>
      <c r="ACP9" s="6"/>
      <c r="ACQ9" s="6"/>
      <c r="ACR9" s="6"/>
      <c r="ACS9" s="6"/>
      <c r="ACT9" s="6"/>
      <c r="ACU9" s="6"/>
      <c r="ACV9" s="6"/>
      <c r="ACW9" s="6"/>
      <c r="ACX9" s="6"/>
      <c r="ACY9" s="6"/>
      <c r="ACZ9" s="6"/>
      <c r="ADA9" s="6"/>
      <c r="ADB9" s="6"/>
      <c r="ADC9" s="6"/>
      <c r="ADD9" s="6"/>
      <c r="ADE9" s="6"/>
      <c r="ADF9" s="6"/>
      <c r="ADG9" s="6"/>
      <c r="ADH9" s="6"/>
      <c r="ADI9" s="6"/>
      <c r="ADJ9" s="6"/>
      <c r="ADK9" s="6"/>
      <c r="ADL9" s="6"/>
      <c r="ADM9" s="6"/>
      <c r="ADN9" s="6"/>
      <c r="ADO9" s="6"/>
      <c r="ADP9" s="6"/>
      <c r="ADQ9" s="6"/>
      <c r="ADR9" s="6"/>
      <c r="ADS9" s="6"/>
      <c r="ADT9" s="6"/>
      <c r="ADU9" s="6"/>
      <c r="ADV9" s="6"/>
      <c r="ADW9" s="6"/>
      <c r="ADX9" s="6"/>
      <c r="ADY9" s="6"/>
      <c r="ADZ9" s="6"/>
      <c r="AEA9" s="6"/>
      <c r="AEB9" s="6"/>
      <c r="AEC9" s="6"/>
      <c r="AED9" s="6"/>
      <c r="AEE9" s="6"/>
      <c r="AEF9" s="6"/>
      <c r="AEG9" s="6"/>
      <c r="AEH9" s="6"/>
      <c r="AEI9" s="6"/>
      <c r="AEJ9" s="6"/>
      <c r="AEK9" s="6"/>
      <c r="AEL9" s="6"/>
      <c r="AEM9" s="6"/>
      <c r="AEN9" s="6"/>
      <c r="AEO9" s="6"/>
      <c r="AEP9" s="6"/>
      <c r="AEQ9" s="6"/>
      <c r="AER9" s="6"/>
      <c r="AES9" s="6"/>
      <c r="AET9" s="6"/>
      <c r="AEU9" s="6"/>
      <c r="AEV9" s="6"/>
      <c r="AEW9" s="6"/>
      <c r="AEX9" s="6"/>
      <c r="AEY9" s="6"/>
      <c r="AEZ9" s="6"/>
      <c r="AFA9" s="6"/>
      <c r="AFB9" s="6"/>
      <c r="AFC9" s="6"/>
      <c r="AFD9" s="6"/>
      <c r="AFE9" s="6"/>
      <c r="AFF9" s="6"/>
      <c r="AFG9" s="6"/>
      <c r="AFH9" s="6"/>
      <c r="AFI9" s="6"/>
      <c r="AFJ9" s="6"/>
      <c r="AFK9" s="6"/>
      <c r="AFL9" s="6"/>
      <c r="AFM9" s="6"/>
      <c r="AFN9" s="6"/>
      <c r="AFO9" s="6"/>
      <c r="AFP9" s="6"/>
      <c r="AFQ9" s="6"/>
      <c r="AFR9" s="6"/>
      <c r="AFS9" s="6"/>
      <c r="AFT9" s="6"/>
      <c r="AFU9" s="6"/>
      <c r="AFV9" s="6"/>
      <c r="AFW9" s="6"/>
      <c r="AFX9" s="6"/>
      <c r="AFY9" s="6"/>
      <c r="AFZ9" s="6"/>
      <c r="AGA9" s="6"/>
      <c r="AGB9" s="6"/>
      <c r="AGC9" s="6"/>
      <c r="AGD9" s="6"/>
      <c r="AGE9" s="6"/>
      <c r="AGF9" s="6"/>
      <c r="AGG9" s="6"/>
      <c r="AGH9" s="6"/>
      <c r="AGI9" s="6"/>
      <c r="AGJ9" s="6"/>
      <c r="AGK9" s="6"/>
      <c r="AGL9" s="6"/>
      <c r="AGM9" s="6"/>
      <c r="AGN9" s="6"/>
      <c r="AGO9" s="6"/>
      <c r="AGP9" s="6"/>
      <c r="AGQ9" s="6"/>
      <c r="AGR9" s="6"/>
      <c r="AGS9" s="6"/>
      <c r="AGT9" s="6"/>
      <c r="AGU9" s="6"/>
      <c r="AGV9" s="6"/>
      <c r="AGW9" s="6"/>
      <c r="AGX9" s="6"/>
      <c r="AGY9" s="6"/>
      <c r="AGZ9" s="6"/>
      <c r="AHA9" s="6"/>
      <c r="AHB9" s="6"/>
      <c r="AHC9" s="6"/>
      <c r="AHD9" s="6"/>
      <c r="AHE9" s="6"/>
      <c r="AHF9" s="6"/>
      <c r="AHG9" s="6"/>
      <c r="AHH9" s="6"/>
      <c r="AHI9" s="6"/>
      <c r="AHJ9" s="6"/>
      <c r="AHK9" s="6"/>
      <c r="AHL9" s="6"/>
      <c r="AHM9" s="6"/>
      <c r="AHN9" s="6"/>
      <c r="AHO9" s="6"/>
      <c r="AHP9" s="6"/>
      <c r="AHQ9" s="6"/>
      <c r="AHR9" s="6"/>
      <c r="AHS9" s="6"/>
      <c r="AHT9" s="6"/>
      <c r="AHU9" s="6"/>
      <c r="AHV9" s="6"/>
      <c r="AHW9" s="6"/>
      <c r="AHX9" s="6"/>
      <c r="AHY9" s="6"/>
      <c r="AHZ9" s="6"/>
      <c r="AIA9" s="6"/>
      <c r="AIB9" s="6"/>
      <c r="AIC9" s="6"/>
      <c r="AID9" s="6"/>
      <c r="AIE9" s="6"/>
      <c r="AIF9" s="6"/>
      <c r="AIG9" s="6"/>
      <c r="AIH9" s="6"/>
      <c r="AII9" s="6"/>
      <c r="AIJ9" s="6"/>
      <c r="AIK9" s="6"/>
      <c r="AIL9" s="6"/>
      <c r="AIM9" s="6"/>
      <c r="AIN9" s="6"/>
      <c r="AIO9" s="6"/>
      <c r="AIP9" s="6"/>
      <c r="AIQ9" s="6"/>
      <c r="AIR9" s="6"/>
      <c r="AIS9" s="6"/>
      <c r="AIT9" s="6"/>
      <c r="AIU9" s="6"/>
      <c r="AIV9" s="6"/>
      <c r="AIW9" s="6"/>
      <c r="AIX9" s="6"/>
      <c r="AIY9" s="6"/>
      <c r="AIZ9" s="6"/>
      <c r="AJA9" s="6"/>
      <c r="AJB9" s="6"/>
      <c r="AJC9" s="6"/>
      <c r="AJD9" s="6"/>
      <c r="AJE9" s="6"/>
      <c r="AJF9" s="6"/>
      <c r="AJG9" s="6"/>
      <c r="AJH9" s="6"/>
      <c r="AJI9" s="6"/>
      <c r="AJJ9" s="6"/>
      <c r="AJK9" s="6"/>
      <c r="AJL9" s="6"/>
      <c r="AJM9" s="6"/>
      <c r="AJN9" s="6"/>
      <c r="AJO9" s="6"/>
      <c r="AJP9" s="6"/>
      <c r="AJQ9" s="6"/>
      <c r="AJR9" s="6"/>
      <c r="AJS9" s="6"/>
      <c r="AJT9" s="6"/>
      <c r="AJU9" s="6"/>
      <c r="AJV9" s="6"/>
      <c r="AJW9" s="6"/>
      <c r="AJX9" s="6"/>
      <c r="AJY9" s="6"/>
      <c r="AJZ9" s="6"/>
      <c r="AKA9" s="6"/>
      <c r="AKB9" s="6"/>
      <c r="AKC9" s="6"/>
      <c r="AKD9" s="6"/>
      <c r="AKE9" s="6"/>
      <c r="AKF9" s="6"/>
      <c r="AKG9" s="6"/>
      <c r="AKH9" s="6"/>
      <c r="AKI9" s="6"/>
      <c r="AKJ9" s="6"/>
      <c r="AKK9" s="6"/>
      <c r="AKL9" s="6"/>
      <c r="AKM9" s="6"/>
      <c r="AKN9" s="6"/>
      <c r="AKO9" s="6"/>
      <c r="AKP9" s="6"/>
      <c r="AKQ9" s="6"/>
      <c r="AKR9" s="6"/>
      <c r="AKS9" s="6"/>
      <c r="AKT9" s="6"/>
      <c r="AKU9" s="6"/>
      <c r="AKV9" s="6"/>
      <c r="AKW9" s="6"/>
      <c r="AKX9" s="6"/>
      <c r="AKY9" s="6"/>
      <c r="AKZ9" s="6"/>
      <c r="ALA9" s="6"/>
      <c r="ALB9" s="6"/>
      <c r="ALC9" s="6"/>
      <c r="ALD9" s="6"/>
      <c r="ALE9" s="6"/>
      <c r="ALF9" s="6"/>
      <c r="ALG9" s="6"/>
      <c r="ALH9" s="6"/>
      <c r="ALI9" s="6"/>
      <c r="ALJ9" s="6"/>
      <c r="ALK9" s="6"/>
      <c r="ALL9" s="6"/>
      <c r="ALM9" s="6"/>
      <c r="ALN9" s="6"/>
      <c r="ALO9" s="6"/>
      <c r="ALP9" s="6"/>
      <c r="ALQ9" s="6"/>
      <c r="ALR9" s="6"/>
      <c r="ALS9" s="6"/>
      <c r="ALT9" s="6"/>
      <c r="ALU9" s="6"/>
      <c r="ALV9" s="6"/>
      <c r="ALW9" s="6"/>
      <c r="ALX9" s="6"/>
      <c r="ALY9" s="6"/>
      <c r="ALZ9" s="6"/>
      <c r="AMA9" s="6"/>
      <c r="AMB9" s="6"/>
      <c r="AMC9" s="6"/>
      <c r="AMD9" s="6"/>
      <c r="AME9" s="6"/>
      <c r="AMF9" s="6"/>
      <c r="AMG9" s="6"/>
      <c r="AMH9" s="6"/>
      <c r="AMI9" s="6"/>
      <c r="AMJ9" s="6"/>
      <c r="AMK9" s="6"/>
      <c r="AML9" s="6"/>
      <c r="AMM9" s="6"/>
      <c r="AMN9" s="6"/>
      <c r="AMO9" s="6"/>
      <c r="AMP9" s="6"/>
      <c r="AMQ9" s="6"/>
      <c r="AMR9" s="6"/>
      <c r="AMS9" s="6"/>
      <c r="AMT9" s="6"/>
      <c r="AMU9" s="6"/>
      <c r="AMV9" s="6"/>
      <c r="AMW9" s="6"/>
      <c r="AMX9" s="6"/>
    </row>
    <row r="10" spans="1:1038" x14ac:dyDescent="0.25">
      <c r="A10" t="s">
        <v>188</v>
      </c>
      <c r="D10" t="s">
        <v>1289</v>
      </c>
      <c r="M10" s="55"/>
      <c r="N10" s="55"/>
      <c r="O10" s="66" t="s">
        <v>25</v>
      </c>
      <c r="P10" s="65">
        <f t="shared" si="0"/>
        <v>17</v>
      </c>
      <c r="Q10" s="6"/>
      <c r="R10" s="6"/>
      <c r="S10" s="6"/>
      <c r="T10" s="72" t="s">
        <v>161</v>
      </c>
      <c r="U10" s="73">
        <v>34</v>
      </c>
      <c r="V10" s="83" t="s">
        <v>182</v>
      </c>
      <c r="W10" s="131">
        <f>COUNTIF($X$77:$X$662, V10)</f>
        <v>5</v>
      </c>
      <c r="X10" s="78"/>
      <c r="Y10" s="78"/>
      <c r="Z10" s="56"/>
      <c r="AA10" s="56"/>
      <c r="AB10" s="57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/>
      <c r="QA10" s="6"/>
      <c r="QB10" s="6"/>
      <c r="QC10" s="6"/>
      <c r="QD10" s="6"/>
      <c r="QE10" s="6"/>
      <c r="QF10" s="6"/>
      <c r="QG10" s="6"/>
      <c r="QH10" s="6"/>
      <c r="QI10" s="6"/>
      <c r="QJ10" s="6"/>
      <c r="QK10" s="6"/>
      <c r="QL10" s="6"/>
      <c r="QM10" s="6"/>
      <c r="QN10" s="6"/>
      <c r="QO10" s="6"/>
      <c r="QP10" s="6"/>
      <c r="QQ10" s="6"/>
      <c r="QR10" s="6"/>
      <c r="QS10" s="6"/>
      <c r="QT10" s="6"/>
      <c r="QU10" s="6"/>
      <c r="QV10" s="6"/>
      <c r="QW10" s="6"/>
      <c r="QX10" s="6"/>
      <c r="QY10" s="6"/>
      <c r="QZ10" s="6"/>
      <c r="RA10" s="6"/>
      <c r="RB10" s="6"/>
      <c r="RC10" s="6"/>
      <c r="RD10" s="6"/>
      <c r="RE10" s="6"/>
      <c r="RF10" s="6"/>
      <c r="RG10" s="6"/>
      <c r="RH10" s="6"/>
      <c r="RI10" s="6"/>
      <c r="RJ10" s="6"/>
      <c r="RK10" s="6"/>
      <c r="RL10" s="6"/>
      <c r="RM10" s="6"/>
      <c r="RN10" s="6"/>
      <c r="RO10" s="6"/>
      <c r="RP10" s="6"/>
      <c r="RQ10" s="6"/>
      <c r="RR10" s="6"/>
      <c r="RS10" s="6"/>
      <c r="RT10" s="6"/>
      <c r="RU10" s="6"/>
      <c r="RV10" s="6"/>
      <c r="RW10" s="6"/>
      <c r="RX10" s="6"/>
      <c r="RY10" s="6"/>
      <c r="RZ10" s="6"/>
      <c r="SA10" s="6"/>
      <c r="SB10" s="6"/>
      <c r="SC10" s="6"/>
      <c r="SD10" s="6"/>
      <c r="SE10" s="6"/>
      <c r="SF10" s="6"/>
      <c r="SG10" s="6"/>
      <c r="SH10" s="6"/>
      <c r="SI10" s="6"/>
      <c r="SJ10" s="6"/>
      <c r="SK10" s="6"/>
      <c r="SL10" s="6"/>
      <c r="SM10" s="6"/>
      <c r="SN10" s="6"/>
      <c r="SO10" s="6"/>
      <c r="SP10" s="6"/>
      <c r="SQ10" s="6"/>
      <c r="SR10" s="6"/>
      <c r="SS10" s="6"/>
      <c r="ST10" s="6"/>
      <c r="SU10" s="6"/>
      <c r="SV10" s="6"/>
      <c r="SW10" s="6"/>
      <c r="SX10" s="6"/>
      <c r="SY10" s="6"/>
      <c r="SZ10" s="6"/>
      <c r="TA10" s="6"/>
      <c r="TB10" s="6"/>
      <c r="TC10" s="6"/>
      <c r="TD10" s="6"/>
      <c r="TE10" s="6"/>
      <c r="TF10" s="6"/>
      <c r="TG10" s="6"/>
      <c r="TH10" s="6"/>
      <c r="TI10" s="6"/>
      <c r="TJ10" s="6"/>
      <c r="TK10" s="6"/>
      <c r="TL10" s="6"/>
      <c r="TM10" s="6"/>
      <c r="TN10" s="6"/>
      <c r="TO10" s="6"/>
      <c r="TP10" s="6"/>
      <c r="TQ10" s="6"/>
      <c r="TR10" s="6"/>
      <c r="TS10" s="6"/>
      <c r="TT10" s="6"/>
      <c r="TU10" s="6"/>
      <c r="TV10" s="6"/>
      <c r="TW10" s="6"/>
      <c r="TX10" s="6"/>
      <c r="TY10" s="6"/>
      <c r="TZ10" s="6"/>
      <c r="UA10" s="6"/>
      <c r="UB10" s="6"/>
      <c r="UC10" s="6"/>
      <c r="UD10" s="6"/>
      <c r="UE10" s="6"/>
      <c r="UF10" s="6"/>
      <c r="UG10" s="6"/>
      <c r="UH10" s="6"/>
      <c r="UI10" s="6"/>
      <c r="UJ10" s="6"/>
      <c r="UK10" s="6"/>
      <c r="UL10" s="6"/>
      <c r="UM10" s="6"/>
      <c r="UN10" s="6"/>
      <c r="UO10" s="6"/>
      <c r="UP10" s="6"/>
      <c r="UQ10" s="6"/>
      <c r="UR10" s="6"/>
      <c r="US10" s="6"/>
      <c r="UT10" s="6"/>
      <c r="UU10" s="6"/>
      <c r="UV10" s="6"/>
      <c r="UW10" s="6"/>
      <c r="UX10" s="6"/>
      <c r="UY10" s="6"/>
      <c r="UZ10" s="6"/>
      <c r="VA10" s="6"/>
      <c r="VB10" s="6"/>
      <c r="VC10" s="6"/>
      <c r="VD10" s="6"/>
      <c r="VE10" s="6"/>
      <c r="VF10" s="6"/>
      <c r="VG10" s="6"/>
      <c r="VH10" s="6"/>
      <c r="VI10" s="6"/>
      <c r="VJ10" s="6"/>
      <c r="VK10" s="6"/>
      <c r="VL10" s="6"/>
      <c r="VM10" s="6"/>
      <c r="VN10" s="6"/>
      <c r="VO10" s="6"/>
      <c r="VP10" s="6"/>
      <c r="VQ10" s="6"/>
      <c r="VR10" s="6"/>
      <c r="VS10" s="6"/>
      <c r="VT10" s="6"/>
      <c r="VU10" s="6"/>
      <c r="VV10" s="6"/>
      <c r="VW10" s="6"/>
      <c r="VX10" s="6"/>
      <c r="VY10" s="6"/>
      <c r="VZ10" s="6"/>
      <c r="WA10" s="6"/>
      <c r="WB10" s="6"/>
      <c r="WC10" s="6"/>
      <c r="WD10" s="6"/>
      <c r="WE10" s="6"/>
      <c r="WF10" s="6"/>
      <c r="WG10" s="6"/>
      <c r="WH10" s="6"/>
      <c r="WI10" s="6"/>
      <c r="WJ10" s="6"/>
      <c r="WK10" s="6"/>
      <c r="WL10" s="6"/>
      <c r="WM10" s="6"/>
      <c r="WN10" s="6"/>
      <c r="WO10" s="6"/>
      <c r="WP10" s="6"/>
      <c r="WQ10" s="6"/>
      <c r="WR10" s="6"/>
      <c r="WS10" s="6"/>
      <c r="WT10" s="6"/>
      <c r="WU10" s="6"/>
      <c r="WV10" s="6"/>
      <c r="WW10" s="6"/>
      <c r="WX10" s="6"/>
      <c r="WY10" s="6"/>
      <c r="WZ10" s="6"/>
      <c r="XA10" s="6"/>
      <c r="XB10" s="6"/>
      <c r="XC10" s="6"/>
      <c r="XD10" s="6"/>
      <c r="XE10" s="6"/>
      <c r="XF10" s="6"/>
      <c r="XG10" s="6"/>
      <c r="XH10" s="6"/>
      <c r="XI10" s="6"/>
      <c r="XJ10" s="6"/>
      <c r="XK10" s="6"/>
      <c r="XL10" s="6"/>
      <c r="XM10" s="6"/>
      <c r="XN10" s="6"/>
      <c r="XO10" s="6"/>
      <c r="XP10" s="6"/>
      <c r="XQ10" s="6"/>
      <c r="XR10" s="6"/>
      <c r="XS10" s="6"/>
      <c r="XT10" s="6"/>
      <c r="XU10" s="6"/>
      <c r="XV10" s="6"/>
      <c r="XW10" s="6"/>
      <c r="XX10" s="6"/>
      <c r="XY10" s="6"/>
      <c r="XZ10" s="6"/>
      <c r="YA10" s="6"/>
      <c r="YB10" s="6"/>
      <c r="YC10" s="6"/>
      <c r="YD10" s="6"/>
      <c r="YE10" s="6"/>
      <c r="YF10" s="6"/>
      <c r="YG10" s="6"/>
      <c r="YH10" s="6"/>
      <c r="YI10" s="6"/>
      <c r="YJ10" s="6"/>
      <c r="YK10" s="6"/>
      <c r="YL10" s="6"/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  <c r="ZA10" s="6"/>
      <c r="ZB10" s="6"/>
      <c r="ZC10" s="6"/>
      <c r="ZD10" s="6"/>
      <c r="ZE10" s="6"/>
      <c r="ZF10" s="6"/>
      <c r="ZG10" s="6"/>
      <c r="ZH10" s="6"/>
      <c r="ZI10" s="6"/>
      <c r="ZJ10" s="6"/>
      <c r="ZK10" s="6"/>
      <c r="ZL10" s="6"/>
      <c r="ZM10" s="6"/>
      <c r="ZN10" s="6"/>
      <c r="ZO10" s="6"/>
      <c r="ZP10" s="6"/>
      <c r="ZQ10" s="6"/>
      <c r="ZR10" s="6"/>
      <c r="ZS10" s="6"/>
      <c r="ZT10" s="6"/>
      <c r="ZU10" s="6"/>
      <c r="ZV10" s="6"/>
      <c r="ZW10" s="6"/>
      <c r="ZX10" s="6"/>
      <c r="ZY10" s="6"/>
      <c r="ZZ10" s="6"/>
      <c r="AAA10" s="6"/>
      <c r="AAB10" s="6"/>
      <c r="AAC10" s="6"/>
      <c r="AAD10" s="6"/>
      <c r="AAE10" s="6"/>
      <c r="AAF10" s="6"/>
      <c r="AAG10" s="6"/>
      <c r="AAH10" s="6"/>
      <c r="AAI10" s="6"/>
      <c r="AAJ10" s="6"/>
      <c r="AAK10" s="6"/>
      <c r="AAL10" s="6"/>
      <c r="AAM10" s="6"/>
      <c r="AAN10" s="6"/>
      <c r="AAO10" s="6"/>
      <c r="AAP10" s="6"/>
      <c r="AAQ10" s="6"/>
      <c r="AAR10" s="6"/>
      <c r="AAS10" s="6"/>
      <c r="AAT10" s="6"/>
      <c r="AAU10" s="6"/>
      <c r="AAV10" s="6"/>
      <c r="AAW10" s="6"/>
      <c r="AAX10" s="6"/>
      <c r="AAY10" s="6"/>
      <c r="AAZ10" s="6"/>
      <c r="ABA10" s="6"/>
      <c r="ABB10" s="6"/>
      <c r="ABC10" s="6"/>
      <c r="ABD10" s="6"/>
      <c r="ABE10" s="6"/>
      <c r="ABF10" s="6"/>
      <c r="ABG10" s="6"/>
      <c r="ABH10" s="6"/>
      <c r="ABI10" s="6"/>
      <c r="ABJ10" s="6"/>
      <c r="ABK10" s="6"/>
      <c r="ABL10" s="6"/>
      <c r="ABM10" s="6"/>
      <c r="ABN10" s="6"/>
      <c r="ABO10" s="6"/>
      <c r="ABP10" s="6"/>
      <c r="ABQ10" s="6"/>
      <c r="ABR10" s="6"/>
      <c r="ABS10" s="6"/>
      <c r="ABT10" s="6"/>
      <c r="ABU10" s="6"/>
      <c r="ABV10" s="6"/>
      <c r="ABW10" s="6"/>
      <c r="ABX10" s="6"/>
      <c r="ABY10" s="6"/>
      <c r="ABZ10" s="6"/>
      <c r="ACA10" s="6"/>
      <c r="ACB10" s="6"/>
      <c r="ACC10" s="6"/>
      <c r="ACD10" s="6"/>
      <c r="ACE10" s="6"/>
      <c r="ACF10" s="6"/>
      <c r="ACG10" s="6"/>
      <c r="ACH10" s="6"/>
      <c r="ACI10" s="6"/>
      <c r="ACJ10" s="6"/>
      <c r="ACK10" s="6"/>
      <c r="ACL10" s="6"/>
      <c r="ACM10" s="6"/>
      <c r="ACN10" s="6"/>
      <c r="ACO10" s="6"/>
      <c r="ACP10" s="6"/>
      <c r="ACQ10" s="6"/>
      <c r="ACR10" s="6"/>
      <c r="ACS10" s="6"/>
      <c r="ACT10" s="6"/>
      <c r="ACU10" s="6"/>
      <c r="ACV10" s="6"/>
      <c r="ACW10" s="6"/>
      <c r="ACX10" s="6"/>
      <c r="ACY10" s="6"/>
      <c r="ACZ10" s="6"/>
      <c r="ADA10" s="6"/>
      <c r="ADB10" s="6"/>
      <c r="ADC10" s="6"/>
      <c r="ADD10" s="6"/>
      <c r="ADE10" s="6"/>
      <c r="ADF10" s="6"/>
      <c r="ADG10" s="6"/>
      <c r="ADH10" s="6"/>
      <c r="ADI10" s="6"/>
      <c r="ADJ10" s="6"/>
      <c r="ADK10" s="6"/>
      <c r="ADL10" s="6"/>
      <c r="ADM10" s="6"/>
      <c r="ADN10" s="6"/>
      <c r="ADO10" s="6"/>
      <c r="ADP10" s="6"/>
      <c r="ADQ10" s="6"/>
      <c r="ADR10" s="6"/>
      <c r="ADS10" s="6"/>
      <c r="ADT10" s="6"/>
      <c r="ADU10" s="6"/>
      <c r="ADV10" s="6"/>
      <c r="ADW10" s="6"/>
      <c r="ADX10" s="6"/>
      <c r="ADY10" s="6"/>
      <c r="ADZ10" s="6"/>
      <c r="AEA10" s="6"/>
      <c r="AEB10" s="6"/>
      <c r="AEC10" s="6"/>
      <c r="AED10" s="6"/>
      <c r="AEE10" s="6"/>
      <c r="AEF10" s="6"/>
      <c r="AEG10" s="6"/>
      <c r="AEH10" s="6"/>
      <c r="AEI10" s="6"/>
      <c r="AEJ10" s="6"/>
      <c r="AEK10" s="6"/>
      <c r="AEL10" s="6"/>
      <c r="AEM10" s="6"/>
      <c r="AEN10" s="6"/>
      <c r="AEO10" s="6"/>
      <c r="AEP10" s="6"/>
      <c r="AEQ10" s="6"/>
      <c r="AER10" s="6"/>
      <c r="AES10" s="6"/>
      <c r="AET10" s="6"/>
      <c r="AEU10" s="6"/>
      <c r="AEV10" s="6"/>
      <c r="AEW10" s="6"/>
      <c r="AEX10" s="6"/>
      <c r="AEY10" s="6"/>
      <c r="AEZ10" s="6"/>
      <c r="AFA10" s="6"/>
      <c r="AFB10" s="6"/>
      <c r="AFC10" s="6"/>
      <c r="AFD10" s="6"/>
      <c r="AFE10" s="6"/>
      <c r="AFF10" s="6"/>
      <c r="AFG10" s="6"/>
      <c r="AFH10" s="6"/>
      <c r="AFI10" s="6"/>
      <c r="AFJ10" s="6"/>
      <c r="AFK10" s="6"/>
      <c r="AFL10" s="6"/>
      <c r="AFM10" s="6"/>
      <c r="AFN10" s="6"/>
      <c r="AFO10" s="6"/>
      <c r="AFP10" s="6"/>
      <c r="AFQ10" s="6"/>
      <c r="AFR10" s="6"/>
      <c r="AFS10" s="6"/>
      <c r="AFT10" s="6"/>
      <c r="AFU10" s="6"/>
      <c r="AFV10" s="6"/>
      <c r="AFW10" s="6"/>
      <c r="AFX10" s="6"/>
      <c r="AFY10" s="6"/>
      <c r="AFZ10" s="6"/>
      <c r="AGA10" s="6"/>
      <c r="AGB10" s="6"/>
      <c r="AGC10" s="6"/>
      <c r="AGD10" s="6"/>
      <c r="AGE10" s="6"/>
      <c r="AGF10" s="6"/>
      <c r="AGG10" s="6"/>
      <c r="AGH10" s="6"/>
      <c r="AGI10" s="6"/>
      <c r="AGJ10" s="6"/>
      <c r="AGK10" s="6"/>
      <c r="AGL10" s="6"/>
      <c r="AGM10" s="6"/>
      <c r="AGN10" s="6"/>
      <c r="AGO10" s="6"/>
      <c r="AGP10" s="6"/>
      <c r="AGQ10" s="6"/>
      <c r="AGR10" s="6"/>
      <c r="AGS10" s="6"/>
      <c r="AGT10" s="6"/>
      <c r="AGU10" s="6"/>
      <c r="AGV10" s="6"/>
      <c r="AGW10" s="6"/>
      <c r="AGX10" s="6"/>
      <c r="AGY10" s="6"/>
      <c r="AGZ10" s="6"/>
      <c r="AHA10" s="6"/>
      <c r="AHB10" s="6"/>
      <c r="AHC10" s="6"/>
      <c r="AHD10" s="6"/>
      <c r="AHE10" s="6"/>
      <c r="AHF10" s="6"/>
      <c r="AHG10" s="6"/>
      <c r="AHH10" s="6"/>
      <c r="AHI10" s="6"/>
      <c r="AHJ10" s="6"/>
      <c r="AHK10" s="6"/>
      <c r="AHL10" s="6"/>
      <c r="AHM10" s="6"/>
      <c r="AHN10" s="6"/>
      <c r="AHO10" s="6"/>
      <c r="AHP10" s="6"/>
      <c r="AHQ10" s="6"/>
      <c r="AHR10" s="6"/>
      <c r="AHS10" s="6"/>
      <c r="AHT10" s="6"/>
      <c r="AHU10" s="6"/>
      <c r="AHV10" s="6"/>
      <c r="AHW10" s="6"/>
      <c r="AHX10" s="6"/>
      <c r="AHY10" s="6"/>
      <c r="AHZ10" s="6"/>
      <c r="AIA10" s="6"/>
      <c r="AIB10" s="6"/>
      <c r="AIC10" s="6"/>
      <c r="AID10" s="6"/>
      <c r="AIE10" s="6"/>
      <c r="AIF10" s="6"/>
      <c r="AIG10" s="6"/>
      <c r="AIH10" s="6"/>
      <c r="AII10" s="6"/>
      <c r="AIJ10" s="6"/>
      <c r="AIK10" s="6"/>
      <c r="AIL10" s="6"/>
      <c r="AIM10" s="6"/>
      <c r="AIN10" s="6"/>
      <c r="AIO10" s="6"/>
      <c r="AIP10" s="6"/>
      <c r="AIQ10" s="6"/>
      <c r="AIR10" s="6"/>
      <c r="AIS10" s="6"/>
      <c r="AIT10" s="6"/>
      <c r="AIU10" s="6"/>
      <c r="AIV10" s="6"/>
      <c r="AIW10" s="6"/>
      <c r="AIX10" s="6"/>
      <c r="AIY10" s="6"/>
      <c r="AIZ10" s="6"/>
      <c r="AJA10" s="6"/>
      <c r="AJB10" s="6"/>
      <c r="AJC10" s="6"/>
      <c r="AJD10" s="6"/>
      <c r="AJE10" s="6"/>
      <c r="AJF10" s="6"/>
      <c r="AJG10" s="6"/>
      <c r="AJH10" s="6"/>
      <c r="AJI10" s="6"/>
      <c r="AJJ10" s="6"/>
      <c r="AJK10" s="6"/>
      <c r="AJL10" s="6"/>
      <c r="AJM10" s="6"/>
      <c r="AJN10" s="6"/>
      <c r="AJO10" s="6"/>
      <c r="AJP10" s="6"/>
      <c r="AJQ10" s="6"/>
      <c r="AJR10" s="6"/>
      <c r="AJS10" s="6"/>
      <c r="AJT10" s="6"/>
      <c r="AJU10" s="6"/>
      <c r="AJV10" s="6"/>
      <c r="AJW10" s="6"/>
      <c r="AJX10" s="6"/>
      <c r="AJY10" s="6"/>
      <c r="AJZ10" s="6"/>
      <c r="AKA10" s="6"/>
      <c r="AKB10" s="6"/>
      <c r="AKC10" s="6"/>
      <c r="AKD10" s="6"/>
      <c r="AKE10" s="6"/>
      <c r="AKF10" s="6"/>
      <c r="AKG10" s="6"/>
      <c r="AKH10" s="6"/>
      <c r="AKI10" s="6"/>
      <c r="AKJ10" s="6"/>
      <c r="AKK10" s="6"/>
      <c r="AKL10" s="6"/>
      <c r="AKM10" s="6"/>
      <c r="AKN10" s="6"/>
      <c r="AKO10" s="6"/>
      <c r="AKP10" s="6"/>
      <c r="AKQ10" s="6"/>
      <c r="AKR10" s="6"/>
      <c r="AKS10" s="6"/>
      <c r="AKT10" s="6"/>
      <c r="AKU10" s="6"/>
      <c r="AKV10" s="6"/>
      <c r="AKW10" s="6"/>
      <c r="AKX10" s="6"/>
      <c r="AKY10" s="6"/>
      <c r="AKZ10" s="6"/>
      <c r="ALA10" s="6"/>
      <c r="ALB10" s="6"/>
      <c r="ALC10" s="6"/>
      <c r="ALD10" s="6"/>
      <c r="ALE10" s="6"/>
      <c r="ALF10" s="6"/>
      <c r="ALG10" s="6"/>
      <c r="ALH10" s="6"/>
      <c r="ALI10" s="6"/>
      <c r="ALJ10" s="6"/>
      <c r="ALK10" s="6"/>
      <c r="ALL10" s="6"/>
      <c r="ALM10" s="6"/>
      <c r="ALN10" s="6"/>
      <c r="ALO10" s="6"/>
      <c r="ALP10" s="6"/>
      <c r="ALQ10" s="6"/>
      <c r="ALR10" s="6"/>
      <c r="ALS10" s="6"/>
      <c r="ALT10" s="6"/>
      <c r="ALU10" s="6"/>
      <c r="ALV10" s="6"/>
      <c r="ALW10" s="6"/>
      <c r="ALX10" s="6"/>
      <c r="ALY10" s="6"/>
      <c r="ALZ10" s="6"/>
      <c r="AMA10" s="6"/>
      <c r="AMB10" s="6"/>
      <c r="AMC10" s="6"/>
      <c r="AMD10" s="6"/>
      <c r="AME10" s="6"/>
      <c r="AMF10" s="6"/>
      <c r="AMG10" s="6"/>
      <c r="AMH10" s="6"/>
      <c r="AMI10" s="6"/>
      <c r="AMJ10" s="6"/>
      <c r="AMK10" s="6"/>
      <c r="AML10" s="6"/>
      <c r="AMM10" s="6"/>
      <c r="AMN10" s="6"/>
      <c r="AMO10" s="6"/>
      <c r="AMP10" s="6"/>
      <c r="AMQ10" s="6"/>
      <c r="AMR10" s="6"/>
      <c r="AMS10" s="6"/>
      <c r="AMT10" s="6"/>
      <c r="AMU10" s="6"/>
      <c r="AMV10" s="6"/>
      <c r="AMW10" s="6"/>
      <c r="AMX10" s="6"/>
    </row>
    <row r="11" spans="1:1038" x14ac:dyDescent="0.25">
      <c r="A11" t="s">
        <v>188</v>
      </c>
      <c r="D11" t="s">
        <v>1285</v>
      </c>
      <c r="M11" s="55"/>
      <c r="N11" s="55"/>
      <c r="O11" s="66" t="s">
        <v>32</v>
      </c>
      <c r="P11" s="65">
        <f t="shared" si="0"/>
        <v>18</v>
      </c>
      <c r="Q11" s="6"/>
      <c r="R11" s="6"/>
      <c r="S11" s="6"/>
      <c r="T11" s="95" t="s">
        <v>169</v>
      </c>
      <c r="U11" s="96">
        <v>19</v>
      </c>
      <c r="V11" s="97" t="s">
        <v>187</v>
      </c>
      <c r="W11" s="131">
        <f>COUNTIF($X$77:$X$662, V11)</f>
        <v>7</v>
      </c>
      <c r="X11" s="78"/>
      <c r="Y11" s="78"/>
      <c r="Z11" s="56"/>
      <c r="AA11" s="56"/>
      <c r="AB11" s="57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  <c r="NP11" s="6"/>
      <c r="NQ11" s="6"/>
      <c r="NR11" s="6"/>
      <c r="NS11" s="6"/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6"/>
      <c r="QD11" s="6"/>
      <c r="QE11" s="6"/>
      <c r="QF11" s="6"/>
      <c r="QG11" s="6"/>
      <c r="QH11" s="6"/>
      <c r="QI11" s="6"/>
      <c r="QJ11" s="6"/>
      <c r="QK11" s="6"/>
      <c r="QL11" s="6"/>
      <c r="QM11" s="6"/>
      <c r="QN11" s="6"/>
      <c r="QO11" s="6"/>
      <c r="QP11" s="6"/>
      <c r="QQ11" s="6"/>
      <c r="QR11" s="6"/>
      <c r="QS11" s="6"/>
      <c r="QT11" s="6"/>
      <c r="QU11" s="6"/>
      <c r="QV11" s="6"/>
      <c r="QW11" s="6"/>
      <c r="QX11" s="6"/>
      <c r="QY11" s="6"/>
      <c r="QZ11" s="6"/>
      <c r="RA11" s="6"/>
      <c r="RB11" s="6"/>
      <c r="RC11" s="6"/>
      <c r="RD11" s="6"/>
      <c r="RE11" s="6"/>
      <c r="RF11" s="6"/>
      <c r="RG11" s="6"/>
      <c r="RH11" s="6"/>
      <c r="RI11" s="6"/>
      <c r="RJ11" s="6"/>
      <c r="RK11" s="6"/>
      <c r="RL11" s="6"/>
      <c r="RM11" s="6"/>
      <c r="RN11" s="6"/>
      <c r="RO11" s="6"/>
      <c r="RP11" s="6"/>
      <c r="RQ11" s="6"/>
      <c r="RR11" s="6"/>
      <c r="RS11" s="6"/>
      <c r="RT11" s="6"/>
      <c r="RU11" s="6"/>
      <c r="RV11" s="6"/>
      <c r="RW11" s="6"/>
      <c r="RX11" s="6"/>
      <c r="RY11" s="6"/>
      <c r="RZ11" s="6"/>
      <c r="SA11" s="6"/>
      <c r="SB11" s="6"/>
      <c r="SC11" s="6"/>
      <c r="SD11" s="6"/>
      <c r="SE11" s="6"/>
      <c r="SF11" s="6"/>
      <c r="SG11" s="6"/>
      <c r="SH11" s="6"/>
      <c r="SI11" s="6"/>
      <c r="SJ11" s="6"/>
      <c r="SK11" s="6"/>
      <c r="SL11" s="6"/>
      <c r="SM11" s="6"/>
      <c r="SN11" s="6"/>
      <c r="SO11" s="6"/>
      <c r="SP11" s="6"/>
      <c r="SQ11" s="6"/>
      <c r="SR11" s="6"/>
      <c r="SS11" s="6"/>
      <c r="ST11" s="6"/>
      <c r="SU11" s="6"/>
      <c r="SV11" s="6"/>
      <c r="SW11" s="6"/>
      <c r="SX11" s="6"/>
      <c r="SY11" s="6"/>
      <c r="SZ11" s="6"/>
      <c r="TA11" s="6"/>
      <c r="TB11" s="6"/>
      <c r="TC11" s="6"/>
      <c r="TD11" s="6"/>
      <c r="TE11" s="6"/>
      <c r="TF11" s="6"/>
      <c r="TG11" s="6"/>
      <c r="TH11" s="6"/>
      <c r="TI11" s="6"/>
      <c r="TJ11" s="6"/>
      <c r="TK11" s="6"/>
      <c r="TL11" s="6"/>
      <c r="TM11" s="6"/>
      <c r="TN11" s="6"/>
      <c r="TO11" s="6"/>
      <c r="TP11" s="6"/>
      <c r="TQ11" s="6"/>
      <c r="TR11" s="6"/>
      <c r="TS11" s="6"/>
      <c r="TT11" s="6"/>
      <c r="TU11" s="6"/>
      <c r="TV11" s="6"/>
      <c r="TW11" s="6"/>
      <c r="TX11" s="6"/>
      <c r="TY11" s="6"/>
      <c r="TZ11" s="6"/>
      <c r="UA11" s="6"/>
      <c r="UB11" s="6"/>
      <c r="UC11" s="6"/>
      <c r="UD11" s="6"/>
      <c r="UE11" s="6"/>
      <c r="UF11" s="6"/>
      <c r="UG11" s="6"/>
      <c r="UH11" s="6"/>
      <c r="UI11" s="6"/>
      <c r="UJ11" s="6"/>
      <c r="UK11" s="6"/>
      <c r="UL11" s="6"/>
      <c r="UM11" s="6"/>
      <c r="UN11" s="6"/>
      <c r="UO11" s="6"/>
      <c r="UP11" s="6"/>
      <c r="UQ11" s="6"/>
      <c r="UR11" s="6"/>
      <c r="US11" s="6"/>
      <c r="UT11" s="6"/>
      <c r="UU11" s="6"/>
      <c r="UV11" s="6"/>
      <c r="UW11" s="6"/>
      <c r="UX11" s="6"/>
      <c r="UY11" s="6"/>
      <c r="UZ11" s="6"/>
      <c r="VA11" s="6"/>
      <c r="VB11" s="6"/>
      <c r="VC11" s="6"/>
      <c r="VD11" s="6"/>
      <c r="VE11" s="6"/>
      <c r="VF11" s="6"/>
      <c r="VG11" s="6"/>
      <c r="VH11" s="6"/>
      <c r="VI11" s="6"/>
      <c r="VJ11" s="6"/>
      <c r="VK11" s="6"/>
      <c r="VL11" s="6"/>
      <c r="VM11" s="6"/>
      <c r="VN11" s="6"/>
      <c r="VO11" s="6"/>
      <c r="VP11" s="6"/>
      <c r="VQ11" s="6"/>
      <c r="VR11" s="6"/>
      <c r="VS11" s="6"/>
      <c r="VT11" s="6"/>
      <c r="VU11" s="6"/>
      <c r="VV11" s="6"/>
      <c r="VW11" s="6"/>
      <c r="VX11" s="6"/>
      <c r="VY11" s="6"/>
      <c r="VZ11" s="6"/>
      <c r="WA11" s="6"/>
      <c r="WB11" s="6"/>
      <c r="WC11" s="6"/>
      <c r="WD11" s="6"/>
      <c r="WE11" s="6"/>
      <c r="WF11" s="6"/>
      <c r="WG11" s="6"/>
      <c r="WH11" s="6"/>
      <c r="WI11" s="6"/>
      <c r="WJ11" s="6"/>
      <c r="WK11" s="6"/>
      <c r="WL11" s="6"/>
      <c r="WM11" s="6"/>
      <c r="WN11" s="6"/>
      <c r="WO11" s="6"/>
      <c r="WP11" s="6"/>
      <c r="WQ11" s="6"/>
      <c r="WR11" s="6"/>
      <c r="WS11" s="6"/>
      <c r="WT11" s="6"/>
      <c r="WU11" s="6"/>
      <c r="WV11" s="6"/>
      <c r="WW11" s="6"/>
      <c r="WX11" s="6"/>
      <c r="WY11" s="6"/>
      <c r="WZ11" s="6"/>
      <c r="XA11" s="6"/>
      <c r="XB11" s="6"/>
      <c r="XC11" s="6"/>
      <c r="XD11" s="6"/>
      <c r="XE11" s="6"/>
      <c r="XF11" s="6"/>
      <c r="XG11" s="6"/>
      <c r="XH11" s="6"/>
      <c r="XI11" s="6"/>
      <c r="XJ11" s="6"/>
      <c r="XK11" s="6"/>
      <c r="XL11" s="6"/>
      <c r="XM11" s="6"/>
      <c r="XN11" s="6"/>
      <c r="XO11" s="6"/>
      <c r="XP11" s="6"/>
      <c r="XQ11" s="6"/>
      <c r="XR11" s="6"/>
      <c r="XS11" s="6"/>
      <c r="XT11" s="6"/>
      <c r="XU11" s="6"/>
      <c r="XV11" s="6"/>
      <c r="XW11" s="6"/>
      <c r="XX11" s="6"/>
      <c r="XY11" s="6"/>
      <c r="XZ11" s="6"/>
      <c r="YA11" s="6"/>
      <c r="YB11" s="6"/>
      <c r="YC11" s="6"/>
      <c r="YD11" s="6"/>
      <c r="YE11" s="6"/>
      <c r="YF11" s="6"/>
      <c r="YG11" s="6"/>
      <c r="YH11" s="6"/>
      <c r="YI11" s="6"/>
      <c r="YJ11" s="6"/>
      <c r="YK11" s="6"/>
      <c r="YL11" s="6"/>
      <c r="YM11" s="6"/>
      <c r="YN11" s="6"/>
      <c r="YO11" s="6"/>
      <c r="YP11" s="6"/>
      <c r="YQ11" s="6"/>
      <c r="YR11" s="6"/>
      <c r="YS11" s="6"/>
      <c r="YT11" s="6"/>
      <c r="YU11" s="6"/>
      <c r="YV11" s="6"/>
      <c r="YW11" s="6"/>
      <c r="YX11" s="6"/>
      <c r="YY11" s="6"/>
      <c r="YZ11" s="6"/>
      <c r="ZA11" s="6"/>
      <c r="ZB11" s="6"/>
      <c r="ZC11" s="6"/>
      <c r="ZD11" s="6"/>
      <c r="ZE11" s="6"/>
      <c r="ZF11" s="6"/>
      <c r="ZG11" s="6"/>
      <c r="ZH11" s="6"/>
      <c r="ZI11" s="6"/>
      <c r="ZJ11" s="6"/>
      <c r="ZK11" s="6"/>
      <c r="ZL11" s="6"/>
      <c r="ZM11" s="6"/>
      <c r="ZN11" s="6"/>
      <c r="ZO11" s="6"/>
      <c r="ZP11" s="6"/>
      <c r="ZQ11" s="6"/>
      <c r="ZR11" s="6"/>
      <c r="ZS11" s="6"/>
      <c r="ZT11" s="6"/>
      <c r="ZU11" s="6"/>
      <c r="ZV11" s="6"/>
      <c r="ZW11" s="6"/>
      <c r="ZX11" s="6"/>
      <c r="ZY11" s="6"/>
      <c r="ZZ11" s="6"/>
      <c r="AAA11" s="6"/>
      <c r="AAB11" s="6"/>
      <c r="AAC11" s="6"/>
      <c r="AAD11" s="6"/>
      <c r="AAE11" s="6"/>
      <c r="AAF11" s="6"/>
      <c r="AAG11" s="6"/>
      <c r="AAH11" s="6"/>
      <c r="AAI11" s="6"/>
      <c r="AAJ11" s="6"/>
      <c r="AAK11" s="6"/>
      <c r="AAL11" s="6"/>
      <c r="AAM11" s="6"/>
      <c r="AAN11" s="6"/>
      <c r="AAO11" s="6"/>
      <c r="AAP11" s="6"/>
      <c r="AAQ11" s="6"/>
      <c r="AAR11" s="6"/>
      <c r="AAS11" s="6"/>
      <c r="AAT11" s="6"/>
      <c r="AAU11" s="6"/>
      <c r="AAV11" s="6"/>
      <c r="AAW11" s="6"/>
      <c r="AAX11" s="6"/>
      <c r="AAY11" s="6"/>
      <c r="AAZ11" s="6"/>
      <c r="ABA11" s="6"/>
      <c r="ABB11" s="6"/>
      <c r="ABC11" s="6"/>
      <c r="ABD11" s="6"/>
      <c r="ABE11" s="6"/>
      <c r="ABF11" s="6"/>
      <c r="ABG11" s="6"/>
      <c r="ABH11" s="6"/>
      <c r="ABI11" s="6"/>
      <c r="ABJ11" s="6"/>
      <c r="ABK11" s="6"/>
      <c r="ABL11" s="6"/>
      <c r="ABM11" s="6"/>
      <c r="ABN11" s="6"/>
      <c r="ABO11" s="6"/>
      <c r="ABP11" s="6"/>
      <c r="ABQ11" s="6"/>
      <c r="ABR11" s="6"/>
      <c r="ABS11" s="6"/>
      <c r="ABT11" s="6"/>
      <c r="ABU11" s="6"/>
      <c r="ABV11" s="6"/>
      <c r="ABW11" s="6"/>
      <c r="ABX11" s="6"/>
      <c r="ABY11" s="6"/>
      <c r="ABZ11" s="6"/>
      <c r="ACA11" s="6"/>
      <c r="ACB11" s="6"/>
      <c r="ACC11" s="6"/>
      <c r="ACD11" s="6"/>
      <c r="ACE11" s="6"/>
      <c r="ACF11" s="6"/>
      <c r="ACG11" s="6"/>
      <c r="ACH11" s="6"/>
      <c r="ACI11" s="6"/>
      <c r="ACJ11" s="6"/>
      <c r="ACK11" s="6"/>
      <c r="ACL11" s="6"/>
      <c r="ACM11" s="6"/>
      <c r="ACN11" s="6"/>
      <c r="ACO11" s="6"/>
      <c r="ACP11" s="6"/>
      <c r="ACQ11" s="6"/>
      <c r="ACR11" s="6"/>
      <c r="ACS11" s="6"/>
      <c r="ACT11" s="6"/>
      <c r="ACU11" s="6"/>
      <c r="ACV11" s="6"/>
      <c r="ACW11" s="6"/>
      <c r="ACX11" s="6"/>
      <c r="ACY11" s="6"/>
      <c r="ACZ11" s="6"/>
      <c r="ADA11" s="6"/>
      <c r="ADB11" s="6"/>
      <c r="ADC11" s="6"/>
      <c r="ADD11" s="6"/>
      <c r="ADE11" s="6"/>
      <c r="ADF11" s="6"/>
      <c r="ADG11" s="6"/>
      <c r="ADH11" s="6"/>
      <c r="ADI11" s="6"/>
      <c r="ADJ11" s="6"/>
      <c r="ADK11" s="6"/>
      <c r="ADL11" s="6"/>
      <c r="ADM11" s="6"/>
      <c r="ADN11" s="6"/>
      <c r="ADO11" s="6"/>
      <c r="ADP11" s="6"/>
      <c r="ADQ11" s="6"/>
      <c r="ADR11" s="6"/>
      <c r="ADS11" s="6"/>
      <c r="ADT11" s="6"/>
      <c r="ADU11" s="6"/>
      <c r="ADV11" s="6"/>
      <c r="ADW11" s="6"/>
      <c r="ADX11" s="6"/>
      <c r="ADY11" s="6"/>
      <c r="ADZ11" s="6"/>
      <c r="AEA11" s="6"/>
      <c r="AEB11" s="6"/>
      <c r="AEC11" s="6"/>
      <c r="AED11" s="6"/>
      <c r="AEE11" s="6"/>
      <c r="AEF11" s="6"/>
      <c r="AEG11" s="6"/>
      <c r="AEH11" s="6"/>
      <c r="AEI11" s="6"/>
      <c r="AEJ11" s="6"/>
      <c r="AEK11" s="6"/>
      <c r="AEL11" s="6"/>
      <c r="AEM11" s="6"/>
      <c r="AEN11" s="6"/>
      <c r="AEO11" s="6"/>
      <c r="AEP11" s="6"/>
      <c r="AEQ11" s="6"/>
      <c r="AER11" s="6"/>
      <c r="AES11" s="6"/>
      <c r="AET11" s="6"/>
      <c r="AEU11" s="6"/>
      <c r="AEV11" s="6"/>
      <c r="AEW11" s="6"/>
      <c r="AEX11" s="6"/>
      <c r="AEY11" s="6"/>
      <c r="AEZ11" s="6"/>
      <c r="AFA11" s="6"/>
      <c r="AFB11" s="6"/>
      <c r="AFC11" s="6"/>
      <c r="AFD11" s="6"/>
      <c r="AFE11" s="6"/>
      <c r="AFF11" s="6"/>
      <c r="AFG11" s="6"/>
      <c r="AFH11" s="6"/>
      <c r="AFI11" s="6"/>
      <c r="AFJ11" s="6"/>
      <c r="AFK11" s="6"/>
      <c r="AFL11" s="6"/>
      <c r="AFM11" s="6"/>
      <c r="AFN11" s="6"/>
      <c r="AFO11" s="6"/>
      <c r="AFP11" s="6"/>
      <c r="AFQ11" s="6"/>
      <c r="AFR11" s="6"/>
      <c r="AFS11" s="6"/>
      <c r="AFT11" s="6"/>
      <c r="AFU11" s="6"/>
      <c r="AFV11" s="6"/>
      <c r="AFW11" s="6"/>
      <c r="AFX11" s="6"/>
      <c r="AFY11" s="6"/>
      <c r="AFZ11" s="6"/>
      <c r="AGA11" s="6"/>
      <c r="AGB11" s="6"/>
      <c r="AGC11" s="6"/>
      <c r="AGD11" s="6"/>
      <c r="AGE11" s="6"/>
      <c r="AGF11" s="6"/>
      <c r="AGG11" s="6"/>
      <c r="AGH11" s="6"/>
      <c r="AGI11" s="6"/>
      <c r="AGJ11" s="6"/>
      <c r="AGK11" s="6"/>
      <c r="AGL11" s="6"/>
      <c r="AGM11" s="6"/>
      <c r="AGN11" s="6"/>
      <c r="AGO11" s="6"/>
      <c r="AGP11" s="6"/>
      <c r="AGQ11" s="6"/>
      <c r="AGR11" s="6"/>
      <c r="AGS11" s="6"/>
      <c r="AGT11" s="6"/>
      <c r="AGU11" s="6"/>
      <c r="AGV11" s="6"/>
      <c r="AGW11" s="6"/>
      <c r="AGX11" s="6"/>
      <c r="AGY11" s="6"/>
      <c r="AGZ11" s="6"/>
      <c r="AHA11" s="6"/>
      <c r="AHB11" s="6"/>
      <c r="AHC11" s="6"/>
      <c r="AHD11" s="6"/>
      <c r="AHE11" s="6"/>
      <c r="AHF11" s="6"/>
      <c r="AHG11" s="6"/>
      <c r="AHH11" s="6"/>
      <c r="AHI11" s="6"/>
      <c r="AHJ11" s="6"/>
      <c r="AHK11" s="6"/>
      <c r="AHL11" s="6"/>
      <c r="AHM11" s="6"/>
      <c r="AHN11" s="6"/>
      <c r="AHO11" s="6"/>
      <c r="AHP11" s="6"/>
      <c r="AHQ11" s="6"/>
      <c r="AHR11" s="6"/>
      <c r="AHS11" s="6"/>
      <c r="AHT11" s="6"/>
      <c r="AHU11" s="6"/>
      <c r="AHV11" s="6"/>
      <c r="AHW11" s="6"/>
      <c r="AHX11" s="6"/>
      <c r="AHY11" s="6"/>
      <c r="AHZ11" s="6"/>
      <c r="AIA11" s="6"/>
      <c r="AIB11" s="6"/>
      <c r="AIC11" s="6"/>
      <c r="AID11" s="6"/>
      <c r="AIE11" s="6"/>
      <c r="AIF11" s="6"/>
      <c r="AIG11" s="6"/>
      <c r="AIH11" s="6"/>
      <c r="AII11" s="6"/>
      <c r="AIJ11" s="6"/>
      <c r="AIK11" s="6"/>
      <c r="AIL11" s="6"/>
      <c r="AIM11" s="6"/>
      <c r="AIN11" s="6"/>
      <c r="AIO11" s="6"/>
      <c r="AIP11" s="6"/>
      <c r="AIQ11" s="6"/>
      <c r="AIR11" s="6"/>
      <c r="AIS11" s="6"/>
      <c r="AIT11" s="6"/>
      <c r="AIU11" s="6"/>
      <c r="AIV11" s="6"/>
      <c r="AIW11" s="6"/>
      <c r="AIX11" s="6"/>
      <c r="AIY11" s="6"/>
      <c r="AIZ11" s="6"/>
      <c r="AJA11" s="6"/>
      <c r="AJB11" s="6"/>
      <c r="AJC11" s="6"/>
      <c r="AJD11" s="6"/>
      <c r="AJE11" s="6"/>
      <c r="AJF11" s="6"/>
      <c r="AJG11" s="6"/>
      <c r="AJH11" s="6"/>
      <c r="AJI11" s="6"/>
      <c r="AJJ11" s="6"/>
      <c r="AJK11" s="6"/>
      <c r="AJL11" s="6"/>
      <c r="AJM11" s="6"/>
      <c r="AJN11" s="6"/>
      <c r="AJO11" s="6"/>
      <c r="AJP11" s="6"/>
      <c r="AJQ11" s="6"/>
      <c r="AJR11" s="6"/>
      <c r="AJS11" s="6"/>
      <c r="AJT11" s="6"/>
      <c r="AJU11" s="6"/>
      <c r="AJV11" s="6"/>
      <c r="AJW11" s="6"/>
      <c r="AJX11" s="6"/>
      <c r="AJY11" s="6"/>
      <c r="AJZ11" s="6"/>
      <c r="AKA11" s="6"/>
      <c r="AKB11" s="6"/>
      <c r="AKC11" s="6"/>
      <c r="AKD11" s="6"/>
      <c r="AKE11" s="6"/>
      <c r="AKF11" s="6"/>
      <c r="AKG11" s="6"/>
      <c r="AKH11" s="6"/>
      <c r="AKI11" s="6"/>
      <c r="AKJ11" s="6"/>
      <c r="AKK11" s="6"/>
      <c r="AKL11" s="6"/>
      <c r="AKM11" s="6"/>
      <c r="AKN11" s="6"/>
      <c r="AKO11" s="6"/>
      <c r="AKP11" s="6"/>
      <c r="AKQ11" s="6"/>
      <c r="AKR11" s="6"/>
      <c r="AKS11" s="6"/>
      <c r="AKT11" s="6"/>
      <c r="AKU11" s="6"/>
      <c r="AKV11" s="6"/>
      <c r="AKW11" s="6"/>
      <c r="AKX11" s="6"/>
      <c r="AKY11" s="6"/>
      <c r="AKZ11" s="6"/>
      <c r="ALA11" s="6"/>
      <c r="ALB11" s="6"/>
      <c r="ALC11" s="6"/>
      <c r="ALD11" s="6"/>
      <c r="ALE11" s="6"/>
      <c r="ALF11" s="6"/>
      <c r="ALG11" s="6"/>
      <c r="ALH11" s="6"/>
      <c r="ALI11" s="6"/>
      <c r="ALJ11" s="6"/>
      <c r="ALK11" s="6"/>
      <c r="ALL11" s="6"/>
      <c r="ALM11" s="6"/>
      <c r="ALN11" s="6"/>
      <c r="ALO11" s="6"/>
      <c r="ALP11" s="6"/>
      <c r="ALQ11" s="6"/>
      <c r="ALR11" s="6"/>
      <c r="ALS11" s="6"/>
      <c r="ALT11" s="6"/>
      <c r="ALU11" s="6"/>
      <c r="ALV11" s="6"/>
      <c r="ALW11" s="6"/>
      <c r="ALX11" s="6"/>
      <c r="ALY11" s="6"/>
      <c r="ALZ11" s="6"/>
      <c r="AMA11" s="6"/>
      <c r="AMB11" s="6"/>
      <c r="AMC11" s="6"/>
      <c r="AMD11" s="6"/>
      <c r="AME11" s="6"/>
      <c r="AMF11" s="6"/>
      <c r="AMG11" s="6"/>
      <c r="AMH11" s="6"/>
      <c r="AMI11" s="6"/>
      <c r="AMJ11" s="6"/>
      <c r="AMK11" s="6"/>
      <c r="AML11" s="6"/>
      <c r="AMM11" s="6"/>
      <c r="AMN11" s="6"/>
      <c r="AMO11" s="6"/>
      <c r="AMP11" s="6"/>
      <c r="AMQ11" s="6"/>
      <c r="AMR11" s="6"/>
      <c r="AMS11" s="6"/>
      <c r="AMT11" s="6"/>
      <c r="AMU11" s="6"/>
      <c r="AMV11" s="6"/>
      <c r="AMW11" s="6"/>
      <c r="AMX11" s="6"/>
    </row>
    <row r="12" spans="1:1038" x14ac:dyDescent="0.25">
      <c r="A12" t="s">
        <v>188</v>
      </c>
      <c r="D12" t="s">
        <v>1283</v>
      </c>
      <c r="M12" s="55"/>
      <c r="N12" s="55"/>
      <c r="O12" s="67" t="s">
        <v>88</v>
      </c>
      <c r="P12" s="65">
        <f t="shared" si="0"/>
        <v>19</v>
      </c>
      <c r="Q12" s="6"/>
      <c r="R12" s="6"/>
      <c r="S12" s="6"/>
      <c r="T12" s="72" t="s">
        <v>170</v>
      </c>
      <c r="U12" s="73">
        <v>19</v>
      </c>
      <c r="V12" s="83" t="s">
        <v>187</v>
      </c>
      <c r="W12" s="131">
        <f>COUNTIF($X$77:$X$662, V12)</f>
        <v>7</v>
      </c>
      <c r="X12" s="78" t="s">
        <v>222</v>
      </c>
      <c r="Y12" s="78"/>
      <c r="Z12" s="56"/>
      <c r="AA12" s="56"/>
      <c r="AB12" s="57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6"/>
      <c r="TD12" s="6"/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M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6"/>
      <c r="AAF12" s="6"/>
      <c r="AAG12" s="6"/>
      <c r="AAH12" s="6"/>
      <c r="AAI12" s="6"/>
      <c r="AAJ12" s="6"/>
      <c r="AAK12" s="6"/>
      <c r="AAL12" s="6"/>
      <c r="AAM12" s="6"/>
      <c r="AAN12" s="6"/>
      <c r="AAO12" s="6"/>
      <c r="AAP12" s="6"/>
      <c r="AAQ12" s="6"/>
      <c r="AAR12" s="6"/>
      <c r="AAS12" s="6"/>
      <c r="AAT12" s="6"/>
      <c r="AAU12" s="6"/>
      <c r="AAV12" s="6"/>
      <c r="AAW12" s="6"/>
      <c r="AAX12" s="6"/>
      <c r="AAY12" s="6"/>
      <c r="AAZ12" s="6"/>
      <c r="ABA12" s="6"/>
      <c r="ABB12" s="6"/>
      <c r="ABC12" s="6"/>
      <c r="ABD12" s="6"/>
      <c r="ABE12" s="6"/>
      <c r="ABF12" s="6"/>
      <c r="ABG12" s="6"/>
      <c r="ABH12" s="6"/>
      <c r="ABI12" s="6"/>
      <c r="ABJ12" s="6"/>
      <c r="ABK12" s="6"/>
      <c r="ABL12" s="6"/>
      <c r="ABM12" s="6"/>
      <c r="ABN12" s="6"/>
      <c r="ABO12" s="6"/>
      <c r="ABP12" s="6"/>
      <c r="ABQ12" s="6"/>
      <c r="ABR12" s="6"/>
      <c r="ABS12" s="6"/>
      <c r="ABT12" s="6"/>
      <c r="ABU12" s="6"/>
      <c r="ABV12" s="6"/>
      <c r="ABW12" s="6"/>
      <c r="ABX12" s="6"/>
      <c r="ABY12" s="6"/>
      <c r="ABZ12" s="6"/>
      <c r="ACA12" s="6"/>
      <c r="ACB12" s="6"/>
      <c r="ACC12" s="6"/>
      <c r="ACD12" s="6"/>
      <c r="ACE12" s="6"/>
      <c r="ACF12" s="6"/>
      <c r="ACG12" s="6"/>
      <c r="ACH12" s="6"/>
      <c r="ACI12" s="6"/>
      <c r="ACJ12" s="6"/>
      <c r="ACK12" s="6"/>
      <c r="ACL12" s="6"/>
      <c r="ACM12" s="6"/>
      <c r="ACN12" s="6"/>
      <c r="ACO12" s="6"/>
      <c r="ACP12" s="6"/>
      <c r="ACQ12" s="6"/>
      <c r="ACR12" s="6"/>
      <c r="ACS12" s="6"/>
      <c r="ACT12" s="6"/>
      <c r="ACU12" s="6"/>
      <c r="ACV12" s="6"/>
      <c r="ACW12" s="6"/>
      <c r="ACX12" s="6"/>
      <c r="ACY12" s="6"/>
      <c r="ACZ12" s="6"/>
      <c r="ADA12" s="6"/>
      <c r="ADB12" s="6"/>
      <c r="ADC12" s="6"/>
      <c r="ADD12" s="6"/>
      <c r="ADE12" s="6"/>
      <c r="ADF12" s="6"/>
      <c r="ADG12" s="6"/>
      <c r="ADH12" s="6"/>
      <c r="ADI12" s="6"/>
      <c r="ADJ12" s="6"/>
      <c r="ADK12" s="6"/>
      <c r="ADL12" s="6"/>
      <c r="ADM12" s="6"/>
      <c r="ADN12" s="6"/>
      <c r="ADO12" s="6"/>
      <c r="ADP12" s="6"/>
      <c r="ADQ12" s="6"/>
      <c r="ADR12" s="6"/>
      <c r="ADS12" s="6"/>
      <c r="ADT12" s="6"/>
      <c r="ADU12" s="6"/>
      <c r="ADV12" s="6"/>
      <c r="ADW12" s="6"/>
      <c r="ADX12" s="6"/>
      <c r="ADY12" s="6"/>
      <c r="ADZ12" s="6"/>
      <c r="AEA12" s="6"/>
      <c r="AEB12" s="6"/>
      <c r="AEC12" s="6"/>
      <c r="AED12" s="6"/>
      <c r="AEE12" s="6"/>
      <c r="AEF12" s="6"/>
      <c r="AEG12" s="6"/>
      <c r="AEH12" s="6"/>
      <c r="AEI12" s="6"/>
      <c r="AEJ12" s="6"/>
      <c r="AEK12" s="6"/>
      <c r="AEL12" s="6"/>
      <c r="AEM12" s="6"/>
      <c r="AEN12" s="6"/>
      <c r="AEO12" s="6"/>
      <c r="AEP12" s="6"/>
      <c r="AEQ12" s="6"/>
      <c r="AER12" s="6"/>
      <c r="AES12" s="6"/>
      <c r="AET12" s="6"/>
      <c r="AEU12" s="6"/>
      <c r="AEV12" s="6"/>
      <c r="AEW12" s="6"/>
      <c r="AEX12" s="6"/>
      <c r="AEY12" s="6"/>
      <c r="AEZ12" s="6"/>
      <c r="AFA12" s="6"/>
      <c r="AFB12" s="6"/>
      <c r="AFC12" s="6"/>
      <c r="AFD12" s="6"/>
      <c r="AFE12" s="6"/>
      <c r="AFF12" s="6"/>
      <c r="AFG12" s="6"/>
      <c r="AFH12" s="6"/>
      <c r="AFI12" s="6"/>
      <c r="AFJ12" s="6"/>
      <c r="AFK12" s="6"/>
      <c r="AFL12" s="6"/>
      <c r="AFM12" s="6"/>
      <c r="AFN12" s="6"/>
      <c r="AFO12" s="6"/>
      <c r="AFP12" s="6"/>
      <c r="AFQ12" s="6"/>
      <c r="AFR12" s="6"/>
      <c r="AFS12" s="6"/>
      <c r="AFT12" s="6"/>
      <c r="AFU12" s="6"/>
      <c r="AFV12" s="6"/>
      <c r="AFW12" s="6"/>
      <c r="AFX12" s="6"/>
      <c r="AFY12" s="6"/>
      <c r="AFZ12" s="6"/>
      <c r="AGA12" s="6"/>
      <c r="AGB12" s="6"/>
      <c r="AGC12" s="6"/>
      <c r="AGD12" s="6"/>
      <c r="AGE12" s="6"/>
      <c r="AGF12" s="6"/>
      <c r="AGG12" s="6"/>
      <c r="AGH12" s="6"/>
      <c r="AGI12" s="6"/>
      <c r="AGJ12" s="6"/>
      <c r="AGK12" s="6"/>
      <c r="AGL12" s="6"/>
      <c r="AGM12" s="6"/>
      <c r="AGN12" s="6"/>
      <c r="AGO12" s="6"/>
      <c r="AGP12" s="6"/>
      <c r="AGQ12" s="6"/>
      <c r="AGR12" s="6"/>
      <c r="AGS12" s="6"/>
      <c r="AGT12" s="6"/>
      <c r="AGU12" s="6"/>
      <c r="AGV12" s="6"/>
      <c r="AGW12" s="6"/>
      <c r="AGX12" s="6"/>
      <c r="AGY12" s="6"/>
      <c r="AGZ12" s="6"/>
      <c r="AHA12" s="6"/>
      <c r="AHB12" s="6"/>
      <c r="AHC12" s="6"/>
      <c r="AHD12" s="6"/>
      <c r="AHE12" s="6"/>
      <c r="AHF12" s="6"/>
      <c r="AHG12" s="6"/>
      <c r="AHH12" s="6"/>
      <c r="AHI12" s="6"/>
      <c r="AHJ12" s="6"/>
      <c r="AHK12" s="6"/>
      <c r="AHL12" s="6"/>
      <c r="AHM12" s="6"/>
      <c r="AHN12" s="6"/>
      <c r="AHO12" s="6"/>
      <c r="AHP12" s="6"/>
      <c r="AHQ12" s="6"/>
      <c r="AHR12" s="6"/>
      <c r="AHS12" s="6"/>
      <c r="AHT12" s="6"/>
      <c r="AHU12" s="6"/>
      <c r="AHV12" s="6"/>
      <c r="AHW12" s="6"/>
      <c r="AHX12" s="6"/>
      <c r="AHY12" s="6"/>
      <c r="AHZ12" s="6"/>
      <c r="AIA12" s="6"/>
      <c r="AIB12" s="6"/>
      <c r="AIC12" s="6"/>
      <c r="AID12" s="6"/>
      <c r="AIE12" s="6"/>
      <c r="AIF12" s="6"/>
      <c r="AIG12" s="6"/>
      <c r="AIH12" s="6"/>
      <c r="AII12" s="6"/>
      <c r="AIJ12" s="6"/>
      <c r="AIK12" s="6"/>
      <c r="AIL12" s="6"/>
      <c r="AIM12" s="6"/>
      <c r="AIN12" s="6"/>
      <c r="AIO12" s="6"/>
      <c r="AIP12" s="6"/>
      <c r="AIQ12" s="6"/>
      <c r="AIR12" s="6"/>
      <c r="AIS12" s="6"/>
      <c r="AIT12" s="6"/>
      <c r="AIU12" s="6"/>
      <c r="AIV12" s="6"/>
      <c r="AIW12" s="6"/>
      <c r="AIX12" s="6"/>
      <c r="AIY12" s="6"/>
      <c r="AIZ12" s="6"/>
      <c r="AJA12" s="6"/>
      <c r="AJB12" s="6"/>
      <c r="AJC12" s="6"/>
      <c r="AJD12" s="6"/>
      <c r="AJE12" s="6"/>
      <c r="AJF12" s="6"/>
      <c r="AJG12" s="6"/>
      <c r="AJH12" s="6"/>
      <c r="AJI12" s="6"/>
      <c r="AJJ12" s="6"/>
      <c r="AJK12" s="6"/>
      <c r="AJL12" s="6"/>
      <c r="AJM12" s="6"/>
      <c r="AJN12" s="6"/>
      <c r="AJO12" s="6"/>
      <c r="AJP12" s="6"/>
      <c r="AJQ12" s="6"/>
      <c r="AJR12" s="6"/>
      <c r="AJS12" s="6"/>
      <c r="AJT12" s="6"/>
      <c r="AJU12" s="6"/>
      <c r="AJV12" s="6"/>
      <c r="AJW12" s="6"/>
      <c r="AJX12" s="6"/>
      <c r="AJY12" s="6"/>
      <c r="AJZ12" s="6"/>
      <c r="AKA12" s="6"/>
      <c r="AKB12" s="6"/>
      <c r="AKC12" s="6"/>
      <c r="AKD12" s="6"/>
      <c r="AKE12" s="6"/>
      <c r="AKF12" s="6"/>
      <c r="AKG12" s="6"/>
      <c r="AKH12" s="6"/>
      <c r="AKI12" s="6"/>
      <c r="AKJ12" s="6"/>
      <c r="AKK12" s="6"/>
      <c r="AKL12" s="6"/>
      <c r="AKM12" s="6"/>
      <c r="AKN12" s="6"/>
      <c r="AKO12" s="6"/>
      <c r="AKP12" s="6"/>
      <c r="AKQ12" s="6"/>
      <c r="AKR12" s="6"/>
      <c r="AKS12" s="6"/>
      <c r="AKT12" s="6"/>
      <c r="AKU12" s="6"/>
      <c r="AKV12" s="6"/>
      <c r="AKW12" s="6"/>
      <c r="AKX12" s="6"/>
      <c r="AKY12" s="6"/>
      <c r="AKZ12" s="6"/>
      <c r="ALA12" s="6"/>
      <c r="ALB12" s="6"/>
      <c r="ALC12" s="6"/>
      <c r="ALD12" s="6"/>
      <c r="ALE12" s="6"/>
      <c r="ALF12" s="6"/>
      <c r="ALG12" s="6"/>
      <c r="ALH12" s="6"/>
      <c r="ALI12" s="6"/>
      <c r="ALJ12" s="6"/>
      <c r="ALK12" s="6"/>
      <c r="ALL12" s="6"/>
      <c r="ALM12" s="6"/>
      <c r="ALN12" s="6"/>
      <c r="ALO12" s="6"/>
      <c r="ALP12" s="6"/>
      <c r="ALQ12" s="6"/>
      <c r="ALR12" s="6"/>
      <c r="ALS12" s="6"/>
      <c r="ALT12" s="6"/>
      <c r="ALU12" s="6"/>
      <c r="ALV12" s="6"/>
      <c r="ALW12" s="6"/>
      <c r="ALX12" s="6"/>
      <c r="ALY12" s="6"/>
      <c r="ALZ12" s="6"/>
      <c r="AMA12" s="6"/>
      <c r="AMB12" s="6"/>
      <c r="AMC12" s="6"/>
      <c r="AMD12" s="6"/>
      <c r="AME12" s="6"/>
      <c r="AMF12" s="6"/>
      <c r="AMG12" s="6"/>
      <c r="AMH12" s="6"/>
      <c r="AMI12" s="6"/>
      <c r="AMJ12" s="6"/>
      <c r="AMK12" s="6"/>
      <c r="AML12" s="6"/>
      <c r="AMM12" s="6"/>
      <c r="AMN12" s="6"/>
      <c r="AMO12" s="6"/>
      <c r="AMP12" s="6"/>
      <c r="AMQ12" s="6"/>
      <c r="AMR12" s="6"/>
      <c r="AMS12" s="6"/>
      <c r="AMT12" s="6"/>
      <c r="AMU12" s="6"/>
      <c r="AMV12" s="6"/>
      <c r="AMW12" s="6"/>
      <c r="AMX12" s="6"/>
    </row>
    <row r="13" spans="1:1038" x14ac:dyDescent="0.25">
      <c r="A13" t="s">
        <v>188</v>
      </c>
      <c r="D13" t="s">
        <v>1269</v>
      </c>
      <c r="M13" s="55"/>
      <c r="N13" s="55"/>
      <c r="O13" s="116" t="s">
        <v>347</v>
      </c>
      <c r="P13" s="117">
        <v>28</v>
      </c>
      <c r="Q13" s="6"/>
      <c r="R13" s="6"/>
      <c r="S13" s="6"/>
      <c r="T13" s="95" t="s">
        <v>171</v>
      </c>
      <c r="U13" s="96">
        <v>23</v>
      </c>
      <c r="V13" s="97" t="s">
        <v>185</v>
      </c>
      <c r="W13" s="131">
        <f>COUNTIF($X$77:$X$662, V13)</f>
        <v>6</v>
      </c>
      <c r="X13" s="78"/>
      <c r="Y13" s="78"/>
      <c r="Z13" s="56"/>
      <c r="AA13" s="56"/>
      <c r="AB13" s="57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6"/>
      <c r="NP13" s="6"/>
      <c r="NQ13" s="6"/>
      <c r="NR13" s="6"/>
      <c r="NS13" s="6"/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  <c r="QR13" s="6"/>
      <c r="QS13" s="6"/>
      <c r="QT13" s="6"/>
      <c r="QU13" s="6"/>
      <c r="QV13" s="6"/>
      <c r="QW13" s="6"/>
      <c r="QX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6"/>
      <c r="TA13" s="6"/>
      <c r="TB13" s="6"/>
      <c r="TC13" s="6"/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M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6"/>
      <c r="ZT13" s="6"/>
      <c r="ZU13" s="6"/>
      <c r="ZV13" s="6"/>
      <c r="ZW13" s="6"/>
      <c r="ZX13" s="6"/>
      <c r="ZY13" s="6"/>
      <c r="ZZ13" s="6"/>
      <c r="AAA13" s="6"/>
      <c r="AAB13" s="6"/>
      <c r="AAC13" s="6"/>
      <c r="AAD13" s="6"/>
      <c r="AAE13" s="6"/>
      <c r="AAF13" s="6"/>
      <c r="AAG13" s="6"/>
      <c r="AAH13" s="6"/>
      <c r="AAI13" s="6"/>
      <c r="AAJ13" s="6"/>
      <c r="AAK13" s="6"/>
      <c r="AAL13" s="6"/>
      <c r="AAM13" s="6"/>
      <c r="AAN13" s="6"/>
      <c r="AAO13" s="6"/>
      <c r="AAP13" s="6"/>
      <c r="AAQ13" s="6"/>
      <c r="AAR13" s="6"/>
      <c r="AAS13" s="6"/>
      <c r="AAT13" s="6"/>
      <c r="AAU13" s="6"/>
      <c r="AAV13" s="6"/>
      <c r="AAW13" s="6"/>
      <c r="AAX13" s="6"/>
      <c r="AAY13" s="6"/>
      <c r="AAZ13" s="6"/>
      <c r="ABA13" s="6"/>
      <c r="ABB13" s="6"/>
      <c r="ABC13" s="6"/>
      <c r="ABD13" s="6"/>
      <c r="ABE13" s="6"/>
      <c r="ABF13" s="6"/>
      <c r="ABG13" s="6"/>
      <c r="ABH13" s="6"/>
      <c r="ABI13" s="6"/>
      <c r="ABJ13" s="6"/>
      <c r="ABK13" s="6"/>
      <c r="ABL13" s="6"/>
      <c r="ABM13" s="6"/>
      <c r="ABN13" s="6"/>
      <c r="ABO13" s="6"/>
      <c r="ABP13" s="6"/>
      <c r="ABQ13" s="6"/>
      <c r="ABR13" s="6"/>
      <c r="ABS13" s="6"/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  <c r="ADK13" s="6"/>
      <c r="ADL13" s="6"/>
      <c r="ADM13" s="6"/>
      <c r="ADN13" s="6"/>
      <c r="ADO13" s="6"/>
      <c r="ADP13" s="6"/>
      <c r="ADQ13" s="6"/>
      <c r="ADR13" s="6"/>
      <c r="ADS13" s="6"/>
      <c r="ADT13" s="6"/>
      <c r="ADU13" s="6"/>
      <c r="ADV13" s="6"/>
      <c r="ADW13" s="6"/>
      <c r="ADX13" s="6"/>
      <c r="ADY13" s="6"/>
      <c r="ADZ13" s="6"/>
      <c r="AEA13" s="6"/>
      <c r="AEB13" s="6"/>
      <c r="AEC13" s="6"/>
      <c r="AED13" s="6"/>
      <c r="AEE13" s="6"/>
      <c r="AEF13" s="6"/>
      <c r="AEG13" s="6"/>
      <c r="AEH13" s="6"/>
      <c r="AEI13" s="6"/>
      <c r="AEJ13" s="6"/>
      <c r="AEK13" s="6"/>
      <c r="AEL13" s="6"/>
      <c r="AEM13" s="6"/>
      <c r="AEN13" s="6"/>
      <c r="AEO13" s="6"/>
      <c r="AEP13" s="6"/>
      <c r="AEQ13" s="6"/>
      <c r="AER13" s="6"/>
      <c r="AES13" s="6"/>
      <c r="AET13" s="6"/>
      <c r="AEU13" s="6"/>
      <c r="AEV13" s="6"/>
      <c r="AEW13" s="6"/>
      <c r="AEX13" s="6"/>
      <c r="AEY13" s="6"/>
      <c r="AEZ13" s="6"/>
      <c r="AFA13" s="6"/>
      <c r="AFB13" s="6"/>
      <c r="AFC13" s="6"/>
      <c r="AFD13" s="6"/>
      <c r="AFE13" s="6"/>
      <c r="AFF13" s="6"/>
      <c r="AFG13" s="6"/>
      <c r="AFH13" s="6"/>
      <c r="AFI13" s="6"/>
      <c r="AFJ13" s="6"/>
      <c r="AFK13" s="6"/>
      <c r="AFL13" s="6"/>
      <c r="AFM13" s="6"/>
      <c r="AFN13" s="6"/>
      <c r="AFO13" s="6"/>
      <c r="AFP13" s="6"/>
      <c r="AFQ13" s="6"/>
      <c r="AFR13" s="6"/>
      <c r="AFS13" s="6"/>
      <c r="AFT13" s="6"/>
      <c r="AFU13" s="6"/>
      <c r="AFV13" s="6"/>
      <c r="AFW13" s="6"/>
      <c r="AFX13" s="6"/>
      <c r="AFY13" s="6"/>
      <c r="AFZ13" s="6"/>
      <c r="AGA13" s="6"/>
      <c r="AGB13" s="6"/>
      <c r="AGC13" s="6"/>
      <c r="AGD13" s="6"/>
      <c r="AGE13" s="6"/>
      <c r="AGF13" s="6"/>
      <c r="AGG13" s="6"/>
      <c r="AGH13" s="6"/>
      <c r="AGI13" s="6"/>
      <c r="AGJ13" s="6"/>
      <c r="AGK13" s="6"/>
      <c r="AGL13" s="6"/>
      <c r="AGM13" s="6"/>
      <c r="AGN13" s="6"/>
      <c r="AGO13" s="6"/>
      <c r="AGP13" s="6"/>
      <c r="AGQ13" s="6"/>
      <c r="AGR13" s="6"/>
      <c r="AGS13" s="6"/>
      <c r="AGT13" s="6"/>
      <c r="AGU13" s="6"/>
      <c r="AGV13" s="6"/>
      <c r="AGW13" s="6"/>
      <c r="AGX13" s="6"/>
      <c r="AGY13" s="6"/>
      <c r="AGZ13" s="6"/>
      <c r="AHA13" s="6"/>
      <c r="AHB13" s="6"/>
      <c r="AHC13" s="6"/>
      <c r="AHD13" s="6"/>
      <c r="AHE13" s="6"/>
      <c r="AHF13" s="6"/>
      <c r="AHG13" s="6"/>
      <c r="AHH13" s="6"/>
      <c r="AHI13" s="6"/>
      <c r="AHJ13" s="6"/>
      <c r="AHK13" s="6"/>
      <c r="AHL13" s="6"/>
      <c r="AHM13" s="6"/>
      <c r="AHN13" s="6"/>
      <c r="AHO13" s="6"/>
      <c r="AHP13" s="6"/>
      <c r="AHQ13" s="6"/>
      <c r="AHR13" s="6"/>
      <c r="AHS13" s="6"/>
      <c r="AHT13" s="6"/>
      <c r="AHU13" s="6"/>
      <c r="AHV13" s="6"/>
      <c r="AHW13" s="6"/>
      <c r="AHX13" s="6"/>
      <c r="AHY13" s="6"/>
      <c r="AHZ13" s="6"/>
      <c r="AIA13" s="6"/>
      <c r="AIB13" s="6"/>
      <c r="AIC13" s="6"/>
      <c r="AID13" s="6"/>
      <c r="AIE13" s="6"/>
      <c r="AIF13" s="6"/>
      <c r="AIG13" s="6"/>
      <c r="AIH13" s="6"/>
      <c r="AII13" s="6"/>
      <c r="AIJ13" s="6"/>
      <c r="AIK13" s="6"/>
      <c r="AIL13" s="6"/>
      <c r="AIM13" s="6"/>
      <c r="AIN13" s="6"/>
      <c r="AIO13" s="6"/>
      <c r="AIP13" s="6"/>
      <c r="AIQ13" s="6"/>
      <c r="AIR13" s="6"/>
      <c r="AIS13" s="6"/>
      <c r="AIT13" s="6"/>
      <c r="AIU13" s="6"/>
      <c r="AIV13" s="6"/>
      <c r="AIW13" s="6"/>
      <c r="AIX13" s="6"/>
      <c r="AIY13" s="6"/>
      <c r="AIZ13" s="6"/>
      <c r="AJA13" s="6"/>
      <c r="AJB13" s="6"/>
      <c r="AJC13" s="6"/>
      <c r="AJD13" s="6"/>
      <c r="AJE13" s="6"/>
      <c r="AJF13" s="6"/>
      <c r="AJG13" s="6"/>
      <c r="AJH13" s="6"/>
      <c r="AJI13" s="6"/>
      <c r="AJJ13" s="6"/>
      <c r="AJK13" s="6"/>
      <c r="AJL13" s="6"/>
      <c r="AJM13" s="6"/>
      <c r="AJN13" s="6"/>
      <c r="AJO13" s="6"/>
      <c r="AJP13" s="6"/>
      <c r="AJQ13" s="6"/>
      <c r="AJR13" s="6"/>
      <c r="AJS13" s="6"/>
      <c r="AJT13" s="6"/>
      <c r="AJU13" s="6"/>
      <c r="AJV13" s="6"/>
      <c r="AJW13" s="6"/>
      <c r="AJX13" s="6"/>
      <c r="AJY13" s="6"/>
      <c r="AJZ13" s="6"/>
      <c r="AKA13" s="6"/>
      <c r="AKB13" s="6"/>
      <c r="AKC13" s="6"/>
      <c r="AKD13" s="6"/>
      <c r="AKE13" s="6"/>
      <c r="AKF13" s="6"/>
      <c r="AKG13" s="6"/>
      <c r="AKH13" s="6"/>
      <c r="AKI13" s="6"/>
      <c r="AKJ13" s="6"/>
      <c r="AKK13" s="6"/>
      <c r="AKL13" s="6"/>
      <c r="AKM13" s="6"/>
      <c r="AKN13" s="6"/>
      <c r="AKO13" s="6"/>
      <c r="AKP13" s="6"/>
      <c r="AKQ13" s="6"/>
      <c r="AKR13" s="6"/>
      <c r="AKS13" s="6"/>
      <c r="AKT13" s="6"/>
      <c r="AKU13" s="6"/>
      <c r="AKV13" s="6"/>
      <c r="AKW13" s="6"/>
      <c r="AKX13" s="6"/>
      <c r="AKY13" s="6"/>
      <c r="AKZ13" s="6"/>
      <c r="ALA13" s="6"/>
      <c r="ALB13" s="6"/>
      <c r="ALC13" s="6"/>
      <c r="ALD13" s="6"/>
      <c r="ALE13" s="6"/>
      <c r="ALF13" s="6"/>
      <c r="ALG13" s="6"/>
      <c r="ALH13" s="6"/>
      <c r="ALI13" s="6"/>
      <c r="ALJ13" s="6"/>
      <c r="ALK13" s="6"/>
      <c r="ALL13" s="6"/>
      <c r="ALM13" s="6"/>
      <c r="ALN13" s="6"/>
      <c r="ALO13" s="6"/>
      <c r="ALP13" s="6"/>
      <c r="ALQ13" s="6"/>
      <c r="ALR13" s="6"/>
      <c r="ALS13" s="6"/>
      <c r="ALT13" s="6"/>
      <c r="ALU13" s="6"/>
      <c r="ALV13" s="6"/>
      <c r="ALW13" s="6"/>
      <c r="ALX13" s="6"/>
      <c r="ALY13" s="6"/>
      <c r="ALZ13" s="6"/>
      <c r="AMA13" s="6"/>
      <c r="AMB13" s="6"/>
      <c r="AMC13" s="6"/>
      <c r="AMD13" s="6"/>
      <c r="AME13" s="6"/>
      <c r="AMF13" s="6"/>
      <c r="AMG13" s="6"/>
      <c r="AMH13" s="6"/>
      <c r="AMI13" s="6"/>
      <c r="AMJ13" s="6"/>
      <c r="AMK13" s="6"/>
      <c r="AML13" s="6"/>
      <c r="AMM13" s="6"/>
      <c r="AMN13" s="6"/>
      <c r="AMO13" s="6"/>
      <c r="AMP13" s="6"/>
      <c r="AMQ13" s="6"/>
      <c r="AMR13" s="6"/>
      <c r="AMS13" s="6"/>
      <c r="AMT13" s="6"/>
      <c r="AMU13" s="6"/>
      <c r="AMV13" s="6"/>
      <c r="AMW13" s="6"/>
      <c r="AMX13" s="6"/>
    </row>
    <row r="14" spans="1:1038" x14ac:dyDescent="0.25">
      <c r="A14" t="s">
        <v>188</v>
      </c>
      <c r="D14" t="s">
        <v>1268</v>
      </c>
      <c r="L14" s="87"/>
      <c r="M14" s="55"/>
      <c r="N14" s="55"/>
      <c r="O14" s="67" t="s">
        <v>95</v>
      </c>
      <c r="P14" s="65">
        <f>P12+1</f>
        <v>20</v>
      </c>
      <c r="Q14" s="6"/>
      <c r="R14" s="6"/>
      <c r="S14" s="6"/>
      <c r="T14" s="72" t="s">
        <v>172</v>
      </c>
      <c r="U14" s="73">
        <v>23</v>
      </c>
      <c r="V14" s="83" t="s">
        <v>185</v>
      </c>
      <c r="W14" s="131">
        <f>COUNTIF($X$77:$X$662, V14)</f>
        <v>6</v>
      </c>
      <c r="X14" s="78" t="s">
        <v>223</v>
      </c>
      <c r="Y14" s="78"/>
      <c r="Z14" s="56"/>
      <c r="AA14" s="56"/>
      <c r="AB14" s="57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6"/>
      <c r="AAF14" s="6"/>
      <c r="AAG14" s="6"/>
      <c r="AAH14" s="6"/>
      <c r="AAI14" s="6"/>
      <c r="AAJ14" s="6"/>
      <c r="AAK14" s="6"/>
      <c r="AAL14" s="6"/>
      <c r="AAM14" s="6"/>
      <c r="AAN14" s="6"/>
      <c r="AAO14" s="6"/>
      <c r="AAP14" s="6"/>
      <c r="AAQ14" s="6"/>
      <c r="AAR14" s="6"/>
      <c r="AAS14" s="6"/>
      <c r="AAT14" s="6"/>
      <c r="AAU14" s="6"/>
      <c r="AAV14" s="6"/>
      <c r="AAW14" s="6"/>
      <c r="AAX14" s="6"/>
      <c r="AAY14" s="6"/>
      <c r="AAZ14" s="6"/>
      <c r="ABA14" s="6"/>
      <c r="ABB14" s="6"/>
      <c r="ABC14" s="6"/>
      <c r="ABD14" s="6"/>
      <c r="ABE14" s="6"/>
      <c r="ABF14" s="6"/>
      <c r="ABG14" s="6"/>
      <c r="ABH14" s="6"/>
      <c r="ABI14" s="6"/>
      <c r="ABJ14" s="6"/>
      <c r="ABK14" s="6"/>
      <c r="ABL14" s="6"/>
      <c r="ABM14" s="6"/>
      <c r="ABN14" s="6"/>
      <c r="ABO14" s="6"/>
      <c r="ABP14" s="6"/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L14" s="6"/>
      <c r="ACM14" s="6"/>
      <c r="ACN14" s="6"/>
      <c r="ACO14" s="6"/>
      <c r="ACP14" s="6"/>
      <c r="ACQ14" s="6"/>
      <c r="ACR14" s="6"/>
      <c r="ACS14" s="6"/>
      <c r="ACT14" s="6"/>
      <c r="ACU14" s="6"/>
      <c r="ACV14" s="6"/>
      <c r="ACW14" s="6"/>
      <c r="ACX14" s="6"/>
      <c r="ACY14" s="6"/>
      <c r="ACZ14" s="6"/>
      <c r="ADA14" s="6"/>
      <c r="ADB14" s="6"/>
      <c r="ADC14" s="6"/>
      <c r="ADD14" s="6"/>
      <c r="ADE14" s="6"/>
      <c r="ADF14" s="6"/>
      <c r="ADG14" s="6"/>
      <c r="ADH14" s="6"/>
      <c r="ADI14" s="6"/>
      <c r="ADJ14" s="6"/>
      <c r="ADK14" s="6"/>
      <c r="ADL14" s="6"/>
      <c r="ADM14" s="6"/>
      <c r="ADN14" s="6"/>
      <c r="ADO14" s="6"/>
      <c r="ADP14" s="6"/>
      <c r="ADQ14" s="6"/>
      <c r="ADR14" s="6"/>
      <c r="ADS14" s="6"/>
      <c r="ADT14" s="6"/>
      <c r="ADU14" s="6"/>
      <c r="ADV14" s="6"/>
      <c r="ADW14" s="6"/>
      <c r="ADX14" s="6"/>
      <c r="ADY14" s="6"/>
      <c r="ADZ14" s="6"/>
      <c r="AEA14" s="6"/>
      <c r="AEB14" s="6"/>
      <c r="AEC14" s="6"/>
      <c r="AED14" s="6"/>
      <c r="AEE14" s="6"/>
      <c r="AEF14" s="6"/>
      <c r="AEG14" s="6"/>
      <c r="AEH14" s="6"/>
      <c r="AEI14" s="6"/>
      <c r="AEJ14" s="6"/>
      <c r="AEK14" s="6"/>
      <c r="AEL14" s="6"/>
      <c r="AEM14" s="6"/>
      <c r="AEN14" s="6"/>
      <c r="AEO14" s="6"/>
      <c r="AEP14" s="6"/>
      <c r="AEQ14" s="6"/>
      <c r="AER14" s="6"/>
      <c r="AES14" s="6"/>
      <c r="AET14" s="6"/>
      <c r="AEU14" s="6"/>
      <c r="AEV14" s="6"/>
      <c r="AEW14" s="6"/>
      <c r="AEX14" s="6"/>
      <c r="AEY14" s="6"/>
      <c r="AEZ14" s="6"/>
      <c r="AFA14" s="6"/>
      <c r="AFB14" s="6"/>
      <c r="AFC14" s="6"/>
      <c r="AFD14" s="6"/>
      <c r="AFE14" s="6"/>
      <c r="AFF14" s="6"/>
      <c r="AFG14" s="6"/>
      <c r="AFH14" s="6"/>
      <c r="AFI14" s="6"/>
      <c r="AFJ14" s="6"/>
      <c r="AFK14" s="6"/>
      <c r="AFL14" s="6"/>
      <c r="AFM14" s="6"/>
      <c r="AFN14" s="6"/>
      <c r="AFO14" s="6"/>
      <c r="AFP14" s="6"/>
      <c r="AFQ14" s="6"/>
      <c r="AFR14" s="6"/>
      <c r="AFS14" s="6"/>
      <c r="AFT14" s="6"/>
      <c r="AFU14" s="6"/>
      <c r="AFV14" s="6"/>
      <c r="AFW14" s="6"/>
      <c r="AFX14" s="6"/>
      <c r="AFY14" s="6"/>
      <c r="AFZ14" s="6"/>
      <c r="AGA14" s="6"/>
      <c r="AGB14" s="6"/>
      <c r="AGC14" s="6"/>
      <c r="AGD14" s="6"/>
      <c r="AGE14" s="6"/>
      <c r="AGF14" s="6"/>
      <c r="AGG14" s="6"/>
      <c r="AGH14" s="6"/>
      <c r="AGI14" s="6"/>
      <c r="AGJ14" s="6"/>
      <c r="AGK14" s="6"/>
      <c r="AGL14" s="6"/>
      <c r="AGM14" s="6"/>
      <c r="AGN14" s="6"/>
      <c r="AGO14" s="6"/>
      <c r="AGP14" s="6"/>
      <c r="AGQ14" s="6"/>
      <c r="AGR14" s="6"/>
      <c r="AGS14" s="6"/>
      <c r="AGT14" s="6"/>
      <c r="AGU14" s="6"/>
      <c r="AGV14" s="6"/>
      <c r="AGW14" s="6"/>
      <c r="AGX14" s="6"/>
      <c r="AGY14" s="6"/>
      <c r="AGZ14" s="6"/>
      <c r="AHA14" s="6"/>
      <c r="AHB14" s="6"/>
      <c r="AHC14" s="6"/>
      <c r="AHD14" s="6"/>
      <c r="AHE14" s="6"/>
      <c r="AHF14" s="6"/>
      <c r="AHG14" s="6"/>
      <c r="AHH14" s="6"/>
      <c r="AHI14" s="6"/>
      <c r="AHJ14" s="6"/>
      <c r="AHK14" s="6"/>
      <c r="AHL14" s="6"/>
      <c r="AHM14" s="6"/>
      <c r="AHN14" s="6"/>
      <c r="AHO14" s="6"/>
      <c r="AHP14" s="6"/>
      <c r="AHQ14" s="6"/>
      <c r="AHR14" s="6"/>
      <c r="AHS14" s="6"/>
      <c r="AHT14" s="6"/>
      <c r="AHU14" s="6"/>
      <c r="AHV14" s="6"/>
      <c r="AHW14" s="6"/>
      <c r="AHX14" s="6"/>
      <c r="AHY14" s="6"/>
      <c r="AHZ14" s="6"/>
      <c r="AIA14" s="6"/>
      <c r="AIB14" s="6"/>
      <c r="AIC14" s="6"/>
      <c r="AID14" s="6"/>
      <c r="AIE14" s="6"/>
      <c r="AIF14" s="6"/>
      <c r="AIG14" s="6"/>
      <c r="AIH14" s="6"/>
      <c r="AII14" s="6"/>
      <c r="AIJ14" s="6"/>
      <c r="AIK14" s="6"/>
      <c r="AIL14" s="6"/>
      <c r="AIM14" s="6"/>
      <c r="AIN14" s="6"/>
      <c r="AIO14" s="6"/>
      <c r="AIP14" s="6"/>
      <c r="AIQ14" s="6"/>
      <c r="AIR14" s="6"/>
      <c r="AIS14" s="6"/>
      <c r="AIT14" s="6"/>
      <c r="AIU14" s="6"/>
      <c r="AIV14" s="6"/>
      <c r="AIW14" s="6"/>
      <c r="AIX14" s="6"/>
      <c r="AIY14" s="6"/>
      <c r="AIZ14" s="6"/>
      <c r="AJA14" s="6"/>
      <c r="AJB14" s="6"/>
      <c r="AJC14" s="6"/>
      <c r="AJD14" s="6"/>
      <c r="AJE14" s="6"/>
      <c r="AJF14" s="6"/>
      <c r="AJG14" s="6"/>
      <c r="AJH14" s="6"/>
      <c r="AJI14" s="6"/>
      <c r="AJJ14" s="6"/>
      <c r="AJK14" s="6"/>
      <c r="AJL14" s="6"/>
      <c r="AJM14" s="6"/>
      <c r="AJN14" s="6"/>
      <c r="AJO14" s="6"/>
      <c r="AJP14" s="6"/>
      <c r="AJQ14" s="6"/>
      <c r="AJR14" s="6"/>
      <c r="AJS14" s="6"/>
      <c r="AJT14" s="6"/>
      <c r="AJU14" s="6"/>
      <c r="AJV14" s="6"/>
      <c r="AJW14" s="6"/>
      <c r="AJX14" s="6"/>
      <c r="AJY14" s="6"/>
      <c r="AJZ14" s="6"/>
      <c r="AKA14" s="6"/>
      <c r="AKB14" s="6"/>
      <c r="AKC14" s="6"/>
      <c r="AKD14" s="6"/>
      <c r="AKE14" s="6"/>
      <c r="AKF14" s="6"/>
      <c r="AKG14" s="6"/>
      <c r="AKH14" s="6"/>
      <c r="AKI14" s="6"/>
      <c r="AKJ14" s="6"/>
      <c r="AKK14" s="6"/>
      <c r="AKL14" s="6"/>
      <c r="AKM14" s="6"/>
      <c r="AKN14" s="6"/>
      <c r="AKO14" s="6"/>
      <c r="AKP14" s="6"/>
      <c r="AKQ14" s="6"/>
      <c r="AKR14" s="6"/>
      <c r="AKS14" s="6"/>
      <c r="AKT14" s="6"/>
      <c r="AKU14" s="6"/>
      <c r="AKV14" s="6"/>
      <c r="AKW14" s="6"/>
      <c r="AKX14" s="6"/>
      <c r="AKY14" s="6"/>
      <c r="AKZ14" s="6"/>
      <c r="ALA14" s="6"/>
      <c r="ALB14" s="6"/>
      <c r="ALC14" s="6"/>
      <c r="ALD14" s="6"/>
      <c r="ALE14" s="6"/>
      <c r="ALF14" s="6"/>
      <c r="ALG14" s="6"/>
      <c r="ALH14" s="6"/>
      <c r="ALI14" s="6"/>
      <c r="ALJ14" s="6"/>
      <c r="ALK14" s="6"/>
      <c r="ALL14" s="6"/>
      <c r="ALM14" s="6"/>
      <c r="ALN14" s="6"/>
      <c r="ALO14" s="6"/>
      <c r="ALP14" s="6"/>
      <c r="ALQ14" s="6"/>
      <c r="ALR14" s="6"/>
      <c r="ALS14" s="6"/>
      <c r="ALT14" s="6"/>
      <c r="ALU14" s="6"/>
      <c r="ALV14" s="6"/>
      <c r="ALW14" s="6"/>
      <c r="ALX14" s="6"/>
      <c r="ALY14" s="6"/>
      <c r="ALZ14" s="6"/>
      <c r="AMA14" s="6"/>
      <c r="AMB14" s="6"/>
      <c r="AMC14" s="6"/>
      <c r="AMD14" s="6"/>
      <c r="AME14" s="6"/>
      <c r="AMF14" s="6"/>
      <c r="AMG14" s="6"/>
      <c r="AMH14" s="6"/>
      <c r="AMI14" s="6"/>
      <c r="AMJ14" s="6"/>
      <c r="AMK14" s="6"/>
      <c r="AML14" s="6"/>
      <c r="AMM14" s="6"/>
      <c r="AMN14" s="6"/>
      <c r="AMO14" s="6"/>
      <c r="AMP14" s="6"/>
      <c r="AMQ14" s="6"/>
      <c r="AMR14" s="6"/>
      <c r="AMS14" s="6"/>
      <c r="AMT14" s="6"/>
      <c r="AMU14" s="6"/>
      <c r="AMV14" s="6"/>
      <c r="AMW14" s="6"/>
      <c r="AMX14" s="6"/>
    </row>
    <row r="15" spans="1:1038" x14ac:dyDescent="0.25">
      <c r="A15" t="s">
        <v>188</v>
      </c>
      <c r="D15" t="s">
        <v>1263</v>
      </c>
      <c r="M15" s="55"/>
      <c r="N15" s="55"/>
      <c r="O15" s="67" t="s">
        <v>96</v>
      </c>
      <c r="P15" s="65">
        <f t="shared" si="0"/>
        <v>21</v>
      </c>
      <c r="Q15" s="6"/>
      <c r="R15" s="6"/>
      <c r="S15" s="6"/>
      <c r="T15" s="76" t="s">
        <v>173</v>
      </c>
      <c r="U15" s="77">
        <v>36</v>
      </c>
      <c r="V15" s="84" t="s">
        <v>186</v>
      </c>
      <c r="W15" s="131">
        <f>COUNTIF($X$77:$X$662, V15)</f>
        <v>0</v>
      </c>
      <c r="X15" s="78"/>
      <c r="Y15" s="78"/>
      <c r="Z15" s="56"/>
      <c r="AA15" s="56"/>
      <c r="AB15" s="57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6"/>
      <c r="AAI15" s="6"/>
      <c r="AAJ15" s="6"/>
      <c r="AAK15" s="6"/>
      <c r="AAL15" s="6"/>
      <c r="AAM15" s="6"/>
      <c r="AAN15" s="6"/>
      <c r="AAO15" s="6"/>
      <c r="AAP15" s="6"/>
      <c r="AAQ15" s="6"/>
      <c r="AAR15" s="6"/>
      <c r="AAS15" s="6"/>
      <c r="AAT15" s="6"/>
      <c r="AAU15" s="6"/>
      <c r="AAV15" s="6"/>
      <c r="AAW15" s="6"/>
      <c r="AAX15" s="6"/>
      <c r="AAY15" s="6"/>
      <c r="AAZ15" s="6"/>
      <c r="ABA15" s="6"/>
      <c r="ABB15" s="6"/>
      <c r="ABC15" s="6"/>
      <c r="ABD15" s="6"/>
      <c r="ABE15" s="6"/>
      <c r="ABF15" s="6"/>
      <c r="ABG15" s="6"/>
      <c r="ABH15" s="6"/>
      <c r="ABI15" s="6"/>
      <c r="ABJ15" s="6"/>
      <c r="ABK15" s="6"/>
      <c r="ABL15" s="6"/>
      <c r="ABM15" s="6"/>
      <c r="ABN15" s="6"/>
      <c r="ABO15" s="6"/>
      <c r="ABP15" s="6"/>
      <c r="ABQ15" s="6"/>
      <c r="ABR15" s="6"/>
      <c r="ABS15" s="6"/>
      <c r="ABT15" s="6"/>
      <c r="ABU15" s="6"/>
      <c r="ABV15" s="6"/>
      <c r="ABW15" s="6"/>
      <c r="ABX15" s="6"/>
      <c r="ABY15" s="6"/>
      <c r="ABZ15" s="6"/>
      <c r="ACA15" s="6"/>
      <c r="ACB15" s="6"/>
      <c r="ACC15" s="6"/>
      <c r="ACD15" s="6"/>
      <c r="ACE15" s="6"/>
      <c r="ACF15" s="6"/>
      <c r="ACG15" s="6"/>
      <c r="ACH15" s="6"/>
      <c r="ACI15" s="6"/>
      <c r="ACJ15" s="6"/>
      <c r="ACK15" s="6"/>
      <c r="ACL15" s="6"/>
      <c r="ACM15" s="6"/>
      <c r="ACN15" s="6"/>
      <c r="ACO15" s="6"/>
      <c r="ACP15" s="6"/>
      <c r="ACQ15" s="6"/>
      <c r="ACR15" s="6"/>
      <c r="ACS15" s="6"/>
      <c r="ACT15" s="6"/>
      <c r="ACU15" s="6"/>
      <c r="ACV15" s="6"/>
      <c r="ACW15" s="6"/>
      <c r="ACX15" s="6"/>
      <c r="ACY15" s="6"/>
      <c r="ACZ15" s="6"/>
      <c r="ADA15" s="6"/>
      <c r="ADB15" s="6"/>
      <c r="ADC15" s="6"/>
      <c r="ADD15" s="6"/>
      <c r="ADE15" s="6"/>
      <c r="ADF15" s="6"/>
      <c r="ADG15" s="6"/>
      <c r="ADH15" s="6"/>
      <c r="ADI15" s="6"/>
      <c r="ADJ15" s="6"/>
      <c r="ADK15" s="6"/>
      <c r="ADL15" s="6"/>
      <c r="ADM15" s="6"/>
      <c r="ADN15" s="6"/>
      <c r="ADO15" s="6"/>
      <c r="ADP15" s="6"/>
      <c r="ADQ15" s="6"/>
      <c r="ADR15" s="6"/>
      <c r="ADS15" s="6"/>
      <c r="ADT15" s="6"/>
      <c r="ADU15" s="6"/>
      <c r="ADV15" s="6"/>
      <c r="ADW15" s="6"/>
      <c r="ADX15" s="6"/>
      <c r="ADY15" s="6"/>
      <c r="ADZ15" s="6"/>
      <c r="AEA15" s="6"/>
      <c r="AEB15" s="6"/>
      <c r="AEC15" s="6"/>
      <c r="AED15" s="6"/>
      <c r="AEE15" s="6"/>
      <c r="AEF15" s="6"/>
      <c r="AEG15" s="6"/>
      <c r="AEH15" s="6"/>
      <c r="AEI15" s="6"/>
      <c r="AEJ15" s="6"/>
      <c r="AEK15" s="6"/>
      <c r="AEL15" s="6"/>
      <c r="AEM15" s="6"/>
      <c r="AEN15" s="6"/>
      <c r="AEO15" s="6"/>
      <c r="AEP15" s="6"/>
      <c r="AEQ15" s="6"/>
      <c r="AER15" s="6"/>
      <c r="AES15" s="6"/>
      <c r="AET15" s="6"/>
      <c r="AEU15" s="6"/>
      <c r="AEV15" s="6"/>
      <c r="AEW15" s="6"/>
      <c r="AEX15" s="6"/>
      <c r="AEY15" s="6"/>
      <c r="AEZ15" s="6"/>
      <c r="AFA15" s="6"/>
      <c r="AFB15" s="6"/>
      <c r="AFC15" s="6"/>
      <c r="AFD15" s="6"/>
      <c r="AFE15" s="6"/>
      <c r="AFF15" s="6"/>
      <c r="AFG15" s="6"/>
      <c r="AFH15" s="6"/>
      <c r="AFI15" s="6"/>
      <c r="AFJ15" s="6"/>
      <c r="AFK15" s="6"/>
      <c r="AFL15" s="6"/>
      <c r="AFM15" s="6"/>
      <c r="AFN15" s="6"/>
      <c r="AFO15" s="6"/>
      <c r="AFP15" s="6"/>
      <c r="AFQ15" s="6"/>
      <c r="AFR15" s="6"/>
      <c r="AFS15" s="6"/>
      <c r="AFT15" s="6"/>
      <c r="AFU15" s="6"/>
      <c r="AFV15" s="6"/>
      <c r="AFW15" s="6"/>
      <c r="AFX15" s="6"/>
      <c r="AFY15" s="6"/>
      <c r="AFZ15" s="6"/>
      <c r="AGA15" s="6"/>
      <c r="AGB15" s="6"/>
      <c r="AGC15" s="6"/>
      <c r="AGD15" s="6"/>
      <c r="AGE15" s="6"/>
      <c r="AGF15" s="6"/>
      <c r="AGG15" s="6"/>
      <c r="AGH15" s="6"/>
      <c r="AGI15" s="6"/>
      <c r="AGJ15" s="6"/>
      <c r="AGK15" s="6"/>
      <c r="AGL15" s="6"/>
      <c r="AGM15" s="6"/>
      <c r="AGN15" s="6"/>
      <c r="AGO15" s="6"/>
      <c r="AGP15" s="6"/>
      <c r="AGQ15" s="6"/>
      <c r="AGR15" s="6"/>
      <c r="AGS15" s="6"/>
      <c r="AGT15" s="6"/>
      <c r="AGU15" s="6"/>
      <c r="AGV15" s="6"/>
      <c r="AGW15" s="6"/>
      <c r="AGX15" s="6"/>
      <c r="AGY15" s="6"/>
      <c r="AGZ15" s="6"/>
      <c r="AHA15" s="6"/>
      <c r="AHB15" s="6"/>
      <c r="AHC15" s="6"/>
      <c r="AHD15" s="6"/>
      <c r="AHE15" s="6"/>
      <c r="AHF15" s="6"/>
      <c r="AHG15" s="6"/>
      <c r="AHH15" s="6"/>
      <c r="AHI15" s="6"/>
      <c r="AHJ15" s="6"/>
      <c r="AHK15" s="6"/>
      <c r="AHL15" s="6"/>
      <c r="AHM15" s="6"/>
      <c r="AHN15" s="6"/>
      <c r="AHO15" s="6"/>
      <c r="AHP15" s="6"/>
      <c r="AHQ15" s="6"/>
      <c r="AHR15" s="6"/>
      <c r="AHS15" s="6"/>
      <c r="AHT15" s="6"/>
      <c r="AHU15" s="6"/>
      <c r="AHV15" s="6"/>
      <c r="AHW15" s="6"/>
      <c r="AHX15" s="6"/>
      <c r="AHY15" s="6"/>
      <c r="AHZ15" s="6"/>
      <c r="AIA15" s="6"/>
      <c r="AIB15" s="6"/>
      <c r="AIC15" s="6"/>
      <c r="AID15" s="6"/>
      <c r="AIE15" s="6"/>
      <c r="AIF15" s="6"/>
      <c r="AIG15" s="6"/>
      <c r="AIH15" s="6"/>
      <c r="AII15" s="6"/>
      <c r="AIJ15" s="6"/>
      <c r="AIK15" s="6"/>
      <c r="AIL15" s="6"/>
      <c r="AIM15" s="6"/>
      <c r="AIN15" s="6"/>
      <c r="AIO15" s="6"/>
      <c r="AIP15" s="6"/>
      <c r="AIQ15" s="6"/>
      <c r="AIR15" s="6"/>
      <c r="AIS15" s="6"/>
      <c r="AIT15" s="6"/>
      <c r="AIU15" s="6"/>
      <c r="AIV15" s="6"/>
      <c r="AIW15" s="6"/>
      <c r="AIX15" s="6"/>
      <c r="AIY15" s="6"/>
      <c r="AIZ15" s="6"/>
      <c r="AJA15" s="6"/>
      <c r="AJB15" s="6"/>
      <c r="AJC15" s="6"/>
      <c r="AJD15" s="6"/>
      <c r="AJE15" s="6"/>
      <c r="AJF15" s="6"/>
      <c r="AJG15" s="6"/>
      <c r="AJH15" s="6"/>
      <c r="AJI15" s="6"/>
      <c r="AJJ15" s="6"/>
      <c r="AJK15" s="6"/>
      <c r="AJL15" s="6"/>
      <c r="AJM15" s="6"/>
      <c r="AJN15" s="6"/>
      <c r="AJO15" s="6"/>
      <c r="AJP15" s="6"/>
      <c r="AJQ15" s="6"/>
      <c r="AJR15" s="6"/>
      <c r="AJS15" s="6"/>
      <c r="AJT15" s="6"/>
      <c r="AJU15" s="6"/>
      <c r="AJV15" s="6"/>
      <c r="AJW15" s="6"/>
      <c r="AJX15" s="6"/>
      <c r="AJY15" s="6"/>
      <c r="AJZ15" s="6"/>
      <c r="AKA15" s="6"/>
      <c r="AKB15" s="6"/>
      <c r="AKC15" s="6"/>
      <c r="AKD15" s="6"/>
      <c r="AKE15" s="6"/>
      <c r="AKF15" s="6"/>
      <c r="AKG15" s="6"/>
      <c r="AKH15" s="6"/>
      <c r="AKI15" s="6"/>
      <c r="AKJ15" s="6"/>
      <c r="AKK15" s="6"/>
      <c r="AKL15" s="6"/>
      <c r="AKM15" s="6"/>
      <c r="AKN15" s="6"/>
      <c r="AKO15" s="6"/>
      <c r="AKP15" s="6"/>
      <c r="AKQ15" s="6"/>
      <c r="AKR15" s="6"/>
      <c r="AKS15" s="6"/>
      <c r="AKT15" s="6"/>
      <c r="AKU15" s="6"/>
      <c r="AKV15" s="6"/>
      <c r="AKW15" s="6"/>
      <c r="AKX15" s="6"/>
      <c r="AKY15" s="6"/>
      <c r="AKZ15" s="6"/>
      <c r="ALA15" s="6"/>
      <c r="ALB15" s="6"/>
      <c r="ALC15" s="6"/>
      <c r="ALD15" s="6"/>
      <c r="ALE15" s="6"/>
      <c r="ALF15" s="6"/>
      <c r="ALG15" s="6"/>
      <c r="ALH15" s="6"/>
      <c r="ALI15" s="6"/>
      <c r="ALJ15" s="6"/>
      <c r="ALK15" s="6"/>
      <c r="ALL15" s="6"/>
      <c r="ALM15" s="6"/>
      <c r="ALN15" s="6"/>
      <c r="ALO15" s="6"/>
      <c r="ALP15" s="6"/>
      <c r="ALQ15" s="6"/>
      <c r="ALR15" s="6"/>
      <c r="ALS15" s="6"/>
      <c r="ALT15" s="6"/>
      <c r="ALU15" s="6"/>
      <c r="ALV15" s="6"/>
      <c r="ALW15" s="6"/>
      <c r="ALX15" s="6"/>
      <c r="ALY15" s="6"/>
      <c r="ALZ15" s="6"/>
      <c r="AMA15" s="6"/>
      <c r="AMB15" s="6"/>
      <c r="AMC15" s="6"/>
      <c r="AMD15" s="6"/>
      <c r="AME15" s="6"/>
      <c r="AMF15" s="6"/>
      <c r="AMG15" s="6"/>
      <c r="AMH15" s="6"/>
      <c r="AMI15" s="6"/>
      <c r="AMJ15" s="6"/>
      <c r="AMK15" s="6"/>
      <c r="AML15" s="6"/>
      <c r="AMM15" s="6"/>
      <c r="AMN15" s="6"/>
      <c r="AMO15" s="6"/>
      <c r="AMP15" s="6"/>
      <c r="AMQ15" s="6"/>
      <c r="AMR15" s="6"/>
      <c r="AMS15" s="6"/>
      <c r="AMT15" s="6"/>
      <c r="AMU15" s="6"/>
      <c r="AMV15" s="6"/>
      <c r="AMW15" s="6"/>
      <c r="AMX15" s="6"/>
    </row>
    <row r="16" spans="1:1038" x14ac:dyDescent="0.25">
      <c r="A16" t="s">
        <v>188</v>
      </c>
      <c r="D16" t="s">
        <v>1262</v>
      </c>
      <c r="M16" s="55"/>
      <c r="N16" s="55"/>
      <c r="O16" s="67" t="s">
        <v>898</v>
      </c>
      <c r="P16" s="65">
        <f t="shared" si="0"/>
        <v>22</v>
      </c>
      <c r="Q16" s="6"/>
      <c r="R16" s="6"/>
      <c r="S16" s="6"/>
      <c r="T16" s="72" t="s">
        <v>91</v>
      </c>
      <c r="U16" s="73">
        <v>21</v>
      </c>
      <c r="V16" s="83" t="s">
        <v>183</v>
      </c>
      <c r="W16" s="131">
        <f>COUNTIF($X$77:$X$662, V16)</f>
        <v>9</v>
      </c>
      <c r="X16" s="78"/>
      <c r="Y16" s="78"/>
      <c r="Z16" s="56"/>
      <c r="AA16" s="56"/>
      <c r="AB16" s="57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6"/>
      <c r="AAI16" s="6"/>
      <c r="AAJ16" s="6"/>
      <c r="AAK16" s="6"/>
      <c r="AAL16" s="6"/>
      <c r="AAM16" s="6"/>
      <c r="AAN16" s="6"/>
      <c r="AAO16" s="6"/>
      <c r="AAP16" s="6"/>
      <c r="AAQ16" s="6"/>
      <c r="AAR16" s="6"/>
      <c r="AAS16" s="6"/>
      <c r="AAT16" s="6"/>
      <c r="AAU16" s="6"/>
      <c r="AAV16" s="6"/>
      <c r="AAW16" s="6"/>
      <c r="AAX16" s="6"/>
      <c r="AAY16" s="6"/>
      <c r="AAZ16" s="6"/>
      <c r="ABA16" s="6"/>
      <c r="ABB16" s="6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6"/>
      <c r="ADN16" s="6"/>
      <c r="ADO16" s="6"/>
      <c r="ADP16" s="6"/>
      <c r="ADQ16" s="6"/>
      <c r="ADR16" s="6"/>
      <c r="ADS16" s="6"/>
      <c r="ADT16" s="6"/>
      <c r="ADU16" s="6"/>
      <c r="ADV16" s="6"/>
      <c r="ADW16" s="6"/>
      <c r="ADX16" s="6"/>
      <c r="ADY16" s="6"/>
      <c r="ADZ16" s="6"/>
      <c r="AEA16" s="6"/>
      <c r="AEB16" s="6"/>
      <c r="AEC16" s="6"/>
      <c r="AED16" s="6"/>
      <c r="AEE16" s="6"/>
      <c r="AEF16" s="6"/>
      <c r="AEG16" s="6"/>
      <c r="AEH16" s="6"/>
      <c r="AEI16" s="6"/>
      <c r="AEJ16" s="6"/>
      <c r="AEK16" s="6"/>
      <c r="AEL16" s="6"/>
      <c r="AEM16" s="6"/>
      <c r="AEN16" s="6"/>
      <c r="AEO16" s="6"/>
      <c r="AEP16" s="6"/>
      <c r="AEQ16" s="6"/>
      <c r="AER16" s="6"/>
      <c r="AES16" s="6"/>
      <c r="AET16" s="6"/>
      <c r="AEU16" s="6"/>
      <c r="AEV16" s="6"/>
      <c r="AEW16" s="6"/>
      <c r="AEX16" s="6"/>
      <c r="AEY16" s="6"/>
      <c r="AEZ16" s="6"/>
      <c r="AFA16" s="6"/>
      <c r="AFB16" s="6"/>
      <c r="AFC16" s="6"/>
      <c r="AFD16" s="6"/>
      <c r="AFE16" s="6"/>
      <c r="AFF16" s="6"/>
      <c r="AFG16" s="6"/>
      <c r="AFH16" s="6"/>
      <c r="AFI16" s="6"/>
      <c r="AFJ16" s="6"/>
      <c r="AFK16" s="6"/>
      <c r="AFL16" s="6"/>
      <c r="AFM16" s="6"/>
      <c r="AFN16" s="6"/>
      <c r="AFO16" s="6"/>
      <c r="AFP16" s="6"/>
      <c r="AFQ16" s="6"/>
      <c r="AFR16" s="6"/>
      <c r="AFS16" s="6"/>
      <c r="AFT16" s="6"/>
      <c r="AFU16" s="6"/>
      <c r="AFV16" s="6"/>
      <c r="AFW16" s="6"/>
      <c r="AFX16" s="6"/>
      <c r="AFY16" s="6"/>
      <c r="AFZ16" s="6"/>
      <c r="AGA16" s="6"/>
      <c r="AGB16" s="6"/>
      <c r="AGC16" s="6"/>
      <c r="AGD16" s="6"/>
      <c r="AGE16" s="6"/>
      <c r="AGF16" s="6"/>
      <c r="AGG16" s="6"/>
      <c r="AGH16" s="6"/>
      <c r="AGI16" s="6"/>
      <c r="AGJ16" s="6"/>
      <c r="AGK16" s="6"/>
      <c r="AGL16" s="6"/>
      <c r="AGM16" s="6"/>
      <c r="AGN16" s="6"/>
      <c r="AGO16" s="6"/>
      <c r="AGP16" s="6"/>
      <c r="AGQ16" s="6"/>
      <c r="AGR16" s="6"/>
      <c r="AGS16" s="6"/>
      <c r="AGT16" s="6"/>
      <c r="AGU16" s="6"/>
      <c r="AGV16" s="6"/>
      <c r="AGW16" s="6"/>
      <c r="AGX16" s="6"/>
      <c r="AGY16" s="6"/>
      <c r="AGZ16" s="6"/>
      <c r="AHA16" s="6"/>
      <c r="AHB16" s="6"/>
      <c r="AHC16" s="6"/>
      <c r="AHD16" s="6"/>
      <c r="AHE16" s="6"/>
      <c r="AHF16" s="6"/>
      <c r="AHG16" s="6"/>
      <c r="AHH16" s="6"/>
      <c r="AHI16" s="6"/>
      <c r="AHJ16" s="6"/>
      <c r="AHK16" s="6"/>
      <c r="AHL16" s="6"/>
      <c r="AHM16" s="6"/>
      <c r="AHN16" s="6"/>
      <c r="AHO16" s="6"/>
      <c r="AHP16" s="6"/>
      <c r="AHQ16" s="6"/>
      <c r="AHR16" s="6"/>
      <c r="AHS16" s="6"/>
      <c r="AHT16" s="6"/>
      <c r="AHU16" s="6"/>
      <c r="AHV16" s="6"/>
      <c r="AHW16" s="6"/>
      <c r="AHX16" s="6"/>
      <c r="AHY16" s="6"/>
      <c r="AHZ16" s="6"/>
      <c r="AIA16" s="6"/>
      <c r="AIB16" s="6"/>
      <c r="AIC16" s="6"/>
      <c r="AID16" s="6"/>
      <c r="AIE16" s="6"/>
      <c r="AIF16" s="6"/>
      <c r="AIG16" s="6"/>
      <c r="AIH16" s="6"/>
      <c r="AII16" s="6"/>
      <c r="AIJ16" s="6"/>
      <c r="AIK16" s="6"/>
      <c r="AIL16" s="6"/>
      <c r="AIM16" s="6"/>
      <c r="AIN16" s="6"/>
      <c r="AIO16" s="6"/>
      <c r="AIP16" s="6"/>
      <c r="AIQ16" s="6"/>
      <c r="AIR16" s="6"/>
      <c r="AIS16" s="6"/>
      <c r="AIT16" s="6"/>
      <c r="AIU16" s="6"/>
      <c r="AIV16" s="6"/>
      <c r="AIW16" s="6"/>
      <c r="AIX16" s="6"/>
      <c r="AIY16" s="6"/>
      <c r="AIZ16" s="6"/>
      <c r="AJA16" s="6"/>
      <c r="AJB16" s="6"/>
      <c r="AJC16" s="6"/>
      <c r="AJD16" s="6"/>
      <c r="AJE16" s="6"/>
      <c r="AJF16" s="6"/>
      <c r="AJG16" s="6"/>
      <c r="AJH16" s="6"/>
      <c r="AJI16" s="6"/>
      <c r="AJJ16" s="6"/>
      <c r="AJK16" s="6"/>
      <c r="AJL16" s="6"/>
      <c r="AJM16" s="6"/>
      <c r="AJN16" s="6"/>
      <c r="AJO16" s="6"/>
      <c r="AJP16" s="6"/>
      <c r="AJQ16" s="6"/>
      <c r="AJR16" s="6"/>
      <c r="AJS16" s="6"/>
      <c r="AJT16" s="6"/>
      <c r="AJU16" s="6"/>
      <c r="AJV16" s="6"/>
      <c r="AJW16" s="6"/>
      <c r="AJX16" s="6"/>
      <c r="AJY16" s="6"/>
      <c r="AJZ16" s="6"/>
      <c r="AKA16" s="6"/>
      <c r="AKB16" s="6"/>
      <c r="AKC16" s="6"/>
      <c r="AKD16" s="6"/>
      <c r="AKE16" s="6"/>
      <c r="AKF16" s="6"/>
      <c r="AKG16" s="6"/>
      <c r="AKH16" s="6"/>
      <c r="AKI16" s="6"/>
      <c r="AKJ16" s="6"/>
      <c r="AKK16" s="6"/>
      <c r="AKL16" s="6"/>
      <c r="AKM16" s="6"/>
      <c r="AKN16" s="6"/>
      <c r="AKO16" s="6"/>
      <c r="AKP16" s="6"/>
      <c r="AKQ16" s="6"/>
      <c r="AKR16" s="6"/>
      <c r="AKS16" s="6"/>
      <c r="AKT16" s="6"/>
      <c r="AKU16" s="6"/>
      <c r="AKV16" s="6"/>
      <c r="AKW16" s="6"/>
      <c r="AKX16" s="6"/>
      <c r="AKY16" s="6"/>
      <c r="AKZ16" s="6"/>
      <c r="ALA16" s="6"/>
      <c r="ALB16" s="6"/>
      <c r="ALC16" s="6"/>
      <c r="ALD16" s="6"/>
      <c r="ALE16" s="6"/>
      <c r="ALF16" s="6"/>
      <c r="ALG16" s="6"/>
      <c r="ALH16" s="6"/>
      <c r="ALI16" s="6"/>
      <c r="ALJ16" s="6"/>
      <c r="ALK16" s="6"/>
      <c r="ALL16" s="6"/>
      <c r="ALM16" s="6"/>
      <c r="ALN16" s="6"/>
      <c r="ALO16" s="6"/>
      <c r="ALP16" s="6"/>
      <c r="ALQ16" s="6"/>
      <c r="ALR16" s="6"/>
      <c r="ALS16" s="6"/>
      <c r="ALT16" s="6"/>
      <c r="ALU16" s="6"/>
      <c r="ALV16" s="6"/>
      <c r="ALW16" s="6"/>
      <c r="ALX16" s="6"/>
      <c r="ALY16" s="6"/>
      <c r="ALZ16" s="6"/>
      <c r="AMA16" s="6"/>
      <c r="AMB16" s="6"/>
      <c r="AMC16" s="6"/>
      <c r="AMD16" s="6"/>
      <c r="AME16" s="6"/>
      <c r="AMF16" s="6"/>
      <c r="AMG16" s="6"/>
      <c r="AMH16" s="6"/>
      <c r="AMI16" s="6"/>
      <c r="AMJ16" s="6"/>
      <c r="AMK16" s="6"/>
      <c r="AML16" s="6"/>
      <c r="AMM16" s="6"/>
      <c r="AMN16" s="6"/>
      <c r="AMO16" s="6"/>
      <c r="AMP16" s="6"/>
      <c r="AMQ16" s="6"/>
      <c r="AMR16" s="6"/>
      <c r="AMS16" s="6"/>
      <c r="AMT16" s="6"/>
      <c r="AMU16" s="6"/>
      <c r="AMV16" s="6"/>
      <c r="AMW16" s="6"/>
      <c r="AMX16" s="6"/>
    </row>
    <row r="17" spans="1:1038" x14ac:dyDescent="0.25">
      <c r="A17" t="s">
        <v>188</v>
      </c>
      <c r="D17" t="s">
        <v>1261</v>
      </c>
      <c r="J17" s="217"/>
      <c r="K17" s="217"/>
      <c r="M17" s="55"/>
      <c r="N17" s="55"/>
      <c r="O17" s="66" t="s">
        <v>39</v>
      </c>
      <c r="P17" s="65">
        <f t="shared" si="0"/>
        <v>23</v>
      </c>
      <c r="Q17" s="6"/>
      <c r="R17" s="6"/>
      <c r="S17" s="6"/>
      <c r="T17" s="72" t="s">
        <v>899</v>
      </c>
      <c r="U17" s="73">
        <v>16</v>
      </c>
      <c r="V17" s="83" t="s">
        <v>901</v>
      </c>
      <c r="W17" s="131">
        <f>COUNTIF($X$77:$X$662, V17)</f>
        <v>11</v>
      </c>
      <c r="X17" s="163" t="s">
        <v>920</v>
      </c>
      <c r="Y17" s="78"/>
      <c r="Z17" s="56"/>
      <c r="AA17" s="56"/>
      <c r="AB17" s="57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MI17" s="6"/>
      <c r="MJ17" s="6"/>
      <c r="MK17" s="6"/>
      <c r="ML17" s="6"/>
      <c r="MM17" s="6"/>
      <c r="MN17" s="6"/>
      <c r="MO17" s="6"/>
      <c r="MP17" s="6"/>
      <c r="MQ17" s="6"/>
      <c r="MR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/>
      <c r="NL17" s="6"/>
      <c r="NM17" s="6"/>
      <c r="NN17" s="6"/>
      <c r="NO17" s="6"/>
      <c r="NP17" s="6"/>
      <c r="NQ17" s="6"/>
      <c r="NR17" s="6"/>
      <c r="NS17" s="6"/>
      <c r="NT17" s="6"/>
      <c r="NU17" s="6"/>
      <c r="NV17" s="6"/>
      <c r="NW17" s="6"/>
      <c r="NX17" s="6"/>
      <c r="NY17" s="6"/>
      <c r="NZ17" s="6"/>
      <c r="OA17" s="6"/>
      <c r="OB17" s="6"/>
      <c r="OC17" s="6"/>
      <c r="OD17" s="6"/>
      <c r="OE17" s="6"/>
      <c r="OF17" s="6"/>
      <c r="OG17" s="6"/>
      <c r="OH17" s="6"/>
      <c r="OI17" s="6"/>
      <c r="OJ17" s="6"/>
      <c r="OK17" s="6"/>
      <c r="OL17" s="6"/>
      <c r="OM17" s="6"/>
      <c r="ON17" s="6"/>
      <c r="OO17" s="6"/>
      <c r="OP17" s="6"/>
      <c r="OQ17" s="6"/>
      <c r="OR17" s="6"/>
      <c r="OS17" s="6"/>
      <c r="OT17" s="6"/>
      <c r="OU17" s="6"/>
      <c r="OV17" s="6"/>
      <c r="OW17" s="6"/>
      <c r="OX17" s="6"/>
      <c r="OY17" s="6"/>
      <c r="OZ17" s="6"/>
      <c r="PA17" s="6"/>
      <c r="PB17" s="6"/>
      <c r="PC17" s="6"/>
      <c r="PD17" s="6"/>
      <c r="PE17" s="6"/>
      <c r="PF17" s="6"/>
      <c r="PG17" s="6"/>
      <c r="PH17" s="6"/>
      <c r="PI17" s="6"/>
      <c r="PJ17" s="6"/>
      <c r="PK17" s="6"/>
      <c r="PL17" s="6"/>
      <c r="PM17" s="6"/>
      <c r="PN17" s="6"/>
      <c r="PO17" s="6"/>
      <c r="PP17" s="6"/>
      <c r="PQ17" s="6"/>
      <c r="PR17" s="6"/>
      <c r="PS17" s="6"/>
      <c r="PT17" s="6"/>
      <c r="PU17" s="6"/>
      <c r="PV17" s="6"/>
      <c r="PW17" s="6"/>
      <c r="PX17" s="6"/>
      <c r="PY17" s="6"/>
      <c r="PZ17" s="6"/>
      <c r="QA17" s="6"/>
      <c r="QB17" s="6"/>
      <c r="QC17" s="6"/>
      <c r="QD17" s="6"/>
      <c r="QE17" s="6"/>
      <c r="QF17" s="6"/>
      <c r="QG17" s="6"/>
      <c r="QH17" s="6"/>
      <c r="QI17" s="6"/>
      <c r="QJ17" s="6"/>
      <c r="QK17" s="6"/>
      <c r="QL17" s="6"/>
      <c r="QM17" s="6"/>
      <c r="QN17" s="6"/>
      <c r="QO17" s="6"/>
      <c r="QP17" s="6"/>
      <c r="QQ17" s="6"/>
      <c r="QR17" s="6"/>
      <c r="QS17" s="6"/>
      <c r="QT17" s="6"/>
      <c r="QU17" s="6"/>
      <c r="QV17" s="6"/>
      <c r="QW17" s="6"/>
      <c r="QX17" s="6"/>
      <c r="QY17" s="6"/>
      <c r="QZ17" s="6"/>
      <c r="RA17" s="6"/>
      <c r="RB17" s="6"/>
      <c r="RC17" s="6"/>
      <c r="RD17" s="6"/>
      <c r="RE17" s="6"/>
      <c r="RF17" s="6"/>
      <c r="RG17" s="6"/>
      <c r="RH17" s="6"/>
      <c r="RI17" s="6"/>
      <c r="RJ17" s="6"/>
      <c r="RK17" s="6"/>
      <c r="RL17" s="6"/>
      <c r="RM17" s="6"/>
      <c r="RN17" s="6"/>
      <c r="RO17" s="6"/>
      <c r="RP17" s="6"/>
      <c r="RQ17" s="6"/>
      <c r="RR17" s="6"/>
      <c r="RS17" s="6"/>
      <c r="RT17" s="6"/>
      <c r="RU17" s="6"/>
      <c r="RV17" s="6"/>
      <c r="RW17" s="6"/>
      <c r="RX17" s="6"/>
      <c r="RY17" s="6"/>
      <c r="RZ17" s="6"/>
      <c r="SA17" s="6"/>
      <c r="SB17" s="6"/>
      <c r="SC17" s="6"/>
      <c r="SD17" s="6"/>
      <c r="SE17" s="6"/>
      <c r="SF17" s="6"/>
      <c r="SG17" s="6"/>
      <c r="SH17" s="6"/>
      <c r="SI17" s="6"/>
      <c r="SJ17" s="6"/>
      <c r="SK17" s="6"/>
      <c r="SL17" s="6"/>
      <c r="SM17" s="6"/>
      <c r="SN17" s="6"/>
      <c r="SO17" s="6"/>
      <c r="SP17" s="6"/>
      <c r="SQ17" s="6"/>
      <c r="SR17" s="6"/>
      <c r="SS17" s="6"/>
      <c r="ST17" s="6"/>
      <c r="SU17" s="6"/>
      <c r="SV17" s="6"/>
      <c r="SW17" s="6"/>
      <c r="SX17" s="6"/>
      <c r="SY17" s="6"/>
      <c r="SZ17" s="6"/>
      <c r="TA17" s="6"/>
      <c r="TB17" s="6"/>
      <c r="TC17" s="6"/>
      <c r="TD17" s="6"/>
      <c r="TE17" s="6"/>
      <c r="TF17" s="6"/>
      <c r="TG17" s="6"/>
      <c r="TH17" s="6"/>
      <c r="TI17" s="6"/>
      <c r="TJ17" s="6"/>
      <c r="TK17" s="6"/>
      <c r="TL17" s="6"/>
      <c r="TM17" s="6"/>
      <c r="TN17" s="6"/>
      <c r="TO17" s="6"/>
      <c r="TP17" s="6"/>
      <c r="TQ17" s="6"/>
      <c r="TR17" s="6"/>
      <c r="TS17" s="6"/>
      <c r="TT17" s="6"/>
      <c r="TU17" s="6"/>
      <c r="TV17" s="6"/>
      <c r="TW17" s="6"/>
      <c r="TX17" s="6"/>
      <c r="TY17" s="6"/>
      <c r="TZ17" s="6"/>
      <c r="UA17" s="6"/>
      <c r="UB17" s="6"/>
      <c r="UC17" s="6"/>
      <c r="UD17" s="6"/>
      <c r="UE17" s="6"/>
      <c r="UF17" s="6"/>
      <c r="UG17" s="6"/>
      <c r="UH17" s="6"/>
      <c r="UI17" s="6"/>
      <c r="UJ17" s="6"/>
      <c r="UK17" s="6"/>
      <c r="UL17" s="6"/>
      <c r="UM17" s="6"/>
      <c r="UN17" s="6"/>
      <c r="UO17" s="6"/>
      <c r="UP17" s="6"/>
      <c r="UQ17" s="6"/>
      <c r="UR17" s="6"/>
      <c r="US17" s="6"/>
      <c r="UT17" s="6"/>
      <c r="UU17" s="6"/>
      <c r="UV17" s="6"/>
      <c r="UW17" s="6"/>
      <c r="UX17" s="6"/>
      <c r="UY17" s="6"/>
      <c r="UZ17" s="6"/>
      <c r="VA17" s="6"/>
      <c r="VB17" s="6"/>
      <c r="VC17" s="6"/>
      <c r="VD17" s="6"/>
      <c r="VE17" s="6"/>
      <c r="VF17" s="6"/>
      <c r="VG17" s="6"/>
      <c r="VH17" s="6"/>
      <c r="VI17" s="6"/>
      <c r="VJ17" s="6"/>
      <c r="VK17" s="6"/>
      <c r="VL17" s="6"/>
      <c r="VM17" s="6"/>
      <c r="VN17" s="6"/>
      <c r="VO17" s="6"/>
      <c r="VP17" s="6"/>
      <c r="VQ17" s="6"/>
      <c r="VR17" s="6"/>
      <c r="VS17" s="6"/>
      <c r="VT17" s="6"/>
      <c r="VU17" s="6"/>
      <c r="VV17" s="6"/>
      <c r="VW17" s="6"/>
      <c r="VX17" s="6"/>
      <c r="VY17" s="6"/>
      <c r="VZ17" s="6"/>
      <c r="WA17" s="6"/>
      <c r="WB17" s="6"/>
      <c r="WC17" s="6"/>
      <c r="WD17" s="6"/>
      <c r="WE17" s="6"/>
      <c r="WF17" s="6"/>
      <c r="WG17" s="6"/>
      <c r="WH17" s="6"/>
      <c r="WI17" s="6"/>
      <c r="WJ17" s="6"/>
      <c r="WK17" s="6"/>
      <c r="WL17" s="6"/>
      <c r="WM17" s="6"/>
      <c r="WN17" s="6"/>
      <c r="WO17" s="6"/>
      <c r="WP17" s="6"/>
      <c r="WQ17" s="6"/>
      <c r="WR17" s="6"/>
      <c r="WS17" s="6"/>
      <c r="WT17" s="6"/>
      <c r="WU17" s="6"/>
      <c r="WV17" s="6"/>
      <c r="WW17" s="6"/>
      <c r="WX17" s="6"/>
      <c r="WY17" s="6"/>
      <c r="WZ17" s="6"/>
      <c r="XA17" s="6"/>
      <c r="XB17" s="6"/>
      <c r="XC17" s="6"/>
      <c r="XD17" s="6"/>
      <c r="XE17" s="6"/>
      <c r="XF17" s="6"/>
      <c r="XG17" s="6"/>
      <c r="XH17" s="6"/>
      <c r="XI17" s="6"/>
      <c r="XJ17" s="6"/>
      <c r="XK17" s="6"/>
      <c r="XL17" s="6"/>
      <c r="XM17" s="6"/>
      <c r="XN17" s="6"/>
      <c r="XO17" s="6"/>
      <c r="XP17" s="6"/>
      <c r="XQ17" s="6"/>
      <c r="XR17" s="6"/>
      <c r="XS17" s="6"/>
      <c r="XT17" s="6"/>
      <c r="XU17" s="6"/>
      <c r="XV17" s="6"/>
      <c r="XW17" s="6"/>
      <c r="XX17" s="6"/>
      <c r="XY17" s="6"/>
      <c r="XZ17" s="6"/>
      <c r="YA17" s="6"/>
      <c r="YB17" s="6"/>
      <c r="YC17" s="6"/>
      <c r="YD17" s="6"/>
      <c r="YE17" s="6"/>
      <c r="YF17" s="6"/>
      <c r="YG17" s="6"/>
      <c r="YH17" s="6"/>
      <c r="YI17" s="6"/>
      <c r="YJ17" s="6"/>
      <c r="YK17" s="6"/>
      <c r="YL17" s="6"/>
      <c r="YM17" s="6"/>
      <c r="YN17" s="6"/>
      <c r="YO17" s="6"/>
      <c r="YP17" s="6"/>
      <c r="YQ17" s="6"/>
      <c r="YR17" s="6"/>
      <c r="YS17" s="6"/>
      <c r="YT17" s="6"/>
      <c r="YU17" s="6"/>
      <c r="YV17" s="6"/>
      <c r="YW17" s="6"/>
      <c r="YX17" s="6"/>
      <c r="YY17" s="6"/>
      <c r="YZ17" s="6"/>
      <c r="ZA17" s="6"/>
      <c r="ZB17" s="6"/>
      <c r="ZC17" s="6"/>
      <c r="ZD17" s="6"/>
      <c r="ZE17" s="6"/>
      <c r="ZF17" s="6"/>
      <c r="ZG17" s="6"/>
      <c r="ZH17" s="6"/>
      <c r="ZI17" s="6"/>
      <c r="ZJ17" s="6"/>
      <c r="ZK17" s="6"/>
      <c r="ZL17" s="6"/>
      <c r="ZM17" s="6"/>
      <c r="ZN17" s="6"/>
      <c r="ZO17" s="6"/>
      <c r="ZP17" s="6"/>
      <c r="ZQ17" s="6"/>
      <c r="ZR17" s="6"/>
      <c r="ZS17" s="6"/>
      <c r="ZT17" s="6"/>
      <c r="ZU17" s="6"/>
      <c r="ZV17" s="6"/>
      <c r="ZW17" s="6"/>
      <c r="ZX17" s="6"/>
      <c r="ZY17" s="6"/>
      <c r="ZZ17" s="6"/>
      <c r="AAA17" s="6"/>
      <c r="AAB17" s="6"/>
      <c r="AAC17" s="6"/>
      <c r="AAD17" s="6"/>
      <c r="AAE17" s="6"/>
      <c r="AAF17" s="6"/>
      <c r="AAG17" s="6"/>
      <c r="AAH17" s="6"/>
      <c r="AAI17" s="6"/>
      <c r="AAJ17" s="6"/>
      <c r="AAK17" s="6"/>
      <c r="AAL17" s="6"/>
      <c r="AAM17" s="6"/>
      <c r="AAN17" s="6"/>
      <c r="AAO17" s="6"/>
      <c r="AAP17" s="6"/>
      <c r="AAQ17" s="6"/>
      <c r="AAR17" s="6"/>
      <c r="AAS17" s="6"/>
      <c r="AAT17" s="6"/>
      <c r="AAU17" s="6"/>
      <c r="AAV17" s="6"/>
      <c r="AAW17" s="6"/>
      <c r="AAX17" s="6"/>
      <c r="AAY17" s="6"/>
      <c r="AAZ17" s="6"/>
      <c r="ABA17" s="6"/>
      <c r="ABB17" s="6"/>
      <c r="ABC17" s="6"/>
      <c r="ABD17" s="6"/>
      <c r="ABE17" s="6"/>
      <c r="ABF17" s="6"/>
      <c r="ABG17" s="6"/>
      <c r="ABH17" s="6"/>
      <c r="ABI17" s="6"/>
      <c r="ABJ17" s="6"/>
      <c r="ABK17" s="6"/>
      <c r="ABL17" s="6"/>
      <c r="ABM17" s="6"/>
      <c r="ABN17" s="6"/>
      <c r="ABO17" s="6"/>
      <c r="ABP17" s="6"/>
      <c r="ABQ17" s="6"/>
      <c r="ABR17" s="6"/>
      <c r="ABS17" s="6"/>
      <c r="ABT17" s="6"/>
      <c r="ABU17" s="6"/>
      <c r="ABV17" s="6"/>
      <c r="ABW17" s="6"/>
      <c r="ABX17" s="6"/>
      <c r="ABY17" s="6"/>
      <c r="ABZ17" s="6"/>
      <c r="ACA17" s="6"/>
      <c r="ACB17" s="6"/>
      <c r="ACC17" s="6"/>
      <c r="ACD17" s="6"/>
      <c r="ACE17" s="6"/>
      <c r="ACF17" s="6"/>
      <c r="ACG17" s="6"/>
      <c r="ACH17" s="6"/>
      <c r="ACI17" s="6"/>
      <c r="ACJ17" s="6"/>
      <c r="ACK17" s="6"/>
      <c r="ACL17" s="6"/>
      <c r="ACM17" s="6"/>
      <c r="ACN17" s="6"/>
      <c r="ACO17" s="6"/>
      <c r="ACP17" s="6"/>
      <c r="ACQ17" s="6"/>
      <c r="ACR17" s="6"/>
      <c r="ACS17" s="6"/>
      <c r="ACT17" s="6"/>
      <c r="ACU17" s="6"/>
      <c r="ACV17" s="6"/>
      <c r="ACW17" s="6"/>
      <c r="ACX17" s="6"/>
      <c r="ACY17" s="6"/>
      <c r="ACZ17" s="6"/>
      <c r="ADA17" s="6"/>
      <c r="ADB17" s="6"/>
      <c r="ADC17" s="6"/>
      <c r="ADD17" s="6"/>
      <c r="ADE17" s="6"/>
      <c r="ADF17" s="6"/>
      <c r="ADG17" s="6"/>
      <c r="ADH17" s="6"/>
      <c r="ADI17" s="6"/>
      <c r="ADJ17" s="6"/>
      <c r="ADK17" s="6"/>
      <c r="ADL17" s="6"/>
      <c r="ADM17" s="6"/>
      <c r="ADN17" s="6"/>
      <c r="ADO17" s="6"/>
      <c r="ADP17" s="6"/>
      <c r="ADQ17" s="6"/>
      <c r="ADR17" s="6"/>
      <c r="ADS17" s="6"/>
      <c r="ADT17" s="6"/>
      <c r="ADU17" s="6"/>
      <c r="ADV17" s="6"/>
      <c r="ADW17" s="6"/>
      <c r="ADX17" s="6"/>
      <c r="ADY17" s="6"/>
      <c r="ADZ17" s="6"/>
      <c r="AEA17" s="6"/>
      <c r="AEB17" s="6"/>
      <c r="AEC17" s="6"/>
      <c r="AED17" s="6"/>
      <c r="AEE17" s="6"/>
      <c r="AEF17" s="6"/>
      <c r="AEG17" s="6"/>
      <c r="AEH17" s="6"/>
      <c r="AEI17" s="6"/>
      <c r="AEJ17" s="6"/>
      <c r="AEK17" s="6"/>
      <c r="AEL17" s="6"/>
      <c r="AEM17" s="6"/>
      <c r="AEN17" s="6"/>
      <c r="AEO17" s="6"/>
      <c r="AEP17" s="6"/>
      <c r="AEQ17" s="6"/>
      <c r="AER17" s="6"/>
      <c r="AES17" s="6"/>
      <c r="AET17" s="6"/>
      <c r="AEU17" s="6"/>
      <c r="AEV17" s="6"/>
      <c r="AEW17" s="6"/>
      <c r="AEX17" s="6"/>
      <c r="AEY17" s="6"/>
      <c r="AEZ17" s="6"/>
      <c r="AFA17" s="6"/>
      <c r="AFB17" s="6"/>
      <c r="AFC17" s="6"/>
      <c r="AFD17" s="6"/>
      <c r="AFE17" s="6"/>
      <c r="AFF17" s="6"/>
      <c r="AFG17" s="6"/>
      <c r="AFH17" s="6"/>
      <c r="AFI17" s="6"/>
      <c r="AFJ17" s="6"/>
      <c r="AFK17" s="6"/>
      <c r="AFL17" s="6"/>
      <c r="AFM17" s="6"/>
      <c r="AFN17" s="6"/>
      <c r="AFO17" s="6"/>
      <c r="AFP17" s="6"/>
      <c r="AFQ17" s="6"/>
      <c r="AFR17" s="6"/>
      <c r="AFS17" s="6"/>
      <c r="AFT17" s="6"/>
      <c r="AFU17" s="6"/>
      <c r="AFV17" s="6"/>
      <c r="AFW17" s="6"/>
      <c r="AFX17" s="6"/>
      <c r="AFY17" s="6"/>
      <c r="AFZ17" s="6"/>
      <c r="AGA17" s="6"/>
      <c r="AGB17" s="6"/>
      <c r="AGC17" s="6"/>
      <c r="AGD17" s="6"/>
      <c r="AGE17" s="6"/>
      <c r="AGF17" s="6"/>
      <c r="AGG17" s="6"/>
      <c r="AGH17" s="6"/>
      <c r="AGI17" s="6"/>
      <c r="AGJ17" s="6"/>
      <c r="AGK17" s="6"/>
      <c r="AGL17" s="6"/>
      <c r="AGM17" s="6"/>
      <c r="AGN17" s="6"/>
      <c r="AGO17" s="6"/>
      <c r="AGP17" s="6"/>
      <c r="AGQ17" s="6"/>
      <c r="AGR17" s="6"/>
      <c r="AGS17" s="6"/>
      <c r="AGT17" s="6"/>
      <c r="AGU17" s="6"/>
      <c r="AGV17" s="6"/>
      <c r="AGW17" s="6"/>
      <c r="AGX17" s="6"/>
      <c r="AGY17" s="6"/>
      <c r="AGZ17" s="6"/>
      <c r="AHA17" s="6"/>
      <c r="AHB17" s="6"/>
      <c r="AHC17" s="6"/>
      <c r="AHD17" s="6"/>
      <c r="AHE17" s="6"/>
      <c r="AHF17" s="6"/>
      <c r="AHG17" s="6"/>
      <c r="AHH17" s="6"/>
      <c r="AHI17" s="6"/>
      <c r="AHJ17" s="6"/>
      <c r="AHK17" s="6"/>
      <c r="AHL17" s="6"/>
      <c r="AHM17" s="6"/>
      <c r="AHN17" s="6"/>
      <c r="AHO17" s="6"/>
      <c r="AHP17" s="6"/>
      <c r="AHQ17" s="6"/>
      <c r="AHR17" s="6"/>
      <c r="AHS17" s="6"/>
      <c r="AHT17" s="6"/>
      <c r="AHU17" s="6"/>
      <c r="AHV17" s="6"/>
      <c r="AHW17" s="6"/>
      <c r="AHX17" s="6"/>
      <c r="AHY17" s="6"/>
      <c r="AHZ17" s="6"/>
      <c r="AIA17" s="6"/>
      <c r="AIB17" s="6"/>
      <c r="AIC17" s="6"/>
      <c r="AID17" s="6"/>
      <c r="AIE17" s="6"/>
      <c r="AIF17" s="6"/>
      <c r="AIG17" s="6"/>
      <c r="AIH17" s="6"/>
      <c r="AII17" s="6"/>
      <c r="AIJ17" s="6"/>
      <c r="AIK17" s="6"/>
      <c r="AIL17" s="6"/>
      <c r="AIM17" s="6"/>
      <c r="AIN17" s="6"/>
      <c r="AIO17" s="6"/>
      <c r="AIP17" s="6"/>
      <c r="AIQ17" s="6"/>
      <c r="AIR17" s="6"/>
      <c r="AIS17" s="6"/>
      <c r="AIT17" s="6"/>
      <c r="AIU17" s="6"/>
      <c r="AIV17" s="6"/>
      <c r="AIW17" s="6"/>
      <c r="AIX17" s="6"/>
      <c r="AIY17" s="6"/>
      <c r="AIZ17" s="6"/>
      <c r="AJA17" s="6"/>
      <c r="AJB17" s="6"/>
      <c r="AJC17" s="6"/>
      <c r="AJD17" s="6"/>
      <c r="AJE17" s="6"/>
      <c r="AJF17" s="6"/>
      <c r="AJG17" s="6"/>
      <c r="AJH17" s="6"/>
      <c r="AJI17" s="6"/>
      <c r="AJJ17" s="6"/>
      <c r="AJK17" s="6"/>
      <c r="AJL17" s="6"/>
      <c r="AJM17" s="6"/>
      <c r="AJN17" s="6"/>
      <c r="AJO17" s="6"/>
      <c r="AJP17" s="6"/>
      <c r="AJQ17" s="6"/>
      <c r="AJR17" s="6"/>
      <c r="AJS17" s="6"/>
      <c r="AJT17" s="6"/>
      <c r="AJU17" s="6"/>
      <c r="AJV17" s="6"/>
      <c r="AJW17" s="6"/>
      <c r="AJX17" s="6"/>
      <c r="AJY17" s="6"/>
      <c r="AJZ17" s="6"/>
      <c r="AKA17" s="6"/>
      <c r="AKB17" s="6"/>
      <c r="AKC17" s="6"/>
      <c r="AKD17" s="6"/>
      <c r="AKE17" s="6"/>
      <c r="AKF17" s="6"/>
      <c r="AKG17" s="6"/>
      <c r="AKH17" s="6"/>
      <c r="AKI17" s="6"/>
      <c r="AKJ17" s="6"/>
      <c r="AKK17" s="6"/>
      <c r="AKL17" s="6"/>
      <c r="AKM17" s="6"/>
      <c r="AKN17" s="6"/>
      <c r="AKO17" s="6"/>
      <c r="AKP17" s="6"/>
      <c r="AKQ17" s="6"/>
      <c r="AKR17" s="6"/>
      <c r="AKS17" s="6"/>
      <c r="AKT17" s="6"/>
      <c r="AKU17" s="6"/>
      <c r="AKV17" s="6"/>
      <c r="AKW17" s="6"/>
      <c r="AKX17" s="6"/>
      <c r="AKY17" s="6"/>
      <c r="AKZ17" s="6"/>
      <c r="ALA17" s="6"/>
      <c r="ALB17" s="6"/>
      <c r="ALC17" s="6"/>
      <c r="ALD17" s="6"/>
      <c r="ALE17" s="6"/>
      <c r="ALF17" s="6"/>
      <c r="ALG17" s="6"/>
      <c r="ALH17" s="6"/>
      <c r="ALI17" s="6"/>
      <c r="ALJ17" s="6"/>
      <c r="ALK17" s="6"/>
      <c r="ALL17" s="6"/>
      <c r="ALM17" s="6"/>
      <c r="ALN17" s="6"/>
      <c r="ALO17" s="6"/>
      <c r="ALP17" s="6"/>
      <c r="ALQ17" s="6"/>
      <c r="ALR17" s="6"/>
      <c r="ALS17" s="6"/>
      <c r="ALT17" s="6"/>
      <c r="ALU17" s="6"/>
      <c r="ALV17" s="6"/>
      <c r="ALW17" s="6"/>
      <c r="ALX17" s="6"/>
      <c r="ALY17" s="6"/>
      <c r="ALZ17" s="6"/>
      <c r="AMA17" s="6"/>
      <c r="AMB17" s="6"/>
      <c r="AMC17" s="6"/>
      <c r="AMD17" s="6"/>
      <c r="AME17" s="6"/>
      <c r="AMF17" s="6"/>
      <c r="AMG17" s="6"/>
      <c r="AMH17" s="6"/>
      <c r="AMI17" s="6"/>
      <c r="AMJ17" s="6"/>
      <c r="AMK17" s="6"/>
      <c r="AML17" s="6"/>
      <c r="AMM17" s="6"/>
      <c r="AMN17" s="6"/>
      <c r="AMO17" s="6"/>
      <c r="AMP17" s="6"/>
      <c r="AMQ17" s="6"/>
      <c r="AMR17" s="6"/>
      <c r="AMS17" s="6"/>
      <c r="AMT17" s="6"/>
      <c r="AMU17" s="6"/>
      <c r="AMV17" s="6"/>
      <c r="AMW17" s="6"/>
      <c r="AMX17" s="6"/>
    </row>
    <row r="18" spans="1:1038" x14ac:dyDescent="0.25">
      <c r="A18" t="s">
        <v>188</v>
      </c>
      <c r="D18" t="s">
        <v>1008</v>
      </c>
      <c r="H18" s="87"/>
      <c r="I18" s="87"/>
      <c r="M18" s="55"/>
      <c r="N18" s="55"/>
      <c r="O18" s="67" t="s">
        <v>89</v>
      </c>
      <c r="P18" s="65">
        <f t="shared" si="0"/>
        <v>24</v>
      </c>
      <c r="Q18" s="6"/>
      <c r="R18" s="6"/>
      <c r="S18" s="6"/>
      <c r="T18" s="72" t="s">
        <v>900</v>
      </c>
      <c r="U18" s="73">
        <v>17</v>
      </c>
      <c r="V18" s="83" t="s">
        <v>902</v>
      </c>
      <c r="W18" s="131">
        <f>COUNTIF($X$77:$X$662, V18)</f>
        <v>13</v>
      </c>
      <c r="X18" s="163" t="s">
        <v>919</v>
      </c>
      <c r="Y18" s="78"/>
      <c r="Z18" s="56"/>
      <c r="AA18" s="56"/>
      <c r="AB18" s="57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PA18" s="6"/>
      <c r="PB18" s="6"/>
      <c r="PC18" s="6"/>
      <c r="PD18" s="6"/>
      <c r="PE18" s="6"/>
      <c r="PF18" s="6"/>
      <c r="PG18" s="6"/>
      <c r="PH18" s="6"/>
      <c r="PI18" s="6"/>
      <c r="PJ18" s="6"/>
      <c r="PK18" s="6"/>
      <c r="PL18" s="6"/>
      <c r="PM18" s="6"/>
      <c r="PN18" s="6"/>
      <c r="PO18" s="6"/>
      <c r="PP18" s="6"/>
      <c r="PQ18" s="6"/>
      <c r="PR18" s="6"/>
      <c r="PS18" s="6"/>
      <c r="PT18" s="6"/>
      <c r="PU18" s="6"/>
      <c r="PV18" s="6"/>
      <c r="PW18" s="6"/>
      <c r="PX18" s="6"/>
      <c r="PY18" s="6"/>
      <c r="PZ18" s="6"/>
      <c r="QA18" s="6"/>
      <c r="QB18" s="6"/>
      <c r="QC18" s="6"/>
      <c r="QD18" s="6"/>
      <c r="QE18" s="6"/>
      <c r="QF18" s="6"/>
      <c r="QG18" s="6"/>
      <c r="QH18" s="6"/>
      <c r="QI18" s="6"/>
      <c r="QJ18" s="6"/>
      <c r="QK18" s="6"/>
      <c r="QL18" s="6"/>
      <c r="QM18" s="6"/>
      <c r="QN18" s="6"/>
      <c r="QO18" s="6"/>
      <c r="QP18" s="6"/>
      <c r="QQ18" s="6"/>
      <c r="QR18" s="6"/>
      <c r="QS18" s="6"/>
      <c r="QT18" s="6"/>
      <c r="QU18" s="6"/>
      <c r="QV18" s="6"/>
      <c r="QW18" s="6"/>
      <c r="QX18" s="6"/>
      <c r="QY18" s="6"/>
      <c r="QZ18" s="6"/>
      <c r="RA18" s="6"/>
      <c r="RB18" s="6"/>
      <c r="RC18" s="6"/>
      <c r="RD18" s="6"/>
      <c r="RE18" s="6"/>
      <c r="RF18" s="6"/>
      <c r="RG18" s="6"/>
      <c r="RH18" s="6"/>
      <c r="RI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  <c r="SG18" s="6"/>
      <c r="SH18" s="6"/>
      <c r="SI18" s="6"/>
      <c r="SJ18" s="6"/>
      <c r="SK18" s="6"/>
      <c r="SL18" s="6"/>
      <c r="SM18" s="6"/>
      <c r="SN18" s="6"/>
      <c r="SO18" s="6"/>
      <c r="SP18" s="6"/>
      <c r="SQ18" s="6"/>
      <c r="SR18" s="6"/>
      <c r="SS18" s="6"/>
      <c r="ST18" s="6"/>
      <c r="SU18" s="6"/>
      <c r="SV18" s="6"/>
      <c r="SW18" s="6"/>
      <c r="SX18" s="6"/>
      <c r="SY18" s="6"/>
      <c r="SZ18" s="6"/>
      <c r="TA18" s="6"/>
      <c r="TB18" s="6"/>
      <c r="TC18" s="6"/>
      <c r="TD18" s="6"/>
      <c r="TE18" s="6"/>
      <c r="TF18" s="6"/>
      <c r="TG18" s="6"/>
      <c r="TH18" s="6"/>
      <c r="TI18" s="6"/>
      <c r="TJ18" s="6"/>
      <c r="TK18" s="6"/>
      <c r="TL18" s="6"/>
      <c r="TM18" s="6"/>
      <c r="TN18" s="6"/>
      <c r="TO18" s="6"/>
      <c r="TP18" s="6"/>
      <c r="TQ18" s="6"/>
      <c r="TR18" s="6"/>
      <c r="TS18" s="6"/>
      <c r="TT18" s="6"/>
      <c r="TU18" s="6"/>
      <c r="TV18" s="6"/>
      <c r="TW18" s="6"/>
      <c r="TX18" s="6"/>
      <c r="TY18" s="6"/>
      <c r="TZ18" s="6"/>
      <c r="UA18" s="6"/>
      <c r="UB18" s="6"/>
      <c r="UC18" s="6"/>
      <c r="UD18" s="6"/>
      <c r="UE18" s="6"/>
      <c r="UF18" s="6"/>
      <c r="UG18" s="6"/>
      <c r="UH18" s="6"/>
      <c r="UI18" s="6"/>
      <c r="UJ18" s="6"/>
      <c r="UK18" s="6"/>
      <c r="UL18" s="6"/>
      <c r="UM18" s="6"/>
      <c r="UN18" s="6"/>
      <c r="UO18" s="6"/>
      <c r="UP18" s="6"/>
      <c r="UQ18" s="6"/>
      <c r="UR18" s="6"/>
      <c r="US18" s="6"/>
      <c r="UT18" s="6"/>
      <c r="UU18" s="6"/>
      <c r="UV18" s="6"/>
      <c r="UW18" s="6"/>
      <c r="UX18" s="6"/>
      <c r="UY18" s="6"/>
      <c r="UZ18" s="6"/>
      <c r="VA18" s="6"/>
      <c r="VB18" s="6"/>
      <c r="VC18" s="6"/>
      <c r="VD18" s="6"/>
      <c r="VE18" s="6"/>
      <c r="VF18" s="6"/>
      <c r="VG18" s="6"/>
      <c r="VH18" s="6"/>
      <c r="VI18" s="6"/>
      <c r="VJ18" s="6"/>
      <c r="VK18" s="6"/>
      <c r="VL18" s="6"/>
      <c r="VM18" s="6"/>
      <c r="VN18" s="6"/>
      <c r="VO18" s="6"/>
      <c r="VP18" s="6"/>
      <c r="VQ18" s="6"/>
      <c r="VR18" s="6"/>
      <c r="VS18" s="6"/>
      <c r="VT18" s="6"/>
      <c r="VU18" s="6"/>
      <c r="VV18" s="6"/>
      <c r="VW18" s="6"/>
      <c r="VX18" s="6"/>
      <c r="VY18" s="6"/>
      <c r="VZ18" s="6"/>
      <c r="WA18" s="6"/>
      <c r="WB18" s="6"/>
      <c r="WC18" s="6"/>
      <c r="WD18" s="6"/>
      <c r="WE18" s="6"/>
      <c r="WF18" s="6"/>
      <c r="WG18" s="6"/>
      <c r="WH18" s="6"/>
      <c r="WI18" s="6"/>
      <c r="WJ18" s="6"/>
      <c r="WK18" s="6"/>
      <c r="WL18" s="6"/>
      <c r="WM18" s="6"/>
      <c r="WN18" s="6"/>
      <c r="WO18" s="6"/>
      <c r="WP18" s="6"/>
      <c r="WQ18" s="6"/>
      <c r="WR18" s="6"/>
      <c r="WS18" s="6"/>
      <c r="WT18" s="6"/>
      <c r="WU18" s="6"/>
      <c r="WV18" s="6"/>
      <c r="WW18" s="6"/>
      <c r="WX18" s="6"/>
      <c r="WY18" s="6"/>
      <c r="WZ18" s="6"/>
      <c r="XA18" s="6"/>
      <c r="XB18" s="6"/>
      <c r="XC18" s="6"/>
      <c r="XD18" s="6"/>
      <c r="XE18" s="6"/>
      <c r="XF18" s="6"/>
      <c r="XG18" s="6"/>
      <c r="XH18" s="6"/>
      <c r="XI18" s="6"/>
      <c r="XJ18" s="6"/>
      <c r="XK18" s="6"/>
      <c r="XL18" s="6"/>
      <c r="XM18" s="6"/>
      <c r="XN18" s="6"/>
      <c r="XO18" s="6"/>
      <c r="XP18" s="6"/>
      <c r="XQ18" s="6"/>
      <c r="XR18" s="6"/>
      <c r="XS18" s="6"/>
      <c r="XT18" s="6"/>
      <c r="XU18" s="6"/>
      <c r="XV18" s="6"/>
      <c r="XW18" s="6"/>
      <c r="XX18" s="6"/>
      <c r="XY18" s="6"/>
      <c r="XZ18" s="6"/>
      <c r="YA18" s="6"/>
      <c r="YB18" s="6"/>
      <c r="YC18" s="6"/>
      <c r="YD18" s="6"/>
      <c r="YE18" s="6"/>
      <c r="YF18" s="6"/>
      <c r="YG18" s="6"/>
      <c r="YH18" s="6"/>
      <c r="YI18" s="6"/>
      <c r="YJ18" s="6"/>
      <c r="YK18" s="6"/>
      <c r="YL18" s="6"/>
      <c r="YM18" s="6"/>
      <c r="YN18" s="6"/>
      <c r="YO18" s="6"/>
      <c r="YP18" s="6"/>
      <c r="YQ18" s="6"/>
      <c r="YR18" s="6"/>
      <c r="YS18" s="6"/>
      <c r="YT18" s="6"/>
      <c r="YU18" s="6"/>
      <c r="YV18" s="6"/>
      <c r="YW18" s="6"/>
      <c r="YX18" s="6"/>
      <c r="YY18" s="6"/>
      <c r="YZ18" s="6"/>
      <c r="ZA18" s="6"/>
      <c r="ZB18" s="6"/>
      <c r="ZC18" s="6"/>
      <c r="ZD18" s="6"/>
      <c r="ZE18" s="6"/>
      <c r="ZF18" s="6"/>
      <c r="ZG18" s="6"/>
      <c r="ZH18" s="6"/>
      <c r="ZI18" s="6"/>
      <c r="ZJ18" s="6"/>
      <c r="ZK18" s="6"/>
      <c r="ZL18" s="6"/>
      <c r="ZM18" s="6"/>
      <c r="ZN18" s="6"/>
      <c r="ZO18" s="6"/>
      <c r="ZP18" s="6"/>
      <c r="ZQ18" s="6"/>
      <c r="ZR18" s="6"/>
      <c r="ZS18" s="6"/>
      <c r="ZT18" s="6"/>
      <c r="ZU18" s="6"/>
      <c r="ZV18" s="6"/>
      <c r="ZW18" s="6"/>
      <c r="ZX18" s="6"/>
      <c r="ZY18" s="6"/>
      <c r="ZZ18" s="6"/>
      <c r="AAA18" s="6"/>
      <c r="AAB18" s="6"/>
      <c r="AAC18" s="6"/>
      <c r="AAD18" s="6"/>
      <c r="AAE18" s="6"/>
      <c r="AAF18" s="6"/>
      <c r="AAG18" s="6"/>
      <c r="AAH18" s="6"/>
      <c r="AAI18" s="6"/>
      <c r="AAJ18" s="6"/>
      <c r="AAK18" s="6"/>
      <c r="AAL18" s="6"/>
      <c r="AAM18" s="6"/>
      <c r="AAN18" s="6"/>
      <c r="AAO18" s="6"/>
      <c r="AAP18" s="6"/>
      <c r="AAQ18" s="6"/>
      <c r="AAR18" s="6"/>
      <c r="AAS18" s="6"/>
      <c r="AAT18" s="6"/>
      <c r="AAU18" s="6"/>
      <c r="AAV18" s="6"/>
      <c r="AAW18" s="6"/>
      <c r="AAX18" s="6"/>
      <c r="AAY18" s="6"/>
      <c r="AAZ18" s="6"/>
      <c r="ABA18" s="6"/>
      <c r="ABB18" s="6"/>
      <c r="ABC18" s="6"/>
      <c r="ABD18" s="6"/>
      <c r="ABE18" s="6"/>
      <c r="ABF18" s="6"/>
      <c r="ABG18" s="6"/>
      <c r="ABH18" s="6"/>
      <c r="ABI18" s="6"/>
      <c r="ABJ18" s="6"/>
      <c r="ABK18" s="6"/>
      <c r="ABL18" s="6"/>
      <c r="ABM18" s="6"/>
      <c r="ABN18" s="6"/>
      <c r="ABO18" s="6"/>
      <c r="ABP18" s="6"/>
      <c r="ABQ18" s="6"/>
      <c r="ABR18" s="6"/>
      <c r="ABS18" s="6"/>
      <c r="ABT18" s="6"/>
      <c r="ABU18" s="6"/>
      <c r="ABV18" s="6"/>
      <c r="ABW18" s="6"/>
      <c r="ABX18" s="6"/>
      <c r="ABY18" s="6"/>
      <c r="ABZ18" s="6"/>
      <c r="ACA18" s="6"/>
      <c r="ACB18" s="6"/>
      <c r="ACC18" s="6"/>
      <c r="ACD18" s="6"/>
      <c r="ACE18" s="6"/>
      <c r="ACF18" s="6"/>
      <c r="ACG18" s="6"/>
      <c r="ACH18" s="6"/>
      <c r="ACI18" s="6"/>
      <c r="ACJ18" s="6"/>
      <c r="ACK18" s="6"/>
      <c r="ACL18" s="6"/>
      <c r="ACM18" s="6"/>
      <c r="ACN18" s="6"/>
      <c r="ACO18" s="6"/>
      <c r="ACP18" s="6"/>
      <c r="ACQ18" s="6"/>
      <c r="ACR18" s="6"/>
      <c r="ACS18" s="6"/>
      <c r="ACT18" s="6"/>
      <c r="ACU18" s="6"/>
      <c r="ACV18" s="6"/>
      <c r="ACW18" s="6"/>
      <c r="ACX18" s="6"/>
      <c r="ACY18" s="6"/>
      <c r="ACZ18" s="6"/>
      <c r="ADA18" s="6"/>
      <c r="ADB18" s="6"/>
      <c r="ADC18" s="6"/>
      <c r="ADD18" s="6"/>
      <c r="ADE18" s="6"/>
      <c r="ADF18" s="6"/>
      <c r="ADG18" s="6"/>
      <c r="ADH18" s="6"/>
      <c r="ADI18" s="6"/>
      <c r="ADJ18" s="6"/>
      <c r="ADK18" s="6"/>
      <c r="ADL18" s="6"/>
      <c r="ADM18" s="6"/>
      <c r="ADN18" s="6"/>
      <c r="ADO18" s="6"/>
      <c r="ADP18" s="6"/>
      <c r="ADQ18" s="6"/>
      <c r="ADR18" s="6"/>
      <c r="ADS18" s="6"/>
      <c r="ADT18" s="6"/>
      <c r="ADU18" s="6"/>
      <c r="ADV18" s="6"/>
      <c r="ADW18" s="6"/>
      <c r="ADX18" s="6"/>
      <c r="ADY18" s="6"/>
      <c r="ADZ18" s="6"/>
      <c r="AEA18" s="6"/>
      <c r="AEB18" s="6"/>
      <c r="AEC18" s="6"/>
      <c r="AED18" s="6"/>
      <c r="AEE18" s="6"/>
      <c r="AEF18" s="6"/>
      <c r="AEG18" s="6"/>
      <c r="AEH18" s="6"/>
      <c r="AEI18" s="6"/>
      <c r="AEJ18" s="6"/>
      <c r="AEK18" s="6"/>
      <c r="AEL18" s="6"/>
      <c r="AEM18" s="6"/>
      <c r="AEN18" s="6"/>
      <c r="AEO18" s="6"/>
      <c r="AEP18" s="6"/>
      <c r="AEQ18" s="6"/>
      <c r="AER18" s="6"/>
      <c r="AES18" s="6"/>
      <c r="AET18" s="6"/>
      <c r="AEU18" s="6"/>
      <c r="AEV18" s="6"/>
      <c r="AEW18" s="6"/>
      <c r="AEX18" s="6"/>
      <c r="AEY18" s="6"/>
      <c r="AEZ18" s="6"/>
      <c r="AFA18" s="6"/>
      <c r="AFB18" s="6"/>
      <c r="AFC18" s="6"/>
      <c r="AFD18" s="6"/>
      <c r="AFE18" s="6"/>
      <c r="AFF18" s="6"/>
      <c r="AFG18" s="6"/>
      <c r="AFH18" s="6"/>
      <c r="AFI18" s="6"/>
      <c r="AFJ18" s="6"/>
      <c r="AFK18" s="6"/>
      <c r="AFL18" s="6"/>
      <c r="AFM18" s="6"/>
      <c r="AFN18" s="6"/>
      <c r="AFO18" s="6"/>
      <c r="AFP18" s="6"/>
      <c r="AFQ18" s="6"/>
      <c r="AFR18" s="6"/>
      <c r="AFS18" s="6"/>
      <c r="AFT18" s="6"/>
      <c r="AFU18" s="6"/>
      <c r="AFV18" s="6"/>
      <c r="AFW18" s="6"/>
      <c r="AFX18" s="6"/>
      <c r="AFY18" s="6"/>
      <c r="AFZ18" s="6"/>
      <c r="AGA18" s="6"/>
      <c r="AGB18" s="6"/>
      <c r="AGC18" s="6"/>
      <c r="AGD18" s="6"/>
      <c r="AGE18" s="6"/>
      <c r="AGF18" s="6"/>
      <c r="AGG18" s="6"/>
      <c r="AGH18" s="6"/>
      <c r="AGI18" s="6"/>
      <c r="AGJ18" s="6"/>
      <c r="AGK18" s="6"/>
      <c r="AGL18" s="6"/>
      <c r="AGM18" s="6"/>
      <c r="AGN18" s="6"/>
      <c r="AGO18" s="6"/>
      <c r="AGP18" s="6"/>
      <c r="AGQ18" s="6"/>
      <c r="AGR18" s="6"/>
      <c r="AGS18" s="6"/>
      <c r="AGT18" s="6"/>
      <c r="AGU18" s="6"/>
      <c r="AGV18" s="6"/>
      <c r="AGW18" s="6"/>
      <c r="AGX18" s="6"/>
      <c r="AGY18" s="6"/>
      <c r="AGZ18" s="6"/>
      <c r="AHA18" s="6"/>
      <c r="AHB18" s="6"/>
      <c r="AHC18" s="6"/>
      <c r="AHD18" s="6"/>
      <c r="AHE18" s="6"/>
      <c r="AHF18" s="6"/>
      <c r="AHG18" s="6"/>
      <c r="AHH18" s="6"/>
      <c r="AHI18" s="6"/>
      <c r="AHJ18" s="6"/>
      <c r="AHK18" s="6"/>
      <c r="AHL18" s="6"/>
      <c r="AHM18" s="6"/>
      <c r="AHN18" s="6"/>
      <c r="AHO18" s="6"/>
      <c r="AHP18" s="6"/>
      <c r="AHQ18" s="6"/>
      <c r="AHR18" s="6"/>
      <c r="AHS18" s="6"/>
      <c r="AHT18" s="6"/>
      <c r="AHU18" s="6"/>
      <c r="AHV18" s="6"/>
      <c r="AHW18" s="6"/>
      <c r="AHX18" s="6"/>
      <c r="AHY18" s="6"/>
      <c r="AHZ18" s="6"/>
      <c r="AIA18" s="6"/>
      <c r="AIB18" s="6"/>
      <c r="AIC18" s="6"/>
      <c r="AID18" s="6"/>
      <c r="AIE18" s="6"/>
      <c r="AIF18" s="6"/>
      <c r="AIG18" s="6"/>
      <c r="AIH18" s="6"/>
      <c r="AII18" s="6"/>
      <c r="AIJ18" s="6"/>
      <c r="AIK18" s="6"/>
      <c r="AIL18" s="6"/>
      <c r="AIM18" s="6"/>
      <c r="AIN18" s="6"/>
      <c r="AIO18" s="6"/>
      <c r="AIP18" s="6"/>
      <c r="AIQ18" s="6"/>
      <c r="AIR18" s="6"/>
      <c r="AIS18" s="6"/>
      <c r="AIT18" s="6"/>
      <c r="AIU18" s="6"/>
      <c r="AIV18" s="6"/>
      <c r="AIW18" s="6"/>
      <c r="AIX18" s="6"/>
      <c r="AIY18" s="6"/>
      <c r="AIZ18" s="6"/>
      <c r="AJA18" s="6"/>
      <c r="AJB18" s="6"/>
      <c r="AJC18" s="6"/>
      <c r="AJD18" s="6"/>
      <c r="AJE18" s="6"/>
      <c r="AJF18" s="6"/>
      <c r="AJG18" s="6"/>
      <c r="AJH18" s="6"/>
      <c r="AJI18" s="6"/>
      <c r="AJJ18" s="6"/>
      <c r="AJK18" s="6"/>
      <c r="AJL18" s="6"/>
      <c r="AJM18" s="6"/>
      <c r="AJN18" s="6"/>
      <c r="AJO18" s="6"/>
      <c r="AJP18" s="6"/>
      <c r="AJQ18" s="6"/>
      <c r="AJR18" s="6"/>
      <c r="AJS18" s="6"/>
      <c r="AJT18" s="6"/>
      <c r="AJU18" s="6"/>
      <c r="AJV18" s="6"/>
      <c r="AJW18" s="6"/>
      <c r="AJX18" s="6"/>
      <c r="AJY18" s="6"/>
      <c r="AJZ18" s="6"/>
      <c r="AKA18" s="6"/>
      <c r="AKB18" s="6"/>
      <c r="AKC18" s="6"/>
      <c r="AKD18" s="6"/>
      <c r="AKE18" s="6"/>
      <c r="AKF18" s="6"/>
      <c r="AKG18" s="6"/>
      <c r="AKH18" s="6"/>
      <c r="AKI18" s="6"/>
      <c r="AKJ18" s="6"/>
      <c r="AKK18" s="6"/>
      <c r="AKL18" s="6"/>
      <c r="AKM18" s="6"/>
      <c r="AKN18" s="6"/>
      <c r="AKO18" s="6"/>
      <c r="AKP18" s="6"/>
      <c r="AKQ18" s="6"/>
      <c r="AKR18" s="6"/>
      <c r="AKS18" s="6"/>
      <c r="AKT18" s="6"/>
      <c r="AKU18" s="6"/>
      <c r="AKV18" s="6"/>
      <c r="AKW18" s="6"/>
      <c r="AKX18" s="6"/>
      <c r="AKY18" s="6"/>
      <c r="AKZ18" s="6"/>
      <c r="ALA18" s="6"/>
      <c r="ALB18" s="6"/>
      <c r="ALC18" s="6"/>
      <c r="ALD18" s="6"/>
      <c r="ALE18" s="6"/>
      <c r="ALF18" s="6"/>
      <c r="ALG18" s="6"/>
      <c r="ALH18" s="6"/>
      <c r="ALI18" s="6"/>
      <c r="ALJ18" s="6"/>
      <c r="ALK18" s="6"/>
      <c r="ALL18" s="6"/>
      <c r="ALM18" s="6"/>
      <c r="ALN18" s="6"/>
      <c r="ALO18" s="6"/>
      <c r="ALP18" s="6"/>
      <c r="ALQ18" s="6"/>
      <c r="ALR18" s="6"/>
      <c r="ALS18" s="6"/>
      <c r="ALT18" s="6"/>
      <c r="ALU18" s="6"/>
      <c r="ALV18" s="6"/>
      <c r="ALW18" s="6"/>
      <c r="ALX18" s="6"/>
      <c r="ALY18" s="6"/>
      <c r="ALZ18" s="6"/>
      <c r="AMA18" s="6"/>
      <c r="AMB18" s="6"/>
      <c r="AMC18" s="6"/>
      <c r="AMD18" s="6"/>
      <c r="AME18" s="6"/>
      <c r="AMF18" s="6"/>
      <c r="AMG18" s="6"/>
      <c r="AMH18" s="6"/>
      <c r="AMI18" s="6"/>
      <c r="AMJ18" s="6"/>
      <c r="AMK18" s="6"/>
      <c r="AML18" s="6"/>
      <c r="AMM18" s="6"/>
      <c r="AMN18" s="6"/>
      <c r="AMO18" s="6"/>
      <c r="AMP18" s="6"/>
      <c r="AMQ18" s="6"/>
      <c r="AMR18" s="6"/>
      <c r="AMS18" s="6"/>
      <c r="AMT18" s="6"/>
      <c r="AMU18" s="6"/>
      <c r="AMV18" s="6"/>
      <c r="AMW18" s="6"/>
      <c r="AMX18" s="6"/>
    </row>
    <row r="19" spans="1:1038" x14ac:dyDescent="0.25">
      <c r="A19" t="s">
        <v>188</v>
      </c>
      <c r="D19" t="s">
        <v>930</v>
      </c>
      <c r="M19" s="55"/>
      <c r="N19" s="55"/>
      <c r="O19" s="66" t="s">
        <v>46</v>
      </c>
      <c r="P19" s="65">
        <f t="shared" si="0"/>
        <v>25</v>
      </c>
      <c r="Q19" s="6"/>
      <c r="R19" s="6"/>
      <c r="S19" s="6"/>
      <c r="T19" s="72" t="s">
        <v>921</v>
      </c>
      <c r="U19" s="73">
        <v>18</v>
      </c>
      <c r="V19" s="83" t="s">
        <v>922</v>
      </c>
      <c r="W19" s="131">
        <f>COUNTIF($X$77:$X$662, V19)</f>
        <v>9</v>
      </c>
      <c r="X19" s="163" t="s">
        <v>918</v>
      </c>
      <c r="Y19" s="78"/>
      <c r="Z19" s="56"/>
      <c r="AA19" s="56"/>
      <c r="AB19" s="57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 s="6"/>
      <c r="NK19" s="6"/>
      <c r="NL19" s="6"/>
      <c r="NM19" s="6"/>
      <c r="NN19" s="6"/>
      <c r="NO19" s="6"/>
      <c r="NP19" s="6"/>
      <c r="NQ19" s="6"/>
      <c r="NR19" s="6"/>
      <c r="NS19" s="6"/>
      <c r="NT19" s="6"/>
      <c r="NU19" s="6"/>
      <c r="NV19" s="6"/>
      <c r="NW19" s="6"/>
      <c r="NX19" s="6"/>
      <c r="NY19" s="6"/>
      <c r="NZ19" s="6"/>
      <c r="OA19" s="6"/>
      <c r="OB19" s="6"/>
      <c r="OC19" s="6"/>
      <c r="OD19" s="6"/>
      <c r="OE19" s="6"/>
      <c r="OF19" s="6"/>
      <c r="OG19" s="6"/>
      <c r="OH19" s="6"/>
      <c r="OI19" s="6"/>
      <c r="OJ19" s="6"/>
      <c r="OK19" s="6"/>
      <c r="OL19" s="6"/>
      <c r="OM19" s="6"/>
      <c r="ON19" s="6"/>
      <c r="OO19" s="6"/>
      <c r="OP19" s="6"/>
      <c r="OQ19" s="6"/>
      <c r="OR19" s="6"/>
      <c r="OS19" s="6"/>
      <c r="OT19" s="6"/>
      <c r="OU19" s="6"/>
      <c r="OV19" s="6"/>
      <c r="OW19" s="6"/>
      <c r="OX19" s="6"/>
      <c r="OY19" s="6"/>
      <c r="OZ19" s="6"/>
      <c r="PA19" s="6"/>
      <c r="PB19" s="6"/>
      <c r="PC19" s="6"/>
      <c r="PD19" s="6"/>
      <c r="PE19" s="6"/>
      <c r="PF19" s="6"/>
      <c r="PG19" s="6"/>
      <c r="PH19" s="6"/>
      <c r="PI19" s="6"/>
      <c r="PJ19" s="6"/>
      <c r="PK19" s="6"/>
      <c r="PL19" s="6"/>
      <c r="PM19" s="6"/>
      <c r="PN19" s="6"/>
      <c r="PO19" s="6"/>
      <c r="PP19" s="6"/>
      <c r="PQ19" s="6"/>
      <c r="PR19" s="6"/>
      <c r="PS19" s="6"/>
      <c r="PT19" s="6"/>
      <c r="PU19" s="6"/>
      <c r="PV19" s="6"/>
      <c r="PW19" s="6"/>
      <c r="PX19" s="6"/>
      <c r="PY19" s="6"/>
      <c r="PZ19" s="6"/>
      <c r="QA19" s="6"/>
      <c r="QB19" s="6"/>
      <c r="QC19" s="6"/>
      <c r="QD19" s="6"/>
      <c r="QE19" s="6"/>
      <c r="QF19" s="6"/>
      <c r="QG19" s="6"/>
      <c r="QH19" s="6"/>
      <c r="QI19" s="6"/>
      <c r="QJ19" s="6"/>
      <c r="QK19" s="6"/>
      <c r="QL19" s="6"/>
      <c r="QM19" s="6"/>
      <c r="QN19" s="6"/>
      <c r="QO19" s="6"/>
      <c r="QP19" s="6"/>
      <c r="QQ19" s="6"/>
      <c r="QR19" s="6"/>
      <c r="QS19" s="6"/>
      <c r="QT19" s="6"/>
      <c r="QU19" s="6"/>
      <c r="QV19" s="6"/>
      <c r="QW19" s="6"/>
      <c r="QX19" s="6"/>
      <c r="QY19" s="6"/>
      <c r="QZ19" s="6"/>
      <c r="RA19" s="6"/>
      <c r="RB19" s="6"/>
      <c r="RC19" s="6"/>
      <c r="RD19" s="6"/>
      <c r="RE19" s="6"/>
      <c r="RF19" s="6"/>
      <c r="RG19" s="6"/>
      <c r="RH19" s="6"/>
      <c r="RI19" s="6"/>
      <c r="RJ19" s="6"/>
      <c r="RK19" s="6"/>
      <c r="RL19" s="6"/>
      <c r="RM19" s="6"/>
      <c r="RN19" s="6"/>
      <c r="RO19" s="6"/>
      <c r="RP19" s="6"/>
      <c r="RQ19" s="6"/>
      <c r="RR19" s="6"/>
      <c r="RS19" s="6"/>
      <c r="RT19" s="6"/>
      <c r="RU19" s="6"/>
      <c r="RV19" s="6"/>
      <c r="RW19" s="6"/>
      <c r="RX19" s="6"/>
      <c r="RY19" s="6"/>
      <c r="RZ19" s="6"/>
      <c r="SA19" s="6"/>
      <c r="SB19" s="6"/>
      <c r="SC19" s="6"/>
      <c r="SD19" s="6"/>
      <c r="SE19" s="6"/>
      <c r="SF19" s="6"/>
      <c r="SG19" s="6"/>
      <c r="SH19" s="6"/>
      <c r="SI19" s="6"/>
      <c r="SJ19" s="6"/>
      <c r="SK19" s="6"/>
      <c r="SL19" s="6"/>
      <c r="SM19" s="6"/>
      <c r="SN19" s="6"/>
      <c r="SO19" s="6"/>
      <c r="SP19" s="6"/>
      <c r="SQ19" s="6"/>
      <c r="SR19" s="6"/>
      <c r="SS19" s="6"/>
      <c r="ST19" s="6"/>
      <c r="SU19" s="6"/>
      <c r="SV19" s="6"/>
      <c r="SW19" s="6"/>
      <c r="SX19" s="6"/>
      <c r="SY19" s="6"/>
      <c r="SZ19" s="6"/>
      <c r="TA19" s="6"/>
      <c r="TB19" s="6"/>
      <c r="TC19" s="6"/>
      <c r="TD19" s="6"/>
      <c r="TE19" s="6"/>
      <c r="TF19" s="6"/>
      <c r="TG19" s="6"/>
      <c r="TH19" s="6"/>
      <c r="TI19" s="6"/>
      <c r="TJ19" s="6"/>
      <c r="TK19" s="6"/>
      <c r="TL19" s="6"/>
      <c r="TM19" s="6"/>
      <c r="TN19" s="6"/>
      <c r="TO19" s="6"/>
      <c r="TP19" s="6"/>
      <c r="TQ19" s="6"/>
      <c r="TR19" s="6"/>
      <c r="TS19" s="6"/>
      <c r="TT19" s="6"/>
      <c r="TU19" s="6"/>
      <c r="TV19" s="6"/>
      <c r="TW19" s="6"/>
      <c r="TX19" s="6"/>
      <c r="TY19" s="6"/>
      <c r="TZ19" s="6"/>
      <c r="UA19" s="6"/>
      <c r="UB19" s="6"/>
      <c r="UC19" s="6"/>
      <c r="UD19" s="6"/>
      <c r="UE19" s="6"/>
      <c r="UF19" s="6"/>
      <c r="UG19" s="6"/>
      <c r="UH19" s="6"/>
      <c r="UI19" s="6"/>
      <c r="UJ19" s="6"/>
      <c r="UK19" s="6"/>
      <c r="UL19" s="6"/>
      <c r="UM19" s="6"/>
      <c r="UN19" s="6"/>
      <c r="UO19" s="6"/>
      <c r="UP19" s="6"/>
      <c r="UQ19" s="6"/>
      <c r="UR19" s="6"/>
      <c r="US19" s="6"/>
      <c r="UT19" s="6"/>
      <c r="UU19" s="6"/>
      <c r="UV19" s="6"/>
      <c r="UW19" s="6"/>
      <c r="UX19" s="6"/>
      <c r="UY19" s="6"/>
      <c r="UZ19" s="6"/>
      <c r="VA19" s="6"/>
      <c r="VB19" s="6"/>
      <c r="VC19" s="6"/>
      <c r="VD19" s="6"/>
      <c r="VE19" s="6"/>
      <c r="VF19" s="6"/>
      <c r="VG19" s="6"/>
      <c r="VH19" s="6"/>
      <c r="VI19" s="6"/>
      <c r="VJ19" s="6"/>
      <c r="VK19" s="6"/>
      <c r="VL19" s="6"/>
      <c r="VM19" s="6"/>
      <c r="VN19" s="6"/>
      <c r="VO19" s="6"/>
      <c r="VP19" s="6"/>
      <c r="VQ19" s="6"/>
      <c r="VR19" s="6"/>
      <c r="VS19" s="6"/>
      <c r="VT19" s="6"/>
      <c r="VU19" s="6"/>
      <c r="VV19" s="6"/>
      <c r="VW19" s="6"/>
      <c r="VX19" s="6"/>
      <c r="VY19" s="6"/>
      <c r="VZ19" s="6"/>
      <c r="WA19" s="6"/>
      <c r="WB19" s="6"/>
      <c r="WC19" s="6"/>
      <c r="WD19" s="6"/>
      <c r="WE19" s="6"/>
      <c r="WF19" s="6"/>
      <c r="WG19" s="6"/>
      <c r="WH19" s="6"/>
      <c r="WI19" s="6"/>
      <c r="WJ19" s="6"/>
      <c r="WK19" s="6"/>
      <c r="WL19" s="6"/>
      <c r="WM19" s="6"/>
      <c r="WN19" s="6"/>
      <c r="WO19" s="6"/>
      <c r="WP19" s="6"/>
      <c r="WQ19" s="6"/>
      <c r="WR19" s="6"/>
      <c r="WS19" s="6"/>
      <c r="WT19" s="6"/>
      <c r="WU19" s="6"/>
      <c r="WV19" s="6"/>
      <c r="WW19" s="6"/>
      <c r="WX19" s="6"/>
      <c r="WY19" s="6"/>
      <c r="WZ19" s="6"/>
      <c r="XA19" s="6"/>
      <c r="XB19" s="6"/>
      <c r="XC19" s="6"/>
      <c r="XD19" s="6"/>
      <c r="XE19" s="6"/>
      <c r="XF19" s="6"/>
      <c r="XG19" s="6"/>
      <c r="XH19" s="6"/>
      <c r="XI19" s="6"/>
      <c r="XJ19" s="6"/>
      <c r="XK19" s="6"/>
      <c r="XL19" s="6"/>
      <c r="XM19" s="6"/>
      <c r="XN19" s="6"/>
      <c r="XO19" s="6"/>
      <c r="XP19" s="6"/>
      <c r="XQ19" s="6"/>
      <c r="XR19" s="6"/>
      <c r="XS19" s="6"/>
      <c r="XT19" s="6"/>
      <c r="XU19" s="6"/>
      <c r="XV19" s="6"/>
      <c r="XW19" s="6"/>
      <c r="XX19" s="6"/>
      <c r="XY19" s="6"/>
      <c r="XZ19" s="6"/>
      <c r="YA19" s="6"/>
      <c r="YB19" s="6"/>
      <c r="YC19" s="6"/>
      <c r="YD19" s="6"/>
      <c r="YE19" s="6"/>
      <c r="YF19" s="6"/>
      <c r="YG19" s="6"/>
      <c r="YH19" s="6"/>
      <c r="YI19" s="6"/>
      <c r="YJ19" s="6"/>
      <c r="YK19" s="6"/>
      <c r="YL19" s="6"/>
      <c r="YM19" s="6"/>
      <c r="YN19" s="6"/>
      <c r="YO19" s="6"/>
      <c r="YP19" s="6"/>
      <c r="YQ19" s="6"/>
      <c r="YR19" s="6"/>
      <c r="YS19" s="6"/>
      <c r="YT19" s="6"/>
      <c r="YU19" s="6"/>
      <c r="YV19" s="6"/>
      <c r="YW19" s="6"/>
      <c r="YX19" s="6"/>
      <c r="YY19" s="6"/>
      <c r="YZ19" s="6"/>
      <c r="ZA19" s="6"/>
      <c r="ZB19" s="6"/>
      <c r="ZC19" s="6"/>
      <c r="ZD19" s="6"/>
      <c r="ZE19" s="6"/>
      <c r="ZF19" s="6"/>
      <c r="ZG19" s="6"/>
      <c r="ZH19" s="6"/>
      <c r="ZI19" s="6"/>
      <c r="ZJ19" s="6"/>
      <c r="ZK19" s="6"/>
      <c r="ZL19" s="6"/>
      <c r="ZM19" s="6"/>
      <c r="ZN19" s="6"/>
      <c r="ZO19" s="6"/>
      <c r="ZP19" s="6"/>
      <c r="ZQ19" s="6"/>
      <c r="ZR19" s="6"/>
      <c r="ZS19" s="6"/>
      <c r="ZT19" s="6"/>
      <c r="ZU19" s="6"/>
      <c r="ZV19" s="6"/>
      <c r="ZW19" s="6"/>
      <c r="ZX19" s="6"/>
      <c r="ZY19" s="6"/>
      <c r="ZZ19" s="6"/>
      <c r="AAA19" s="6"/>
      <c r="AAB19" s="6"/>
      <c r="AAC19" s="6"/>
      <c r="AAD19" s="6"/>
      <c r="AAE19" s="6"/>
      <c r="AAF19" s="6"/>
      <c r="AAG19" s="6"/>
      <c r="AAH19" s="6"/>
      <c r="AAI19" s="6"/>
      <c r="AAJ19" s="6"/>
      <c r="AAK19" s="6"/>
      <c r="AAL19" s="6"/>
      <c r="AAM19" s="6"/>
      <c r="AAN19" s="6"/>
      <c r="AAO19" s="6"/>
      <c r="AAP19" s="6"/>
      <c r="AAQ19" s="6"/>
      <c r="AAR19" s="6"/>
      <c r="AAS19" s="6"/>
      <c r="AAT19" s="6"/>
      <c r="AAU19" s="6"/>
      <c r="AAV19" s="6"/>
      <c r="AAW19" s="6"/>
      <c r="AAX19" s="6"/>
      <c r="AAY19" s="6"/>
      <c r="AAZ19" s="6"/>
      <c r="ABA19" s="6"/>
      <c r="ABB19" s="6"/>
      <c r="ABC19" s="6"/>
      <c r="ABD19" s="6"/>
      <c r="ABE19" s="6"/>
      <c r="ABF19" s="6"/>
      <c r="ABG19" s="6"/>
      <c r="ABH19" s="6"/>
      <c r="ABI19" s="6"/>
      <c r="ABJ19" s="6"/>
      <c r="ABK19" s="6"/>
      <c r="ABL19" s="6"/>
      <c r="ABM19" s="6"/>
      <c r="ABN19" s="6"/>
      <c r="ABO19" s="6"/>
      <c r="ABP19" s="6"/>
      <c r="ABQ19" s="6"/>
      <c r="ABR19" s="6"/>
      <c r="ABS19" s="6"/>
      <c r="ABT19" s="6"/>
      <c r="ABU19" s="6"/>
      <c r="ABV19" s="6"/>
      <c r="ABW19" s="6"/>
      <c r="ABX19" s="6"/>
      <c r="ABY19" s="6"/>
      <c r="ABZ19" s="6"/>
      <c r="ACA19" s="6"/>
      <c r="ACB19" s="6"/>
      <c r="ACC19" s="6"/>
      <c r="ACD19" s="6"/>
      <c r="ACE19" s="6"/>
      <c r="ACF19" s="6"/>
      <c r="ACG19" s="6"/>
      <c r="ACH19" s="6"/>
      <c r="ACI19" s="6"/>
      <c r="ACJ19" s="6"/>
      <c r="ACK19" s="6"/>
      <c r="ACL19" s="6"/>
      <c r="ACM19" s="6"/>
      <c r="ACN19" s="6"/>
      <c r="ACO19" s="6"/>
      <c r="ACP19" s="6"/>
      <c r="ACQ19" s="6"/>
      <c r="ACR19" s="6"/>
      <c r="ACS19" s="6"/>
      <c r="ACT19" s="6"/>
      <c r="ACU19" s="6"/>
      <c r="ACV19" s="6"/>
      <c r="ACW19" s="6"/>
      <c r="ACX19" s="6"/>
      <c r="ACY19" s="6"/>
      <c r="ACZ19" s="6"/>
      <c r="ADA19" s="6"/>
      <c r="ADB19" s="6"/>
      <c r="ADC19" s="6"/>
      <c r="ADD19" s="6"/>
      <c r="ADE19" s="6"/>
      <c r="ADF19" s="6"/>
      <c r="ADG19" s="6"/>
      <c r="ADH19" s="6"/>
      <c r="ADI19" s="6"/>
      <c r="ADJ19" s="6"/>
      <c r="ADK19" s="6"/>
      <c r="ADL19" s="6"/>
      <c r="ADM19" s="6"/>
      <c r="ADN19" s="6"/>
      <c r="ADO19" s="6"/>
      <c r="ADP19" s="6"/>
      <c r="ADQ19" s="6"/>
      <c r="ADR19" s="6"/>
      <c r="ADS19" s="6"/>
      <c r="ADT19" s="6"/>
      <c r="ADU19" s="6"/>
      <c r="ADV19" s="6"/>
      <c r="ADW19" s="6"/>
      <c r="ADX19" s="6"/>
      <c r="ADY19" s="6"/>
      <c r="ADZ19" s="6"/>
      <c r="AEA19" s="6"/>
      <c r="AEB19" s="6"/>
      <c r="AEC19" s="6"/>
      <c r="AED19" s="6"/>
      <c r="AEE19" s="6"/>
      <c r="AEF19" s="6"/>
      <c r="AEG19" s="6"/>
      <c r="AEH19" s="6"/>
      <c r="AEI19" s="6"/>
      <c r="AEJ19" s="6"/>
      <c r="AEK19" s="6"/>
      <c r="AEL19" s="6"/>
      <c r="AEM19" s="6"/>
      <c r="AEN19" s="6"/>
      <c r="AEO19" s="6"/>
      <c r="AEP19" s="6"/>
      <c r="AEQ19" s="6"/>
      <c r="AER19" s="6"/>
      <c r="AES19" s="6"/>
      <c r="AET19" s="6"/>
      <c r="AEU19" s="6"/>
      <c r="AEV19" s="6"/>
      <c r="AEW19" s="6"/>
      <c r="AEX19" s="6"/>
      <c r="AEY19" s="6"/>
      <c r="AEZ19" s="6"/>
      <c r="AFA19" s="6"/>
      <c r="AFB19" s="6"/>
      <c r="AFC19" s="6"/>
      <c r="AFD19" s="6"/>
      <c r="AFE19" s="6"/>
      <c r="AFF19" s="6"/>
      <c r="AFG19" s="6"/>
      <c r="AFH19" s="6"/>
      <c r="AFI19" s="6"/>
      <c r="AFJ19" s="6"/>
      <c r="AFK19" s="6"/>
      <c r="AFL19" s="6"/>
      <c r="AFM19" s="6"/>
      <c r="AFN19" s="6"/>
      <c r="AFO19" s="6"/>
      <c r="AFP19" s="6"/>
      <c r="AFQ19" s="6"/>
      <c r="AFR19" s="6"/>
      <c r="AFS19" s="6"/>
      <c r="AFT19" s="6"/>
      <c r="AFU19" s="6"/>
      <c r="AFV19" s="6"/>
      <c r="AFW19" s="6"/>
      <c r="AFX19" s="6"/>
      <c r="AFY19" s="6"/>
      <c r="AFZ19" s="6"/>
      <c r="AGA19" s="6"/>
      <c r="AGB19" s="6"/>
      <c r="AGC19" s="6"/>
      <c r="AGD19" s="6"/>
      <c r="AGE19" s="6"/>
      <c r="AGF19" s="6"/>
      <c r="AGG19" s="6"/>
      <c r="AGH19" s="6"/>
      <c r="AGI19" s="6"/>
      <c r="AGJ19" s="6"/>
      <c r="AGK19" s="6"/>
      <c r="AGL19" s="6"/>
      <c r="AGM19" s="6"/>
      <c r="AGN19" s="6"/>
      <c r="AGO19" s="6"/>
      <c r="AGP19" s="6"/>
      <c r="AGQ19" s="6"/>
      <c r="AGR19" s="6"/>
      <c r="AGS19" s="6"/>
      <c r="AGT19" s="6"/>
      <c r="AGU19" s="6"/>
      <c r="AGV19" s="6"/>
      <c r="AGW19" s="6"/>
      <c r="AGX19" s="6"/>
      <c r="AGY19" s="6"/>
      <c r="AGZ19" s="6"/>
      <c r="AHA19" s="6"/>
      <c r="AHB19" s="6"/>
      <c r="AHC19" s="6"/>
      <c r="AHD19" s="6"/>
      <c r="AHE19" s="6"/>
      <c r="AHF19" s="6"/>
      <c r="AHG19" s="6"/>
      <c r="AHH19" s="6"/>
      <c r="AHI19" s="6"/>
      <c r="AHJ19" s="6"/>
      <c r="AHK19" s="6"/>
      <c r="AHL19" s="6"/>
      <c r="AHM19" s="6"/>
      <c r="AHN19" s="6"/>
      <c r="AHO19" s="6"/>
      <c r="AHP19" s="6"/>
      <c r="AHQ19" s="6"/>
      <c r="AHR19" s="6"/>
      <c r="AHS19" s="6"/>
      <c r="AHT19" s="6"/>
      <c r="AHU19" s="6"/>
      <c r="AHV19" s="6"/>
      <c r="AHW19" s="6"/>
      <c r="AHX19" s="6"/>
      <c r="AHY19" s="6"/>
      <c r="AHZ19" s="6"/>
      <c r="AIA19" s="6"/>
      <c r="AIB19" s="6"/>
      <c r="AIC19" s="6"/>
      <c r="AID19" s="6"/>
      <c r="AIE19" s="6"/>
      <c r="AIF19" s="6"/>
      <c r="AIG19" s="6"/>
      <c r="AIH19" s="6"/>
      <c r="AII19" s="6"/>
      <c r="AIJ19" s="6"/>
      <c r="AIK19" s="6"/>
      <c r="AIL19" s="6"/>
      <c r="AIM19" s="6"/>
      <c r="AIN19" s="6"/>
      <c r="AIO19" s="6"/>
      <c r="AIP19" s="6"/>
      <c r="AIQ19" s="6"/>
      <c r="AIR19" s="6"/>
      <c r="AIS19" s="6"/>
      <c r="AIT19" s="6"/>
      <c r="AIU19" s="6"/>
      <c r="AIV19" s="6"/>
      <c r="AIW19" s="6"/>
      <c r="AIX19" s="6"/>
      <c r="AIY19" s="6"/>
      <c r="AIZ19" s="6"/>
      <c r="AJA19" s="6"/>
      <c r="AJB19" s="6"/>
      <c r="AJC19" s="6"/>
      <c r="AJD19" s="6"/>
      <c r="AJE19" s="6"/>
      <c r="AJF19" s="6"/>
      <c r="AJG19" s="6"/>
      <c r="AJH19" s="6"/>
      <c r="AJI19" s="6"/>
      <c r="AJJ19" s="6"/>
      <c r="AJK19" s="6"/>
      <c r="AJL19" s="6"/>
      <c r="AJM19" s="6"/>
      <c r="AJN19" s="6"/>
      <c r="AJO19" s="6"/>
      <c r="AJP19" s="6"/>
      <c r="AJQ19" s="6"/>
      <c r="AJR19" s="6"/>
      <c r="AJS19" s="6"/>
      <c r="AJT19" s="6"/>
      <c r="AJU19" s="6"/>
      <c r="AJV19" s="6"/>
      <c r="AJW19" s="6"/>
      <c r="AJX19" s="6"/>
      <c r="AJY19" s="6"/>
      <c r="AJZ19" s="6"/>
      <c r="AKA19" s="6"/>
      <c r="AKB19" s="6"/>
      <c r="AKC19" s="6"/>
      <c r="AKD19" s="6"/>
      <c r="AKE19" s="6"/>
      <c r="AKF19" s="6"/>
      <c r="AKG19" s="6"/>
      <c r="AKH19" s="6"/>
      <c r="AKI19" s="6"/>
      <c r="AKJ19" s="6"/>
      <c r="AKK19" s="6"/>
      <c r="AKL19" s="6"/>
      <c r="AKM19" s="6"/>
      <c r="AKN19" s="6"/>
      <c r="AKO19" s="6"/>
      <c r="AKP19" s="6"/>
      <c r="AKQ19" s="6"/>
      <c r="AKR19" s="6"/>
      <c r="AKS19" s="6"/>
      <c r="AKT19" s="6"/>
      <c r="AKU19" s="6"/>
      <c r="AKV19" s="6"/>
      <c r="AKW19" s="6"/>
      <c r="AKX19" s="6"/>
      <c r="AKY19" s="6"/>
      <c r="AKZ19" s="6"/>
      <c r="ALA19" s="6"/>
      <c r="ALB19" s="6"/>
      <c r="ALC19" s="6"/>
      <c r="ALD19" s="6"/>
      <c r="ALE19" s="6"/>
      <c r="ALF19" s="6"/>
      <c r="ALG19" s="6"/>
      <c r="ALH19" s="6"/>
      <c r="ALI19" s="6"/>
      <c r="ALJ19" s="6"/>
      <c r="ALK19" s="6"/>
      <c r="ALL19" s="6"/>
      <c r="ALM19" s="6"/>
      <c r="ALN19" s="6"/>
      <c r="ALO19" s="6"/>
      <c r="ALP19" s="6"/>
      <c r="ALQ19" s="6"/>
      <c r="ALR19" s="6"/>
      <c r="ALS19" s="6"/>
      <c r="ALT19" s="6"/>
      <c r="ALU19" s="6"/>
      <c r="ALV19" s="6"/>
      <c r="ALW19" s="6"/>
      <c r="ALX19" s="6"/>
      <c r="ALY19" s="6"/>
      <c r="ALZ19" s="6"/>
      <c r="AMA19" s="6"/>
      <c r="AMB19" s="6"/>
      <c r="AMC19" s="6"/>
      <c r="AMD19" s="6"/>
      <c r="AME19" s="6"/>
      <c r="AMF19" s="6"/>
      <c r="AMG19" s="6"/>
      <c r="AMH19" s="6"/>
      <c r="AMI19" s="6"/>
      <c r="AMJ19" s="6"/>
      <c r="AMK19" s="6"/>
      <c r="AML19" s="6"/>
      <c r="AMM19" s="6"/>
      <c r="AMN19" s="6"/>
      <c r="AMO19" s="6"/>
      <c r="AMP19" s="6"/>
      <c r="AMQ19" s="6"/>
      <c r="AMR19" s="6"/>
      <c r="AMS19" s="6"/>
      <c r="AMT19" s="6"/>
      <c r="AMU19" s="6"/>
      <c r="AMV19" s="6"/>
      <c r="AMW19" s="6"/>
      <c r="AMX19" s="6"/>
    </row>
    <row r="20" spans="1:1038" x14ac:dyDescent="0.25">
      <c r="A20" t="s">
        <v>188</v>
      </c>
      <c r="D20" t="s">
        <v>917</v>
      </c>
      <c r="M20" s="55"/>
      <c r="N20" s="55"/>
      <c r="O20" s="66" t="s">
        <v>50</v>
      </c>
      <c r="P20" s="65">
        <f t="shared" si="0"/>
        <v>26</v>
      </c>
      <c r="Q20" s="6"/>
      <c r="R20" s="6"/>
      <c r="S20" s="6"/>
      <c r="T20" s="72" t="s">
        <v>90</v>
      </c>
      <c r="U20" s="73">
        <v>22</v>
      </c>
      <c r="V20" s="83" t="s">
        <v>184</v>
      </c>
      <c r="W20" s="131">
        <f>COUNTIF($X$77:$X$662, V20)</f>
        <v>1</v>
      </c>
      <c r="X20" s="78"/>
      <c r="Y20" s="78"/>
      <c r="Z20" s="56"/>
      <c r="AA20" s="56"/>
      <c r="AB20" s="57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  <c r="LR20" s="6"/>
      <c r="LS20" s="6"/>
      <c r="LT20" s="6"/>
      <c r="LU20" s="6"/>
      <c r="LV20" s="6"/>
      <c r="LW20" s="6"/>
      <c r="LX20" s="6"/>
      <c r="LY20" s="6"/>
      <c r="LZ20" s="6"/>
      <c r="MA20" s="6"/>
      <c r="MB20" s="6"/>
      <c r="MC20" s="6"/>
      <c r="MD20" s="6"/>
      <c r="ME20" s="6"/>
      <c r="MF20" s="6"/>
      <c r="MG20" s="6"/>
      <c r="MH20" s="6"/>
      <c r="MI20" s="6"/>
      <c r="MJ20" s="6"/>
      <c r="MK20" s="6"/>
      <c r="ML20" s="6"/>
      <c r="MM20" s="6"/>
      <c r="MN20" s="6"/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6"/>
      <c r="NK20" s="6"/>
      <c r="NL20" s="6"/>
      <c r="NM20" s="6"/>
      <c r="NN20" s="6"/>
      <c r="NO20" s="6"/>
      <c r="NP20" s="6"/>
      <c r="NQ20" s="6"/>
      <c r="NR20" s="6"/>
      <c r="NS20" s="6"/>
      <c r="NT20" s="6"/>
      <c r="NU20" s="6"/>
      <c r="NV20" s="6"/>
      <c r="NW20" s="6"/>
      <c r="NX20" s="6"/>
      <c r="NY20" s="6"/>
      <c r="NZ20" s="6"/>
      <c r="OA20" s="6"/>
      <c r="OB20" s="6"/>
      <c r="OC20" s="6"/>
      <c r="OD20" s="6"/>
      <c r="OE20" s="6"/>
      <c r="OF20" s="6"/>
      <c r="OG20" s="6"/>
      <c r="OH20" s="6"/>
      <c r="OI20" s="6"/>
      <c r="OJ20" s="6"/>
      <c r="OK20" s="6"/>
      <c r="OL20" s="6"/>
      <c r="OM20" s="6"/>
      <c r="ON20" s="6"/>
      <c r="OO20" s="6"/>
      <c r="OP20" s="6"/>
      <c r="OQ20" s="6"/>
      <c r="OR20" s="6"/>
      <c r="OS20" s="6"/>
      <c r="OT20" s="6"/>
      <c r="OU20" s="6"/>
      <c r="OV20" s="6"/>
      <c r="OW20" s="6"/>
      <c r="OX20" s="6"/>
      <c r="OY20" s="6"/>
      <c r="OZ20" s="6"/>
      <c r="PA20" s="6"/>
      <c r="PB20" s="6"/>
      <c r="PC20" s="6"/>
      <c r="PD20" s="6"/>
      <c r="PE20" s="6"/>
      <c r="PF20" s="6"/>
      <c r="PG20" s="6"/>
      <c r="PH20" s="6"/>
      <c r="PI20" s="6"/>
      <c r="PJ20" s="6"/>
      <c r="PK20" s="6"/>
      <c r="PL20" s="6"/>
      <c r="PM20" s="6"/>
      <c r="PN20" s="6"/>
      <c r="PO20" s="6"/>
      <c r="PP20" s="6"/>
      <c r="PQ20" s="6"/>
      <c r="PR20" s="6"/>
      <c r="PS20" s="6"/>
      <c r="PT20" s="6"/>
      <c r="PU20" s="6"/>
      <c r="PV20" s="6"/>
      <c r="PW20" s="6"/>
      <c r="PX20" s="6"/>
      <c r="PY20" s="6"/>
      <c r="PZ20" s="6"/>
      <c r="QA20" s="6"/>
      <c r="QB20" s="6"/>
      <c r="QC20" s="6"/>
      <c r="QD20" s="6"/>
      <c r="QE20" s="6"/>
      <c r="QF20" s="6"/>
      <c r="QG20" s="6"/>
      <c r="QH20" s="6"/>
      <c r="QI20" s="6"/>
      <c r="QJ20" s="6"/>
      <c r="QK20" s="6"/>
      <c r="QL20" s="6"/>
      <c r="QM20" s="6"/>
      <c r="QN20" s="6"/>
      <c r="QO20" s="6"/>
      <c r="QP20" s="6"/>
      <c r="QQ20" s="6"/>
      <c r="QR20" s="6"/>
      <c r="QS20" s="6"/>
      <c r="QT20" s="6"/>
      <c r="QU20" s="6"/>
      <c r="QV20" s="6"/>
      <c r="QW20" s="6"/>
      <c r="QX20" s="6"/>
      <c r="QY20" s="6"/>
      <c r="QZ20" s="6"/>
      <c r="RA20" s="6"/>
      <c r="RB20" s="6"/>
      <c r="RC20" s="6"/>
      <c r="RD20" s="6"/>
      <c r="RE20" s="6"/>
      <c r="RF20" s="6"/>
      <c r="RG20" s="6"/>
      <c r="RH20" s="6"/>
      <c r="RI20" s="6"/>
      <c r="RJ20" s="6"/>
      <c r="RK20" s="6"/>
      <c r="RL20" s="6"/>
      <c r="RM20" s="6"/>
      <c r="RN20" s="6"/>
      <c r="RO20" s="6"/>
      <c r="RP20" s="6"/>
      <c r="RQ20" s="6"/>
      <c r="RR20" s="6"/>
      <c r="RS20" s="6"/>
      <c r="RT20" s="6"/>
      <c r="RU20" s="6"/>
      <c r="RV20" s="6"/>
      <c r="RW20" s="6"/>
      <c r="RX20" s="6"/>
      <c r="RY20" s="6"/>
      <c r="RZ20" s="6"/>
      <c r="SA20" s="6"/>
      <c r="SB20" s="6"/>
      <c r="SC20" s="6"/>
      <c r="SD20" s="6"/>
      <c r="SE20" s="6"/>
      <c r="SF20" s="6"/>
      <c r="SG20" s="6"/>
      <c r="SH20" s="6"/>
      <c r="SI20" s="6"/>
      <c r="SJ20" s="6"/>
      <c r="SK20" s="6"/>
      <c r="SL20" s="6"/>
      <c r="SM20" s="6"/>
      <c r="SN20" s="6"/>
      <c r="SO20" s="6"/>
      <c r="SP20" s="6"/>
      <c r="SQ20" s="6"/>
      <c r="SR20" s="6"/>
      <c r="SS20" s="6"/>
      <c r="ST20" s="6"/>
      <c r="SU20" s="6"/>
      <c r="SV20" s="6"/>
      <c r="SW20" s="6"/>
      <c r="SX20" s="6"/>
      <c r="SY20" s="6"/>
      <c r="SZ20" s="6"/>
      <c r="TA20" s="6"/>
      <c r="TB20" s="6"/>
      <c r="TC20" s="6"/>
      <c r="TD20" s="6"/>
      <c r="TE20" s="6"/>
      <c r="TF20" s="6"/>
      <c r="TG20" s="6"/>
      <c r="TH20" s="6"/>
      <c r="TI20" s="6"/>
      <c r="TJ20" s="6"/>
      <c r="TK20" s="6"/>
      <c r="TL20" s="6"/>
      <c r="TM20" s="6"/>
      <c r="TN20" s="6"/>
      <c r="TO20" s="6"/>
      <c r="TP20" s="6"/>
      <c r="TQ20" s="6"/>
      <c r="TR20" s="6"/>
      <c r="TS20" s="6"/>
      <c r="TT20" s="6"/>
      <c r="TU20" s="6"/>
      <c r="TV20" s="6"/>
      <c r="TW20" s="6"/>
      <c r="TX20" s="6"/>
      <c r="TY20" s="6"/>
      <c r="TZ20" s="6"/>
      <c r="UA20" s="6"/>
      <c r="UB20" s="6"/>
      <c r="UC20" s="6"/>
      <c r="UD20" s="6"/>
      <c r="UE20" s="6"/>
      <c r="UF20" s="6"/>
      <c r="UG20" s="6"/>
      <c r="UH20" s="6"/>
      <c r="UI20" s="6"/>
      <c r="UJ20" s="6"/>
      <c r="UK20" s="6"/>
      <c r="UL20" s="6"/>
      <c r="UM20" s="6"/>
      <c r="UN20" s="6"/>
      <c r="UO20" s="6"/>
      <c r="UP20" s="6"/>
      <c r="UQ20" s="6"/>
      <c r="UR20" s="6"/>
      <c r="US20" s="6"/>
      <c r="UT20" s="6"/>
      <c r="UU20" s="6"/>
      <c r="UV20" s="6"/>
      <c r="UW20" s="6"/>
      <c r="UX20" s="6"/>
      <c r="UY20" s="6"/>
      <c r="UZ20" s="6"/>
      <c r="VA20" s="6"/>
      <c r="VB20" s="6"/>
      <c r="VC20" s="6"/>
      <c r="VD20" s="6"/>
      <c r="VE20" s="6"/>
      <c r="VF20" s="6"/>
      <c r="VG20" s="6"/>
      <c r="VH20" s="6"/>
      <c r="VI20" s="6"/>
      <c r="VJ20" s="6"/>
      <c r="VK20" s="6"/>
      <c r="VL20" s="6"/>
      <c r="VM20" s="6"/>
      <c r="VN20" s="6"/>
      <c r="VO20" s="6"/>
      <c r="VP20" s="6"/>
      <c r="VQ20" s="6"/>
      <c r="VR20" s="6"/>
      <c r="VS20" s="6"/>
      <c r="VT20" s="6"/>
      <c r="VU20" s="6"/>
      <c r="VV20" s="6"/>
      <c r="VW20" s="6"/>
      <c r="VX20" s="6"/>
      <c r="VY20" s="6"/>
      <c r="VZ20" s="6"/>
      <c r="WA20" s="6"/>
      <c r="WB20" s="6"/>
      <c r="WC20" s="6"/>
      <c r="WD20" s="6"/>
      <c r="WE20" s="6"/>
      <c r="WF20" s="6"/>
      <c r="WG20" s="6"/>
      <c r="WH20" s="6"/>
      <c r="WI20" s="6"/>
      <c r="WJ20" s="6"/>
      <c r="WK20" s="6"/>
      <c r="WL20" s="6"/>
      <c r="WM20" s="6"/>
      <c r="WN20" s="6"/>
      <c r="WO20" s="6"/>
      <c r="WP20" s="6"/>
      <c r="WQ20" s="6"/>
      <c r="WR20" s="6"/>
      <c r="WS20" s="6"/>
      <c r="WT20" s="6"/>
      <c r="WU20" s="6"/>
      <c r="WV20" s="6"/>
      <c r="WW20" s="6"/>
      <c r="WX20" s="6"/>
      <c r="WY20" s="6"/>
      <c r="WZ20" s="6"/>
      <c r="XA20" s="6"/>
      <c r="XB20" s="6"/>
      <c r="XC20" s="6"/>
      <c r="XD20" s="6"/>
      <c r="XE20" s="6"/>
      <c r="XF20" s="6"/>
      <c r="XG20" s="6"/>
      <c r="XH20" s="6"/>
      <c r="XI20" s="6"/>
      <c r="XJ20" s="6"/>
      <c r="XK20" s="6"/>
      <c r="XL20" s="6"/>
      <c r="XM20" s="6"/>
      <c r="XN20" s="6"/>
      <c r="XO20" s="6"/>
      <c r="XP20" s="6"/>
      <c r="XQ20" s="6"/>
      <c r="XR20" s="6"/>
      <c r="XS20" s="6"/>
      <c r="XT20" s="6"/>
      <c r="XU20" s="6"/>
      <c r="XV20" s="6"/>
      <c r="XW20" s="6"/>
      <c r="XX20" s="6"/>
      <c r="XY20" s="6"/>
      <c r="XZ20" s="6"/>
      <c r="YA20" s="6"/>
      <c r="YB20" s="6"/>
      <c r="YC20" s="6"/>
      <c r="YD20" s="6"/>
      <c r="YE20" s="6"/>
      <c r="YF20" s="6"/>
      <c r="YG20" s="6"/>
      <c r="YH20" s="6"/>
      <c r="YI20" s="6"/>
      <c r="YJ20" s="6"/>
      <c r="YK20" s="6"/>
      <c r="YL20" s="6"/>
      <c r="YM20" s="6"/>
      <c r="YN20" s="6"/>
      <c r="YO20" s="6"/>
      <c r="YP20" s="6"/>
      <c r="YQ20" s="6"/>
      <c r="YR20" s="6"/>
      <c r="YS20" s="6"/>
      <c r="YT20" s="6"/>
      <c r="YU20" s="6"/>
      <c r="YV20" s="6"/>
      <c r="YW20" s="6"/>
      <c r="YX20" s="6"/>
      <c r="YY20" s="6"/>
      <c r="YZ20" s="6"/>
      <c r="ZA20" s="6"/>
      <c r="ZB20" s="6"/>
      <c r="ZC20" s="6"/>
      <c r="ZD20" s="6"/>
      <c r="ZE20" s="6"/>
      <c r="ZF20" s="6"/>
      <c r="ZG20" s="6"/>
      <c r="ZH20" s="6"/>
      <c r="ZI20" s="6"/>
      <c r="ZJ20" s="6"/>
      <c r="ZK20" s="6"/>
      <c r="ZL20" s="6"/>
      <c r="ZM20" s="6"/>
      <c r="ZN20" s="6"/>
      <c r="ZO20" s="6"/>
      <c r="ZP20" s="6"/>
      <c r="ZQ20" s="6"/>
      <c r="ZR20" s="6"/>
      <c r="ZS20" s="6"/>
      <c r="ZT20" s="6"/>
      <c r="ZU20" s="6"/>
      <c r="ZV20" s="6"/>
      <c r="ZW20" s="6"/>
      <c r="ZX20" s="6"/>
      <c r="ZY20" s="6"/>
      <c r="ZZ20" s="6"/>
      <c r="AAA20" s="6"/>
      <c r="AAB20" s="6"/>
      <c r="AAC20" s="6"/>
      <c r="AAD20" s="6"/>
      <c r="AAE20" s="6"/>
      <c r="AAF20" s="6"/>
      <c r="AAG20" s="6"/>
      <c r="AAH20" s="6"/>
      <c r="AAI20" s="6"/>
      <c r="AAJ20" s="6"/>
      <c r="AAK20" s="6"/>
      <c r="AAL20" s="6"/>
      <c r="AAM20" s="6"/>
      <c r="AAN20" s="6"/>
      <c r="AAO20" s="6"/>
      <c r="AAP20" s="6"/>
      <c r="AAQ20" s="6"/>
      <c r="AAR20" s="6"/>
      <c r="AAS20" s="6"/>
      <c r="AAT20" s="6"/>
      <c r="AAU20" s="6"/>
      <c r="AAV20" s="6"/>
      <c r="AAW20" s="6"/>
      <c r="AAX20" s="6"/>
      <c r="AAY20" s="6"/>
      <c r="AAZ20" s="6"/>
      <c r="ABA20" s="6"/>
      <c r="ABB20" s="6"/>
      <c r="ABC20" s="6"/>
      <c r="ABD20" s="6"/>
      <c r="ABE20" s="6"/>
      <c r="ABF20" s="6"/>
      <c r="ABG20" s="6"/>
      <c r="ABH20" s="6"/>
      <c r="ABI20" s="6"/>
      <c r="ABJ20" s="6"/>
      <c r="ABK20" s="6"/>
      <c r="ABL20" s="6"/>
      <c r="ABM20" s="6"/>
      <c r="ABN20" s="6"/>
      <c r="ABO20" s="6"/>
      <c r="ABP20" s="6"/>
      <c r="ABQ20" s="6"/>
      <c r="ABR20" s="6"/>
      <c r="ABS20" s="6"/>
      <c r="ABT20" s="6"/>
      <c r="ABU20" s="6"/>
      <c r="ABV20" s="6"/>
      <c r="ABW20" s="6"/>
      <c r="ABX20" s="6"/>
      <c r="ABY20" s="6"/>
      <c r="ABZ20" s="6"/>
      <c r="ACA20" s="6"/>
      <c r="ACB20" s="6"/>
      <c r="ACC20" s="6"/>
      <c r="ACD20" s="6"/>
      <c r="ACE20" s="6"/>
      <c r="ACF20" s="6"/>
      <c r="ACG20" s="6"/>
      <c r="ACH20" s="6"/>
      <c r="ACI20" s="6"/>
      <c r="ACJ20" s="6"/>
      <c r="ACK20" s="6"/>
      <c r="ACL20" s="6"/>
      <c r="ACM20" s="6"/>
      <c r="ACN20" s="6"/>
      <c r="ACO20" s="6"/>
      <c r="ACP20" s="6"/>
      <c r="ACQ20" s="6"/>
      <c r="ACR20" s="6"/>
      <c r="ACS20" s="6"/>
      <c r="ACT20" s="6"/>
      <c r="ACU20" s="6"/>
      <c r="ACV20" s="6"/>
      <c r="ACW20" s="6"/>
      <c r="ACX20" s="6"/>
      <c r="ACY20" s="6"/>
      <c r="ACZ20" s="6"/>
      <c r="ADA20" s="6"/>
      <c r="ADB20" s="6"/>
      <c r="ADC20" s="6"/>
      <c r="ADD20" s="6"/>
      <c r="ADE20" s="6"/>
      <c r="ADF20" s="6"/>
      <c r="ADG20" s="6"/>
      <c r="ADH20" s="6"/>
      <c r="ADI20" s="6"/>
      <c r="ADJ20" s="6"/>
      <c r="ADK20" s="6"/>
      <c r="ADL20" s="6"/>
      <c r="ADM20" s="6"/>
      <c r="ADN20" s="6"/>
      <c r="ADO20" s="6"/>
      <c r="ADP20" s="6"/>
      <c r="ADQ20" s="6"/>
      <c r="ADR20" s="6"/>
      <c r="ADS20" s="6"/>
      <c r="ADT20" s="6"/>
      <c r="ADU20" s="6"/>
      <c r="ADV20" s="6"/>
      <c r="ADW20" s="6"/>
      <c r="ADX20" s="6"/>
      <c r="ADY20" s="6"/>
      <c r="ADZ20" s="6"/>
      <c r="AEA20" s="6"/>
      <c r="AEB20" s="6"/>
      <c r="AEC20" s="6"/>
      <c r="AED20" s="6"/>
      <c r="AEE20" s="6"/>
      <c r="AEF20" s="6"/>
      <c r="AEG20" s="6"/>
      <c r="AEH20" s="6"/>
      <c r="AEI20" s="6"/>
      <c r="AEJ20" s="6"/>
      <c r="AEK20" s="6"/>
      <c r="AEL20" s="6"/>
      <c r="AEM20" s="6"/>
      <c r="AEN20" s="6"/>
      <c r="AEO20" s="6"/>
      <c r="AEP20" s="6"/>
      <c r="AEQ20" s="6"/>
      <c r="AER20" s="6"/>
      <c r="AES20" s="6"/>
      <c r="AET20" s="6"/>
      <c r="AEU20" s="6"/>
      <c r="AEV20" s="6"/>
      <c r="AEW20" s="6"/>
      <c r="AEX20" s="6"/>
      <c r="AEY20" s="6"/>
      <c r="AEZ20" s="6"/>
      <c r="AFA20" s="6"/>
      <c r="AFB20" s="6"/>
      <c r="AFC20" s="6"/>
      <c r="AFD20" s="6"/>
      <c r="AFE20" s="6"/>
      <c r="AFF20" s="6"/>
      <c r="AFG20" s="6"/>
      <c r="AFH20" s="6"/>
      <c r="AFI20" s="6"/>
      <c r="AFJ20" s="6"/>
      <c r="AFK20" s="6"/>
      <c r="AFL20" s="6"/>
      <c r="AFM20" s="6"/>
      <c r="AFN20" s="6"/>
      <c r="AFO20" s="6"/>
      <c r="AFP20" s="6"/>
      <c r="AFQ20" s="6"/>
      <c r="AFR20" s="6"/>
      <c r="AFS20" s="6"/>
      <c r="AFT20" s="6"/>
      <c r="AFU20" s="6"/>
      <c r="AFV20" s="6"/>
      <c r="AFW20" s="6"/>
      <c r="AFX20" s="6"/>
      <c r="AFY20" s="6"/>
      <c r="AFZ20" s="6"/>
      <c r="AGA20" s="6"/>
      <c r="AGB20" s="6"/>
      <c r="AGC20" s="6"/>
      <c r="AGD20" s="6"/>
      <c r="AGE20" s="6"/>
      <c r="AGF20" s="6"/>
      <c r="AGG20" s="6"/>
      <c r="AGH20" s="6"/>
      <c r="AGI20" s="6"/>
      <c r="AGJ20" s="6"/>
      <c r="AGK20" s="6"/>
      <c r="AGL20" s="6"/>
      <c r="AGM20" s="6"/>
      <c r="AGN20" s="6"/>
      <c r="AGO20" s="6"/>
      <c r="AGP20" s="6"/>
      <c r="AGQ20" s="6"/>
      <c r="AGR20" s="6"/>
      <c r="AGS20" s="6"/>
      <c r="AGT20" s="6"/>
      <c r="AGU20" s="6"/>
      <c r="AGV20" s="6"/>
      <c r="AGW20" s="6"/>
      <c r="AGX20" s="6"/>
      <c r="AGY20" s="6"/>
      <c r="AGZ20" s="6"/>
      <c r="AHA20" s="6"/>
      <c r="AHB20" s="6"/>
      <c r="AHC20" s="6"/>
      <c r="AHD20" s="6"/>
      <c r="AHE20" s="6"/>
      <c r="AHF20" s="6"/>
      <c r="AHG20" s="6"/>
      <c r="AHH20" s="6"/>
      <c r="AHI20" s="6"/>
      <c r="AHJ20" s="6"/>
      <c r="AHK20" s="6"/>
      <c r="AHL20" s="6"/>
      <c r="AHM20" s="6"/>
      <c r="AHN20" s="6"/>
      <c r="AHO20" s="6"/>
      <c r="AHP20" s="6"/>
      <c r="AHQ20" s="6"/>
      <c r="AHR20" s="6"/>
      <c r="AHS20" s="6"/>
      <c r="AHT20" s="6"/>
      <c r="AHU20" s="6"/>
      <c r="AHV20" s="6"/>
      <c r="AHW20" s="6"/>
      <c r="AHX20" s="6"/>
      <c r="AHY20" s="6"/>
      <c r="AHZ20" s="6"/>
      <c r="AIA20" s="6"/>
      <c r="AIB20" s="6"/>
      <c r="AIC20" s="6"/>
      <c r="AID20" s="6"/>
      <c r="AIE20" s="6"/>
      <c r="AIF20" s="6"/>
      <c r="AIG20" s="6"/>
      <c r="AIH20" s="6"/>
      <c r="AII20" s="6"/>
      <c r="AIJ20" s="6"/>
      <c r="AIK20" s="6"/>
      <c r="AIL20" s="6"/>
      <c r="AIM20" s="6"/>
      <c r="AIN20" s="6"/>
      <c r="AIO20" s="6"/>
      <c r="AIP20" s="6"/>
      <c r="AIQ20" s="6"/>
      <c r="AIR20" s="6"/>
      <c r="AIS20" s="6"/>
      <c r="AIT20" s="6"/>
      <c r="AIU20" s="6"/>
      <c r="AIV20" s="6"/>
      <c r="AIW20" s="6"/>
      <c r="AIX20" s="6"/>
      <c r="AIY20" s="6"/>
      <c r="AIZ20" s="6"/>
      <c r="AJA20" s="6"/>
      <c r="AJB20" s="6"/>
      <c r="AJC20" s="6"/>
      <c r="AJD20" s="6"/>
      <c r="AJE20" s="6"/>
      <c r="AJF20" s="6"/>
      <c r="AJG20" s="6"/>
      <c r="AJH20" s="6"/>
      <c r="AJI20" s="6"/>
      <c r="AJJ20" s="6"/>
      <c r="AJK20" s="6"/>
      <c r="AJL20" s="6"/>
      <c r="AJM20" s="6"/>
      <c r="AJN20" s="6"/>
      <c r="AJO20" s="6"/>
      <c r="AJP20" s="6"/>
      <c r="AJQ20" s="6"/>
      <c r="AJR20" s="6"/>
      <c r="AJS20" s="6"/>
      <c r="AJT20" s="6"/>
      <c r="AJU20" s="6"/>
      <c r="AJV20" s="6"/>
      <c r="AJW20" s="6"/>
      <c r="AJX20" s="6"/>
      <c r="AJY20" s="6"/>
      <c r="AJZ20" s="6"/>
      <c r="AKA20" s="6"/>
      <c r="AKB20" s="6"/>
      <c r="AKC20" s="6"/>
      <c r="AKD20" s="6"/>
      <c r="AKE20" s="6"/>
      <c r="AKF20" s="6"/>
      <c r="AKG20" s="6"/>
      <c r="AKH20" s="6"/>
      <c r="AKI20" s="6"/>
      <c r="AKJ20" s="6"/>
      <c r="AKK20" s="6"/>
      <c r="AKL20" s="6"/>
      <c r="AKM20" s="6"/>
      <c r="AKN20" s="6"/>
      <c r="AKO20" s="6"/>
      <c r="AKP20" s="6"/>
      <c r="AKQ20" s="6"/>
      <c r="AKR20" s="6"/>
      <c r="AKS20" s="6"/>
      <c r="AKT20" s="6"/>
      <c r="AKU20" s="6"/>
      <c r="AKV20" s="6"/>
      <c r="AKW20" s="6"/>
      <c r="AKX20" s="6"/>
      <c r="AKY20" s="6"/>
      <c r="AKZ20" s="6"/>
      <c r="ALA20" s="6"/>
      <c r="ALB20" s="6"/>
      <c r="ALC20" s="6"/>
      <c r="ALD20" s="6"/>
      <c r="ALE20" s="6"/>
      <c r="ALF20" s="6"/>
      <c r="ALG20" s="6"/>
      <c r="ALH20" s="6"/>
      <c r="ALI20" s="6"/>
      <c r="ALJ20" s="6"/>
      <c r="ALK20" s="6"/>
      <c r="ALL20" s="6"/>
      <c r="ALM20" s="6"/>
      <c r="ALN20" s="6"/>
      <c r="ALO20" s="6"/>
      <c r="ALP20" s="6"/>
      <c r="ALQ20" s="6"/>
      <c r="ALR20" s="6"/>
      <c r="ALS20" s="6"/>
      <c r="ALT20" s="6"/>
      <c r="ALU20" s="6"/>
      <c r="ALV20" s="6"/>
      <c r="ALW20" s="6"/>
      <c r="ALX20" s="6"/>
      <c r="ALY20" s="6"/>
      <c r="ALZ20" s="6"/>
      <c r="AMA20" s="6"/>
      <c r="AMB20" s="6"/>
      <c r="AMC20" s="6"/>
      <c r="AMD20" s="6"/>
      <c r="AME20" s="6"/>
      <c r="AMF20" s="6"/>
      <c r="AMG20" s="6"/>
      <c r="AMH20" s="6"/>
      <c r="AMI20" s="6"/>
      <c r="AMJ20" s="6"/>
      <c r="AMK20" s="6"/>
      <c r="AML20" s="6"/>
      <c r="AMM20" s="6"/>
      <c r="AMN20" s="6"/>
      <c r="AMO20" s="6"/>
      <c r="AMP20" s="6"/>
      <c r="AMQ20" s="6"/>
      <c r="AMR20" s="6"/>
      <c r="AMS20" s="6"/>
      <c r="AMT20" s="6"/>
      <c r="AMU20" s="6"/>
      <c r="AMV20" s="6"/>
      <c r="AMW20" s="6"/>
      <c r="AMX20" s="6"/>
    </row>
    <row r="21" spans="1:1038" x14ac:dyDescent="0.25">
      <c r="A21" t="s">
        <v>188</v>
      </c>
      <c r="D21" t="s">
        <v>910</v>
      </c>
      <c r="M21" s="55"/>
      <c r="N21" s="55"/>
      <c r="O21" s="17" t="s">
        <v>923</v>
      </c>
      <c r="P21" s="55">
        <v>30</v>
      </c>
      <c r="Q21" s="6"/>
      <c r="R21" s="6"/>
      <c r="S21" s="6"/>
      <c r="T21" s="72" t="s">
        <v>212</v>
      </c>
      <c r="U21" s="73">
        <v>38</v>
      </c>
      <c r="V21" s="83" t="s">
        <v>213</v>
      </c>
      <c r="W21" s="131">
        <f>COUNTIF($X$77:$X$662, V21)</f>
        <v>1</v>
      </c>
      <c r="X21" s="78"/>
      <c r="Y21" s="78"/>
      <c r="Z21" s="56"/>
      <c r="AA21" s="56"/>
      <c r="AB21" s="57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PA21" s="6"/>
      <c r="PB21" s="6"/>
      <c r="PC21" s="6"/>
      <c r="PD21" s="6"/>
      <c r="PE21" s="6"/>
      <c r="PF21" s="6"/>
      <c r="PG21" s="6"/>
      <c r="PH21" s="6"/>
      <c r="PI21" s="6"/>
      <c r="PJ21" s="6"/>
      <c r="PK21" s="6"/>
      <c r="PL21" s="6"/>
      <c r="PM21" s="6"/>
      <c r="PN21" s="6"/>
      <c r="PO21" s="6"/>
      <c r="PP21" s="6"/>
      <c r="PQ21" s="6"/>
      <c r="PR21" s="6"/>
      <c r="PS21" s="6"/>
      <c r="PT21" s="6"/>
      <c r="PU21" s="6"/>
      <c r="PV21" s="6"/>
      <c r="PW21" s="6"/>
      <c r="PX21" s="6"/>
      <c r="PY21" s="6"/>
      <c r="PZ21" s="6"/>
      <c r="QA21" s="6"/>
      <c r="QB21" s="6"/>
      <c r="QC21" s="6"/>
      <c r="QD21" s="6"/>
      <c r="QE21" s="6"/>
      <c r="QF21" s="6"/>
      <c r="QG21" s="6"/>
      <c r="QH21" s="6"/>
      <c r="QI21" s="6"/>
      <c r="QJ21" s="6"/>
      <c r="QK21" s="6"/>
      <c r="QL21" s="6"/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  <c r="SG21" s="6"/>
      <c r="SH21" s="6"/>
      <c r="SI21" s="6"/>
      <c r="SJ21" s="6"/>
      <c r="SK21" s="6"/>
      <c r="SL21" s="6"/>
      <c r="SM21" s="6"/>
      <c r="SN21" s="6"/>
      <c r="SO21" s="6"/>
      <c r="SP21" s="6"/>
      <c r="SQ21" s="6"/>
      <c r="SR21" s="6"/>
      <c r="SS21" s="6"/>
      <c r="ST21" s="6"/>
      <c r="SU21" s="6"/>
      <c r="SV21" s="6"/>
      <c r="SW21" s="6"/>
      <c r="SX21" s="6"/>
      <c r="SY21" s="6"/>
      <c r="SZ21" s="6"/>
      <c r="TA21" s="6"/>
      <c r="TB21" s="6"/>
      <c r="TC21" s="6"/>
      <c r="TD21" s="6"/>
      <c r="TE21" s="6"/>
      <c r="TF21" s="6"/>
      <c r="TG21" s="6"/>
      <c r="TH21" s="6"/>
      <c r="TI21" s="6"/>
      <c r="TJ21" s="6"/>
      <c r="TK21" s="6"/>
      <c r="TL21" s="6"/>
      <c r="TM21" s="6"/>
      <c r="TN21" s="6"/>
      <c r="TO21" s="6"/>
      <c r="TP21" s="6"/>
      <c r="TQ21" s="6"/>
      <c r="TR21" s="6"/>
      <c r="TS21" s="6"/>
      <c r="TT21" s="6"/>
      <c r="TU21" s="6"/>
      <c r="TV21" s="6"/>
      <c r="TW21" s="6"/>
      <c r="TX21" s="6"/>
      <c r="TY21" s="6"/>
      <c r="TZ21" s="6"/>
      <c r="UA21" s="6"/>
      <c r="UB21" s="6"/>
      <c r="UC21" s="6"/>
      <c r="UD21" s="6"/>
      <c r="UE21" s="6"/>
      <c r="UF21" s="6"/>
      <c r="UG21" s="6"/>
      <c r="UH21" s="6"/>
      <c r="UI21" s="6"/>
      <c r="UJ21" s="6"/>
      <c r="UK21" s="6"/>
      <c r="UL21" s="6"/>
      <c r="UM21" s="6"/>
      <c r="UN21" s="6"/>
      <c r="UO21" s="6"/>
      <c r="UP21" s="6"/>
      <c r="UQ21" s="6"/>
      <c r="UR21" s="6"/>
      <c r="US21" s="6"/>
      <c r="UT21" s="6"/>
      <c r="UU21" s="6"/>
      <c r="UV21" s="6"/>
      <c r="UW21" s="6"/>
      <c r="UX21" s="6"/>
      <c r="UY21" s="6"/>
      <c r="UZ21" s="6"/>
      <c r="VA21" s="6"/>
      <c r="VB21" s="6"/>
      <c r="VC21" s="6"/>
      <c r="VD21" s="6"/>
      <c r="VE21" s="6"/>
      <c r="VF21" s="6"/>
      <c r="VG21" s="6"/>
      <c r="VH21" s="6"/>
      <c r="VI21" s="6"/>
      <c r="VJ21" s="6"/>
      <c r="VK21" s="6"/>
      <c r="VL21" s="6"/>
      <c r="VM21" s="6"/>
      <c r="VN21" s="6"/>
      <c r="VO21" s="6"/>
      <c r="VP21" s="6"/>
      <c r="VQ21" s="6"/>
      <c r="VR21" s="6"/>
      <c r="VS21" s="6"/>
      <c r="VT21" s="6"/>
      <c r="VU21" s="6"/>
      <c r="VV21" s="6"/>
      <c r="VW21" s="6"/>
      <c r="VX21" s="6"/>
      <c r="VY21" s="6"/>
      <c r="VZ21" s="6"/>
      <c r="WA21" s="6"/>
      <c r="WB21" s="6"/>
      <c r="WC21" s="6"/>
      <c r="WD21" s="6"/>
      <c r="WE21" s="6"/>
      <c r="WF21" s="6"/>
      <c r="WG21" s="6"/>
      <c r="WH21" s="6"/>
      <c r="WI21" s="6"/>
      <c r="WJ21" s="6"/>
      <c r="WK21" s="6"/>
      <c r="WL21" s="6"/>
      <c r="WM21" s="6"/>
      <c r="WN21" s="6"/>
      <c r="WO21" s="6"/>
      <c r="WP21" s="6"/>
      <c r="WQ21" s="6"/>
      <c r="WR21" s="6"/>
      <c r="WS21" s="6"/>
      <c r="WT21" s="6"/>
      <c r="WU21" s="6"/>
      <c r="WV21" s="6"/>
      <c r="WW21" s="6"/>
      <c r="WX21" s="6"/>
      <c r="WY21" s="6"/>
      <c r="WZ21" s="6"/>
      <c r="XA21" s="6"/>
      <c r="XB21" s="6"/>
      <c r="XC21" s="6"/>
      <c r="XD21" s="6"/>
      <c r="XE21" s="6"/>
      <c r="XF21" s="6"/>
      <c r="XG21" s="6"/>
      <c r="XH21" s="6"/>
      <c r="XI21" s="6"/>
      <c r="XJ21" s="6"/>
      <c r="XK21" s="6"/>
      <c r="XL21" s="6"/>
      <c r="XM21" s="6"/>
      <c r="XN21" s="6"/>
      <c r="XO21" s="6"/>
      <c r="XP21" s="6"/>
      <c r="XQ21" s="6"/>
      <c r="XR21" s="6"/>
      <c r="XS21" s="6"/>
      <c r="XT21" s="6"/>
      <c r="XU21" s="6"/>
      <c r="XV21" s="6"/>
      <c r="XW21" s="6"/>
      <c r="XX21" s="6"/>
      <c r="XY21" s="6"/>
      <c r="XZ21" s="6"/>
      <c r="YA21" s="6"/>
      <c r="YB21" s="6"/>
      <c r="YC21" s="6"/>
      <c r="YD21" s="6"/>
      <c r="YE21" s="6"/>
      <c r="YF21" s="6"/>
      <c r="YG21" s="6"/>
      <c r="YH21" s="6"/>
      <c r="YI21" s="6"/>
      <c r="YJ21" s="6"/>
      <c r="YK21" s="6"/>
      <c r="YL21" s="6"/>
      <c r="YM21" s="6"/>
      <c r="YN21" s="6"/>
      <c r="YO21" s="6"/>
      <c r="YP21" s="6"/>
      <c r="YQ21" s="6"/>
      <c r="YR21" s="6"/>
      <c r="YS21" s="6"/>
      <c r="YT21" s="6"/>
      <c r="YU21" s="6"/>
      <c r="YV21" s="6"/>
      <c r="YW21" s="6"/>
      <c r="YX21" s="6"/>
      <c r="YY21" s="6"/>
      <c r="YZ21" s="6"/>
      <c r="ZA21" s="6"/>
      <c r="ZB21" s="6"/>
      <c r="ZC21" s="6"/>
      <c r="ZD21" s="6"/>
      <c r="ZE21" s="6"/>
      <c r="ZF21" s="6"/>
      <c r="ZG21" s="6"/>
      <c r="ZH21" s="6"/>
      <c r="ZI21" s="6"/>
      <c r="ZJ21" s="6"/>
      <c r="ZK21" s="6"/>
      <c r="ZL21" s="6"/>
      <c r="ZM21" s="6"/>
      <c r="ZN21" s="6"/>
      <c r="ZO21" s="6"/>
      <c r="ZP21" s="6"/>
      <c r="ZQ21" s="6"/>
      <c r="ZR21" s="6"/>
      <c r="ZS21" s="6"/>
      <c r="ZT21" s="6"/>
      <c r="ZU21" s="6"/>
      <c r="ZV21" s="6"/>
      <c r="ZW21" s="6"/>
      <c r="ZX21" s="6"/>
      <c r="ZY21" s="6"/>
      <c r="ZZ21" s="6"/>
      <c r="AAA21" s="6"/>
      <c r="AAB21" s="6"/>
      <c r="AAC21" s="6"/>
      <c r="AAD21" s="6"/>
      <c r="AAE21" s="6"/>
      <c r="AAF21" s="6"/>
      <c r="AAG21" s="6"/>
      <c r="AAH21" s="6"/>
      <c r="AAI21" s="6"/>
      <c r="AAJ21" s="6"/>
      <c r="AAK21" s="6"/>
      <c r="AAL21" s="6"/>
      <c r="AAM21" s="6"/>
      <c r="AAN21" s="6"/>
      <c r="AAO21" s="6"/>
      <c r="AAP21" s="6"/>
      <c r="AAQ21" s="6"/>
      <c r="AAR21" s="6"/>
      <c r="AAS21" s="6"/>
      <c r="AAT21" s="6"/>
      <c r="AAU21" s="6"/>
      <c r="AAV21" s="6"/>
      <c r="AAW21" s="6"/>
      <c r="AAX21" s="6"/>
      <c r="AAY21" s="6"/>
      <c r="AAZ21" s="6"/>
      <c r="ABA21" s="6"/>
      <c r="ABB21" s="6"/>
      <c r="ABC21" s="6"/>
      <c r="ABD21" s="6"/>
      <c r="ABE21" s="6"/>
      <c r="ABF21" s="6"/>
      <c r="ABG21" s="6"/>
      <c r="ABH21" s="6"/>
      <c r="ABI21" s="6"/>
      <c r="ABJ21" s="6"/>
      <c r="ABK21" s="6"/>
      <c r="ABL21" s="6"/>
      <c r="ABM21" s="6"/>
      <c r="ABN21" s="6"/>
      <c r="ABO21" s="6"/>
      <c r="ABP21" s="6"/>
      <c r="ABQ21" s="6"/>
      <c r="ABR21" s="6"/>
      <c r="ABS21" s="6"/>
      <c r="ABT21" s="6"/>
      <c r="ABU21" s="6"/>
      <c r="ABV21" s="6"/>
      <c r="ABW21" s="6"/>
      <c r="ABX21" s="6"/>
      <c r="ABY21" s="6"/>
      <c r="ABZ21" s="6"/>
      <c r="ACA21" s="6"/>
      <c r="ACB21" s="6"/>
      <c r="ACC21" s="6"/>
      <c r="ACD21" s="6"/>
      <c r="ACE21" s="6"/>
      <c r="ACF21" s="6"/>
      <c r="ACG21" s="6"/>
      <c r="ACH21" s="6"/>
      <c r="ACI21" s="6"/>
      <c r="ACJ21" s="6"/>
      <c r="ACK21" s="6"/>
      <c r="ACL21" s="6"/>
      <c r="ACM21" s="6"/>
      <c r="ACN21" s="6"/>
      <c r="ACO21" s="6"/>
      <c r="ACP21" s="6"/>
      <c r="ACQ21" s="6"/>
      <c r="ACR21" s="6"/>
      <c r="ACS21" s="6"/>
      <c r="ACT21" s="6"/>
      <c r="ACU21" s="6"/>
      <c r="ACV21" s="6"/>
      <c r="ACW21" s="6"/>
      <c r="ACX21" s="6"/>
      <c r="ACY21" s="6"/>
      <c r="ACZ21" s="6"/>
      <c r="ADA21" s="6"/>
      <c r="ADB21" s="6"/>
      <c r="ADC21" s="6"/>
      <c r="ADD21" s="6"/>
      <c r="ADE21" s="6"/>
      <c r="ADF21" s="6"/>
      <c r="ADG21" s="6"/>
      <c r="ADH21" s="6"/>
      <c r="ADI21" s="6"/>
      <c r="ADJ21" s="6"/>
      <c r="ADK21" s="6"/>
      <c r="ADL21" s="6"/>
      <c r="ADM21" s="6"/>
      <c r="ADN21" s="6"/>
      <c r="ADO21" s="6"/>
      <c r="ADP21" s="6"/>
      <c r="ADQ21" s="6"/>
      <c r="ADR21" s="6"/>
      <c r="ADS21" s="6"/>
      <c r="ADT21" s="6"/>
      <c r="ADU21" s="6"/>
      <c r="ADV21" s="6"/>
      <c r="ADW21" s="6"/>
      <c r="ADX21" s="6"/>
      <c r="ADY21" s="6"/>
      <c r="ADZ21" s="6"/>
      <c r="AEA21" s="6"/>
      <c r="AEB21" s="6"/>
      <c r="AEC21" s="6"/>
      <c r="AED21" s="6"/>
      <c r="AEE21" s="6"/>
      <c r="AEF21" s="6"/>
      <c r="AEG21" s="6"/>
      <c r="AEH21" s="6"/>
      <c r="AEI21" s="6"/>
      <c r="AEJ21" s="6"/>
      <c r="AEK21" s="6"/>
      <c r="AEL21" s="6"/>
      <c r="AEM21" s="6"/>
      <c r="AEN21" s="6"/>
      <c r="AEO21" s="6"/>
      <c r="AEP21" s="6"/>
      <c r="AEQ21" s="6"/>
      <c r="AER21" s="6"/>
      <c r="AES21" s="6"/>
      <c r="AET21" s="6"/>
      <c r="AEU21" s="6"/>
      <c r="AEV21" s="6"/>
      <c r="AEW21" s="6"/>
      <c r="AEX21" s="6"/>
      <c r="AEY21" s="6"/>
      <c r="AEZ21" s="6"/>
      <c r="AFA21" s="6"/>
      <c r="AFB21" s="6"/>
      <c r="AFC21" s="6"/>
      <c r="AFD21" s="6"/>
      <c r="AFE21" s="6"/>
      <c r="AFF21" s="6"/>
      <c r="AFG21" s="6"/>
      <c r="AFH21" s="6"/>
      <c r="AFI21" s="6"/>
      <c r="AFJ21" s="6"/>
      <c r="AFK21" s="6"/>
      <c r="AFL21" s="6"/>
      <c r="AFM21" s="6"/>
      <c r="AFN21" s="6"/>
      <c r="AFO21" s="6"/>
      <c r="AFP21" s="6"/>
      <c r="AFQ21" s="6"/>
      <c r="AFR21" s="6"/>
      <c r="AFS21" s="6"/>
      <c r="AFT21" s="6"/>
      <c r="AFU21" s="6"/>
      <c r="AFV21" s="6"/>
      <c r="AFW21" s="6"/>
      <c r="AFX21" s="6"/>
      <c r="AFY21" s="6"/>
      <c r="AFZ21" s="6"/>
      <c r="AGA21" s="6"/>
      <c r="AGB21" s="6"/>
      <c r="AGC21" s="6"/>
      <c r="AGD21" s="6"/>
      <c r="AGE21" s="6"/>
      <c r="AGF21" s="6"/>
      <c r="AGG21" s="6"/>
      <c r="AGH21" s="6"/>
      <c r="AGI21" s="6"/>
      <c r="AGJ21" s="6"/>
      <c r="AGK21" s="6"/>
      <c r="AGL21" s="6"/>
      <c r="AGM21" s="6"/>
      <c r="AGN21" s="6"/>
      <c r="AGO21" s="6"/>
      <c r="AGP21" s="6"/>
      <c r="AGQ21" s="6"/>
      <c r="AGR21" s="6"/>
      <c r="AGS21" s="6"/>
      <c r="AGT21" s="6"/>
      <c r="AGU21" s="6"/>
      <c r="AGV21" s="6"/>
      <c r="AGW21" s="6"/>
      <c r="AGX21" s="6"/>
      <c r="AGY21" s="6"/>
      <c r="AGZ21" s="6"/>
      <c r="AHA21" s="6"/>
      <c r="AHB21" s="6"/>
      <c r="AHC21" s="6"/>
      <c r="AHD21" s="6"/>
      <c r="AHE21" s="6"/>
      <c r="AHF21" s="6"/>
      <c r="AHG21" s="6"/>
      <c r="AHH21" s="6"/>
      <c r="AHI21" s="6"/>
      <c r="AHJ21" s="6"/>
      <c r="AHK21" s="6"/>
      <c r="AHL21" s="6"/>
      <c r="AHM21" s="6"/>
      <c r="AHN21" s="6"/>
      <c r="AHO21" s="6"/>
      <c r="AHP21" s="6"/>
      <c r="AHQ21" s="6"/>
      <c r="AHR21" s="6"/>
      <c r="AHS21" s="6"/>
      <c r="AHT21" s="6"/>
      <c r="AHU21" s="6"/>
      <c r="AHV21" s="6"/>
      <c r="AHW21" s="6"/>
      <c r="AHX21" s="6"/>
      <c r="AHY21" s="6"/>
      <c r="AHZ21" s="6"/>
      <c r="AIA21" s="6"/>
      <c r="AIB21" s="6"/>
      <c r="AIC21" s="6"/>
      <c r="AID21" s="6"/>
      <c r="AIE21" s="6"/>
      <c r="AIF21" s="6"/>
      <c r="AIG21" s="6"/>
      <c r="AIH21" s="6"/>
      <c r="AII21" s="6"/>
      <c r="AIJ21" s="6"/>
      <c r="AIK21" s="6"/>
      <c r="AIL21" s="6"/>
      <c r="AIM21" s="6"/>
      <c r="AIN21" s="6"/>
      <c r="AIO21" s="6"/>
      <c r="AIP21" s="6"/>
      <c r="AIQ21" s="6"/>
      <c r="AIR21" s="6"/>
      <c r="AIS21" s="6"/>
      <c r="AIT21" s="6"/>
      <c r="AIU21" s="6"/>
      <c r="AIV21" s="6"/>
      <c r="AIW21" s="6"/>
      <c r="AIX21" s="6"/>
      <c r="AIY21" s="6"/>
      <c r="AIZ21" s="6"/>
      <c r="AJA21" s="6"/>
      <c r="AJB21" s="6"/>
      <c r="AJC21" s="6"/>
      <c r="AJD21" s="6"/>
      <c r="AJE21" s="6"/>
      <c r="AJF21" s="6"/>
      <c r="AJG21" s="6"/>
      <c r="AJH21" s="6"/>
      <c r="AJI21" s="6"/>
      <c r="AJJ21" s="6"/>
      <c r="AJK21" s="6"/>
      <c r="AJL21" s="6"/>
      <c r="AJM21" s="6"/>
      <c r="AJN21" s="6"/>
      <c r="AJO21" s="6"/>
      <c r="AJP21" s="6"/>
      <c r="AJQ21" s="6"/>
      <c r="AJR21" s="6"/>
      <c r="AJS21" s="6"/>
      <c r="AJT21" s="6"/>
      <c r="AJU21" s="6"/>
      <c r="AJV21" s="6"/>
      <c r="AJW21" s="6"/>
      <c r="AJX21" s="6"/>
      <c r="AJY21" s="6"/>
      <c r="AJZ21" s="6"/>
      <c r="AKA21" s="6"/>
      <c r="AKB21" s="6"/>
      <c r="AKC21" s="6"/>
      <c r="AKD21" s="6"/>
      <c r="AKE21" s="6"/>
      <c r="AKF21" s="6"/>
      <c r="AKG21" s="6"/>
      <c r="AKH21" s="6"/>
      <c r="AKI21" s="6"/>
      <c r="AKJ21" s="6"/>
      <c r="AKK21" s="6"/>
      <c r="AKL21" s="6"/>
      <c r="AKM21" s="6"/>
      <c r="AKN21" s="6"/>
      <c r="AKO21" s="6"/>
      <c r="AKP21" s="6"/>
      <c r="AKQ21" s="6"/>
      <c r="AKR21" s="6"/>
      <c r="AKS21" s="6"/>
      <c r="AKT21" s="6"/>
      <c r="AKU21" s="6"/>
      <c r="AKV21" s="6"/>
      <c r="AKW21" s="6"/>
      <c r="AKX21" s="6"/>
      <c r="AKY21" s="6"/>
      <c r="AKZ21" s="6"/>
      <c r="ALA21" s="6"/>
      <c r="ALB21" s="6"/>
      <c r="ALC21" s="6"/>
      <c r="ALD21" s="6"/>
      <c r="ALE21" s="6"/>
      <c r="ALF21" s="6"/>
      <c r="ALG21" s="6"/>
      <c r="ALH21" s="6"/>
      <c r="ALI21" s="6"/>
      <c r="ALJ21" s="6"/>
      <c r="ALK21" s="6"/>
      <c r="ALL21" s="6"/>
      <c r="ALM21" s="6"/>
      <c r="ALN21" s="6"/>
      <c r="ALO21" s="6"/>
      <c r="ALP21" s="6"/>
      <c r="ALQ21" s="6"/>
      <c r="ALR21" s="6"/>
      <c r="ALS21" s="6"/>
      <c r="ALT21" s="6"/>
      <c r="ALU21" s="6"/>
      <c r="ALV21" s="6"/>
      <c r="ALW21" s="6"/>
      <c r="ALX21" s="6"/>
      <c r="ALY21" s="6"/>
      <c r="ALZ21" s="6"/>
      <c r="AMA21" s="6"/>
      <c r="AMB21" s="6"/>
      <c r="AMC21" s="6"/>
      <c r="AMD21" s="6"/>
      <c r="AME21" s="6"/>
      <c r="AMF21" s="6"/>
      <c r="AMG21" s="6"/>
      <c r="AMH21" s="6"/>
      <c r="AMI21" s="6"/>
      <c r="AMJ21" s="6"/>
      <c r="AMK21" s="6"/>
      <c r="AML21" s="6"/>
      <c r="AMM21" s="6"/>
      <c r="AMN21" s="6"/>
      <c r="AMO21" s="6"/>
      <c r="AMP21" s="6"/>
      <c r="AMQ21" s="6"/>
      <c r="AMR21" s="6"/>
      <c r="AMS21" s="6"/>
      <c r="AMT21" s="6"/>
      <c r="AMU21" s="6"/>
      <c r="AMV21" s="6"/>
      <c r="AMW21" s="6"/>
      <c r="AMX21" s="6"/>
    </row>
    <row r="22" spans="1:1038" x14ac:dyDescent="0.25">
      <c r="A22" t="s">
        <v>188</v>
      </c>
      <c r="D22" t="s">
        <v>903</v>
      </c>
      <c r="M22" s="55"/>
      <c r="N22" s="55"/>
      <c r="O22" s="168" t="s">
        <v>931</v>
      </c>
      <c r="P22" s="169">
        <f t="shared" si="0"/>
        <v>31</v>
      </c>
      <c r="Q22" s="6"/>
      <c r="R22" s="6"/>
      <c r="S22" s="6"/>
      <c r="T22" s="72" t="s">
        <v>259</v>
      </c>
      <c r="U22" s="14">
        <v>39</v>
      </c>
      <c r="V22" s="102" t="s">
        <v>256</v>
      </c>
      <c r="W22" s="131">
        <f>COUNTIF($X$77:$X$662, V22)</f>
        <v>9</v>
      </c>
      <c r="X22" s="78"/>
      <c r="Y22" s="78"/>
      <c r="Z22" s="56"/>
      <c r="AA22" s="56"/>
      <c r="AB22" s="57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/>
      <c r="NP22" s="6"/>
      <c r="NQ22" s="6"/>
      <c r="NR22" s="6"/>
      <c r="NS22" s="6"/>
      <c r="NT22" s="6"/>
      <c r="NU22" s="6"/>
      <c r="NV22" s="6"/>
      <c r="NW22" s="6"/>
      <c r="NX22" s="6"/>
      <c r="NY22" s="6"/>
      <c r="NZ22" s="6"/>
      <c r="OA22" s="6"/>
      <c r="OB22" s="6"/>
      <c r="OC22" s="6"/>
      <c r="OD22" s="6"/>
      <c r="OE22" s="6"/>
      <c r="OF22" s="6"/>
      <c r="OG22" s="6"/>
      <c r="OH22" s="6"/>
      <c r="OI22" s="6"/>
      <c r="OJ22" s="6"/>
      <c r="OK22" s="6"/>
      <c r="OL22" s="6"/>
      <c r="OM22" s="6"/>
      <c r="ON22" s="6"/>
      <c r="OO22" s="6"/>
      <c r="OP22" s="6"/>
      <c r="OQ22" s="6"/>
      <c r="OR22" s="6"/>
      <c r="OS22" s="6"/>
      <c r="OT22" s="6"/>
      <c r="OU22" s="6"/>
      <c r="OV22" s="6"/>
      <c r="OW22" s="6"/>
      <c r="OX22" s="6"/>
      <c r="OY22" s="6"/>
      <c r="OZ22" s="6"/>
      <c r="PA22" s="6"/>
      <c r="PB22" s="6"/>
      <c r="PC22" s="6"/>
      <c r="PD22" s="6"/>
      <c r="PE22" s="6"/>
      <c r="PF22" s="6"/>
      <c r="PG22" s="6"/>
      <c r="PH22" s="6"/>
      <c r="PI22" s="6"/>
      <c r="PJ22" s="6"/>
      <c r="PK22" s="6"/>
      <c r="PL22" s="6"/>
      <c r="PM22" s="6"/>
      <c r="PN22" s="6"/>
      <c r="PO22" s="6"/>
      <c r="PP22" s="6"/>
      <c r="PQ22" s="6"/>
      <c r="PR22" s="6"/>
      <c r="PS22" s="6"/>
      <c r="PT22" s="6"/>
      <c r="PU22" s="6"/>
      <c r="PV22" s="6"/>
      <c r="PW22" s="6"/>
      <c r="PX22" s="6"/>
      <c r="PY22" s="6"/>
      <c r="PZ22" s="6"/>
      <c r="QA22" s="6"/>
      <c r="QB22" s="6"/>
      <c r="QC22" s="6"/>
      <c r="QD22" s="6"/>
      <c r="QE22" s="6"/>
      <c r="QF22" s="6"/>
      <c r="QG22" s="6"/>
      <c r="QH22" s="6"/>
      <c r="QI22" s="6"/>
      <c r="QJ22" s="6"/>
      <c r="QK22" s="6"/>
      <c r="QL22" s="6"/>
      <c r="QM22" s="6"/>
      <c r="QN22" s="6"/>
      <c r="QO22" s="6"/>
      <c r="QP22" s="6"/>
      <c r="QQ22" s="6"/>
      <c r="QR22" s="6"/>
      <c r="QS22" s="6"/>
      <c r="QT22" s="6"/>
      <c r="QU22" s="6"/>
      <c r="QV22" s="6"/>
      <c r="QW22" s="6"/>
      <c r="QX22" s="6"/>
      <c r="QY22" s="6"/>
      <c r="QZ22" s="6"/>
      <c r="RA22" s="6"/>
      <c r="RB22" s="6"/>
      <c r="RC22" s="6"/>
      <c r="RD22" s="6"/>
      <c r="RE22" s="6"/>
      <c r="RF22" s="6"/>
      <c r="RG22" s="6"/>
      <c r="RH22" s="6"/>
      <c r="RI22" s="6"/>
      <c r="RJ22" s="6"/>
      <c r="RK22" s="6"/>
      <c r="RL22" s="6"/>
      <c r="RM22" s="6"/>
      <c r="RN22" s="6"/>
      <c r="RO22" s="6"/>
      <c r="RP22" s="6"/>
      <c r="RQ22" s="6"/>
      <c r="RR22" s="6"/>
      <c r="RS22" s="6"/>
      <c r="RT22" s="6"/>
      <c r="RU22" s="6"/>
      <c r="RV22" s="6"/>
      <c r="RW22" s="6"/>
      <c r="RX22" s="6"/>
      <c r="RY22" s="6"/>
      <c r="RZ22" s="6"/>
      <c r="SA22" s="6"/>
      <c r="SB22" s="6"/>
      <c r="SC22" s="6"/>
      <c r="SD22" s="6"/>
      <c r="SE22" s="6"/>
      <c r="SF22" s="6"/>
      <c r="SG22" s="6"/>
      <c r="SH22" s="6"/>
      <c r="SI22" s="6"/>
      <c r="SJ22" s="6"/>
      <c r="SK22" s="6"/>
      <c r="SL22" s="6"/>
      <c r="SM22" s="6"/>
      <c r="SN22" s="6"/>
      <c r="SO22" s="6"/>
      <c r="SP22" s="6"/>
      <c r="SQ22" s="6"/>
      <c r="SR22" s="6"/>
      <c r="SS22" s="6"/>
      <c r="ST22" s="6"/>
      <c r="SU22" s="6"/>
      <c r="SV22" s="6"/>
      <c r="SW22" s="6"/>
      <c r="SX22" s="6"/>
      <c r="SY22" s="6"/>
      <c r="SZ22" s="6"/>
      <c r="TA22" s="6"/>
      <c r="TB22" s="6"/>
      <c r="TC22" s="6"/>
      <c r="TD22" s="6"/>
      <c r="TE22" s="6"/>
      <c r="TF22" s="6"/>
      <c r="TG22" s="6"/>
      <c r="TH22" s="6"/>
      <c r="TI22" s="6"/>
      <c r="TJ22" s="6"/>
      <c r="TK22" s="6"/>
      <c r="TL22" s="6"/>
      <c r="TM22" s="6"/>
      <c r="TN22" s="6"/>
      <c r="TO22" s="6"/>
      <c r="TP22" s="6"/>
      <c r="TQ22" s="6"/>
      <c r="TR22" s="6"/>
      <c r="TS22" s="6"/>
      <c r="TT22" s="6"/>
      <c r="TU22" s="6"/>
      <c r="TV22" s="6"/>
      <c r="TW22" s="6"/>
      <c r="TX22" s="6"/>
      <c r="TY22" s="6"/>
      <c r="TZ22" s="6"/>
      <c r="UA22" s="6"/>
      <c r="UB22" s="6"/>
      <c r="UC22" s="6"/>
      <c r="UD22" s="6"/>
      <c r="UE22" s="6"/>
      <c r="UF22" s="6"/>
      <c r="UG22" s="6"/>
      <c r="UH22" s="6"/>
      <c r="UI22" s="6"/>
      <c r="UJ22" s="6"/>
      <c r="UK22" s="6"/>
      <c r="UL22" s="6"/>
      <c r="UM22" s="6"/>
      <c r="UN22" s="6"/>
      <c r="UO22" s="6"/>
      <c r="UP22" s="6"/>
      <c r="UQ22" s="6"/>
      <c r="UR22" s="6"/>
      <c r="US22" s="6"/>
      <c r="UT22" s="6"/>
      <c r="UU22" s="6"/>
      <c r="UV22" s="6"/>
      <c r="UW22" s="6"/>
      <c r="UX22" s="6"/>
      <c r="UY22" s="6"/>
      <c r="UZ22" s="6"/>
      <c r="VA22" s="6"/>
      <c r="VB22" s="6"/>
      <c r="VC22" s="6"/>
      <c r="VD22" s="6"/>
      <c r="VE22" s="6"/>
      <c r="VF22" s="6"/>
      <c r="VG22" s="6"/>
      <c r="VH22" s="6"/>
      <c r="VI22" s="6"/>
      <c r="VJ22" s="6"/>
      <c r="VK22" s="6"/>
      <c r="VL22" s="6"/>
      <c r="VM22" s="6"/>
      <c r="VN22" s="6"/>
      <c r="VO22" s="6"/>
      <c r="VP22" s="6"/>
      <c r="VQ22" s="6"/>
      <c r="VR22" s="6"/>
      <c r="VS22" s="6"/>
      <c r="VT22" s="6"/>
      <c r="VU22" s="6"/>
      <c r="VV22" s="6"/>
      <c r="VW22" s="6"/>
      <c r="VX22" s="6"/>
      <c r="VY22" s="6"/>
      <c r="VZ22" s="6"/>
      <c r="WA22" s="6"/>
      <c r="WB22" s="6"/>
      <c r="WC22" s="6"/>
      <c r="WD22" s="6"/>
      <c r="WE22" s="6"/>
      <c r="WF22" s="6"/>
      <c r="WG22" s="6"/>
      <c r="WH22" s="6"/>
      <c r="WI22" s="6"/>
      <c r="WJ22" s="6"/>
      <c r="WK22" s="6"/>
      <c r="WL22" s="6"/>
      <c r="WM22" s="6"/>
      <c r="WN22" s="6"/>
      <c r="WO22" s="6"/>
      <c r="WP22" s="6"/>
      <c r="WQ22" s="6"/>
      <c r="WR22" s="6"/>
      <c r="WS22" s="6"/>
      <c r="WT22" s="6"/>
      <c r="WU22" s="6"/>
      <c r="WV22" s="6"/>
      <c r="WW22" s="6"/>
      <c r="WX22" s="6"/>
      <c r="WY22" s="6"/>
      <c r="WZ22" s="6"/>
      <c r="XA22" s="6"/>
      <c r="XB22" s="6"/>
      <c r="XC22" s="6"/>
      <c r="XD22" s="6"/>
      <c r="XE22" s="6"/>
      <c r="XF22" s="6"/>
      <c r="XG22" s="6"/>
      <c r="XH22" s="6"/>
      <c r="XI22" s="6"/>
      <c r="XJ22" s="6"/>
      <c r="XK22" s="6"/>
      <c r="XL22" s="6"/>
      <c r="XM22" s="6"/>
      <c r="XN22" s="6"/>
      <c r="XO22" s="6"/>
      <c r="XP22" s="6"/>
      <c r="XQ22" s="6"/>
      <c r="XR22" s="6"/>
      <c r="XS22" s="6"/>
      <c r="XT22" s="6"/>
      <c r="XU22" s="6"/>
      <c r="XV22" s="6"/>
      <c r="XW22" s="6"/>
      <c r="XX22" s="6"/>
      <c r="XY22" s="6"/>
      <c r="XZ22" s="6"/>
      <c r="YA22" s="6"/>
      <c r="YB22" s="6"/>
      <c r="YC22" s="6"/>
      <c r="YD22" s="6"/>
      <c r="YE22" s="6"/>
      <c r="YF22" s="6"/>
      <c r="YG22" s="6"/>
      <c r="YH22" s="6"/>
      <c r="YI22" s="6"/>
      <c r="YJ22" s="6"/>
      <c r="YK22" s="6"/>
      <c r="YL22" s="6"/>
      <c r="YM22" s="6"/>
      <c r="YN22" s="6"/>
      <c r="YO22" s="6"/>
      <c r="YP22" s="6"/>
      <c r="YQ22" s="6"/>
      <c r="YR22" s="6"/>
      <c r="YS22" s="6"/>
      <c r="YT22" s="6"/>
      <c r="YU22" s="6"/>
      <c r="YV22" s="6"/>
      <c r="YW22" s="6"/>
      <c r="YX22" s="6"/>
      <c r="YY22" s="6"/>
      <c r="YZ22" s="6"/>
      <c r="ZA22" s="6"/>
      <c r="ZB22" s="6"/>
      <c r="ZC22" s="6"/>
      <c r="ZD22" s="6"/>
      <c r="ZE22" s="6"/>
      <c r="ZF22" s="6"/>
      <c r="ZG22" s="6"/>
      <c r="ZH22" s="6"/>
      <c r="ZI22" s="6"/>
      <c r="ZJ22" s="6"/>
      <c r="ZK22" s="6"/>
      <c r="ZL22" s="6"/>
      <c r="ZM22" s="6"/>
      <c r="ZN22" s="6"/>
      <c r="ZO22" s="6"/>
      <c r="ZP22" s="6"/>
      <c r="ZQ22" s="6"/>
      <c r="ZR22" s="6"/>
      <c r="ZS22" s="6"/>
      <c r="ZT22" s="6"/>
      <c r="ZU22" s="6"/>
      <c r="ZV22" s="6"/>
      <c r="ZW22" s="6"/>
      <c r="ZX22" s="6"/>
      <c r="ZY22" s="6"/>
      <c r="ZZ22" s="6"/>
      <c r="AAA22" s="6"/>
      <c r="AAB22" s="6"/>
      <c r="AAC22" s="6"/>
      <c r="AAD22" s="6"/>
      <c r="AAE22" s="6"/>
      <c r="AAF22" s="6"/>
      <c r="AAG22" s="6"/>
      <c r="AAH22" s="6"/>
      <c r="AAI22" s="6"/>
      <c r="AAJ22" s="6"/>
      <c r="AAK22" s="6"/>
      <c r="AAL22" s="6"/>
      <c r="AAM22" s="6"/>
      <c r="AAN22" s="6"/>
      <c r="AAO22" s="6"/>
      <c r="AAP22" s="6"/>
      <c r="AAQ22" s="6"/>
      <c r="AAR22" s="6"/>
      <c r="AAS22" s="6"/>
      <c r="AAT22" s="6"/>
      <c r="AAU22" s="6"/>
      <c r="AAV22" s="6"/>
      <c r="AAW22" s="6"/>
      <c r="AAX22" s="6"/>
      <c r="AAY22" s="6"/>
      <c r="AAZ22" s="6"/>
      <c r="ABA22" s="6"/>
      <c r="ABB22" s="6"/>
      <c r="ABC22" s="6"/>
      <c r="ABD22" s="6"/>
      <c r="ABE22" s="6"/>
      <c r="ABF22" s="6"/>
      <c r="ABG22" s="6"/>
      <c r="ABH22" s="6"/>
      <c r="ABI22" s="6"/>
      <c r="ABJ22" s="6"/>
      <c r="ABK22" s="6"/>
      <c r="ABL22" s="6"/>
      <c r="ABM22" s="6"/>
      <c r="ABN22" s="6"/>
      <c r="ABO22" s="6"/>
      <c r="ABP22" s="6"/>
      <c r="ABQ22" s="6"/>
      <c r="ABR22" s="6"/>
      <c r="ABS22" s="6"/>
      <c r="ABT22" s="6"/>
      <c r="ABU22" s="6"/>
      <c r="ABV22" s="6"/>
      <c r="ABW22" s="6"/>
      <c r="ABX22" s="6"/>
      <c r="ABY22" s="6"/>
      <c r="ABZ22" s="6"/>
      <c r="ACA22" s="6"/>
      <c r="ACB22" s="6"/>
      <c r="ACC22" s="6"/>
      <c r="ACD22" s="6"/>
      <c r="ACE22" s="6"/>
      <c r="ACF22" s="6"/>
      <c r="ACG22" s="6"/>
      <c r="ACH22" s="6"/>
      <c r="ACI22" s="6"/>
      <c r="ACJ22" s="6"/>
      <c r="ACK22" s="6"/>
      <c r="ACL22" s="6"/>
      <c r="ACM22" s="6"/>
      <c r="ACN22" s="6"/>
      <c r="ACO22" s="6"/>
      <c r="ACP22" s="6"/>
      <c r="ACQ22" s="6"/>
      <c r="ACR22" s="6"/>
      <c r="ACS22" s="6"/>
      <c r="ACT22" s="6"/>
      <c r="ACU22" s="6"/>
      <c r="ACV22" s="6"/>
      <c r="ACW22" s="6"/>
      <c r="ACX22" s="6"/>
      <c r="ACY22" s="6"/>
      <c r="ACZ22" s="6"/>
      <c r="ADA22" s="6"/>
      <c r="ADB22" s="6"/>
      <c r="ADC22" s="6"/>
      <c r="ADD22" s="6"/>
      <c r="ADE22" s="6"/>
      <c r="ADF22" s="6"/>
      <c r="ADG22" s="6"/>
      <c r="ADH22" s="6"/>
      <c r="ADI22" s="6"/>
      <c r="ADJ22" s="6"/>
      <c r="ADK22" s="6"/>
      <c r="ADL22" s="6"/>
      <c r="ADM22" s="6"/>
      <c r="ADN22" s="6"/>
      <c r="ADO22" s="6"/>
      <c r="ADP22" s="6"/>
      <c r="ADQ22" s="6"/>
      <c r="ADR22" s="6"/>
      <c r="ADS22" s="6"/>
      <c r="ADT22" s="6"/>
      <c r="ADU22" s="6"/>
      <c r="ADV22" s="6"/>
      <c r="ADW22" s="6"/>
      <c r="ADX22" s="6"/>
      <c r="ADY22" s="6"/>
      <c r="ADZ22" s="6"/>
      <c r="AEA22" s="6"/>
      <c r="AEB22" s="6"/>
      <c r="AEC22" s="6"/>
      <c r="AED22" s="6"/>
      <c r="AEE22" s="6"/>
      <c r="AEF22" s="6"/>
      <c r="AEG22" s="6"/>
      <c r="AEH22" s="6"/>
      <c r="AEI22" s="6"/>
      <c r="AEJ22" s="6"/>
      <c r="AEK22" s="6"/>
      <c r="AEL22" s="6"/>
      <c r="AEM22" s="6"/>
      <c r="AEN22" s="6"/>
      <c r="AEO22" s="6"/>
      <c r="AEP22" s="6"/>
      <c r="AEQ22" s="6"/>
      <c r="AER22" s="6"/>
      <c r="AES22" s="6"/>
      <c r="AET22" s="6"/>
      <c r="AEU22" s="6"/>
      <c r="AEV22" s="6"/>
      <c r="AEW22" s="6"/>
      <c r="AEX22" s="6"/>
      <c r="AEY22" s="6"/>
      <c r="AEZ22" s="6"/>
      <c r="AFA22" s="6"/>
      <c r="AFB22" s="6"/>
      <c r="AFC22" s="6"/>
      <c r="AFD22" s="6"/>
      <c r="AFE22" s="6"/>
      <c r="AFF22" s="6"/>
      <c r="AFG22" s="6"/>
      <c r="AFH22" s="6"/>
      <c r="AFI22" s="6"/>
      <c r="AFJ22" s="6"/>
      <c r="AFK22" s="6"/>
      <c r="AFL22" s="6"/>
      <c r="AFM22" s="6"/>
      <c r="AFN22" s="6"/>
      <c r="AFO22" s="6"/>
      <c r="AFP22" s="6"/>
      <c r="AFQ22" s="6"/>
      <c r="AFR22" s="6"/>
      <c r="AFS22" s="6"/>
      <c r="AFT22" s="6"/>
      <c r="AFU22" s="6"/>
      <c r="AFV22" s="6"/>
      <c r="AFW22" s="6"/>
      <c r="AFX22" s="6"/>
      <c r="AFY22" s="6"/>
      <c r="AFZ22" s="6"/>
      <c r="AGA22" s="6"/>
      <c r="AGB22" s="6"/>
      <c r="AGC22" s="6"/>
      <c r="AGD22" s="6"/>
      <c r="AGE22" s="6"/>
      <c r="AGF22" s="6"/>
      <c r="AGG22" s="6"/>
      <c r="AGH22" s="6"/>
      <c r="AGI22" s="6"/>
      <c r="AGJ22" s="6"/>
      <c r="AGK22" s="6"/>
      <c r="AGL22" s="6"/>
      <c r="AGM22" s="6"/>
      <c r="AGN22" s="6"/>
      <c r="AGO22" s="6"/>
      <c r="AGP22" s="6"/>
      <c r="AGQ22" s="6"/>
      <c r="AGR22" s="6"/>
      <c r="AGS22" s="6"/>
      <c r="AGT22" s="6"/>
      <c r="AGU22" s="6"/>
      <c r="AGV22" s="6"/>
      <c r="AGW22" s="6"/>
      <c r="AGX22" s="6"/>
      <c r="AGY22" s="6"/>
      <c r="AGZ22" s="6"/>
      <c r="AHA22" s="6"/>
      <c r="AHB22" s="6"/>
      <c r="AHC22" s="6"/>
      <c r="AHD22" s="6"/>
      <c r="AHE22" s="6"/>
      <c r="AHF22" s="6"/>
      <c r="AHG22" s="6"/>
      <c r="AHH22" s="6"/>
      <c r="AHI22" s="6"/>
      <c r="AHJ22" s="6"/>
      <c r="AHK22" s="6"/>
      <c r="AHL22" s="6"/>
      <c r="AHM22" s="6"/>
      <c r="AHN22" s="6"/>
      <c r="AHO22" s="6"/>
      <c r="AHP22" s="6"/>
      <c r="AHQ22" s="6"/>
      <c r="AHR22" s="6"/>
      <c r="AHS22" s="6"/>
      <c r="AHT22" s="6"/>
      <c r="AHU22" s="6"/>
      <c r="AHV22" s="6"/>
      <c r="AHW22" s="6"/>
      <c r="AHX22" s="6"/>
      <c r="AHY22" s="6"/>
      <c r="AHZ22" s="6"/>
      <c r="AIA22" s="6"/>
      <c r="AIB22" s="6"/>
      <c r="AIC22" s="6"/>
      <c r="AID22" s="6"/>
      <c r="AIE22" s="6"/>
      <c r="AIF22" s="6"/>
      <c r="AIG22" s="6"/>
      <c r="AIH22" s="6"/>
      <c r="AII22" s="6"/>
      <c r="AIJ22" s="6"/>
      <c r="AIK22" s="6"/>
      <c r="AIL22" s="6"/>
      <c r="AIM22" s="6"/>
      <c r="AIN22" s="6"/>
      <c r="AIO22" s="6"/>
      <c r="AIP22" s="6"/>
      <c r="AIQ22" s="6"/>
      <c r="AIR22" s="6"/>
      <c r="AIS22" s="6"/>
      <c r="AIT22" s="6"/>
      <c r="AIU22" s="6"/>
      <c r="AIV22" s="6"/>
      <c r="AIW22" s="6"/>
      <c r="AIX22" s="6"/>
      <c r="AIY22" s="6"/>
      <c r="AIZ22" s="6"/>
      <c r="AJA22" s="6"/>
      <c r="AJB22" s="6"/>
      <c r="AJC22" s="6"/>
      <c r="AJD22" s="6"/>
      <c r="AJE22" s="6"/>
      <c r="AJF22" s="6"/>
      <c r="AJG22" s="6"/>
      <c r="AJH22" s="6"/>
      <c r="AJI22" s="6"/>
      <c r="AJJ22" s="6"/>
      <c r="AJK22" s="6"/>
      <c r="AJL22" s="6"/>
      <c r="AJM22" s="6"/>
      <c r="AJN22" s="6"/>
      <c r="AJO22" s="6"/>
      <c r="AJP22" s="6"/>
      <c r="AJQ22" s="6"/>
      <c r="AJR22" s="6"/>
      <c r="AJS22" s="6"/>
      <c r="AJT22" s="6"/>
      <c r="AJU22" s="6"/>
      <c r="AJV22" s="6"/>
      <c r="AJW22" s="6"/>
      <c r="AJX22" s="6"/>
      <c r="AJY22" s="6"/>
      <c r="AJZ22" s="6"/>
      <c r="AKA22" s="6"/>
      <c r="AKB22" s="6"/>
      <c r="AKC22" s="6"/>
      <c r="AKD22" s="6"/>
      <c r="AKE22" s="6"/>
      <c r="AKF22" s="6"/>
      <c r="AKG22" s="6"/>
      <c r="AKH22" s="6"/>
      <c r="AKI22" s="6"/>
      <c r="AKJ22" s="6"/>
      <c r="AKK22" s="6"/>
      <c r="AKL22" s="6"/>
      <c r="AKM22" s="6"/>
      <c r="AKN22" s="6"/>
      <c r="AKO22" s="6"/>
      <c r="AKP22" s="6"/>
      <c r="AKQ22" s="6"/>
      <c r="AKR22" s="6"/>
      <c r="AKS22" s="6"/>
      <c r="AKT22" s="6"/>
      <c r="AKU22" s="6"/>
      <c r="AKV22" s="6"/>
      <c r="AKW22" s="6"/>
      <c r="AKX22" s="6"/>
      <c r="AKY22" s="6"/>
      <c r="AKZ22" s="6"/>
      <c r="ALA22" s="6"/>
      <c r="ALB22" s="6"/>
      <c r="ALC22" s="6"/>
      <c r="ALD22" s="6"/>
      <c r="ALE22" s="6"/>
      <c r="ALF22" s="6"/>
      <c r="ALG22" s="6"/>
      <c r="ALH22" s="6"/>
      <c r="ALI22" s="6"/>
      <c r="ALJ22" s="6"/>
      <c r="ALK22" s="6"/>
      <c r="ALL22" s="6"/>
      <c r="ALM22" s="6"/>
      <c r="ALN22" s="6"/>
      <c r="ALO22" s="6"/>
      <c r="ALP22" s="6"/>
      <c r="ALQ22" s="6"/>
      <c r="ALR22" s="6"/>
      <c r="ALS22" s="6"/>
      <c r="ALT22" s="6"/>
      <c r="ALU22" s="6"/>
      <c r="ALV22" s="6"/>
      <c r="ALW22" s="6"/>
      <c r="ALX22" s="6"/>
      <c r="ALY22" s="6"/>
      <c r="ALZ22" s="6"/>
      <c r="AMA22" s="6"/>
      <c r="AMB22" s="6"/>
      <c r="AMC22" s="6"/>
      <c r="AMD22" s="6"/>
      <c r="AME22" s="6"/>
      <c r="AMF22" s="6"/>
      <c r="AMG22" s="6"/>
      <c r="AMH22" s="6"/>
      <c r="AMI22" s="6"/>
      <c r="AMJ22" s="6"/>
      <c r="AMK22" s="6"/>
      <c r="AML22" s="6"/>
      <c r="AMM22" s="6"/>
      <c r="AMN22" s="6"/>
      <c r="AMO22" s="6"/>
      <c r="AMP22" s="6"/>
      <c r="AMQ22" s="6"/>
      <c r="AMR22" s="6"/>
      <c r="AMS22" s="6"/>
      <c r="AMT22" s="6"/>
      <c r="AMU22" s="6"/>
      <c r="AMV22" s="6"/>
      <c r="AMW22" s="6"/>
      <c r="AMX22" s="6"/>
    </row>
    <row r="23" spans="1:1038" x14ac:dyDescent="0.25">
      <c r="A23" t="s">
        <v>188</v>
      </c>
      <c r="D23" t="s">
        <v>896</v>
      </c>
      <c r="M23" s="55"/>
      <c r="N23" s="55"/>
      <c r="O23" s="170" t="s">
        <v>932</v>
      </c>
      <c r="P23" s="169">
        <f t="shared" si="0"/>
        <v>32</v>
      </c>
      <c r="Q23" s="6"/>
      <c r="R23" s="6"/>
      <c r="S23" s="6"/>
      <c r="T23" s="72" t="s">
        <v>260</v>
      </c>
      <c r="U23" s="14">
        <v>40</v>
      </c>
      <c r="V23" s="103" t="s">
        <v>257</v>
      </c>
      <c r="W23" s="131">
        <f>COUNTIF($X$77:$X$662, V23)</f>
        <v>9</v>
      </c>
      <c r="X23" s="78"/>
      <c r="Y23" s="78"/>
      <c r="Z23" s="56"/>
      <c r="AA23" s="56"/>
      <c r="AB23" s="57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6"/>
      <c r="KZ23" s="6"/>
      <c r="LA23" s="6"/>
      <c r="LB23" s="6"/>
      <c r="LC23" s="6"/>
      <c r="LD23" s="6"/>
      <c r="LE23" s="6"/>
      <c r="LF23" s="6"/>
      <c r="LG23" s="6"/>
      <c r="LH23" s="6"/>
      <c r="LI23" s="6"/>
      <c r="LJ23" s="6"/>
      <c r="LK23" s="6"/>
      <c r="LL23" s="6"/>
      <c r="LM23" s="6"/>
      <c r="LN23" s="6"/>
      <c r="LO23" s="6"/>
      <c r="LP23" s="6"/>
      <c r="LQ23" s="6"/>
      <c r="LR23" s="6"/>
      <c r="LS23" s="6"/>
      <c r="LT23" s="6"/>
      <c r="LU23" s="6"/>
      <c r="LV23" s="6"/>
      <c r="LW23" s="6"/>
      <c r="LX23" s="6"/>
      <c r="LY23" s="6"/>
      <c r="LZ23" s="6"/>
      <c r="MA23" s="6"/>
      <c r="MB23" s="6"/>
      <c r="MC23" s="6"/>
      <c r="MD23" s="6"/>
      <c r="ME23" s="6"/>
      <c r="MF23" s="6"/>
      <c r="MG23" s="6"/>
      <c r="MH23" s="6"/>
      <c r="MI23" s="6"/>
      <c r="MJ23" s="6"/>
      <c r="MK23" s="6"/>
      <c r="ML23" s="6"/>
      <c r="MM23" s="6"/>
      <c r="MN23" s="6"/>
      <c r="MO23" s="6"/>
      <c r="MP23" s="6"/>
      <c r="MQ23" s="6"/>
      <c r="MR23" s="6"/>
      <c r="MS23" s="6"/>
      <c r="MT23" s="6"/>
      <c r="MU23" s="6"/>
      <c r="MV23" s="6"/>
      <c r="MW23" s="6"/>
      <c r="MX23" s="6"/>
      <c r="MY23" s="6"/>
      <c r="MZ23" s="6"/>
      <c r="NA23" s="6"/>
      <c r="NB23" s="6"/>
      <c r="NC23" s="6"/>
      <c r="ND23" s="6"/>
      <c r="NE23" s="6"/>
      <c r="NF23" s="6"/>
      <c r="NG23" s="6"/>
      <c r="NH23" s="6"/>
      <c r="NI23" s="6"/>
      <c r="NJ23" s="6"/>
      <c r="NK23" s="6"/>
      <c r="NL23" s="6"/>
      <c r="NM23" s="6"/>
      <c r="NN23" s="6"/>
      <c r="NO23" s="6"/>
      <c r="NP23" s="6"/>
      <c r="NQ23" s="6"/>
      <c r="NR23" s="6"/>
      <c r="NS23" s="6"/>
      <c r="NT23" s="6"/>
      <c r="NU23" s="6"/>
      <c r="NV23" s="6"/>
      <c r="NW23" s="6"/>
      <c r="NX23" s="6"/>
      <c r="NY23" s="6"/>
      <c r="NZ23" s="6"/>
      <c r="OA23" s="6"/>
      <c r="OB23" s="6"/>
      <c r="OC23" s="6"/>
      <c r="OD23" s="6"/>
      <c r="OE23" s="6"/>
      <c r="OF23" s="6"/>
      <c r="OG23" s="6"/>
      <c r="OH23" s="6"/>
      <c r="OI23" s="6"/>
      <c r="OJ23" s="6"/>
      <c r="OK23" s="6"/>
      <c r="OL23" s="6"/>
      <c r="OM23" s="6"/>
      <c r="ON23" s="6"/>
      <c r="OO23" s="6"/>
      <c r="OP23" s="6"/>
      <c r="OQ23" s="6"/>
      <c r="OR23" s="6"/>
      <c r="OS23" s="6"/>
      <c r="OT23" s="6"/>
      <c r="OU23" s="6"/>
      <c r="OV23" s="6"/>
      <c r="OW23" s="6"/>
      <c r="OX23" s="6"/>
      <c r="OY23" s="6"/>
      <c r="OZ23" s="6"/>
      <c r="PA23" s="6"/>
      <c r="PB23" s="6"/>
      <c r="PC23" s="6"/>
      <c r="PD23" s="6"/>
      <c r="PE23" s="6"/>
      <c r="PF23" s="6"/>
      <c r="PG23" s="6"/>
      <c r="PH23" s="6"/>
      <c r="PI23" s="6"/>
      <c r="PJ23" s="6"/>
      <c r="PK23" s="6"/>
      <c r="PL23" s="6"/>
      <c r="PM23" s="6"/>
      <c r="PN23" s="6"/>
      <c r="PO23" s="6"/>
      <c r="PP23" s="6"/>
      <c r="PQ23" s="6"/>
      <c r="PR23" s="6"/>
      <c r="PS23" s="6"/>
      <c r="PT23" s="6"/>
      <c r="PU23" s="6"/>
      <c r="PV23" s="6"/>
      <c r="PW23" s="6"/>
      <c r="PX23" s="6"/>
      <c r="PY23" s="6"/>
      <c r="PZ23" s="6"/>
      <c r="QA23" s="6"/>
      <c r="QB23" s="6"/>
      <c r="QC23" s="6"/>
      <c r="QD23" s="6"/>
      <c r="QE23" s="6"/>
      <c r="QF23" s="6"/>
      <c r="QG23" s="6"/>
      <c r="QH23" s="6"/>
      <c r="QI23" s="6"/>
      <c r="QJ23" s="6"/>
      <c r="QK23" s="6"/>
      <c r="QL23" s="6"/>
      <c r="QM23" s="6"/>
      <c r="QN23" s="6"/>
      <c r="QO23" s="6"/>
      <c r="QP23" s="6"/>
      <c r="QQ23" s="6"/>
      <c r="QR23" s="6"/>
      <c r="QS23" s="6"/>
      <c r="QT23" s="6"/>
      <c r="QU23" s="6"/>
      <c r="QV23" s="6"/>
      <c r="QW23" s="6"/>
      <c r="QX23" s="6"/>
      <c r="QY23" s="6"/>
      <c r="QZ23" s="6"/>
      <c r="RA23" s="6"/>
      <c r="RB23" s="6"/>
      <c r="RC23" s="6"/>
      <c r="RD23" s="6"/>
      <c r="RE23" s="6"/>
      <c r="RF23" s="6"/>
      <c r="RG23" s="6"/>
      <c r="RH23" s="6"/>
      <c r="RI23" s="6"/>
      <c r="RJ23" s="6"/>
      <c r="RK23" s="6"/>
      <c r="RL23" s="6"/>
      <c r="RM23" s="6"/>
      <c r="RN23" s="6"/>
      <c r="RO23" s="6"/>
      <c r="RP23" s="6"/>
      <c r="RQ23" s="6"/>
      <c r="RR23" s="6"/>
      <c r="RS23" s="6"/>
      <c r="RT23" s="6"/>
      <c r="RU23" s="6"/>
      <c r="RV23" s="6"/>
      <c r="RW23" s="6"/>
      <c r="RX23" s="6"/>
      <c r="RY23" s="6"/>
      <c r="RZ23" s="6"/>
      <c r="SA23" s="6"/>
      <c r="SB23" s="6"/>
      <c r="SC23" s="6"/>
      <c r="SD23" s="6"/>
      <c r="SE23" s="6"/>
      <c r="SF23" s="6"/>
      <c r="SG23" s="6"/>
      <c r="SH23" s="6"/>
      <c r="SI23" s="6"/>
      <c r="SJ23" s="6"/>
      <c r="SK23" s="6"/>
      <c r="SL23" s="6"/>
      <c r="SM23" s="6"/>
      <c r="SN23" s="6"/>
      <c r="SO23" s="6"/>
      <c r="SP23" s="6"/>
      <c r="SQ23" s="6"/>
      <c r="SR23" s="6"/>
      <c r="SS23" s="6"/>
      <c r="ST23" s="6"/>
      <c r="SU23" s="6"/>
      <c r="SV23" s="6"/>
      <c r="SW23" s="6"/>
      <c r="SX23" s="6"/>
      <c r="SY23" s="6"/>
      <c r="SZ23" s="6"/>
      <c r="TA23" s="6"/>
      <c r="TB23" s="6"/>
      <c r="TC23" s="6"/>
      <c r="TD23" s="6"/>
      <c r="TE23" s="6"/>
      <c r="TF23" s="6"/>
      <c r="TG23" s="6"/>
      <c r="TH23" s="6"/>
      <c r="TI23" s="6"/>
      <c r="TJ23" s="6"/>
      <c r="TK23" s="6"/>
      <c r="TL23" s="6"/>
      <c r="TM23" s="6"/>
      <c r="TN23" s="6"/>
      <c r="TO23" s="6"/>
      <c r="TP23" s="6"/>
      <c r="TQ23" s="6"/>
      <c r="TR23" s="6"/>
      <c r="TS23" s="6"/>
      <c r="TT23" s="6"/>
      <c r="TU23" s="6"/>
      <c r="TV23" s="6"/>
      <c r="TW23" s="6"/>
      <c r="TX23" s="6"/>
      <c r="TY23" s="6"/>
      <c r="TZ23" s="6"/>
      <c r="UA23" s="6"/>
      <c r="UB23" s="6"/>
      <c r="UC23" s="6"/>
      <c r="UD23" s="6"/>
      <c r="UE23" s="6"/>
      <c r="UF23" s="6"/>
      <c r="UG23" s="6"/>
      <c r="UH23" s="6"/>
      <c r="UI23" s="6"/>
      <c r="UJ23" s="6"/>
      <c r="UK23" s="6"/>
      <c r="UL23" s="6"/>
      <c r="UM23" s="6"/>
      <c r="UN23" s="6"/>
      <c r="UO23" s="6"/>
      <c r="UP23" s="6"/>
      <c r="UQ23" s="6"/>
      <c r="UR23" s="6"/>
      <c r="US23" s="6"/>
      <c r="UT23" s="6"/>
      <c r="UU23" s="6"/>
      <c r="UV23" s="6"/>
      <c r="UW23" s="6"/>
      <c r="UX23" s="6"/>
      <c r="UY23" s="6"/>
      <c r="UZ23" s="6"/>
      <c r="VA23" s="6"/>
      <c r="VB23" s="6"/>
      <c r="VC23" s="6"/>
      <c r="VD23" s="6"/>
      <c r="VE23" s="6"/>
      <c r="VF23" s="6"/>
      <c r="VG23" s="6"/>
      <c r="VH23" s="6"/>
      <c r="VI23" s="6"/>
      <c r="VJ23" s="6"/>
      <c r="VK23" s="6"/>
      <c r="VL23" s="6"/>
      <c r="VM23" s="6"/>
      <c r="VN23" s="6"/>
      <c r="VO23" s="6"/>
      <c r="VP23" s="6"/>
      <c r="VQ23" s="6"/>
      <c r="VR23" s="6"/>
      <c r="VS23" s="6"/>
      <c r="VT23" s="6"/>
      <c r="VU23" s="6"/>
      <c r="VV23" s="6"/>
      <c r="VW23" s="6"/>
      <c r="VX23" s="6"/>
      <c r="VY23" s="6"/>
      <c r="VZ23" s="6"/>
      <c r="WA23" s="6"/>
      <c r="WB23" s="6"/>
      <c r="WC23" s="6"/>
      <c r="WD23" s="6"/>
      <c r="WE23" s="6"/>
      <c r="WF23" s="6"/>
      <c r="WG23" s="6"/>
      <c r="WH23" s="6"/>
      <c r="WI23" s="6"/>
      <c r="WJ23" s="6"/>
      <c r="WK23" s="6"/>
      <c r="WL23" s="6"/>
      <c r="WM23" s="6"/>
      <c r="WN23" s="6"/>
      <c r="WO23" s="6"/>
      <c r="WP23" s="6"/>
      <c r="WQ23" s="6"/>
      <c r="WR23" s="6"/>
      <c r="WS23" s="6"/>
      <c r="WT23" s="6"/>
      <c r="WU23" s="6"/>
      <c r="WV23" s="6"/>
      <c r="WW23" s="6"/>
      <c r="WX23" s="6"/>
      <c r="WY23" s="6"/>
      <c r="WZ23" s="6"/>
      <c r="XA23" s="6"/>
      <c r="XB23" s="6"/>
      <c r="XC23" s="6"/>
      <c r="XD23" s="6"/>
      <c r="XE23" s="6"/>
      <c r="XF23" s="6"/>
      <c r="XG23" s="6"/>
      <c r="XH23" s="6"/>
      <c r="XI23" s="6"/>
      <c r="XJ23" s="6"/>
      <c r="XK23" s="6"/>
      <c r="XL23" s="6"/>
      <c r="XM23" s="6"/>
      <c r="XN23" s="6"/>
      <c r="XO23" s="6"/>
      <c r="XP23" s="6"/>
      <c r="XQ23" s="6"/>
      <c r="XR23" s="6"/>
      <c r="XS23" s="6"/>
      <c r="XT23" s="6"/>
      <c r="XU23" s="6"/>
      <c r="XV23" s="6"/>
      <c r="XW23" s="6"/>
      <c r="XX23" s="6"/>
      <c r="XY23" s="6"/>
      <c r="XZ23" s="6"/>
      <c r="YA23" s="6"/>
      <c r="YB23" s="6"/>
      <c r="YC23" s="6"/>
      <c r="YD23" s="6"/>
      <c r="YE23" s="6"/>
      <c r="YF23" s="6"/>
      <c r="YG23" s="6"/>
      <c r="YH23" s="6"/>
      <c r="YI23" s="6"/>
      <c r="YJ23" s="6"/>
      <c r="YK23" s="6"/>
      <c r="YL23" s="6"/>
      <c r="YM23" s="6"/>
      <c r="YN23" s="6"/>
      <c r="YO23" s="6"/>
      <c r="YP23" s="6"/>
      <c r="YQ23" s="6"/>
      <c r="YR23" s="6"/>
      <c r="YS23" s="6"/>
      <c r="YT23" s="6"/>
      <c r="YU23" s="6"/>
      <c r="YV23" s="6"/>
      <c r="YW23" s="6"/>
      <c r="YX23" s="6"/>
      <c r="YY23" s="6"/>
      <c r="YZ23" s="6"/>
      <c r="ZA23" s="6"/>
      <c r="ZB23" s="6"/>
      <c r="ZC23" s="6"/>
      <c r="ZD23" s="6"/>
      <c r="ZE23" s="6"/>
      <c r="ZF23" s="6"/>
      <c r="ZG23" s="6"/>
      <c r="ZH23" s="6"/>
      <c r="ZI23" s="6"/>
      <c r="ZJ23" s="6"/>
      <c r="ZK23" s="6"/>
      <c r="ZL23" s="6"/>
      <c r="ZM23" s="6"/>
      <c r="ZN23" s="6"/>
      <c r="ZO23" s="6"/>
      <c r="ZP23" s="6"/>
      <c r="ZQ23" s="6"/>
      <c r="ZR23" s="6"/>
      <c r="ZS23" s="6"/>
      <c r="ZT23" s="6"/>
      <c r="ZU23" s="6"/>
      <c r="ZV23" s="6"/>
      <c r="ZW23" s="6"/>
      <c r="ZX23" s="6"/>
      <c r="ZY23" s="6"/>
      <c r="ZZ23" s="6"/>
      <c r="AAA23" s="6"/>
      <c r="AAB23" s="6"/>
      <c r="AAC23" s="6"/>
      <c r="AAD23" s="6"/>
      <c r="AAE23" s="6"/>
      <c r="AAF23" s="6"/>
      <c r="AAG23" s="6"/>
      <c r="AAH23" s="6"/>
      <c r="AAI23" s="6"/>
      <c r="AAJ23" s="6"/>
      <c r="AAK23" s="6"/>
      <c r="AAL23" s="6"/>
      <c r="AAM23" s="6"/>
      <c r="AAN23" s="6"/>
      <c r="AAO23" s="6"/>
      <c r="AAP23" s="6"/>
      <c r="AAQ23" s="6"/>
      <c r="AAR23" s="6"/>
      <c r="AAS23" s="6"/>
      <c r="AAT23" s="6"/>
      <c r="AAU23" s="6"/>
      <c r="AAV23" s="6"/>
      <c r="AAW23" s="6"/>
      <c r="AAX23" s="6"/>
      <c r="AAY23" s="6"/>
      <c r="AAZ23" s="6"/>
      <c r="ABA23" s="6"/>
      <c r="ABB23" s="6"/>
      <c r="ABC23" s="6"/>
      <c r="ABD23" s="6"/>
      <c r="ABE23" s="6"/>
      <c r="ABF23" s="6"/>
      <c r="ABG23" s="6"/>
      <c r="ABH23" s="6"/>
      <c r="ABI23" s="6"/>
      <c r="ABJ23" s="6"/>
      <c r="ABK23" s="6"/>
      <c r="ABL23" s="6"/>
      <c r="ABM23" s="6"/>
      <c r="ABN23" s="6"/>
      <c r="ABO23" s="6"/>
      <c r="ABP23" s="6"/>
      <c r="ABQ23" s="6"/>
      <c r="ABR23" s="6"/>
      <c r="ABS23" s="6"/>
      <c r="ABT23" s="6"/>
      <c r="ABU23" s="6"/>
      <c r="ABV23" s="6"/>
      <c r="ABW23" s="6"/>
      <c r="ABX23" s="6"/>
      <c r="ABY23" s="6"/>
      <c r="ABZ23" s="6"/>
      <c r="ACA23" s="6"/>
      <c r="ACB23" s="6"/>
      <c r="ACC23" s="6"/>
      <c r="ACD23" s="6"/>
      <c r="ACE23" s="6"/>
      <c r="ACF23" s="6"/>
      <c r="ACG23" s="6"/>
      <c r="ACH23" s="6"/>
      <c r="ACI23" s="6"/>
      <c r="ACJ23" s="6"/>
      <c r="ACK23" s="6"/>
      <c r="ACL23" s="6"/>
      <c r="ACM23" s="6"/>
      <c r="ACN23" s="6"/>
      <c r="ACO23" s="6"/>
      <c r="ACP23" s="6"/>
      <c r="ACQ23" s="6"/>
      <c r="ACR23" s="6"/>
      <c r="ACS23" s="6"/>
      <c r="ACT23" s="6"/>
      <c r="ACU23" s="6"/>
      <c r="ACV23" s="6"/>
      <c r="ACW23" s="6"/>
      <c r="ACX23" s="6"/>
      <c r="ACY23" s="6"/>
      <c r="ACZ23" s="6"/>
      <c r="ADA23" s="6"/>
      <c r="ADB23" s="6"/>
      <c r="ADC23" s="6"/>
      <c r="ADD23" s="6"/>
      <c r="ADE23" s="6"/>
      <c r="ADF23" s="6"/>
      <c r="ADG23" s="6"/>
      <c r="ADH23" s="6"/>
      <c r="ADI23" s="6"/>
      <c r="ADJ23" s="6"/>
      <c r="ADK23" s="6"/>
      <c r="ADL23" s="6"/>
      <c r="ADM23" s="6"/>
      <c r="ADN23" s="6"/>
      <c r="ADO23" s="6"/>
      <c r="ADP23" s="6"/>
      <c r="ADQ23" s="6"/>
      <c r="ADR23" s="6"/>
      <c r="ADS23" s="6"/>
      <c r="ADT23" s="6"/>
      <c r="ADU23" s="6"/>
      <c r="ADV23" s="6"/>
      <c r="ADW23" s="6"/>
      <c r="ADX23" s="6"/>
      <c r="ADY23" s="6"/>
      <c r="ADZ23" s="6"/>
      <c r="AEA23" s="6"/>
      <c r="AEB23" s="6"/>
      <c r="AEC23" s="6"/>
      <c r="AED23" s="6"/>
      <c r="AEE23" s="6"/>
      <c r="AEF23" s="6"/>
      <c r="AEG23" s="6"/>
      <c r="AEH23" s="6"/>
      <c r="AEI23" s="6"/>
      <c r="AEJ23" s="6"/>
      <c r="AEK23" s="6"/>
      <c r="AEL23" s="6"/>
      <c r="AEM23" s="6"/>
      <c r="AEN23" s="6"/>
      <c r="AEO23" s="6"/>
      <c r="AEP23" s="6"/>
      <c r="AEQ23" s="6"/>
      <c r="AER23" s="6"/>
      <c r="AES23" s="6"/>
      <c r="AET23" s="6"/>
      <c r="AEU23" s="6"/>
      <c r="AEV23" s="6"/>
      <c r="AEW23" s="6"/>
      <c r="AEX23" s="6"/>
      <c r="AEY23" s="6"/>
      <c r="AEZ23" s="6"/>
      <c r="AFA23" s="6"/>
      <c r="AFB23" s="6"/>
      <c r="AFC23" s="6"/>
      <c r="AFD23" s="6"/>
      <c r="AFE23" s="6"/>
      <c r="AFF23" s="6"/>
      <c r="AFG23" s="6"/>
      <c r="AFH23" s="6"/>
      <c r="AFI23" s="6"/>
      <c r="AFJ23" s="6"/>
      <c r="AFK23" s="6"/>
      <c r="AFL23" s="6"/>
      <c r="AFM23" s="6"/>
      <c r="AFN23" s="6"/>
      <c r="AFO23" s="6"/>
      <c r="AFP23" s="6"/>
      <c r="AFQ23" s="6"/>
      <c r="AFR23" s="6"/>
      <c r="AFS23" s="6"/>
      <c r="AFT23" s="6"/>
      <c r="AFU23" s="6"/>
      <c r="AFV23" s="6"/>
      <c r="AFW23" s="6"/>
      <c r="AFX23" s="6"/>
      <c r="AFY23" s="6"/>
      <c r="AFZ23" s="6"/>
      <c r="AGA23" s="6"/>
      <c r="AGB23" s="6"/>
      <c r="AGC23" s="6"/>
      <c r="AGD23" s="6"/>
      <c r="AGE23" s="6"/>
      <c r="AGF23" s="6"/>
      <c r="AGG23" s="6"/>
      <c r="AGH23" s="6"/>
      <c r="AGI23" s="6"/>
      <c r="AGJ23" s="6"/>
      <c r="AGK23" s="6"/>
      <c r="AGL23" s="6"/>
      <c r="AGM23" s="6"/>
      <c r="AGN23" s="6"/>
      <c r="AGO23" s="6"/>
      <c r="AGP23" s="6"/>
      <c r="AGQ23" s="6"/>
      <c r="AGR23" s="6"/>
      <c r="AGS23" s="6"/>
      <c r="AGT23" s="6"/>
      <c r="AGU23" s="6"/>
      <c r="AGV23" s="6"/>
      <c r="AGW23" s="6"/>
      <c r="AGX23" s="6"/>
      <c r="AGY23" s="6"/>
      <c r="AGZ23" s="6"/>
      <c r="AHA23" s="6"/>
      <c r="AHB23" s="6"/>
      <c r="AHC23" s="6"/>
      <c r="AHD23" s="6"/>
      <c r="AHE23" s="6"/>
      <c r="AHF23" s="6"/>
      <c r="AHG23" s="6"/>
      <c r="AHH23" s="6"/>
      <c r="AHI23" s="6"/>
      <c r="AHJ23" s="6"/>
      <c r="AHK23" s="6"/>
      <c r="AHL23" s="6"/>
      <c r="AHM23" s="6"/>
      <c r="AHN23" s="6"/>
      <c r="AHO23" s="6"/>
      <c r="AHP23" s="6"/>
      <c r="AHQ23" s="6"/>
      <c r="AHR23" s="6"/>
      <c r="AHS23" s="6"/>
      <c r="AHT23" s="6"/>
      <c r="AHU23" s="6"/>
      <c r="AHV23" s="6"/>
      <c r="AHW23" s="6"/>
      <c r="AHX23" s="6"/>
      <c r="AHY23" s="6"/>
      <c r="AHZ23" s="6"/>
      <c r="AIA23" s="6"/>
      <c r="AIB23" s="6"/>
      <c r="AIC23" s="6"/>
      <c r="AID23" s="6"/>
      <c r="AIE23" s="6"/>
      <c r="AIF23" s="6"/>
      <c r="AIG23" s="6"/>
      <c r="AIH23" s="6"/>
      <c r="AII23" s="6"/>
      <c r="AIJ23" s="6"/>
      <c r="AIK23" s="6"/>
      <c r="AIL23" s="6"/>
      <c r="AIM23" s="6"/>
      <c r="AIN23" s="6"/>
      <c r="AIO23" s="6"/>
      <c r="AIP23" s="6"/>
      <c r="AIQ23" s="6"/>
      <c r="AIR23" s="6"/>
      <c r="AIS23" s="6"/>
      <c r="AIT23" s="6"/>
      <c r="AIU23" s="6"/>
      <c r="AIV23" s="6"/>
      <c r="AIW23" s="6"/>
      <c r="AIX23" s="6"/>
      <c r="AIY23" s="6"/>
      <c r="AIZ23" s="6"/>
      <c r="AJA23" s="6"/>
      <c r="AJB23" s="6"/>
      <c r="AJC23" s="6"/>
      <c r="AJD23" s="6"/>
      <c r="AJE23" s="6"/>
      <c r="AJF23" s="6"/>
      <c r="AJG23" s="6"/>
      <c r="AJH23" s="6"/>
      <c r="AJI23" s="6"/>
      <c r="AJJ23" s="6"/>
      <c r="AJK23" s="6"/>
      <c r="AJL23" s="6"/>
      <c r="AJM23" s="6"/>
      <c r="AJN23" s="6"/>
      <c r="AJO23" s="6"/>
      <c r="AJP23" s="6"/>
      <c r="AJQ23" s="6"/>
      <c r="AJR23" s="6"/>
      <c r="AJS23" s="6"/>
      <c r="AJT23" s="6"/>
      <c r="AJU23" s="6"/>
      <c r="AJV23" s="6"/>
      <c r="AJW23" s="6"/>
      <c r="AJX23" s="6"/>
      <c r="AJY23" s="6"/>
      <c r="AJZ23" s="6"/>
      <c r="AKA23" s="6"/>
      <c r="AKB23" s="6"/>
      <c r="AKC23" s="6"/>
      <c r="AKD23" s="6"/>
      <c r="AKE23" s="6"/>
      <c r="AKF23" s="6"/>
      <c r="AKG23" s="6"/>
      <c r="AKH23" s="6"/>
      <c r="AKI23" s="6"/>
      <c r="AKJ23" s="6"/>
      <c r="AKK23" s="6"/>
      <c r="AKL23" s="6"/>
      <c r="AKM23" s="6"/>
      <c r="AKN23" s="6"/>
      <c r="AKO23" s="6"/>
      <c r="AKP23" s="6"/>
      <c r="AKQ23" s="6"/>
      <c r="AKR23" s="6"/>
      <c r="AKS23" s="6"/>
      <c r="AKT23" s="6"/>
      <c r="AKU23" s="6"/>
      <c r="AKV23" s="6"/>
      <c r="AKW23" s="6"/>
      <c r="AKX23" s="6"/>
      <c r="AKY23" s="6"/>
      <c r="AKZ23" s="6"/>
      <c r="ALA23" s="6"/>
      <c r="ALB23" s="6"/>
      <c r="ALC23" s="6"/>
      <c r="ALD23" s="6"/>
      <c r="ALE23" s="6"/>
      <c r="ALF23" s="6"/>
      <c r="ALG23" s="6"/>
      <c r="ALH23" s="6"/>
      <c r="ALI23" s="6"/>
      <c r="ALJ23" s="6"/>
      <c r="ALK23" s="6"/>
      <c r="ALL23" s="6"/>
      <c r="ALM23" s="6"/>
      <c r="ALN23" s="6"/>
      <c r="ALO23" s="6"/>
      <c r="ALP23" s="6"/>
      <c r="ALQ23" s="6"/>
      <c r="ALR23" s="6"/>
      <c r="ALS23" s="6"/>
      <c r="ALT23" s="6"/>
      <c r="ALU23" s="6"/>
      <c r="ALV23" s="6"/>
      <c r="ALW23" s="6"/>
      <c r="ALX23" s="6"/>
      <c r="ALY23" s="6"/>
      <c r="ALZ23" s="6"/>
      <c r="AMA23" s="6"/>
      <c r="AMB23" s="6"/>
      <c r="AMC23" s="6"/>
      <c r="AMD23" s="6"/>
      <c r="AME23" s="6"/>
      <c r="AMF23" s="6"/>
      <c r="AMG23" s="6"/>
      <c r="AMH23" s="6"/>
      <c r="AMI23" s="6"/>
      <c r="AMJ23" s="6"/>
      <c r="AMK23" s="6"/>
      <c r="AML23" s="6"/>
      <c r="AMM23" s="6"/>
      <c r="AMN23" s="6"/>
      <c r="AMO23" s="6"/>
      <c r="AMP23" s="6"/>
      <c r="AMQ23" s="6"/>
      <c r="AMR23" s="6"/>
      <c r="AMS23" s="6"/>
      <c r="AMT23" s="6"/>
      <c r="AMU23" s="6"/>
      <c r="AMV23" s="6"/>
      <c r="AMW23" s="6"/>
      <c r="AMX23" s="6"/>
    </row>
    <row r="24" spans="1:1038" x14ac:dyDescent="0.25">
      <c r="A24" t="s">
        <v>188</v>
      </c>
      <c r="D24" t="s">
        <v>884</v>
      </c>
      <c r="M24" s="55"/>
      <c r="N24" s="55"/>
      <c r="O24" s="94" t="s">
        <v>210</v>
      </c>
      <c r="P24" s="68">
        <v>99</v>
      </c>
      <c r="Q24" s="6"/>
      <c r="R24" s="6"/>
      <c r="S24" s="6"/>
      <c r="T24" s="72" t="s">
        <v>261</v>
      </c>
      <c r="U24" s="14">
        <v>41</v>
      </c>
      <c r="V24" s="103" t="s">
        <v>258</v>
      </c>
      <c r="W24" s="131">
        <f>COUNTIF($X$77:$X$662, V24)</f>
        <v>9</v>
      </c>
      <c r="X24" s="78"/>
      <c r="Y24" s="78"/>
      <c r="Z24" s="56"/>
      <c r="AA24" s="56"/>
      <c r="AB24" s="57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  <c r="NP24" s="6"/>
      <c r="NQ24" s="6"/>
      <c r="NR24" s="6"/>
      <c r="NS24" s="6"/>
      <c r="NT24" s="6"/>
      <c r="NU24" s="6"/>
      <c r="NV24" s="6"/>
      <c r="NW24" s="6"/>
      <c r="NX24" s="6"/>
      <c r="NY24" s="6"/>
      <c r="NZ24" s="6"/>
      <c r="OA24" s="6"/>
      <c r="OB24" s="6"/>
      <c r="OC24" s="6"/>
      <c r="OD24" s="6"/>
      <c r="OE24" s="6"/>
      <c r="OF24" s="6"/>
      <c r="OG24" s="6"/>
      <c r="OH24" s="6"/>
      <c r="OI24" s="6"/>
      <c r="OJ24" s="6"/>
      <c r="OK24" s="6"/>
      <c r="OL24" s="6"/>
      <c r="OM24" s="6"/>
      <c r="ON24" s="6"/>
      <c r="OO24" s="6"/>
      <c r="OP24" s="6"/>
      <c r="OQ24" s="6"/>
      <c r="OR24" s="6"/>
      <c r="OS24" s="6"/>
      <c r="OT24" s="6"/>
      <c r="OU24" s="6"/>
      <c r="OV24" s="6"/>
      <c r="OW24" s="6"/>
      <c r="OX24" s="6"/>
      <c r="OY24" s="6"/>
      <c r="OZ24" s="6"/>
      <c r="PA24" s="6"/>
      <c r="PB24" s="6"/>
      <c r="PC24" s="6"/>
      <c r="PD24" s="6"/>
      <c r="PE24" s="6"/>
      <c r="PF24" s="6"/>
      <c r="PG24" s="6"/>
      <c r="PH24" s="6"/>
      <c r="PI24" s="6"/>
      <c r="PJ24" s="6"/>
      <c r="PK24" s="6"/>
      <c r="PL24" s="6"/>
      <c r="PM24" s="6"/>
      <c r="PN24" s="6"/>
      <c r="PO24" s="6"/>
      <c r="PP24" s="6"/>
      <c r="PQ24" s="6"/>
      <c r="PR24" s="6"/>
      <c r="PS24" s="6"/>
      <c r="PT24" s="6"/>
      <c r="PU24" s="6"/>
      <c r="PV24" s="6"/>
      <c r="PW24" s="6"/>
      <c r="PX24" s="6"/>
      <c r="PY24" s="6"/>
      <c r="PZ24" s="6"/>
      <c r="QA24" s="6"/>
      <c r="QB24" s="6"/>
      <c r="QC24" s="6"/>
      <c r="QD24" s="6"/>
      <c r="QE24" s="6"/>
      <c r="QF24" s="6"/>
      <c r="QG24" s="6"/>
      <c r="QH24" s="6"/>
      <c r="QI24" s="6"/>
      <c r="QJ24" s="6"/>
      <c r="QK24" s="6"/>
      <c r="QL24" s="6"/>
      <c r="QM24" s="6"/>
      <c r="QN24" s="6"/>
      <c r="QO24" s="6"/>
      <c r="QP24" s="6"/>
      <c r="QQ24" s="6"/>
      <c r="QR24" s="6"/>
      <c r="QS24" s="6"/>
      <c r="QT24" s="6"/>
      <c r="QU24" s="6"/>
      <c r="QV24" s="6"/>
      <c r="QW24" s="6"/>
      <c r="QX24" s="6"/>
      <c r="QY24" s="6"/>
      <c r="QZ24" s="6"/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  <c r="SG24" s="6"/>
      <c r="SH24" s="6"/>
      <c r="SI24" s="6"/>
      <c r="SJ24" s="6"/>
      <c r="SK24" s="6"/>
      <c r="SL24" s="6"/>
      <c r="SM24" s="6"/>
      <c r="SN24" s="6"/>
      <c r="SO24" s="6"/>
      <c r="SP24" s="6"/>
      <c r="SQ24" s="6"/>
      <c r="SR24" s="6"/>
      <c r="SS24" s="6"/>
      <c r="ST24" s="6"/>
      <c r="SU24" s="6"/>
      <c r="SV24" s="6"/>
      <c r="SW24" s="6"/>
      <c r="SX24" s="6"/>
      <c r="SY24" s="6"/>
      <c r="SZ24" s="6"/>
      <c r="TA24" s="6"/>
      <c r="TB24" s="6"/>
      <c r="TC24" s="6"/>
      <c r="TD24" s="6"/>
      <c r="TE24" s="6"/>
      <c r="TF24" s="6"/>
      <c r="TG24" s="6"/>
      <c r="TH24" s="6"/>
      <c r="TI24" s="6"/>
      <c r="TJ24" s="6"/>
      <c r="TK24" s="6"/>
      <c r="TL24" s="6"/>
      <c r="TM24" s="6"/>
      <c r="TN24" s="6"/>
      <c r="TO24" s="6"/>
      <c r="TP24" s="6"/>
      <c r="TQ24" s="6"/>
      <c r="TR24" s="6"/>
      <c r="TS24" s="6"/>
      <c r="TT24" s="6"/>
      <c r="TU24" s="6"/>
      <c r="TV24" s="6"/>
      <c r="TW24" s="6"/>
      <c r="TX24" s="6"/>
      <c r="TY24" s="6"/>
      <c r="TZ24" s="6"/>
      <c r="UA24" s="6"/>
      <c r="UB24" s="6"/>
      <c r="UC24" s="6"/>
      <c r="UD24" s="6"/>
      <c r="UE24" s="6"/>
      <c r="UF24" s="6"/>
      <c r="UG24" s="6"/>
      <c r="UH24" s="6"/>
      <c r="UI24" s="6"/>
      <c r="UJ24" s="6"/>
      <c r="UK24" s="6"/>
      <c r="UL24" s="6"/>
      <c r="UM24" s="6"/>
      <c r="UN24" s="6"/>
      <c r="UO24" s="6"/>
      <c r="UP24" s="6"/>
      <c r="UQ24" s="6"/>
      <c r="UR24" s="6"/>
      <c r="US24" s="6"/>
      <c r="UT24" s="6"/>
      <c r="UU24" s="6"/>
      <c r="UV24" s="6"/>
      <c r="UW24" s="6"/>
      <c r="UX24" s="6"/>
      <c r="UY24" s="6"/>
      <c r="UZ24" s="6"/>
      <c r="VA24" s="6"/>
      <c r="VB24" s="6"/>
      <c r="VC24" s="6"/>
      <c r="VD24" s="6"/>
      <c r="VE24" s="6"/>
      <c r="VF24" s="6"/>
      <c r="VG24" s="6"/>
      <c r="VH24" s="6"/>
      <c r="VI24" s="6"/>
      <c r="VJ24" s="6"/>
      <c r="VK24" s="6"/>
      <c r="VL24" s="6"/>
      <c r="VM24" s="6"/>
      <c r="VN24" s="6"/>
      <c r="VO24" s="6"/>
      <c r="VP24" s="6"/>
      <c r="VQ24" s="6"/>
      <c r="VR24" s="6"/>
      <c r="VS24" s="6"/>
      <c r="VT24" s="6"/>
      <c r="VU24" s="6"/>
      <c r="VV24" s="6"/>
      <c r="VW24" s="6"/>
      <c r="VX24" s="6"/>
      <c r="VY24" s="6"/>
      <c r="VZ24" s="6"/>
      <c r="WA24" s="6"/>
      <c r="WB24" s="6"/>
      <c r="WC24" s="6"/>
      <c r="WD24" s="6"/>
      <c r="WE24" s="6"/>
      <c r="WF24" s="6"/>
      <c r="WG24" s="6"/>
      <c r="WH24" s="6"/>
      <c r="WI24" s="6"/>
      <c r="WJ24" s="6"/>
      <c r="WK24" s="6"/>
      <c r="WL24" s="6"/>
      <c r="WM24" s="6"/>
      <c r="WN24" s="6"/>
      <c r="WO24" s="6"/>
      <c r="WP24" s="6"/>
      <c r="WQ24" s="6"/>
      <c r="WR24" s="6"/>
      <c r="WS24" s="6"/>
      <c r="WT24" s="6"/>
      <c r="WU24" s="6"/>
      <c r="WV24" s="6"/>
      <c r="WW24" s="6"/>
      <c r="WX24" s="6"/>
      <c r="WY24" s="6"/>
      <c r="WZ24" s="6"/>
      <c r="XA24" s="6"/>
      <c r="XB24" s="6"/>
      <c r="XC24" s="6"/>
      <c r="XD24" s="6"/>
      <c r="XE24" s="6"/>
      <c r="XF24" s="6"/>
      <c r="XG24" s="6"/>
      <c r="XH24" s="6"/>
      <c r="XI24" s="6"/>
      <c r="XJ24" s="6"/>
      <c r="XK24" s="6"/>
      <c r="XL24" s="6"/>
      <c r="XM24" s="6"/>
      <c r="XN24" s="6"/>
      <c r="XO24" s="6"/>
      <c r="XP24" s="6"/>
      <c r="XQ24" s="6"/>
      <c r="XR24" s="6"/>
      <c r="XS24" s="6"/>
      <c r="XT24" s="6"/>
      <c r="XU24" s="6"/>
      <c r="XV24" s="6"/>
      <c r="XW24" s="6"/>
      <c r="XX24" s="6"/>
      <c r="XY24" s="6"/>
      <c r="XZ24" s="6"/>
      <c r="YA24" s="6"/>
      <c r="YB24" s="6"/>
      <c r="YC24" s="6"/>
      <c r="YD24" s="6"/>
      <c r="YE24" s="6"/>
      <c r="YF24" s="6"/>
      <c r="YG24" s="6"/>
      <c r="YH24" s="6"/>
      <c r="YI24" s="6"/>
      <c r="YJ24" s="6"/>
      <c r="YK24" s="6"/>
      <c r="YL24" s="6"/>
      <c r="YM24" s="6"/>
      <c r="YN24" s="6"/>
      <c r="YO24" s="6"/>
      <c r="YP24" s="6"/>
      <c r="YQ24" s="6"/>
      <c r="YR24" s="6"/>
      <c r="YS24" s="6"/>
      <c r="YT24" s="6"/>
      <c r="YU24" s="6"/>
      <c r="YV24" s="6"/>
      <c r="YW24" s="6"/>
      <c r="YX24" s="6"/>
      <c r="YY24" s="6"/>
      <c r="YZ24" s="6"/>
      <c r="ZA24" s="6"/>
      <c r="ZB24" s="6"/>
      <c r="ZC24" s="6"/>
      <c r="ZD24" s="6"/>
      <c r="ZE24" s="6"/>
      <c r="ZF24" s="6"/>
      <c r="ZG24" s="6"/>
      <c r="ZH24" s="6"/>
      <c r="ZI24" s="6"/>
      <c r="ZJ24" s="6"/>
      <c r="ZK24" s="6"/>
      <c r="ZL24" s="6"/>
      <c r="ZM24" s="6"/>
      <c r="ZN24" s="6"/>
      <c r="ZO24" s="6"/>
      <c r="ZP24" s="6"/>
      <c r="ZQ24" s="6"/>
      <c r="ZR24" s="6"/>
      <c r="ZS24" s="6"/>
      <c r="ZT24" s="6"/>
      <c r="ZU24" s="6"/>
      <c r="ZV24" s="6"/>
      <c r="ZW24" s="6"/>
      <c r="ZX24" s="6"/>
      <c r="ZY24" s="6"/>
      <c r="ZZ24" s="6"/>
      <c r="AAA24" s="6"/>
      <c r="AAB24" s="6"/>
      <c r="AAC24" s="6"/>
      <c r="AAD24" s="6"/>
      <c r="AAE24" s="6"/>
      <c r="AAF24" s="6"/>
      <c r="AAG24" s="6"/>
      <c r="AAH24" s="6"/>
      <c r="AAI24" s="6"/>
      <c r="AAJ24" s="6"/>
      <c r="AAK24" s="6"/>
      <c r="AAL24" s="6"/>
      <c r="AAM24" s="6"/>
      <c r="AAN24" s="6"/>
      <c r="AAO24" s="6"/>
      <c r="AAP24" s="6"/>
      <c r="AAQ24" s="6"/>
      <c r="AAR24" s="6"/>
      <c r="AAS24" s="6"/>
      <c r="AAT24" s="6"/>
      <c r="AAU24" s="6"/>
      <c r="AAV24" s="6"/>
      <c r="AAW24" s="6"/>
      <c r="AAX24" s="6"/>
      <c r="AAY24" s="6"/>
      <c r="AAZ24" s="6"/>
      <c r="ABA24" s="6"/>
      <c r="ABB24" s="6"/>
      <c r="ABC24" s="6"/>
      <c r="ABD24" s="6"/>
      <c r="ABE24" s="6"/>
      <c r="ABF24" s="6"/>
      <c r="ABG24" s="6"/>
      <c r="ABH24" s="6"/>
      <c r="ABI24" s="6"/>
      <c r="ABJ24" s="6"/>
      <c r="ABK24" s="6"/>
      <c r="ABL24" s="6"/>
      <c r="ABM24" s="6"/>
      <c r="ABN24" s="6"/>
      <c r="ABO24" s="6"/>
      <c r="ABP24" s="6"/>
      <c r="ABQ24" s="6"/>
      <c r="ABR24" s="6"/>
      <c r="ABS24" s="6"/>
      <c r="ABT24" s="6"/>
      <c r="ABU24" s="6"/>
      <c r="ABV24" s="6"/>
      <c r="ABW24" s="6"/>
      <c r="ABX24" s="6"/>
      <c r="ABY24" s="6"/>
      <c r="ABZ24" s="6"/>
      <c r="ACA24" s="6"/>
      <c r="ACB24" s="6"/>
      <c r="ACC24" s="6"/>
      <c r="ACD24" s="6"/>
      <c r="ACE24" s="6"/>
      <c r="ACF24" s="6"/>
      <c r="ACG24" s="6"/>
      <c r="ACH24" s="6"/>
      <c r="ACI24" s="6"/>
      <c r="ACJ24" s="6"/>
      <c r="ACK24" s="6"/>
      <c r="ACL24" s="6"/>
      <c r="ACM24" s="6"/>
      <c r="ACN24" s="6"/>
      <c r="ACO24" s="6"/>
      <c r="ACP24" s="6"/>
      <c r="ACQ24" s="6"/>
      <c r="ACR24" s="6"/>
      <c r="ACS24" s="6"/>
      <c r="ACT24" s="6"/>
      <c r="ACU24" s="6"/>
      <c r="ACV24" s="6"/>
      <c r="ACW24" s="6"/>
      <c r="ACX24" s="6"/>
      <c r="ACY24" s="6"/>
      <c r="ACZ24" s="6"/>
      <c r="ADA24" s="6"/>
      <c r="ADB24" s="6"/>
      <c r="ADC24" s="6"/>
      <c r="ADD24" s="6"/>
      <c r="ADE24" s="6"/>
      <c r="ADF24" s="6"/>
      <c r="ADG24" s="6"/>
      <c r="ADH24" s="6"/>
      <c r="ADI24" s="6"/>
      <c r="ADJ24" s="6"/>
      <c r="ADK24" s="6"/>
      <c r="ADL24" s="6"/>
      <c r="ADM24" s="6"/>
      <c r="ADN24" s="6"/>
      <c r="ADO24" s="6"/>
      <c r="ADP24" s="6"/>
      <c r="ADQ24" s="6"/>
      <c r="ADR24" s="6"/>
      <c r="ADS24" s="6"/>
      <c r="ADT24" s="6"/>
      <c r="ADU24" s="6"/>
      <c r="ADV24" s="6"/>
      <c r="ADW24" s="6"/>
      <c r="ADX24" s="6"/>
      <c r="ADY24" s="6"/>
      <c r="ADZ24" s="6"/>
      <c r="AEA24" s="6"/>
      <c r="AEB24" s="6"/>
      <c r="AEC24" s="6"/>
      <c r="AED24" s="6"/>
      <c r="AEE24" s="6"/>
      <c r="AEF24" s="6"/>
      <c r="AEG24" s="6"/>
      <c r="AEH24" s="6"/>
      <c r="AEI24" s="6"/>
      <c r="AEJ24" s="6"/>
      <c r="AEK24" s="6"/>
      <c r="AEL24" s="6"/>
      <c r="AEM24" s="6"/>
      <c r="AEN24" s="6"/>
      <c r="AEO24" s="6"/>
      <c r="AEP24" s="6"/>
      <c r="AEQ24" s="6"/>
      <c r="AER24" s="6"/>
      <c r="AES24" s="6"/>
      <c r="AET24" s="6"/>
      <c r="AEU24" s="6"/>
      <c r="AEV24" s="6"/>
      <c r="AEW24" s="6"/>
      <c r="AEX24" s="6"/>
      <c r="AEY24" s="6"/>
      <c r="AEZ24" s="6"/>
      <c r="AFA24" s="6"/>
      <c r="AFB24" s="6"/>
      <c r="AFC24" s="6"/>
      <c r="AFD24" s="6"/>
      <c r="AFE24" s="6"/>
      <c r="AFF24" s="6"/>
      <c r="AFG24" s="6"/>
      <c r="AFH24" s="6"/>
      <c r="AFI24" s="6"/>
      <c r="AFJ24" s="6"/>
      <c r="AFK24" s="6"/>
      <c r="AFL24" s="6"/>
      <c r="AFM24" s="6"/>
      <c r="AFN24" s="6"/>
      <c r="AFO24" s="6"/>
      <c r="AFP24" s="6"/>
      <c r="AFQ24" s="6"/>
      <c r="AFR24" s="6"/>
      <c r="AFS24" s="6"/>
      <c r="AFT24" s="6"/>
      <c r="AFU24" s="6"/>
      <c r="AFV24" s="6"/>
      <c r="AFW24" s="6"/>
      <c r="AFX24" s="6"/>
      <c r="AFY24" s="6"/>
      <c r="AFZ24" s="6"/>
      <c r="AGA24" s="6"/>
      <c r="AGB24" s="6"/>
      <c r="AGC24" s="6"/>
      <c r="AGD24" s="6"/>
      <c r="AGE24" s="6"/>
      <c r="AGF24" s="6"/>
      <c r="AGG24" s="6"/>
      <c r="AGH24" s="6"/>
      <c r="AGI24" s="6"/>
      <c r="AGJ24" s="6"/>
      <c r="AGK24" s="6"/>
      <c r="AGL24" s="6"/>
      <c r="AGM24" s="6"/>
      <c r="AGN24" s="6"/>
      <c r="AGO24" s="6"/>
      <c r="AGP24" s="6"/>
      <c r="AGQ24" s="6"/>
      <c r="AGR24" s="6"/>
      <c r="AGS24" s="6"/>
      <c r="AGT24" s="6"/>
      <c r="AGU24" s="6"/>
      <c r="AGV24" s="6"/>
      <c r="AGW24" s="6"/>
      <c r="AGX24" s="6"/>
      <c r="AGY24" s="6"/>
      <c r="AGZ24" s="6"/>
      <c r="AHA24" s="6"/>
      <c r="AHB24" s="6"/>
      <c r="AHC24" s="6"/>
      <c r="AHD24" s="6"/>
      <c r="AHE24" s="6"/>
      <c r="AHF24" s="6"/>
      <c r="AHG24" s="6"/>
      <c r="AHH24" s="6"/>
      <c r="AHI24" s="6"/>
      <c r="AHJ24" s="6"/>
      <c r="AHK24" s="6"/>
      <c r="AHL24" s="6"/>
      <c r="AHM24" s="6"/>
      <c r="AHN24" s="6"/>
      <c r="AHO24" s="6"/>
      <c r="AHP24" s="6"/>
      <c r="AHQ24" s="6"/>
      <c r="AHR24" s="6"/>
      <c r="AHS24" s="6"/>
      <c r="AHT24" s="6"/>
      <c r="AHU24" s="6"/>
      <c r="AHV24" s="6"/>
      <c r="AHW24" s="6"/>
      <c r="AHX24" s="6"/>
      <c r="AHY24" s="6"/>
      <c r="AHZ24" s="6"/>
      <c r="AIA24" s="6"/>
      <c r="AIB24" s="6"/>
      <c r="AIC24" s="6"/>
      <c r="AID24" s="6"/>
      <c r="AIE24" s="6"/>
      <c r="AIF24" s="6"/>
      <c r="AIG24" s="6"/>
      <c r="AIH24" s="6"/>
      <c r="AII24" s="6"/>
      <c r="AIJ24" s="6"/>
      <c r="AIK24" s="6"/>
      <c r="AIL24" s="6"/>
      <c r="AIM24" s="6"/>
      <c r="AIN24" s="6"/>
      <c r="AIO24" s="6"/>
      <c r="AIP24" s="6"/>
      <c r="AIQ24" s="6"/>
      <c r="AIR24" s="6"/>
      <c r="AIS24" s="6"/>
      <c r="AIT24" s="6"/>
      <c r="AIU24" s="6"/>
      <c r="AIV24" s="6"/>
      <c r="AIW24" s="6"/>
      <c r="AIX24" s="6"/>
      <c r="AIY24" s="6"/>
      <c r="AIZ24" s="6"/>
      <c r="AJA24" s="6"/>
      <c r="AJB24" s="6"/>
      <c r="AJC24" s="6"/>
      <c r="AJD24" s="6"/>
      <c r="AJE24" s="6"/>
      <c r="AJF24" s="6"/>
      <c r="AJG24" s="6"/>
      <c r="AJH24" s="6"/>
      <c r="AJI24" s="6"/>
      <c r="AJJ24" s="6"/>
      <c r="AJK24" s="6"/>
      <c r="AJL24" s="6"/>
      <c r="AJM24" s="6"/>
      <c r="AJN24" s="6"/>
      <c r="AJO24" s="6"/>
      <c r="AJP24" s="6"/>
      <c r="AJQ24" s="6"/>
      <c r="AJR24" s="6"/>
      <c r="AJS24" s="6"/>
      <c r="AJT24" s="6"/>
      <c r="AJU24" s="6"/>
      <c r="AJV24" s="6"/>
      <c r="AJW24" s="6"/>
      <c r="AJX24" s="6"/>
      <c r="AJY24" s="6"/>
      <c r="AJZ24" s="6"/>
      <c r="AKA24" s="6"/>
      <c r="AKB24" s="6"/>
      <c r="AKC24" s="6"/>
      <c r="AKD24" s="6"/>
      <c r="AKE24" s="6"/>
      <c r="AKF24" s="6"/>
      <c r="AKG24" s="6"/>
      <c r="AKH24" s="6"/>
      <c r="AKI24" s="6"/>
      <c r="AKJ24" s="6"/>
      <c r="AKK24" s="6"/>
      <c r="AKL24" s="6"/>
      <c r="AKM24" s="6"/>
      <c r="AKN24" s="6"/>
      <c r="AKO24" s="6"/>
      <c r="AKP24" s="6"/>
      <c r="AKQ24" s="6"/>
      <c r="AKR24" s="6"/>
      <c r="AKS24" s="6"/>
      <c r="AKT24" s="6"/>
      <c r="AKU24" s="6"/>
      <c r="AKV24" s="6"/>
      <c r="AKW24" s="6"/>
      <c r="AKX24" s="6"/>
      <c r="AKY24" s="6"/>
      <c r="AKZ24" s="6"/>
      <c r="ALA24" s="6"/>
      <c r="ALB24" s="6"/>
      <c r="ALC24" s="6"/>
      <c r="ALD24" s="6"/>
      <c r="ALE24" s="6"/>
      <c r="ALF24" s="6"/>
      <c r="ALG24" s="6"/>
      <c r="ALH24" s="6"/>
      <c r="ALI24" s="6"/>
      <c r="ALJ24" s="6"/>
      <c r="ALK24" s="6"/>
      <c r="ALL24" s="6"/>
      <c r="ALM24" s="6"/>
      <c r="ALN24" s="6"/>
      <c r="ALO24" s="6"/>
      <c r="ALP24" s="6"/>
      <c r="ALQ24" s="6"/>
      <c r="ALR24" s="6"/>
      <c r="ALS24" s="6"/>
      <c r="ALT24" s="6"/>
      <c r="ALU24" s="6"/>
      <c r="ALV24" s="6"/>
      <c r="ALW24" s="6"/>
      <c r="ALX24" s="6"/>
      <c r="ALY24" s="6"/>
      <c r="ALZ24" s="6"/>
      <c r="AMA24" s="6"/>
      <c r="AMB24" s="6"/>
      <c r="AMC24" s="6"/>
      <c r="AMD24" s="6"/>
      <c r="AME24" s="6"/>
      <c r="AMF24" s="6"/>
      <c r="AMG24" s="6"/>
      <c r="AMH24" s="6"/>
      <c r="AMI24" s="6"/>
      <c r="AMJ24" s="6"/>
      <c r="AMK24" s="6"/>
      <c r="AML24" s="6"/>
      <c r="AMM24" s="6"/>
      <c r="AMN24" s="6"/>
      <c r="AMO24" s="6"/>
      <c r="AMP24" s="6"/>
      <c r="AMQ24" s="6"/>
      <c r="AMR24" s="6"/>
      <c r="AMS24" s="6"/>
      <c r="AMT24" s="6"/>
      <c r="AMU24" s="6"/>
      <c r="AMV24" s="6"/>
      <c r="AMW24" s="6"/>
      <c r="AMX24" s="6"/>
    </row>
    <row r="25" spans="1:1038" x14ac:dyDescent="0.25">
      <c r="A25" t="s">
        <v>188</v>
      </c>
      <c r="D25" t="s">
        <v>874</v>
      </c>
      <c r="M25" s="55"/>
      <c r="N25" s="55"/>
      <c r="O25" s="6"/>
      <c r="P25" s="55"/>
      <c r="Q25" s="6"/>
      <c r="R25" s="6"/>
      <c r="S25" s="6"/>
      <c r="T25" s="72" t="s">
        <v>216</v>
      </c>
      <c r="U25" s="14">
        <v>42</v>
      </c>
      <c r="V25" s="103" t="s">
        <v>219</v>
      </c>
      <c r="W25" s="131">
        <f>COUNTIF($X$77:$X$662, V25)</f>
        <v>4</v>
      </c>
      <c r="X25" s="78"/>
      <c r="Y25" s="78"/>
      <c r="Z25" s="56"/>
      <c r="AA25" s="56"/>
      <c r="AB25" s="57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/>
      <c r="NP25" s="6"/>
      <c r="NQ25" s="6"/>
      <c r="NR25" s="6"/>
      <c r="NS25" s="6"/>
      <c r="NT25" s="6"/>
      <c r="NU25" s="6"/>
      <c r="NV25" s="6"/>
      <c r="NW25" s="6"/>
      <c r="NX25" s="6"/>
      <c r="NY25" s="6"/>
      <c r="NZ25" s="6"/>
      <c r="OA25" s="6"/>
      <c r="OB25" s="6"/>
      <c r="OC25" s="6"/>
      <c r="OD25" s="6"/>
      <c r="OE25" s="6"/>
      <c r="OF25" s="6"/>
      <c r="OG25" s="6"/>
      <c r="OH25" s="6"/>
      <c r="OI25" s="6"/>
      <c r="OJ25" s="6"/>
      <c r="OK25" s="6"/>
      <c r="OL25" s="6"/>
      <c r="OM25" s="6"/>
      <c r="ON25" s="6"/>
      <c r="OO25" s="6"/>
      <c r="OP25" s="6"/>
      <c r="OQ25" s="6"/>
      <c r="OR25" s="6"/>
      <c r="OS25" s="6"/>
      <c r="OT25" s="6"/>
      <c r="OU25" s="6"/>
      <c r="OV25" s="6"/>
      <c r="OW25" s="6"/>
      <c r="OX25" s="6"/>
      <c r="OY25" s="6"/>
      <c r="OZ25" s="6"/>
      <c r="PA25" s="6"/>
      <c r="PB25" s="6"/>
      <c r="PC25" s="6"/>
      <c r="PD25" s="6"/>
      <c r="PE25" s="6"/>
      <c r="PF25" s="6"/>
      <c r="PG25" s="6"/>
      <c r="PH25" s="6"/>
      <c r="PI25" s="6"/>
      <c r="PJ25" s="6"/>
      <c r="PK25" s="6"/>
      <c r="PL25" s="6"/>
      <c r="PM25" s="6"/>
      <c r="PN25" s="6"/>
      <c r="PO25" s="6"/>
      <c r="PP25" s="6"/>
      <c r="PQ25" s="6"/>
      <c r="PR25" s="6"/>
      <c r="PS25" s="6"/>
      <c r="PT25" s="6"/>
      <c r="PU25" s="6"/>
      <c r="PV25" s="6"/>
      <c r="PW25" s="6"/>
      <c r="PX25" s="6"/>
      <c r="PY25" s="6"/>
      <c r="PZ25" s="6"/>
      <c r="QA25" s="6"/>
      <c r="QB25" s="6"/>
      <c r="QC25" s="6"/>
      <c r="QD25" s="6"/>
      <c r="QE25" s="6"/>
      <c r="QF25" s="6"/>
      <c r="QG25" s="6"/>
      <c r="QH25" s="6"/>
      <c r="QI25" s="6"/>
      <c r="QJ25" s="6"/>
      <c r="QK25" s="6"/>
      <c r="QL25" s="6"/>
      <c r="QM25" s="6"/>
      <c r="QN25" s="6"/>
      <c r="QO25" s="6"/>
      <c r="QP25" s="6"/>
      <c r="QQ25" s="6"/>
      <c r="QR25" s="6"/>
      <c r="QS25" s="6"/>
      <c r="QT25" s="6"/>
      <c r="QU25" s="6"/>
      <c r="QV25" s="6"/>
      <c r="QW25" s="6"/>
      <c r="QX25" s="6"/>
      <c r="QY25" s="6"/>
      <c r="QZ25" s="6"/>
      <c r="RA25" s="6"/>
      <c r="RB25" s="6"/>
      <c r="RC25" s="6"/>
      <c r="RD25" s="6"/>
      <c r="RE25" s="6"/>
      <c r="RF25" s="6"/>
      <c r="RG25" s="6"/>
      <c r="RH25" s="6"/>
      <c r="RI25" s="6"/>
      <c r="RJ25" s="6"/>
      <c r="RK25" s="6"/>
      <c r="RL25" s="6"/>
      <c r="RM25" s="6"/>
      <c r="RN25" s="6"/>
      <c r="RO25" s="6"/>
      <c r="RP25" s="6"/>
      <c r="RQ25" s="6"/>
      <c r="RR25" s="6"/>
      <c r="RS25" s="6"/>
      <c r="RT25" s="6"/>
      <c r="RU25" s="6"/>
      <c r="RV25" s="6"/>
      <c r="RW25" s="6"/>
      <c r="RX25" s="6"/>
      <c r="RY25" s="6"/>
      <c r="RZ25" s="6"/>
      <c r="SA25" s="6"/>
      <c r="SB25" s="6"/>
      <c r="SC25" s="6"/>
      <c r="SD25" s="6"/>
      <c r="SE25" s="6"/>
      <c r="SF25" s="6"/>
      <c r="SG25" s="6"/>
      <c r="SH25" s="6"/>
      <c r="SI25" s="6"/>
      <c r="SJ25" s="6"/>
      <c r="SK25" s="6"/>
      <c r="SL25" s="6"/>
      <c r="SM25" s="6"/>
      <c r="SN25" s="6"/>
      <c r="SO25" s="6"/>
      <c r="SP25" s="6"/>
      <c r="SQ25" s="6"/>
      <c r="SR25" s="6"/>
      <c r="SS25" s="6"/>
      <c r="ST25" s="6"/>
      <c r="SU25" s="6"/>
      <c r="SV25" s="6"/>
      <c r="SW25" s="6"/>
      <c r="SX25" s="6"/>
      <c r="SY25" s="6"/>
      <c r="SZ25" s="6"/>
      <c r="TA25" s="6"/>
      <c r="TB25" s="6"/>
      <c r="TC25" s="6"/>
      <c r="TD25" s="6"/>
      <c r="TE25" s="6"/>
      <c r="TF25" s="6"/>
      <c r="TG25" s="6"/>
      <c r="TH25" s="6"/>
      <c r="TI25" s="6"/>
      <c r="TJ25" s="6"/>
      <c r="TK25" s="6"/>
      <c r="TL25" s="6"/>
      <c r="TM25" s="6"/>
      <c r="TN25" s="6"/>
      <c r="TO25" s="6"/>
      <c r="TP25" s="6"/>
      <c r="TQ25" s="6"/>
      <c r="TR25" s="6"/>
      <c r="TS25" s="6"/>
      <c r="TT25" s="6"/>
      <c r="TU25" s="6"/>
      <c r="TV25" s="6"/>
      <c r="TW25" s="6"/>
      <c r="TX25" s="6"/>
      <c r="TY25" s="6"/>
      <c r="TZ25" s="6"/>
      <c r="UA25" s="6"/>
      <c r="UB25" s="6"/>
      <c r="UC25" s="6"/>
      <c r="UD25" s="6"/>
      <c r="UE25" s="6"/>
      <c r="UF25" s="6"/>
      <c r="UG25" s="6"/>
      <c r="UH25" s="6"/>
      <c r="UI25" s="6"/>
      <c r="UJ25" s="6"/>
      <c r="UK25" s="6"/>
      <c r="UL25" s="6"/>
      <c r="UM25" s="6"/>
      <c r="UN25" s="6"/>
      <c r="UO25" s="6"/>
      <c r="UP25" s="6"/>
      <c r="UQ25" s="6"/>
      <c r="UR25" s="6"/>
      <c r="US25" s="6"/>
      <c r="UT25" s="6"/>
      <c r="UU25" s="6"/>
      <c r="UV25" s="6"/>
      <c r="UW25" s="6"/>
      <c r="UX25" s="6"/>
      <c r="UY25" s="6"/>
      <c r="UZ25" s="6"/>
      <c r="VA25" s="6"/>
      <c r="VB25" s="6"/>
      <c r="VC25" s="6"/>
      <c r="VD25" s="6"/>
      <c r="VE25" s="6"/>
      <c r="VF25" s="6"/>
      <c r="VG25" s="6"/>
      <c r="VH25" s="6"/>
      <c r="VI25" s="6"/>
      <c r="VJ25" s="6"/>
      <c r="VK25" s="6"/>
      <c r="VL25" s="6"/>
      <c r="VM25" s="6"/>
      <c r="VN25" s="6"/>
      <c r="VO25" s="6"/>
      <c r="VP25" s="6"/>
      <c r="VQ25" s="6"/>
      <c r="VR25" s="6"/>
      <c r="VS25" s="6"/>
      <c r="VT25" s="6"/>
      <c r="VU25" s="6"/>
      <c r="VV25" s="6"/>
      <c r="VW25" s="6"/>
      <c r="VX25" s="6"/>
      <c r="VY25" s="6"/>
      <c r="VZ25" s="6"/>
      <c r="WA25" s="6"/>
      <c r="WB25" s="6"/>
      <c r="WC25" s="6"/>
      <c r="WD25" s="6"/>
      <c r="WE25" s="6"/>
      <c r="WF25" s="6"/>
      <c r="WG25" s="6"/>
      <c r="WH25" s="6"/>
      <c r="WI25" s="6"/>
      <c r="WJ25" s="6"/>
      <c r="WK25" s="6"/>
      <c r="WL25" s="6"/>
      <c r="WM25" s="6"/>
      <c r="WN25" s="6"/>
      <c r="WO25" s="6"/>
      <c r="WP25" s="6"/>
      <c r="WQ25" s="6"/>
      <c r="WR25" s="6"/>
      <c r="WS25" s="6"/>
      <c r="WT25" s="6"/>
      <c r="WU25" s="6"/>
      <c r="WV25" s="6"/>
      <c r="WW25" s="6"/>
      <c r="WX25" s="6"/>
      <c r="WY25" s="6"/>
      <c r="WZ25" s="6"/>
      <c r="XA25" s="6"/>
      <c r="XB25" s="6"/>
      <c r="XC25" s="6"/>
      <c r="XD25" s="6"/>
      <c r="XE25" s="6"/>
      <c r="XF25" s="6"/>
      <c r="XG25" s="6"/>
      <c r="XH25" s="6"/>
      <c r="XI25" s="6"/>
      <c r="XJ25" s="6"/>
      <c r="XK25" s="6"/>
      <c r="XL25" s="6"/>
      <c r="XM25" s="6"/>
      <c r="XN25" s="6"/>
      <c r="XO25" s="6"/>
      <c r="XP25" s="6"/>
      <c r="XQ25" s="6"/>
      <c r="XR25" s="6"/>
      <c r="XS25" s="6"/>
      <c r="XT25" s="6"/>
      <c r="XU25" s="6"/>
      <c r="XV25" s="6"/>
      <c r="XW25" s="6"/>
      <c r="XX25" s="6"/>
      <c r="XY25" s="6"/>
      <c r="XZ25" s="6"/>
      <c r="YA25" s="6"/>
      <c r="YB25" s="6"/>
      <c r="YC25" s="6"/>
      <c r="YD25" s="6"/>
      <c r="YE25" s="6"/>
      <c r="YF25" s="6"/>
      <c r="YG25" s="6"/>
      <c r="YH25" s="6"/>
      <c r="YI25" s="6"/>
      <c r="YJ25" s="6"/>
      <c r="YK25" s="6"/>
      <c r="YL25" s="6"/>
      <c r="YM25" s="6"/>
      <c r="YN25" s="6"/>
      <c r="YO25" s="6"/>
      <c r="YP25" s="6"/>
      <c r="YQ25" s="6"/>
      <c r="YR25" s="6"/>
      <c r="YS25" s="6"/>
      <c r="YT25" s="6"/>
      <c r="YU25" s="6"/>
      <c r="YV25" s="6"/>
      <c r="YW25" s="6"/>
      <c r="YX25" s="6"/>
      <c r="YY25" s="6"/>
      <c r="YZ25" s="6"/>
      <c r="ZA25" s="6"/>
      <c r="ZB25" s="6"/>
      <c r="ZC25" s="6"/>
      <c r="ZD25" s="6"/>
      <c r="ZE25" s="6"/>
      <c r="ZF25" s="6"/>
      <c r="ZG25" s="6"/>
      <c r="ZH25" s="6"/>
      <c r="ZI25" s="6"/>
      <c r="ZJ25" s="6"/>
      <c r="ZK25" s="6"/>
      <c r="ZL25" s="6"/>
      <c r="ZM25" s="6"/>
      <c r="ZN25" s="6"/>
      <c r="ZO25" s="6"/>
      <c r="ZP25" s="6"/>
      <c r="ZQ25" s="6"/>
      <c r="ZR25" s="6"/>
      <c r="ZS25" s="6"/>
      <c r="ZT25" s="6"/>
      <c r="ZU25" s="6"/>
      <c r="ZV25" s="6"/>
      <c r="ZW25" s="6"/>
      <c r="ZX25" s="6"/>
      <c r="ZY25" s="6"/>
      <c r="ZZ25" s="6"/>
      <c r="AAA25" s="6"/>
      <c r="AAB25" s="6"/>
      <c r="AAC25" s="6"/>
      <c r="AAD25" s="6"/>
      <c r="AAE25" s="6"/>
      <c r="AAF25" s="6"/>
      <c r="AAG25" s="6"/>
      <c r="AAH25" s="6"/>
      <c r="AAI25" s="6"/>
      <c r="AAJ25" s="6"/>
      <c r="AAK25" s="6"/>
      <c r="AAL25" s="6"/>
      <c r="AAM25" s="6"/>
      <c r="AAN25" s="6"/>
      <c r="AAO25" s="6"/>
      <c r="AAP25" s="6"/>
      <c r="AAQ25" s="6"/>
      <c r="AAR25" s="6"/>
      <c r="AAS25" s="6"/>
      <c r="AAT25" s="6"/>
      <c r="AAU25" s="6"/>
      <c r="AAV25" s="6"/>
      <c r="AAW25" s="6"/>
      <c r="AAX25" s="6"/>
      <c r="AAY25" s="6"/>
      <c r="AAZ25" s="6"/>
      <c r="ABA25" s="6"/>
      <c r="ABB25" s="6"/>
      <c r="ABC25" s="6"/>
      <c r="ABD25" s="6"/>
      <c r="ABE25" s="6"/>
      <c r="ABF25" s="6"/>
      <c r="ABG25" s="6"/>
      <c r="ABH25" s="6"/>
      <c r="ABI25" s="6"/>
      <c r="ABJ25" s="6"/>
      <c r="ABK25" s="6"/>
      <c r="ABL25" s="6"/>
      <c r="ABM25" s="6"/>
      <c r="ABN25" s="6"/>
      <c r="ABO25" s="6"/>
      <c r="ABP25" s="6"/>
      <c r="ABQ25" s="6"/>
      <c r="ABR25" s="6"/>
      <c r="ABS25" s="6"/>
      <c r="ABT25" s="6"/>
      <c r="ABU25" s="6"/>
      <c r="ABV25" s="6"/>
      <c r="ABW25" s="6"/>
      <c r="ABX25" s="6"/>
      <c r="ABY25" s="6"/>
      <c r="ABZ25" s="6"/>
      <c r="ACA25" s="6"/>
      <c r="ACB25" s="6"/>
      <c r="ACC25" s="6"/>
      <c r="ACD25" s="6"/>
      <c r="ACE25" s="6"/>
      <c r="ACF25" s="6"/>
      <c r="ACG25" s="6"/>
      <c r="ACH25" s="6"/>
      <c r="ACI25" s="6"/>
      <c r="ACJ25" s="6"/>
      <c r="ACK25" s="6"/>
      <c r="ACL25" s="6"/>
      <c r="ACM25" s="6"/>
      <c r="ACN25" s="6"/>
      <c r="ACO25" s="6"/>
      <c r="ACP25" s="6"/>
      <c r="ACQ25" s="6"/>
      <c r="ACR25" s="6"/>
      <c r="ACS25" s="6"/>
      <c r="ACT25" s="6"/>
      <c r="ACU25" s="6"/>
      <c r="ACV25" s="6"/>
      <c r="ACW25" s="6"/>
      <c r="ACX25" s="6"/>
      <c r="ACY25" s="6"/>
      <c r="ACZ25" s="6"/>
      <c r="ADA25" s="6"/>
      <c r="ADB25" s="6"/>
      <c r="ADC25" s="6"/>
      <c r="ADD25" s="6"/>
      <c r="ADE25" s="6"/>
      <c r="ADF25" s="6"/>
      <c r="ADG25" s="6"/>
      <c r="ADH25" s="6"/>
      <c r="ADI25" s="6"/>
      <c r="ADJ25" s="6"/>
      <c r="ADK25" s="6"/>
      <c r="ADL25" s="6"/>
      <c r="ADM25" s="6"/>
      <c r="ADN25" s="6"/>
      <c r="ADO25" s="6"/>
      <c r="ADP25" s="6"/>
      <c r="ADQ25" s="6"/>
      <c r="ADR25" s="6"/>
      <c r="ADS25" s="6"/>
      <c r="ADT25" s="6"/>
      <c r="ADU25" s="6"/>
      <c r="ADV25" s="6"/>
      <c r="ADW25" s="6"/>
      <c r="ADX25" s="6"/>
      <c r="ADY25" s="6"/>
      <c r="ADZ25" s="6"/>
      <c r="AEA25" s="6"/>
      <c r="AEB25" s="6"/>
      <c r="AEC25" s="6"/>
      <c r="AED25" s="6"/>
      <c r="AEE25" s="6"/>
      <c r="AEF25" s="6"/>
      <c r="AEG25" s="6"/>
      <c r="AEH25" s="6"/>
      <c r="AEI25" s="6"/>
      <c r="AEJ25" s="6"/>
      <c r="AEK25" s="6"/>
      <c r="AEL25" s="6"/>
      <c r="AEM25" s="6"/>
      <c r="AEN25" s="6"/>
      <c r="AEO25" s="6"/>
      <c r="AEP25" s="6"/>
      <c r="AEQ25" s="6"/>
      <c r="AER25" s="6"/>
      <c r="AES25" s="6"/>
      <c r="AET25" s="6"/>
      <c r="AEU25" s="6"/>
      <c r="AEV25" s="6"/>
      <c r="AEW25" s="6"/>
      <c r="AEX25" s="6"/>
      <c r="AEY25" s="6"/>
      <c r="AEZ25" s="6"/>
      <c r="AFA25" s="6"/>
      <c r="AFB25" s="6"/>
      <c r="AFC25" s="6"/>
      <c r="AFD25" s="6"/>
      <c r="AFE25" s="6"/>
      <c r="AFF25" s="6"/>
      <c r="AFG25" s="6"/>
      <c r="AFH25" s="6"/>
      <c r="AFI25" s="6"/>
      <c r="AFJ25" s="6"/>
      <c r="AFK25" s="6"/>
      <c r="AFL25" s="6"/>
      <c r="AFM25" s="6"/>
      <c r="AFN25" s="6"/>
      <c r="AFO25" s="6"/>
      <c r="AFP25" s="6"/>
      <c r="AFQ25" s="6"/>
      <c r="AFR25" s="6"/>
      <c r="AFS25" s="6"/>
      <c r="AFT25" s="6"/>
      <c r="AFU25" s="6"/>
      <c r="AFV25" s="6"/>
      <c r="AFW25" s="6"/>
      <c r="AFX25" s="6"/>
      <c r="AFY25" s="6"/>
      <c r="AFZ25" s="6"/>
      <c r="AGA25" s="6"/>
      <c r="AGB25" s="6"/>
      <c r="AGC25" s="6"/>
      <c r="AGD25" s="6"/>
      <c r="AGE25" s="6"/>
      <c r="AGF25" s="6"/>
      <c r="AGG25" s="6"/>
      <c r="AGH25" s="6"/>
      <c r="AGI25" s="6"/>
      <c r="AGJ25" s="6"/>
      <c r="AGK25" s="6"/>
      <c r="AGL25" s="6"/>
      <c r="AGM25" s="6"/>
      <c r="AGN25" s="6"/>
      <c r="AGO25" s="6"/>
      <c r="AGP25" s="6"/>
      <c r="AGQ25" s="6"/>
      <c r="AGR25" s="6"/>
      <c r="AGS25" s="6"/>
      <c r="AGT25" s="6"/>
      <c r="AGU25" s="6"/>
      <c r="AGV25" s="6"/>
      <c r="AGW25" s="6"/>
      <c r="AGX25" s="6"/>
      <c r="AGY25" s="6"/>
      <c r="AGZ25" s="6"/>
      <c r="AHA25" s="6"/>
      <c r="AHB25" s="6"/>
      <c r="AHC25" s="6"/>
      <c r="AHD25" s="6"/>
      <c r="AHE25" s="6"/>
      <c r="AHF25" s="6"/>
      <c r="AHG25" s="6"/>
      <c r="AHH25" s="6"/>
      <c r="AHI25" s="6"/>
      <c r="AHJ25" s="6"/>
      <c r="AHK25" s="6"/>
      <c r="AHL25" s="6"/>
      <c r="AHM25" s="6"/>
      <c r="AHN25" s="6"/>
      <c r="AHO25" s="6"/>
      <c r="AHP25" s="6"/>
      <c r="AHQ25" s="6"/>
      <c r="AHR25" s="6"/>
      <c r="AHS25" s="6"/>
      <c r="AHT25" s="6"/>
      <c r="AHU25" s="6"/>
      <c r="AHV25" s="6"/>
      <c r="AHW25" s="6"/>
      <c r="AHX25" s="6"/>
      <c r="AHY25" s="6"/>
      <c r="AHZ25" s="6"/>
      <c r="AIA25" s="6"/>
      <c r="AIB25" s="6"/>
      <c r="AIC25" s="6"/>
      <c r="AID25" s="6"/>
      <c r="AIE25" s="6"/>
      <c r="AIF25" s="6"/>
      <c r="AIG25" s="6"/>
      <c r="AIH25" s="6"/>
      <c r="AII25" s="6"/>
      <c r="AIJ25" s="6"/>
      <c r="AIK25" s="6"/>
      <c r="AIL25" s="6"/>
      <c r="AIM25" s="6"/>
      <c r="AIN25" s="6"/>
      <c r="AIO25" s="6"/>
      <c r="AIP25" s="6"/>
      <c r="AIQ25" s="6"/>
      <c r="AIR25" s="6"/>
      <c r="AIS25" s="6"/>
      <c r="AIT25" s="6"/>
      <c r="AIU25" s="6"/>
      <c r="AIV25" s="6"/>
      <c r="AIW25" s="6"/>
      <c r="AIX25" s="6"/>
      <c r="AIY25" s="6"/>
      <c r="AIZ25" s="6"/>
      <c r="AJA25" s="6"/>
      <c r="AJB25" s="6"/>
      <c r="AJC25" s="6"/>
      <c r="AJD25" s="6"/>
      <c r="AJE25" s="6"/>
      <c r="AJF25" s="6"/>
      <c r="AJG25" s="6"/>
      <c r="AJH25" s="6"/>
      <c r="AJI25" s="6"/>
      <c r="AJJ25" s="6"/>
      <c r="AJK25" s="6"/>
      <c r="AJL25" s="6"/>
      <c r="AJM25" s="6"/>
      <c r="AJN25" s="6"/>
      <c r="AJO25" s="6"/>
      <c r="AJP25" s="6"/>
      <c r="AJQ25" s="6"/>
      <c r="AJR25" s="6"/>
      <c r="AJS25" s="6"/>
      <c r="AJT25" s="6"/>
      <c r="AJU25" s="6"/>
      <c r="AJV25" s="6"/>
      <c r="AJW25" s="6"/>
      <c r="AJX25" s="6"/>
      <c r="AJY25" s="6"/>
      <c r="AJZ25" s="6"/>
      <c r="AKA25" s="6"/>
      <c r="AKB25" s="6"/>
      <c r="AKC25" s="6"/>
      <c r="AKD25" s="6"/>
      <c r="AKE25" s="6"/>
      <c r="AKF25" s="6"/>
      <c r="AKG25" s="6"/>
      <c r="AKH25" s="6"/>
      <c r="AKI25" s="6"/>
      <c r="AKJ25" s="6"/>
      <c r="AKK25" s="6"/>
      <c r="AKL25" s="6"/>
      <c r="AKM25" s="6"/>
      <c r="AKN25" s="6"/>
      <c r="AKO25" s="6"/>
      <c r="AKP25" s="6"/>
      <c r="AKQ25" s="6"/>
      <c r="AKR25" s="6"/>
      <c r="AKS25" s="6"/>
      <c r="AKT25" s="6"/>
      <c r="AKU25" s="6"/>
      <c r="AKV25" s="6"/>
      <c r="AKW25" s="6"/>
      <c r="AKX25" s="6"/>
      <c r="AKY25" s="6"/>
      <c r="AKZ25" s="6"/>
      <c r="ALA25" s="6"/>
      <c r="ALB25" s="6"/>
      <c r="ALC25" s="6"/>
      <c r="ALD25" s="6"/>
      <c r="ALE25" s="6"/>
      <c r="ALF25" s="6"/>
      <c r="ALG25" s="6"/>
      <c r="ALH25" s="6"/>
      <c r="ALI25" s="6"/>
      <c r="ALJ25" s="6"/>
      <c r="ALK25" s="6"/>
      <c r="ALL25" s="6"/>
      <c r="ALM25" s="6"/>
      <c r="ALN25" s="6"/>
      <c r="ALO25" s="6"/>
      <c r="ALP25" s="6"/>
      <c r="ALQ25" s="6"/>
      <c r="ALR25" s="6"/>
      <c r="ALS25" s="6"/>
      <c r="ALT25" s="6"/>
      <c r="ALU25" s="6"/>
      <c r="ALV25" s="6"/>
      <c r="ALW25" s="6"/>
      <c r="ALX25" s="6"/>
      <c r="ALY25" s="6"/>
      <c r="ALZ25" s="6"/>
      <c r="AMA25" s="6"/>
      <c r="AMB25" s="6"/>
      <c r="AMC25" s="6"/>
      <c r="AMD25" s="6"/>
      <c r="AME25" s="6"/>
      <c r="AMF25" s="6"/>
      <c r="AMG25" s="6"/>
      <c r="AMH25" s="6"/>
      <c r="AMI25" s="6"/>
      <c r="AMJ25" s="6"/>
      <c r="AMK25" s="6"/>
      <c r="AML25" s="6"/>
      <c r="AMM25" s="6"/>
      <c r="AMN25" s="6"/>
      <c r="AMO25" s="6"/>
      <c r="AMP25" s="6"/>
      <c r="AMQ25" s="6"/>
      <c r="AMR25" s="6"/>
      <c r="AMS25" s="6"/>
      <c r="AMT25" s="6"/>
      <c r="AMU25" s="6"/>
      <c r="AMV25" s="6"/>
      <c r="AMW25" s="6"/>
      <c r="AMX25" s="6"/>
    </row>
    <row r="26" spans="1:1038" x14ac:dyDescent="0.25">
      <c r="A26" t="s">
        <v>188</v>
      </c>
      <c r="D26" t="s">
        <v>864</v>
      </c>
      <c r="M26" s="55"/>
      <c r="N26" s="55"/>
      <c r="O26" s="6"/>
      <c r="P26" s="55"/>
      <c r="Q26" s="6"/>
      <c r="R26" s="6"/>
      <c r="S26" s="6"/>
      <c r="T26" s="72" t="s">
        <v>217</v>
      </c>
      <c r="U26" s="14">
        <v>43</v>
      </c>
      <c r="V26" s="103" t="s">
        <v>220</v>
      </c>
      <c r="W26" s="131">
        <f>COUNTIF($X$77:$X$662, V26)</f>
        <v>4</v>
      </c>
      <c r="X26" s="78"/>
      <c r="Y26" s="78"/>
      <c r="Z26" s="56"/>
      <c r="AA26" s="56"/>
      <c r="AB26" s="57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Q26" s="6"/>
      <c r="MR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6"/>
      <c r="NI26" s="6"/>
      <c r="NJ26" s="6"/>
      <c r="NK26" s="6"/>
      <c r="NL26" s="6"/>
      <c r="NM26" s="6"/>
      <c r="NN26" s="6"/>
      <c r="NO26" s="6"/>
      <c r="NP26" s="6"/>
      <c r="NQ26" s="6"/>
      <c r="NR26" s="6"/>
      <c r="NS26" s="6"/>
      <c r="NT26" s="6"/>
      <c r="NU26" s="6"/>
      <c r="NV26" s="6"/>
      <c r="NW26" s="6"/>
      <c r="NX26" s="6"/>
      <c r="NY26" s="6"/>
      <c r="NZ26" s="6"/>
      <c r="OA26" s="6"/>
      <c r="OB26" s="6"/>
      <c r="OC26" s="6"/>
      <c r="OD26" s="6"/>
      <c r="OE26" s="6"/>
      <c r="OF26" s="6"/>
      <c r="OG26" s="6"/>
      <c r="OH26" s="6"/>
      <c r="OI26" s="6"/>
      <c r="OJ26" s="6"/>
      <c r="OK26" s="6"/>
      <c r="OL26" s="6"/>
      <c r="OM26" s="6"/>
      <c r="ON26" s="6"/>
      <c r="OO26" s="6"/>
      <c r="OP26" s="6"/>
      <c r="OQ26" s="6"/>
      <c r="OR26" s="6"/>
      <c r="OS26" s="6"/>
      <c r="OT26" s="6"/>
      <c r="OU26" s="6"/>
      <c r="OV26" s="6"/>
      <c r="OW26" s="6"/>
      <c r="OX26" s="6"/>
      <c r="OY26" s="6"/>
      <c r="OZ26" s="6"/>
      <c r="PA26" s="6"/>
      <c r="PB26" s="6"/>
      <c r="PC26" s="6"/>
      <c r="PD26" s="6"/>
      <c r="PE26" s="6"/>
      <c r="PF26" s="6"/>
      <c r="PG26" s="6"/>
      <c r="PH26" s="6"/>
      <c r="PI26" s="6"/>
      <c r="PJ26" s="6"/>
      <c r="PK26" s="6"/>
      <c r="PL26" s="6"/>
      <c r="PM26" s="6"/>
      <c r="PN26" s="6"/>
      <c r="PO26" s="6"/>
      <c r="PP26" s="6"/>
      <c r="PQ26" s="6"/>
      <c r="PR26" s="6"/>
      <c r="PS26" s="6"/>
      <c r="PT26" s="6"/>
      <c r="PU26" s="6"/>
      <c r="PV26" s="6"/>
      <c r="PW26" s="6"/>
      <c r="PX26" s="6"/>
      <c r="PY26" s="6"/>
      <c r="PZ26" s="6"/>
      <c r="QA26" s="6"/>
      <c r="QB26" s="6"/>
      <c r="QC26" s="6"/>
      <c r="QD26" s="6"/>
      <c r="QE26" s="6"/>
      <c r="QF26" s="6"/>
      <c r="QG26" s="6"/>
      <c r="QH26" s="6"/>
      <c r="QI26" s="6"/>
      <c r="QJ26" s="6"/>
      <c r="QK26" s="6"/>
      <c r="QL26" s="6"/>
      <c r="QM26" s="6"/>
      <c r="QN26" s="6"/>
      <c r="QO26" s="6"/>
      <c r="QP26" s="6"/>
      <c r="QQ26" s="6"/>
      <c r="QR26" s="6"/>
      <c r="QS26" s="6"/>
      <c r="QT26" s="6"/>
      <c r="QU26" s="6"/>
      <c r="QV26" s="6"/>
      <c r="QW26" s="6"/>
      <c r="QX26" s="6"/>
      <c r="QY26" s="6"/>
      <c r="QZ26" s="6"/>
      <c r="RA26" s="6"/>
      <c r="RB26" s="6"/>
      <c r="RC26" s="6"/>
      <c r="RD26" s="6"/>
      <c r="RE26" s="6"/>
      <c r="RF26" s="6"/>
      <c r="RG26" s="6"/>
      <c r="RH26" s="6"/>
      <c r="RI26" s="6"/>
      <c r="RJ26" s="6"/>
      <c r="RK26" s="6"/>
      <c r="RL26" s="6"/>
      <c r="RM26" s="6"/>
      <c r="RN26" s="6"/>
      <c r="RO26" s="6"/>
      <c r="RP26" s="6"/>
      <c r="RQ26" s="6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6"/>
      <c r="SD26" s="6"/>
      <c r="SE26" s="6"/>
      <c r="SF26" s="6"/>
      <c r="SG26" s="6"/>
      <c r="SH26" s="6"/>
      <c r="SI26" s="6"/>
      <c r="SJ26" s="6"/>
      <c r="SK26" s="6"/>
      <c r="SL26" s="6"/>
      <c r="SM26" s="6"/>
      <c r="SN26" s="6"/>
      <c r="SO26" s="6"/>
      <c r="SP26" s="6"/>
      <c r="SQ26" s="6"/>
      <c r="SR26" s="6"/>
      <c r="SS26" s="6"/>
      <c r="ST26" s="6"/>
      <c r="SU26" s="6"/>
      <c r="SV26" s="6"/>
      <c r="SW26" s="6"/>
      <c r="SX26" s="6"/>
      <c r="SY26" s="6"/>
      <c r="SZ26" s="6"/>
      <c r="TA26" s="6"/>
      <c r="TB26" s="6"/>
      <c r="TC26" s="6"/>
      <c r="TD26" s="6"/>
      <c r="TE26" s="6"/>
      <c r="TF26" s="6"/>
      <c r="TG26" s="6"/>
      <c r="TH26" s="6"/>
      <c r="TI26" s="6"/>
      <c r="TJ26" s="6"/>
      <c r="TK26" s="6"/>
      <c r="TL26" s="6"/>
      <c r="TM26" s="6"/>
      <c r="TN26" s="6"/>
      <c r="TO26" s="6"/>
      <c r="TP26" s="6"/>
      <c r="TQ26" s="6"/>
      <c r="TR26" s="6"/>
      <c r="TS26" s="6"/>
      <c r="TT26" s="6"/>
      <c r="TU26" s="6"/>
      <c r="TV26" s="6"/>
      <c r="TW26" s="6"/>
      <c r="TX26" s="6"/>
      <c r="TY26" s="6"/>
      <c r="TZ26" s="6"/>
      <c r="UA26" s="6"/>
      <c r="UB26" s="6"/>
      <c r="UC26" s="6"/>
      <c r="UD26" s="6"/>
      <c r="UE26" s="6"/>
      <c r="UF26" s="6"/>
      <c r="UG26" s="6"/>
      <c r="UH26" s="6"/>
      <c r="UI26" s="6"/>
      <c r="UJ26" s="6"/>
      <c r="UK26" s="6"/>
      <c r="UL26" s="6"/>
      <c r="UM26" s="6"/>
      <c r="UN26" s="6"/>
      <c r="UO26" s="6"/>
      <c r="UP26" s="6"/>
      <c r="UQ26" s="6"/>
      <c r="UR26" s="6"/>
      <c r="US26" s="6"/>
      <c r="UT26" s="6"/>
      <c r="UU26" s="6"/>
      <c r="UV26" s="6"/>
      <c r="UW26" s="6"/>
      <c r="UX26" s="6"/>
      <c r="UY26" s="6"/>
      <c r="UZ26" s="6"/>
      <c r="VA26" s="6"/>
      <c r="VB26" s="6"/>
      <c r="VC26" s="6"/>
      <c r="VD26" s="6"/>
      <c r="VE26" s="6"/>
      <c r="VF26" s="6"/>
      <c r="VG26" s="6"/>
      <c r="VH26" s="6"/>
      <c r="VI26" s="6"/>
      <c r="VJ26" s="6"/>
      <c r="VK26" s="6"/>
      <c r="VL26" s="6"/>
      <c r="VM26" s="6"/>
      <c r="VN26" s="6"/>
      <c r="VO26" s="6"/>
      <c r="VP26" s="6"/>
      <c r="VQ26" s="6"/>
      <c r="VR26" s="6"/>
      <c r="VS26" s="6"/>
      <c r="VT26" s="6"/>
      <c r="VU26" s="6"/>
      <c r="VV26" s="6"/>
      <c r="VW26" s="6"/>
      <c r="VX26" s="6"/>
      <c r="VY26" s="6"/>
      <c r="VZ26" s="6"/>
      <c r="WA26" s="6"/>
      <c r="WB26" s="6"/>
      <c r="WC26" s="6"/>
      <c r="WD26" s="6"/>
      <c r="WE26" s="6"/>
      <c r="WF26" s="6"/>
      <c r="WG26" s="6"/>
      <c r="WH26" s="6"/>
      <c r="WI26" s="6"/>
      <c r="WJ26" s="6"/>
      <c r="WK26" s="6"/>
      <c r="WL26" s="6"/>
      <c r="WM26" s="6"/>
      <c r="WN26" s="6"/>
      <c r="WO26" s="6"/>
      <c r="WP26" s="6"/>
      <c r="WQ26" s="6"/>
      <c r="WR26" s="6"/>
      <c r="WS26" s="6"/>
      <c r="WT26" s="6"/>
      <c r="WU26" s="6"/>
      <c r="WV26" s="6"/>
      <c r="WW26" s="6"/>
      <c r="WX26" s="6"/>
      <c r="WY26" s="6"/>
      <c r="WZ26" s="6"/>
      <c r="XA26" s="6"/>
      <c r="XB26" s="6"/>
      <c r="XC26" s="6"/>
      <c r="XD26" s="6"/>
      <c r="XE26" s="6"/>
      <c r="XF26" s="6"/>
      <c r="XG26" s="6"/>
      <c r="XH26" s="6"/>
      <c r="XI26" s="6"/>
      <c r="XJ26" s="6"/>
      <c r="XK26" s="6"/>
      <c r="XL26" s="6"/>
      <c r="XM26" s="6"/>
      <c r="XN26" s="6"/>
      <c r="XO26" s="6"/>
      <c r="XP26" s="6"/>
      <c r="XQ26" s="6"/>
      <c r="XR26" s="6"/>
      <c r="XS26" s="6"/>
      <c r="XT26" s="6"/>
      <c r="XU26" s="6"/>
      <c r="XV26" s="6"/>
      <c r="XW26" s="6"/>
      <c r="XX26" s="6"/>
      <c r="XY26" s="6"/>
      <c r="XZ26" s="6"/>
      <c r="YA26" s="6"/>
      <c r="YB26" s="6"/>
      <c r="YC26" s="6"/>
      <c r="YD26" s="6"/>
      <c r="YE26" s="6"/>
      <c r="YF26" s="6"/>
      <c r="YG26" s="6"/>
      <c r="YH26" s="6"/>
      <c r="YI26" s="6"/>
      <c r="YJ26" s="6"/>
      <c r="YK26" s="6"/>
      <c r="YL26" s="6"/>
      <c r="YM26" s="6"/>
      <c r="YN26" s="6"/>
      <c r="YO26" s="6"/>
      <c r="YP26" s="6"/>
      <c r="YQ26" s="6"/>
      <c r="YR26" s="6"/>
      <c r="YS26" s="6"/>
      <c r="YT26" s="6"/>
      <c r="YU26" s="6"/>
      <c r="YV26" s="6"/>
      <c r="YW26" s="6"/>
      <c r="YX26" s="6"/>
      <c r="YY26" s="6"/>
      <c r="YZ26" s="6"/>
      <c r="ZA26" s="6"/>
      <c r="ZB26" s="6"/>
      <c r="ZC26" s="6"/>
      <c r="ZD26" s="6"/>
      <c r="ZE26" s="6"/>
      <c r="ZF26" s="6"/>
      <c r="ZG26" s="6"/>
      <c r="ZH26" s="6"/>
      <c r="ZI26" s="6"/>
      <c r="ZJ26" s="6"/>
      <c r="ZK26" s="6"/>
      <c r="ZL26" s="6"/>
      <c r="ZM26" s="6"/>
      <c r="ZN26" s="6"/>
      <c r="ZO26" s="6"/>
      <c r="ZP26" s="6"/>
      <c r="ZQ26" s="6"/>
      <c r="ZR26" s="6"/>
      <c r="ZS26" s="6"/>
      <c r="ZT26" s="6"/>
      <c r="ZU26" s="6"/>
      <c r="ZV26" s="6"/>
      <c r="ZW26" s="6"/>
      <c r="ZX26" s="6"/>
      <c r="ZY26" s="6"/>
      <c r="ZZ26" s="6"/>
      <c r="AAA26" s="6"/>
      <c r="AAB26" s="6"/>
      <c r="AAC26" s="6"/>
      <c r="AAD26" s="6"/>
      <c r="AAE26" s="6"/>
      <c r="AAF26" s="6"/>
      <c r="AAG26" s="6"/>
      <c r="AAH26" s="6"/>
      <c r="AAI26" s="6"/>
      <c r="AAJ26" s="6"/>
      <c r="AAK26" s="6"/>
      <c r="AAL26" s="6"/>
      <c r="AAM26" s="6"/>
      <c r="AAN26" s="6"/>
      <c r="AAO26" s="6"/>
      <c r="AAP26" s="6"/>
      <c r="AAQ26" s="6"/>
      <c r="AAR26" s="6"/>
      <c r="AAS26" s="6"/>
      <c r="AAT26" s="6"/>
      <c r="AAU26" s="6"/>
      <c r="AAV26" s="6"/>
      <c r="AAW26" s="6"/>
      <c r="AAX26" s="6"/>
      <c r="AAY26" s="6"/>
      <c r="AAZ26" s="6"/>
      <c r="ABA26" s="6"/>
      <c r="ABB26" s="6"/>
      <c r="ABC26" s="6"/>
      <c r="ABD26" s="6"/>
      <c r="ABE26" s="6"/>
      <c r="ABF26" s="6"/>
      <c r="ABG26" s="6"/>
      <c r="ABH26" s="6"/>
      <c r="ABI26" s="6"/>
      <c r="ABJ26" s="6"/>
      <c r="ABK26" s="6"/>
      <c r="ABL26" s="6"/>
      <c r="ABM26" s="6"/>
      <c r="ABN26" s="6"/>
      <c r="ABO26" s="6"/>
      <c r="ABP26" s="6"/>
      <c r="ABQ26" s="6"/>
      <c r="ABR26" s="6"/>
      <c r="ABS26" s="6"/>
      <c r="ABT26" s="6"/>
      <c r="ABU26" s="6"/>
      <c r="ABV26" s="6"/>
      <c r="ABW26" s="6"/>
      <c r="ABX26" s="6"/>
      <c r="ABY26" s="6"/>
      <c r="ABZ26" s="6"/>
      <c r="ACA26" s="6"/>
      <c r="ACB26" s="6"/>
      <c r="ACC26" s="6"/>
      <c r="ACD26" s="6"/>
      <c r="ACE26" s="6"/>
      <c r="ACF26" s="6"/>
      <c r="ACG26" s="6"/>
      <c r="ACH26" s="6"/>
      <c r="ACI26" s="6"/>
      <c r="ACJ26" s="6"/>
      <c r="ACK26" s="6"/>
      <c r="ACL26" s="6"/>
      <c r="ACM26" s="6"/>
      <c r="ACN26" s="6"/>
      <c r="ACO26" s="6"/>
      <c r="ACP26" s="6"/>
      <c r="ACQ26" s="6"/>
      <c r="ACR26" s="6"/>
      <c r="ACS26" s="6"/>
      <c r="ACT26" s="6"/>
      <c r="ACU26" s="6"/>
      <c r="ACV26" s="6"/>
      <c r="ACW26" s="6"/>
      <c r="ACX26" s="6"/>
      <c r="ACY26" s="6"/>
      <c r="ACZ26" s="6"/>
      <c r="ADA26" s="6"/>
      <c r="ADB26" s="6"/>
      <c r="ADC26" s="6"/>
      <c r="ADD26" s="6"/>
      <c r="ADE26" s="6"/>
      <c r="ADF26" s="6"/>
      <c r="ADG26" s="6"/>
      <c r="ADH26" s="6"/>
      <c r="ADI26" s="6"/>
      <c r="ADJ26" s="6"/>
      <c r="ADK26" s="6"/>
      <c r="ADL26" s="6"/>
      <c r="ADM26" s="6"/>
      <c r="ADN26" s="6"/>
      <c r="ADO26" s="6"/>
      <c r="ADP26" s="6"/>
      <c r="ADQ26" s="6"/>
      <c r="ADR26" s="6"/>
      <c r="ADS26" s="6"/>
      <c r="ADT26" s="6"/>
      <c r="ADU26" s="6"/>
      <c r="ADV26" s="6"/>
      <c r="ADW26" s="6"/>
      <c r="ADX26" s="6"/>
      <c r="ADY26" s="6"/>
      <c r="ADZ26" s="6"/>
      <c r="AEA26" s="6"/>
      <c r="AEB26" s="6"/>
      <c r="AEC26" s="6"/>
      <c r="AED26" s="6"/>
      <c r="AEE26" s="6"/>
      <c r="AEF26" s="6"/>
      <c r="AEG26" s="6"/>
      <c r="AEH26" s="6"/>
      <c r="AEI26" s="6"/>
      <c r="AEJ26" s="6"/>
      <c r="AEK26" s="6"/>
      <c r="AEL26" s="6"/>
      <c r="AEM26" s="6"/>
      <c r="AEN26" s="6"/>
      <c r="AEO26" s="6"/>
      <c r="AEP26" s="6"/>
      <c r="AEQ26" s="6"/>
      <c r="AER26" s="6"/>
      <c r="AES26" s="6"/>
      <c r="AET26" s="6"/>
      <c r="AEU26" s="6"/>
      <c r="AEV26" s="6"/>
      <c r="AEW26" s="6"/>
      <c r="AEX26" s="6"/>
      <c r="AEY26" s="6"/>
      <c r="AEZ26" s="6"/>
      <c r="AFA26" s="6"/>
      <c r="AFB26" s="6"/>
      <c r="AFC26" s="6"/>
      <c r="AFD26" s="6"/>
      <c r="AFE26" s="6"/>
      <c r="AFF26" s="6"/>
      <c r="AFG26" s="6"/>
      <c r="AFH26" s="6"/>
      <c r="AFI26" s="6"/>
      <c r="AFJ26" s="6"/>
      <c r="AFK26" s="6"/>
      <c r="AFL26" s="6"/>
      <c r="AFM26" s="6"/>
      <c r="AFN26" s="6"/>
      <c r="AFO26" s="6"/>
      <c r="AFP26" s="6"/>
      <c r="AFQ26" s="6"/>
      <c r="AFR26" s="6"/>
      <c r="AFS26" s="6"/>
      <c r="AFT26" s="6"/>
      <c r="AFU26" s="6"/>
      <c r="AFV26" s="6"/>
      <c r="AFW26" s="6"/>
      <c r="AFX26" s="6"/>
      <c r="AFY26" s="6"/>
      <c r="AFZ26" s="6"/>
      <c r="AGA26" s="6"/>
      <c r="AGB26" s="6"/>
      <c r="AGC26" s="6"/>
      <c r="AGD26" s="6"/>
      <c r="AGE26" s="6"/>
      <c r="AGF26" s="6"/>
      <c r="AGG26" s="6"/>
      <c r="AGH26" s="6"/>
      <c r="AGI26" s="6"/>
      <c r="AGJ26" s="6"/>
      <c r="AGK26" s="6"/>
      <c r="AGL26" s="6"/>
      <c r="AGM26" s="6"/>
      <c r="AGN26" s="6"/>
      <c r="AGO26" s="6"/>
      <c r="AGP26" s="6"/>
      <c r="AGQ26" s="6"/>
      <c r="AGR26" s="6"/>
      <c r="AGS26" s="6"/>
      <c r="AGT26" s="6"/>
      <c r="AGU26" s="6"/>
      <c r="AGV26" s="6"/>
      <c r="AGW26" s="6"/>
      <c r="AGX26" s="6"/>
      <c r="AGY26" s="6"/>
      <c r="AGZ26" s="6"/>
      <c r="AHA26" s="6"/>
      <c r="AHB26" s="6"/>
      <c r="AHC26" s="6"/>
      <c r="AHD26" s="6"/>
      <c r="AHE26" s="6"/>
      <c r="AHF26" s="6"/>
      <c r="AHG26" s="6"/>
      <c r="AHH26" s="6"/>
      <c r="AHI26" s="6"/>
      <c r="AHJ26" s="6"/>
      <c r="AHK26" s="6"/>
      <c r="AHL26" s="6"/>
      <c r="AHM26" s="6"/>
      <c r="AHN26" s="6"/>
      <c r="AHO26" s="6"/>
      <c r="AHP26" s="6"/>
      <c r="AHQ26" s="6"/>
      <c r="AHR26" s="6"/>
      <c r="AHS26" s="6"/>
      <c r="AHT26" s="6"/>
      <c r="AHU26" s="6"/>
      <c r="AHV26" s="6"/>
      <c r="AHW26" s="6"/>
      <c r="AHX26" s="6"/>
      <c r="AHY26" s="6"/>
      <c r="AHZ26" s="6"/>
      <c r="AIA26" s="6"/>
      <c r="AIB26" s="6"/>
      <c r="AIC26" s="6"/>
      <c r="AID26" s="6"/>
      <c r="AIE26" s="6"/>
      <c r="AIF26" s="6"/>
      <c r="AIG26" s="6"/>
      <c r="AIH26" s="6"/>
      <c r="AII26" s="6"/>
      <c r="AIJ26" s="6"/>
      <c r="AIK26" s="6"/>
      <c r="AIL26" s="6"/>
      <c r="AIM26" s="6"/>
      <c r="AIN26" s="6"/>
      <c r="AIO26" s="6"/>
      <c r="AIP26" s="6"/>
      <c r="AIQ26" s="6"/>
      <c r="AIR26" s="6"/>
      <c r="AIS26" s="6"/>
      <c r="AIT26" s="6"/>
      <c r="AIU26" s="6"/>
      <c r="AIV26" s="6"/>
      <c r="AIW26" s="6"/>
      <c r="AIX26" s="6"/>
      <c r="AIY26" s="6"/>
      <c r="AIZ26" s="6"/>
      <c r="AJA26" s="6"/>
      <c r="AJB26" s="6"/>
      <c r="AJC26" s="6"/>
      <c r="AJD26" s="6"/>
      <c r="AJE26" s="6"/>
      <c r="AJF26" s="6"/>
      <c r="AJG26" s="6"/>
      <c r="AJH26" s="6"/>
      <c r="AJI26" s="6"/>
      <c r="AJJ26" s="6"/>
      <c r="AJK26" s="6"/>
      <c r="AJL26" s="6"/>
      <c r="AJM26" s="6"/>
      <c r="AJN26" s="6"/>
      <c r="AJO26" s="6"/>
      <c r="AJP26" s="6"/>
      <c r="AJQ26" s="6"/>
      <c r="AJR26" s="6"/>
      <c r="AJS26" s="6"/>
      <c r="AJT26" s="6"/>
      <c r="AJU26" s="6"/>
      <c r="AJV26" s="6"/>
      <c r="AJW26" s="6"/>
      <c r="AJX26" s="6"/>
      <c r="AJY26" s="6"/>
      <c r="AJZ26" s="6"/>
      <c r="AKA26" s="6"/>
      <c r="AKB26" s="6"/>
      <c r="AKC26" s="6"/>
      <c r="AKD26" s="6"/>
      <c r="AKE26" s="6"/>
      <c r="AKF26" s="6"/>
      <c r="AKG26" s="6"/>
      <c r="AKH26" s="6"/>
      <c r="AKI26" s="6"/>
      <c r="AKJ26" s="6"/>
      <c r="AKK26" s="6"/>
      <c r="AKL26" s="6"/>
      <c r="AKM26" s="6"/>
      <c r="AKN26" s="6"/>
      <c r="AKO26" s="6"/>
      <c r="AKP26" s="6"/>
      <c r="AKQ26" s="6"/>
      <c r="AKR26" s="6"/>
      <c r="AKS26" s="6"/>
      <c r="AKT26" s="6"/>
      <c r="AKU26" s="6"/>
      <c r="AKV26" s="6"/>
      <c r="AKW26" s="6"/>
      <c r="AKX26" s="6"/>
      <c r="AKY26" s="6"/>
      <c r="AKZ26" s="6"/>
      <c r="ALA26" s="6"/>
      <c r="ALB26" s="6"/>
      <c r="ALC26" s="6"/>
      <c r="ALD26" s="6"/>
      <c r="ALE26" s="6"/>
      <c r="ALF26" s="6"/>
      <c r="ALG26" s="6"/>
      <c r="ALH26" s="6"/>
      <c r="ALI26" s="6"/>
      <c r="ALJ26" s="6"/>
      <c r="ALK26" s="6"/>
      <c r="ALL26" s="6"/>
      <c r="ALM26" s="6"/>
      <c r="ALN26" s="6"/>
      <c r="ALO26" s="6"/>
      <c r="ALP26" s="6"/>
      <c r="ALQ26" s="6"/>
      <c r="ALR26" s="6"/>
      <c r="ALS26" s="6"/>
      <c r="ALT26" s="6"/>
      <c r="ALU26" s="6"/>
      <c r="ALV26" s="6"/>
      <c r="ALW26" s="6"/>
      <c r="ALX26" s="6"/>
      <c r="ALY26" s="6"/>
      <c r="ALZ26" s="6"/>
      <c r="AMA26" s="6"/>
      <c r="AMB26" s="6"/>
      <c r="AMC26" s="6"/>
      <c r="AMD26" s="6"/>
      <c r="AME26" s="6"/>
      <c r="AMF26" s="6"/>
      <c r="AMG26" s="6"/>
      <c r="AMH26" s="6"/>
      <c r="AMI26" s="6"/>
      <c r="AMJ26" s="6"/>
      <c r="AMK26" s="6"/>
      <c r="AML26" s="6"/>
      <c r="AMM26" s="6"/>
      <c r="AMN26" s="6"/>
      <c r="AMO26" s="6"/>
      <c r="AMP26" s="6"/>
      <c r="AMQ26" s="6"/>
      <c r="AMR26" s="6"/>
      <c r="AMS26" s="6"/>
      <c r="AMT26" s="6"/>
      <c r="AMU26" s="6"/>
      <c r="AMV26" s="6"/>
      <c r="AMW26" s="6"/>
      <c r="AMX26" s="6"/>
    </row>
    <row r="27" spans="1:1038" x14ac:dyDescent="0.25">
      <c r="A27" t="s">
        <v>188</v>
      </c>
      <c r="D27" t="s">
        <v>820</v>
      </c>
      <c r="E27" s="87"/>
      <c r="M27" s="55"/>
      <c r="N27" s="55"/>
      <c r="O27" s="6"/>
      <c r="P27" s="55"/>
      <c r="Q27" s="6"/>
      <c r="R27" s="6"/>
      <c r="S27" s="6"/>
      <c r="T27" s="74" t="s">
        <v>218</v>
      </c>
      <c r="U27" s="98">
        <v>44</v>
      </c>
      <c r="V27" s="104" t="s">
        <v>221</v>
      </c>
      <c r="W27" s="131">
        <f>COUNTIF($X$77:$X$662, V27)</f>
        <v>4</v>
      </c>
      <c r="X27" s="78"/>
      <c r="Y27" s="78"/>
      <c r="Z27" s="56"/>
      <c r="AA27" s="56"/>
      <c r="AB27" s="57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6"/>
      <c r="MJ27" s="6"/>
      <c r="MK27" s="6"/>
      <c r="ML27" s="6"/>
      <c r="MM27" s="6"/>
      <c r="MN27" s="6"/>
      <c r="MO27" s="6"/>
      <c r="MP27" s="6"/>
      <c r="MQ27" s="6"/>
      <c r="MR27" s="6"/>
      <c r="MS27" s="6"/>
      <c r="MT27" s="6"/>
      <c r="MU27" s="6"/>
      <c r="MV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 s="6"/>
      <c r="NH27" s="6"/>
      <c r="NI27" s="6"/>
      <c r="NJ27" s="6"/>
      <c r="NK27" s="6"/>
      <c r="NL27" s="6"/>
      <c r="NM27" s="6"/>
      <c r="NN27" s="6"/>
      <c r="NO27" s="6"/>
      <c r="NP27" s="6"/>
      <c r="NQ27" s="6"/>
      <c r="NR27" s="6"/>
      <c r="NS27" s="6"/>
      <c r="NT27" s="6"/>
      <c r="NU27" s="6"/>
      <c r="NV27" s="6"/>
      <c r="NW27" s="6"/>
      <c r="NX27" s="6"/>
      <c r="NY27" s="6"/>
      <c r="NZ27" s="6"/>
      <c r="OA27" s="6"/>
      <c r="OB27" s="6"/>
      <c r="OC27" s="6"/>
      <c r="OD27" s="6"/>
      <c r="OE27" s="6"/>
      <c r="OF27" s="6"/>
      <c r="OG27" s="6"/>
      <c r="OH27" s="6"/>
      <c r="OI27" s="6"/>
      <c r="OJ27" s="6"/>
      <c r="OK27" s="6"/>
      <c r="OL27" s="6"/>
      <c r="OM27" s="6"/>
      <c r="ON27" s="6"/>
      <c r="OO27" s="6"/>
      <c r="OP27" s="6"/>
      <c r="OQ27" s="6"/>
      <c r="OR27" s="6"/>
      <c r="OS27" s="6"/>
      <c r="OT27" s="6"/>
      <c r="OU27" s="6"/>
      <c r="OV27" s="6"/>
      <c r="OW27" s="6"/>
      <c r="OX27" s="6"/>
      <c r="OY27" s="6"/>
      <c r="OZ27" s="6"/>
      <c r="PA27" s="6"/>
      <c r="PB27" s="6"/>
      <c r="PC27" s="6"/>
      <c r="PD27" s="6"/>
      <c r="PE27" s="6"/>
      <c r="PF27" s="6"/>
      <c r="PG27" s="6"/>
      <c r="PH27" s="6"/>
      <c r="PI27" s="6"/>
      <c r="PJ27" s="6"/>
      <c r="PK27" s="6"/>
      <c r="PL27" s="6"/>
      <c r="PM27" s="6"/>
      <c r="PN27" s="6"/>
      <c r="PO27" s="6"/>
      <c r="PP27" s="6"/>
      <c r="PQ27" s="6"/>
      <c r="PR27" s="6"/>
      <c r="PS27" s="6"/>
      <c r="PT27" s="6"/>
      <c r="PU27" s="6"/>
      <c r="PV27" s="6"/>
      <c r="PW27" s="6"/>
      <c r="PX27" s="6"/>
      <c r="PY27" s="6"/>
      <c r="PZ27" s="6"/>
      <c r="QA27" s="6"/>
      <c r="QB27" s="6"/>
      <c r="QC27" s="6"/>
      <c r="QD27" s="6"/>
      <c r="QE27" s="6"/>
      <c r="QF27" s="6"/>
      <c r="QG27" s="6"/>
      <c r="QH27" s="6"/>
      <c r="QI27" s="6"/>
      <c r="QJ27" s="6"/>
      <c r="QK27" s="6"/>
      <c r="QL27" s="6"/>
      <c r="QM27" s="6"/>
      <c r="QN27" s="6"/>
      <c r="QO27" s="6"/>
      <c r="QP27" s="6"/>
      <c r="QQ27" s="6"/>
      <c r="QR27" s="6"/>
      <c r="QS27" s="6"/>
      <c r="QT27" s="6"/>
      <c r="QU27" s="6"/>
      <c r="QV27" s="6"/>
      <c r="QW27" s="6"/>
      <c r="QX27" s="6"/>
      <c r="QY27" s="6"/>
      <c r="QZ27" s="6"/>
      <c r="RA27" s="6"/>
      <c r="RB27" s="6"/>
      <c r="RC27" s="6"/>
      <c r="RD27" s="6"/>
      <c r="RE27" s="6"/>
      <c r="RF27" s="6"/>
      <c r="RG27" s="6"/>
      <c r="RH27" s="6"/>
      <c r="RI27" s="6"/>
      <c r="RJ27" s="6"/>
      <c r="RK27" s="6"/>
      <c r="RL27" s="6"/>
      <c r="RM27" s="6"/>
      <c r="RN27" s="6"/>
      <c r="RO27" s="6"/>
      <c r="RP27" s="6"/>
      <c r="RQ27" s="6"/>
      <c r="RR27" s="6"/>
      <c r="RS27" s="6"/>
      <c r="RT27" s="6"/>
      <c r="RU27" s="6"/>
      <c r="RV27" s="6"/>
      <c r="RW27" s="6"/>
      <c r="RX27" s="6"/>
      <c r="RY27" s="6"/>
      <c r="RZ27" s="6"/>
      <c r="SA27" s="6"/>
      <c r="SB27" s="6"/>
      <c r="SC27" s="6"/>
      <c r="SD27" s="6"/>
      <c r="SE27" s="6"/>
      <c r="SF27" s="6"/>
      <c r="SG27" s="6"/>
      <c r="SH27" s="6"/>
      <c r="SI27" s="6"/>
      <c r="SJ27" s="6"/>
      <c r="SK27" s="6"/>
      <c r="SL27" s="6"/>
      <c r="SM27" s="6"/>
      <c r="SN27" s="6"/>
      <c r="SO27" s="6"/>
      <c r="SP27" s="6"/>
      <c r="SQ27" s="6"/>
      <c r="SR27" s="6"/>
      <c r="SS27" s="6"/>
      <c r="ST27" s="6"/>
      <c r="SU27" s="6"/>
      <c r="SV27" s="6"/>
      <c r="SW27" s="6"/>
      <c r="SX27" s="6"/>
      <c r="SY27" s="6"/>
      <c r="SZ27" s="6"/>
      <c r="TA27" s="6"/>
      <c r="TB27" s="6"/>
      <c r="TC27" s="6"/>
      <c r="TD27" s="6"/>
      <c r="TE27" s="6"/>
      <c r="TF27" s="6"/>
      <c r="TG27" s="6"/>
      <c r="TH27" s="6"/>
      <c r="TI27" s="6"/>
      <c r="TJ27" s="6"/>
      <c r="TK27" s="6"/>
      <c r="TL27" s="6"/>
      <c r="TM27" s="6"/>
      <c r="TN27" s="6"/>
      <c r="TO27" s="6"/>
      <c r="TP27" s="6"/>
      <c r="TQ27" s="6"/>
      <c r="TR27" s="6"/>
      <c r="TS27" s="6"/>
      <c r="TT27" s="6"/>
      <c r="TU27" s="6"/>
      <c r="TV27" s="6"/>
      <c r="TW27" s="6"/>
      <c r="TX27" s="6"/>
      <c r="TY27" s="6"/>
      <c r="TZ27" s="6"/>
      <c r="UA27" s="6"/>
      <c r="UB27" s="6"/>
      <c r="UC27" s="6"/>
      <c r="UD27" s="6"/>
      <c r="UE27" s="6"/>
      <c r="UF27" s="6"/>
      <c r="UG27" s="6"/>
      <c r="UH27" s="6"/>
      <c r="UI27" s="6"/>
      <c r="UJ27" s="6"/>
      <c r="UK27" s="6"/>
      <c r="UL27" s="6"/>
      <c r="UM27" s="6"/>
      <c r="UN27" s="6"/>
      <c r="UO27" s="6"/>
      <c r="UP27" s="6"/>
      <c r="UQ27" s="6"/>
      <c r="UR27" s="6"/>
      <c r="US27" s="6"/>
      <c r="UT27" s="6"/>
      <c r="UU27" s="6"/>
      <c r="UV27" s="6"/>
      <c r="UW27" s="6"/>
      <c r="UX27" s="6"/>
      <c r="UY27" s="6"/>
      <c r="UZ27" s="6"/>
      <c r="VA27" s="6"/>
      <c r="VB27" s="6"/>
      <c r="VC27" s="6"/>
      <c r="VD27" s="6"/>
      <c r="VE27" s="6"/>
      <c r="VF27" s="6"/>
      <c r="VG27" s="6"/>
      <c r="VH27" s="6"/>
      <c r="VI27" s="6"/>
      <c r="VJ27" s="6"/>
      <c r="VK27" s="6"/>
      <c r="VL27" s="6"/>
      <c r="VM27" s="6"/>
      <c r="VN27" s="6"/>
      <c r="VO27" s="6"/>
      <c r="VP27" s="6"/>
      <c r="VQ27" s="6"/>
      <c r="VR27" s="6"/>
      <c r="VS27" s="6"/>
      <c r="VT27" s="6"/>
      <c r="VU27" s="6"/>
      <c r="VV27" s="6"/>
      <c r="VW27" s="6"/>
      <c r="VX27" s="6"/>
      <c r="VY27" s="6"/>
      <c r="VZ27" s="6"/>
      <c r="WA27" s="6"/>
      <c r="WB27" s="6"/>
      <c r="WC27" s="6"/>
      <c r="WD27" s="6"/>
      <c r="WE27" s="6"/>
      <c r="WF27" s="6"/>
      <c r="WG27" s="6"/>
      <c r="WH27" s="6"/>
      <c r="WI27" s="6"/>
      <c r="WJ27" s="6"/>
      <c r="WK27" s="6"/>
      <c r="WL27" s="6"/>
      <c r="WM27" s="6"/>
      <c r="WN27" s="6"/>
      <c r="WO27" s="6"/>
      <c r="WP27" s="6"/>
      <c r="WQ27" s="6"/>
      <c r="WR27" s="6"/>
      <c r="WS27" s="6"/>
      <c r="WT27" s="6"/>
      <c r="WU27" s="6"/>
      <c r="WV27" s="6"/>
      <c r="WW27" s="6"/>
      <c r="WX27" s="6"/>
      <c r="WY27" s="6"/>
      <c r="WZ27" s="6"/>
      <c r="XA27" s="6"/>
      <c r="XB27" s="6"/>
      <c r="XC27" s="6"/>
      <c r="XD27" s="6"/>
      <c r="XE27" s="6"/>
      <c r="XF27" s="6"/>
      <c r="XG27" s="6"/>
      <c r="XH27" s="6"/>
      <c r="XI27" s="6"/>
      <c r="XJ27" s="6"/>
      <c r="XK27" s="6"/>
      <c r="XL27" s="6"/>
      <c r="XM27" s="6"/>
      <c r="XN27" s="6"/>
      <c r="XO27" s="6"/>
      <c r="XP27" s="6"/>
      <c r="XQ27" s="6"/>
      <c r="XR27" s="6"/>
      <c r="XS27" s="6"/>
      <c r="XT27" s="6"/>
      <c r="XU27" s="6"/>
      <c r="XV27" s="6"/>
      <c r="XW27" s="6"/>
      <c r="XX27" s="6"/>
      <c r="XY27" s="6"/>
      <c r="XZ27" s="6"/>
      <c r="YA27" s="6"/>
      <c r="YB27" s="6"/>
      <c r="YC27" s="6"/>
      <c r="YD27" s="6"/>
      <c r="YE27" s="6"/>
      <c r="YF27" s="6"/>
      <c r="YG27" s="6"/>
      <c r="YH27" s="6"/>
      <c r="YI27" s="6"/>
      <c r="YJ27" s="6"/>
      <c r="YK27" s="6"/>
      <c r="YL27" s="6"/>
      <c r="YM27" s="6"/>
      <c r="YN27" s="6"/>
      <c r="YO27" s="6"/>
      <c r="YP27" s="6"/>
      <c r="YQ27" s="6"/>
      <c r="YR27" s="6"/>
      <c r="YS27" s="6"/>
      <c r="YT27" s="6"/>
      <c r="YU27" s="6"/>
      <c r="YV27" s="6"/>
      <c r="YW27" s="6"/>
      <c r="YX27" s="6"/>
      <c r="YY27" s="6"/>
      <c r="YZ27" s="6"/>
      <c r="ZA27" s="6"/>
      <c r="ZB27" s="6"/>
      <c r="ZC27" s="6"/>
      <c r="ZD27" s="6"/>
      <c r="ZE27" s="6"/>
      <c r="ZF27" s="6"/>
      <c r="ZG27" s="6"/>
      <c r="ZH27" s="6"/>
      <c r="ZI27" s="6"/>
      <c r="ZJ27" s="6"/>
      <c r="ZK27" s="6"/>
      <c r="ZL27" s="6"/>
      <c r="ZM27" s="6"/>
      <c r="ZN27" s="6"/>
      <c r="ZO27" s="6"/>
      <c r="ZP27" s="6"/>
      <c r="ZQ27" s="6"/>
      <c r="ZR27" s="6"/>
      <c r="ZS27" s="6"/>
      <c r="ZT27" s="6"/>
      <c r="ZU27" s="6"/>
      <c r="ZV27" s="6"/>
      <c r="ZW27" s="6"/>
      <c r="ZX27" s="6"/>
      <c r="ZY27" s="6"/>
      <c r="ZZ27" s="6"/>
      <c r="AAA27" s="6"/>
      <c r="AAB27" s="6"/>
      <c r="AAC27" s="6"/>
      <c r="AAD27" s="6"/>
      <c r="AAE27" s="6"/>
      <c r="AAF27" s="6"/>
      <c r="AAG27" s="6"/>
      <c r="AAH27" s="6"/>
      <c r="AAI27" s="6"/>
      <c r="AAJ27" s="6"/>
      <c r="AAK27" s="6"/>
      <c r="AAL27" s="6"/>
      <c r="AAM27" s="6"/>
      <c r="AAN27" s="6"/>
      <c r="AAO27" s="6"/>
      <c r="AAP27" s="6"/>
      <c r="AAQ27" s="6"/>
      <c r="AAR27" s="6"/>
      <c r="AAS27" s="6"/>
      <c r="AAT27" s="6"/>
      <c r="AAU27" s="6"/>
      <c r="AAV27" s="6"/>
      <c r="AAW27" s="6"/>
      <c r="AAX27" s="6"/>
      <c r="AAY27" s="6"/>
      <c r="AAZ27" s="6"/>
      <c r="ABA27" s="6"/>
      <c r="ABB27" s="6"/>
      <c r="ABC27" s="6"/>
      <c r="ABD27" s="6"/>
      <c r="ABE27" s="6"/>
      <c r="ABF27" s="6"/>
      <c r="ABG27" s="6"/>
      <c r="ABH27" s="6"/>
      <c r="ABI27" s="6"/>
      <c r="ABJ27" s="6"/>
      <c r="ABK27" s="6"/>
      <c r="ABL27" s="6"/>
      <c r="ABM27" s="6"/>
      <c r="ABN27" s="6"/>
      <c r="ABO27" s="6"/>
      <c r="ABP27" s="6"/>
      <c r="ABQ27" s="6"/>
      <c r="ABR27" s="6"/>
      <c r="ABS27" s="6"/>
      <c r="ABT27" s="6"/>
      <c r="ABU27" s="6"/>
      <c r="ABV27" s="6"/>
      <c r="ABW27" s="6"/>
      <c r="ABX27" s="6"/>
      <c r="ABY27" s="6"/>
      <c r="ABZ27" s="6"/>
      <c r="ACA27" s="6"/>
      <c r="ACB27" s="6"/>
      <c r="ACC27" s="6"/>
      <c r="ACD27" s="6"/>
      <c r="ACE27" s="6"/>
      <c r="ACF27" s="6"/>
      <c r="ACG27" s="6"/>
      <c r="ACH27" s="6"/>
      <c r="ACI27" s="6"/>
      <c r="ACJ27" s="6"/>
      <c r="ACK27" s="6"/>
      <c r="ACL27" s="6"/>
      <c r="ACM27" s="6"/>
      <c r="ACN27" s="6"/>
      <c r="ACO27" s="6"/>
      <c r="ACP27" s="6"/>
      <c r="ACQ27" s="6"/>
      <c r="ACR27" s="6"/>
      <c r="ACS27" s="6"/>
      <c r="ACT27" s="6"/>
      <c r="ACU27" s="6"/>
      <c r="ACV27" s="6"/>
      <c r="ACW27" s="6"/>
      <c r="ACX27" s="6"/>
      <c r="ACY27" s="6"/>
      <c r="ACZ27" s="6"/>
      <c r="ADA27" s="6"/>
      <c r="ADB27" s="6"/>
      <c r="ADC27" s="6"/>
      <c r="ADD27" s="6"/>
      <c r="ADE27" s="6"/>
      <c r="ADF27" s="6"/>
      <c r="ADG27" s="6"/>
      <c r="ADH27" s="6"/>
      <c r="ADI27" s="6"/>
      <c r="ADJ27" s="6"/>
      <c r="ADK27" s="6"/>
      <c r="ADL27" s="6"/>
      <c r="ADM27" s="6"/>
      <c r="ADN27" s="6"/>
      <c r="ADO27" s="6"/>
      <c r="ADP27" s="6"/>
      <c r="ADQ27" s="6"/>
      <c r="ADR27" s="6"/>
      <c r="ADS27" s="6"/>
      <c r="ADT27" s="6"/>
      <c r="ADU27" s="6"/>
      <c r="ADV27" s="6"/>
      <c r="ADW27" s="6"/>
      <c r="ADX27" s="6"/>
      <c r="ADY27" s="6"/>
      <c r="ADZ27" s="6"/>
      <c r="AEA27" s="6"/>
      <c r="AEB27" s="6"/>
      <c r="AEC27" s="6"/>
      <c r="AED27" s="6"/>
      <c r="AEE27" s="6"/>
      <c r="AEF27" s="6"/>
      <c r="AEG27" s="6"/>
      <c r="AEH27" s="6"/>
      <c r="AEI27" s="6"/>
      <c r="AEJ27" s="6"/>
      <c r="AEK27" s="6"/>
      <c r="AEL27" s="6"/>
      <c r="AEM27" s="6"/>
      <c r="AEN27" s="6"/>
      <c r="AEO27" s="6"/>
      <c r="AEP27" s="6"/>
      <c r="AEQ27" s="6"/>
      <c r="AER27" s="6"/>
      <c r="AES27" s="6"/>
      <c r="AET27" s="6"/>
      <c r="AEU27" s="6"/>
      <c r="AEV27" s="6"/>
      <c r="AEW27" s="6"/>
      <c r="AEX27" s="6"/>
      <c r="AEY27" s="6"/>
      <c r="AEZ27" s="6"/>
      <c r="AFA27" s="6"/>
      <c r="AFB27" s="6"/>
      <c r="AFC27" s="6"/>
      <c r="AFD27" s="6"/>
      <c r="AFE27" s="6"/>
      <c r="AFF27" s="6"/>
      <c r="AFG27" s="6"/>
      <c r="AFH27" s="6"/>
      <c r="AFI27" s="6"/>
      <c r="AFJ27" s="6"/>
      <c r="AFK27" s="6"/>
      <c r="AFL27" s="6"/>
      <c r="AFM27" s="6"/>
      <c r="AFN27" s="6"/>
      <c r="AFO27" s="6"/>
      <c r="AFP27" s="6"/>
      <c r="AFQ27" s="6"/>
      <c r="AFR27" s="6"/>
      <c r="AFS27" s="6"/>
      <c r="AFT27" s="6"/>
      <c r="AFU27" s="6"/>
      <c r="AFV27" s="6"/>
      <c r="AFW27" s="6"/>
      <c r="AFX27" s="6"/>
      <c r="AFY27" s="6"/>
      <c r="AFZ27" s="6"/>
      <c r="AGA27" s="6"/>
      <c r="AGB27" s="6"/>
      <c r="AGC27" s="6"/>
      <c r="AGD27" s="6"/>
      <c r="AGE27" s="6"/>
      <c r="AGF27" s="6"/>
      <c r="AGG27" s="6"/>
      <c r="AGH27" s="6"/>
      <c r="AGI27" s="6"/>
      <c r="AGJ27" s="6"/>
      <c r="AGK27" s="6"/>
      <c r="AGL27" s="6"/>
      <c r="AGM27" s="6"/>
      <c r="AGN27" s="6"/>
      <c r="AGO27" s="6"/>
      <c r="AGP27" s="6"/>
      <c r="AGQ27" s="6"/>
      <c r="AGR27" s="6"/>
      <c r="AGS27" s="6"/>
      <c r="AGT27" s="6"/>
      <c r="AGU27" s="6"/>
      <c r="AGV27" s="6"/>
      <c r="AGW27" s="6"/>
      <c r="AGX27" s="6"/>
      <c r="AGY27" s="6"/>
      <c r="AGZ27" s="6"/>
      <c r="AHA27" s="6"/>
      <c r="AHB27" s="6"/>
      <c r="AHC27" s="6"/>
      <c r="AHD27" s="6"/>
      <c r="AHE27" s="6"/>
      <c r="AHF27" s="6"/>
      <c r="AHG27" s="6"/>
      <c r="AHH27" s="6"/>
      <c r="AHI27" s="6"/>
      <c r="AHJ27" s="6"/>
      <c r="AHK27" s="6"/>
      <c r="AHL27" s="6"/>
      <c r="AHM27" s="6"/>
      <c r="AHN27" s="6"/>
      <c r="AHO27" s="6"/>
      <c r="AHP27" s="6"/>
      <c r="AHQ27" s="6"/>
      <c r="AHR27" s="6"/>
      <c r="AHS27" s="6"/>
      <c r="AHT27" s="6"/>
      <c r="AHU27" s="6"/>
      <c r="AHV27" s="6"/>
      <c r="AHW27" s="6"/>
      <c r="AHX27" s="6"/>
      <c r="AHY27" s="6"/>
      <c r="AHZ27" s="6"/>
      <c r="AIA27" s="6"/>
      <c r="AIB27" s="6"/>
      <c r="AIC27" s="6"/>
      <c r="AID27" s="6"/>
      <c r="AIE27" s="6"/>
      <c r="AIF27" s="6"/>
      <c r="AIG27" s="6"/>
      <c r="AIH27" s="6"/>
      <c r="AII27" s="6"/>
      <c r="AIJ27" s="6"/>
      <c r="AIK27" s="6"/>
      <c r="AIL27" s="6"/>
      <c r="AIM27" s="6"/>
      <c r="AIN27" s="6"/>
      <c r="AIO27" s="6"/>
      <c r="AIP27" s="6"/>
      <c r="AIQ27" s="6"/>
      <c r="AIR27" s="6"/>
      <c r="AIS27" s="6"/>
      <c r="AIT27" s="6"/>
      <c r="AIU27" s="6"/>
      <c r="AIV27" s="6"/>
      <c r="AIW27" s="6"/>
      <c r="AIX27" s="6"/>
      <c r="AIY27" s="6"/>
      <c r="AIZ27" s="6"/>
      <c r="AJA27" s="6"/>
      <c r="AJB27" s="6"/>
      <c r="AJC27" s="6"/>
      <c r="AJD27" s="6"/>
      <c r="AJE27" s="6"/>
      <c r="AJF27" s="6"/>
      <c r="AJG27" s="6"/>
      <c r="AJH27" s="6"/>
      <c r="AJI27" s="6"/>
      <c r="AJJ27" s="6"/>
      <c r="AJK27" s="6"/>
      <c r="AJL27" s="6"/>
      <c r="AJM27" s="6"/>
      <c r="AJN27" s="6"/>
      <c r="AJO27" s="6"/>
      <c r="AJP27" s="6"/>
      <c r="AJQ27" s="6"/>
      <c r="AJR27" s="6"/>
      <c r="AJS27" s="6"/>
      <c r="AJT27" s="6"/>
      <c r="AJU27" s="6"/>
      <c r="AJV27" s="6"/>
      <c r="AJW27" s="6"/>
      <c r="AJX27" s="6"/>
      <c r="AJY27" s="6"/>
      <c r="AJZ27" s="6"/>
      <c r="AKA27" s="6"/>
      <c r="AKB27" s="6"/>
      <c r="AKC27" s="6"/>
      <c r="AKD27" s="6"/>
      <c r="AKE27" s="6"/>
      <c r="AKF27" s="6"/>
      <c r="AKG27" s="6"/>
      <c r="AKH27" s="6"/>
      <c r="AKI27" s="6"/>
      <c r="AKJ27" s="6"/>
      <c r="AKK27" s="6"/>
      <c r="AKL27" s="6"/>
      <c r="AKM27" s="6"/>
      <c r="AKN27" s="6"/>
      <c r="AKO27" s="6"/>
      <c r="AKP27" s="6"/>
      <c r="AKQ27" s="6"/>
      <c r="AKR27" s="6"/>
      <c r="AKS27" s="6"/>
      <c r="AKT27" s="6"/>
      <c r="AKU27" s="6"/>
      <c r="AKV27" s="6"/>
      <c r="AKW27" s="6"/>
      <c r="AKX27" s="6"/>
      <c r="AKY27" s="6"/>
      <c r="AKZ27" s="6"/>
      <c r="ALA27" s="6"/>
      <c r="ALB27" s="6"/>
      <c r="ALC27" s="6"/>
      <c r="ALD27" s="6"/>
      <c r="ALE27" s="6"/>
      <c r="ALF27" s="6"/>
      <c r="ALG27" s="6"/>
      <c r="ALH27" s="6"/>
      <c r="ALI27" s="6"/>
      <c r="ALJ27" s="6"/>
      <c r="ALK27" s="6"/>
      <c r="ALL27" s="6"/>
      <c r="ALM27" s="6"/>
      <c r="ALN27" s="6"/>
      <c r="ALO27" s="6"/>
      <c r="ALP27" s="6"/>
      <c r="ALQ27" s="6"/>
      <c r="ALR27" s="6"/>
      <c r="ALS27" s="6"/>
      <c r="ALT27" s="6"/>
      <c r="ALU27" s="6"/>
      <c r="ALV27" s="6"/>
      <c r="ALW27" s="6"/>
      <c r="ALX27" s="6"/>
      <c r="ALY27" s="6"/>
      <c r="ALZ27" s="6"/>
      <c r="AMA27" s="6"/>
      <c r="AMB27" s="6"/>
      <c r="AMC27" s="6"/>
      <c r="AMD27" s="6"/>
      <c r="AME27" s="6"/>
      <c r="AMF27" s="6"/>
      <c r="AMG27" s="6"/>
      <c r="AMH27" s="6"/>
      <c r="AMI27" s="6"/>
      <c r="AMJ27" s="6"/>
      <c r="AMK27" s="6"/>
      <c r="AML27" s="6"/>
      <c r="AMM27" s="6"/>
      <c r="AMN27" s="6"/>
      <c r="AMO27" s="6"/>
      <c r="AMP27" s="6"/>
      <c r="AMQ27" s="6"/>
      <c r="AMR27" s="6"/>
      <c r="AMS27" s="6"/>
      <c r="AMT27" s="6"/>
      <c r="AMU27" s="6"/>
      <c r="AMV27" s="6"/>
      <c r="AMW27" s="6"/>
      <c r="AMX27" s="6"/>
    </row>
    <row r="28" spans="1:1038" x14ac:dyDescent="0.25">
      <c r="A28" t="s">
        <v>188</v>
      </c>
      <c r="D28" t="s">
        <v>816</v>
      </c>
      <c r="M28" s="55"/>
      <c r="N28" s="55"/>
      <c r="O28" s="6"/>
      <c r="P28" s="55"/>
      <c r="Q28" s="6"/>
      <c r="R28" s="6"/>
      <c r="S28" s="6"/>
      <c r="T28" s="72" t="s">
        <v>281</v>
      </c>
      <c r="U28" s="14">
        <v>58</v>
      </c>
      <c r="V28" s="103" t="s">
        <v>264</v>
      </c>
      <c r="W28" s="131">
        <f>COUNTIF($X$77:$X$662, V28)</f>
        <v>2</v>
      </c>
      <c r="X28" s="129" t="s">
        <v>319</v>
      </c>
      <c r="Y28" s="78"/>
      <c r="Z28" s="56"/>
      <c r="AA28" s="56"/>
      <c r="AB28" s="57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/>
      <c r="LA28" s="6"/>
      <c r="LB28" s="6"/>
      <c r="LC28" s="6"/>
      <c r="LD28" s="6"/>
      <c r="LE28" s="6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6"/>
      <c r="MJ28" s="6"/>
      <c r="MK28" s="6"/>
      <c r="ML28" s="6"/>
      <c r="MM28" s="6"/>
      <c r="MN28" s="6"/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/>
      <c r="NL28" s="6"/>
      <c r="NM28" s="6"/>
      <c r="NN28" s="6"/>
      <c r="NO28" s="6"/>
      <c r="NP28" s="6"/>
      <c r="NQ28" s="6"/>
      <c r="NR28" s="6"/>
      <c r="NS28" s="6"/>
      <c r="NT28" s="6"/>
      <c r="NU28" s="6"/>
      <c r="NV28" s="6"/>
      <c r="NW28" s="6"/>
      <c r="NX28" s="6"/>
      <c r="NY28" s="6"/>
      <c r="NZ28" s="6"/>
      <c r="OA28" s="6"/>
      <c r="OB28" s="6"/>
      <c r="OC28" s="6"/>
      <c r="OD28" s="6"/>
      <c r="OE28" s="6"/>
      <c r="OF28" s="6"/>
      <c r="OG28" s="6"/>
      <c r="OH28" s="6"/>
      <c r="OI28" s="6"/>
      <c r="OJ28" s="6"/>
      <c r="OK28" s="6"/>
      <c r="OL28" s="6"/>
      <c r="OM28" s="6"/>
      <c r="ON28" s="6"/>
      <c r="OO28" s="6"/>
      <c r="OP28" s="6"/>
      <c r="OQ28" s="6"/>
      <c r="OR28" s="6"/>
      <c r="OS28" s="6"/>
      <c r="OT28" s="6"/>
      <c r="OU28" s="6"/>
      <c r="OV28" s="6"/>
      <c r="OW28" s="6"/>
      <c r="OX28" s="6"/>
      <c r="OY28" s="6"/>
      <c r="OZ28" s="6"/>
      <c r="PA28" s="6"/>
      <c r="PB28" s="6"/>
      <c r="PC28" s="6"/>
      <c r="PD28" s="6"/>
      <c r="PE28" s="6"/>
      <c r="PF28" s="6"/>
      <c r="PG28" s="6"/>
      <c r="PH28" s="6"/>
      <c r="PI28" s="6"/>
      <c r="PJ28" s="6"/>
      <c r="PK28" s="6"/>
      <c r="PL28" s="6"/>
      <c r="PM28" s="6"/>
      <c r="PN28" s="6"/>
      <c r="PO28" s="6"/>
      <c r="PP28" s="6"/>
      <c r="PQ28" s="6"/>
      <c r="PR28" s="6"/>
      <c r="PS28" s="6"/>
      <c r="PT28" s="6"/>
      <c r="PU28" s="6"/>
      <c r="PV28" s="6"/>
      <c r="PW28" s="6"/>
      <c r="PX28" s="6"/>
      <c r="PY28" s="6"/>
      <c r="PZ28" s="6"/>
      <c r="QA28" s="6"/>
      <c r="QB28" s="6"/>
      <c r="QC28" s="6"/>
      <c r="QD28" s="6"/>
      <c r="QE28" s="6"/>
      <c r="QF28" s="6"/>
      <c r="QG28" s="6"/>
      <c r="QH28" s="6"/>
      <c r="QI28" s="6"/>
      <c r="QJ28" s="6"/>
      <c r="QK28" s="6"/>
      <c r="QL28" s="6"/>
      <c r="QM28" s="6"/>
      <c r="QN28" s="6"/>
      <c r="QO28" s="6"/>
      <c r="QP28" s="6"/>
      <c r="QQ28" s="6"/>
      <c r="QR28" s="6"/>
      <c r="QS28" s="6"/>
      <c r="QT28" s="6"/>
      <c r="QU28" s="6"/>
      <c r="QV28" s="6"/>
      <c r="QW28" s="6"/>
      <c r="QX28" s="6"/>
      <c r="QY28" s="6"/>
      <c r="QZ28" s="6"/>
      <c r="RA28" s="6"/>
      <c r="RB28" s="6"/>
      <c r="RC28" s="6"/>
      <c r="RD28" s="6"/>
      <c r="RE28" s="6"/>
      <c r="RF28" s="6"/>
      <c r="RG28" s="6"/>
      <c r="RH28" s="6"/>
      <c r="RI28" s="6"/>
      <c r="RJ28" s="6"/>
      <c r="RK28" s="6"/>
      <c r="RL28" s="6"/>
      <c r="RM28" s="6"/>
      <c r="RN28" s="6"/>
      <c r="RO28" s="6"/>
      <c r="RP28" s="6"/>
      <c r="RQ28" s="6"/>
      <c r="RR28" s="6"/>
      <c r="RS28" s="6"/>
      <c r="RT28" s="6"/>
      <c r="RU28" s="6"/>
      <c r="RV28" s="6"/>
      <c r="RW28" s="6"/>
      <c r="RX28" s="6"/>
      <c r="RY28" s="6"/>
      <c r="RZ28" s="6"/>
      <c r="SA28" s="6"/>
      <c r="SB28" s="6"/>
      <c r="SC28" s="6"/>
      <c r="SD28" s="6"/>
      <c r="SE28" s="6"/>
      <c r="SF28" s="6"/>
      <c r="SG28" s="6"/>
      <c r="SH28" s="6"/>
      <c r="SI28" s="6"/>
      <c r="SJ28" s="6"/>
      <c r="SK28" s="6"/>
      <c r="SL28" s="6"/>
      <c r="SM28" s="6"/>
      <c r="SN28" s="6"/>
      <c r="SO28" s="6"/>
      <c r="SP28" s="6"/>
      <c r="SQ28" s="6"/>
      <c r="SR28" s="6"/>
      <c r="SS28" s="6"/>
      <c r="ST28" s="6"/>
      <c r="SU28" s="6"/>
      <c r="SV28" s="6"/>
      <c r="SW28" s="6"/>
      <c r="SX28" s="6"/>
      <c r="SY28" s="6"/>
      <c r="SZ28" s="6"/>
      <c r="TA28" s="6"/>
      <c r="TB28" s="6"/>
      <c r="TC28" s="6"/>
      <c r="TD28" s="6"/>
      <c r="TE28" s="6"/>
      <c r="TF28" s="6"/>
      <c r="TG28" s="6"/>
      <c r="TH28" s="6"/>
      <c r="TI28" s="6"/>
      <c r="TJ28" s="6"/>
      <c r="TK28" s="6"/>
      <c r="TL28" s="6"/>
      <c r="TM28" s="6"/>
      <c r="TN28" s="6"/>
      <c r="TO28" s="6"/>
      <c r="TP28" s="6"/>
      <c r="TQ28" s="6"/>
      <c r="TR28" s="6"/>
      <c r="TS28" s="6"/>
      <c r="TT28" s="6"/>
      <c r="TU28" s="6"/>
      <c r="TV28" s="6"/>
      <c r="TW28" s="6"/>
      <c r="TX28" s="6"/>
      <c r="TY28" s="6"/>
      <c r="TZ28" s="6"/>
      <c r="UA28" s="6"/>
      <c r="UB28" s="6"/>
      <c r="UC28" s="6"/>
      <c r="UD28" s="6"/>
      <c r="UE28" s="6"/>
      <c r="UF28" s="6"/>
      <c r="UG28" s="6"/>
      <c r="UH28" s="6"/>
      <c r="UI28" s="6"/>
      <c r="UJ28" s="6"/>
      <c r="UK28" s="6"/>
      <c r="UL28" s="6"/>
      <c r="UM28" s="6"/>
      <c r="UN28" s="6"/>
      <c r="UO28" s="6"/>
      <c r="UP28" s="6"/>
      <c r="UQ28" s="6"/>
      <c r="UR28" s="6"/>
      <c r="US28" s="6"/>
      <c r="UT28" s="6"/>
      <c r="UU28" s="6"/>
      <c r="UV28" s="6"/>
      <c r="UW28" s="6"/>
      <c r="UX28" s="6"/>
      <c r="UY28" s="6"/>
      <c r="UZ28" s="6"/>
      <c r="VA28" s="6"/>
      <c r="VB28" s="6"/>
      <c r="VC28" s="6"/>
      <c r="VD28" s="6"/>
      <c r="VE28" s="6"/>
      <c r="VF28" s="6"/>
      <c r="VG28" s="6"/>
      <c r="VH28" s="6"/>
      <c r="VI28" s="6"/>
      <c r="VJ28" s="6"/>
      <c r="VK28" s="6"/>
      <c r="VL28" s="6"/>
      <c r="VM28" s="6"/>
      <c r="VN28" s="6"/>
      <c r="VO28" s="6"/>
      <c r="VP28" s="6"/>
      <c r="VQ28" s="6"/>
      <c r="VR28" s="6"/>
      <c r="VS28" s="6"/>
      <c r="VT28" s="6"/>
      <c r="VU28" s="6"/>
      <c r="VV28" s="6"/>
      <c r="VW28" s="6"/>
      <c r="VX28" s="6"/>
      <c r="VY28" s="6"/>
      <c r="VZ28" s="6"/>
      <c r="WA28" s="6"/>
      <c r="WB28" s="6"/>
      <c r="WC28" s="6"/>
      <c r="WD28" s="6"/>
      <c r="WE28" s="6"/>
      <c r="WF28" s="6"/>
      <c r="WG28" s="6"/>
      <c r="WH28" s="6"/>
      <c r="WI28" s="6"/>
      <c r="WJ28" s="6"/>
      <c r="WK28" s="6"/>
      <c r="WL28" s="6"/>
      <c r="WM28" s="6"/>
      <c r="WN28" s="6"/>
      <c r="WO28" s="6"/>
      <c r="WP28" s="6"/>
      <c r="WQ28" s="6"/>
      <c r="WR28" s="6"/>
      <c r="WS28" s="6"/>
      <c r="WT28" s="6"/>
      <c r="WU28" s="6"/>
      <c r="WV28" s="6"/>
      <c r="WW28" s="6"/>
      <c r="WX28" s="6"/>
      <c r="WY28" s="6"/>
      <c r="WZ28" s="6"/>
      <c r="XA28" s="6"/>
      <c r="XB28" s="6"/>
      <c r="XC28" s="6"/>
      <c r="XD28" s="6"/>
      <c r="XE28" s="6"/>
      <c r="XF28" s="6"/>
      <c r="XG28" s="6"/>
      <c r="XH28" s="6"/>
      <c r="XI28" s="6"/>
      <c r="XJ28" s="6"/>
      <c r="XK28" s="6"/>
      <c r="XL28" s="6"/>
      <c r="XM28" s="6"/>
      <c r="XN28" s="6"/>
      <c r="XO28" s="6"/>
      <c r="XP28" s="6"/>
      <c r="XQ28" s="6"/>
      <c r="XR28" s="6"/>
      <c r="XS28" s="6"/>
      <c r="XT28" s="6"/>
      <c r="XU28" s="6"/>
      <c r="XV28" s="6"/>
      <c r="XW28" s="6"/>
      <c r="XX28" s="6"/>
      <c r="XY28" s="6"/>
      <c r="XZ28" s="6"/>
      <c r="YA28" s="6"/>
      <c r="YB28" s="6"/>
      <c r="YC28" s="6"/>
      <c r="YD28" s="6"/>
      <c r="YE28" s="6"/>
      <c r="YF28" s="6"/>
      <c r="YG28" s="6"/>
      <c r="YH28" s="6"/>
      <c r="YI28" s="6"/>
      <c r="YJ28" s="6"/>
      <c r="YK28" s="6"/>
      <c r="YL28" s="6"/>
      <c r="YM28" s="6"/>
      <c r="YN28" s="6"/>
      <c r="YO28" s="6"/>
      <c r="YP28" s="6"/>
      <c r="YQ28" s="6"/>
      <c r="YR28" s="6"/>
      <c r="YS28" s="6"/>
      <c r="YT28" s="6"/>
      <c r="YU28" s="6"/>
      <c r="YV28" s="6"/>
      <c r="YW28" s="6"/>
      <c r="YX28" s="6"/>
      <c r="YY28" s="6"/>
      <c r="YZ28" s="6"/>
      <c r="ZA28" s="6"/>
      <c r="ZB28" s="6"/>
      <c r="ZC28" s="6"/>
      <c r="ZD28" s="6"/>
      <c r="ZE28" s="6"/>
      <c r="ZF28" s="6"/>
      <c r="ZG28" s="6"/>
      <c r="ZH28" s="6"/>
      <c r="ZI28" s="6"/>
      <c r="ZJ28" s="6"/>
      <c r="ZK28" s="6"/>
      <c r="ZL28" s="6"/>
      <c r="ZM28" s="6"/>
      <c r="ZN28" s="6"/>
      <c r="ZO28" s="6"/>
      <c r="ZP28" s="6"/>
      <c r="ZQ28" s="6"/>
      <c r="ZR28" s="6"/>
      <c r="ZS28" s="6"/>
      <c r="ZT28" s="6"/>
      <c r="ZU28" s="6"/>
      <c r="ZV28" s="6"/>
      <c r="ZW28" s="6"/>
      <c r="ZX28" s="6"/>
      <c r="ZY28" s="6"/>
      <c r="ZZ28" s="6"/>
      <c r="AAA28" s="6"/>
      <c r="AAB28" s="6"/>
      <c r="AAC28" s="6"/>
      <c r="AAD28" s="6"/>
      <c r="AAE28" s="6"/>
      <c r="AAF28" s="6"/>
      <c r="AAG28" s="6"/>
      <c r="AAH28" s="6"/>
      <c r="AAI28" s="6"/>
      <c r="AAJ28" s="6"/>
      <c r="AAK28" s="6"/>
      <c r="AAL28" s="6"/>
      <c r="AAM28" s="6"/>
      <c r="AAN28" s="6"/>
      <c r="AAO28" s="6"/>
      <c r="AAP28" s="6"/>
      <c r="AAQ28" s="6"/>
      <c r="AAR28" s="6"/>
      <c r="AAS28" s="6"/>
      <c r="AAT28" s="6"/>
      <c r="AAU28" s="6"/>
      <c r="AAV28" s="6"/>
      <c r="AAW28" s="6"/>
      <c r="AAX28" s="6"/>
      <c r="AAY28" s="6"/>
      <c r="AAZ28" s="6"/>
      <c r="ABA28" s="6"/>
      <c r="ABB28" s="6"/>
      <c r="ABC28" s="6"/>
      <c r="ABD28" s="6"/>
      <c r="ABE28" s="6"/>
      <c r="ABF28" s="6"/>
      <c r="ABG28" s="6"/>
      <c r="ABH28" s="6"/>
      <c r="ABI28" s="6"/>
      <c r="ABJ28" s="6"/>
      <c r="ABK28" s="6"/>
      <c r="ABL28" s="6"/>
      <c r="ABM28" s="6"/>
      <c r="ABN28" s="6"/>
      <c r="ABO28" s="6"/>
      <c r="ABP28" s="6"/>
      <c r="ABQ28" s="6"/>
      <c r="ABR28" s="6"/>
      <c r="ABS28" s="6"/>
      <c r="ABT28" s="6"/>
      <c r="ABU28" s="6"/>
      <c r="ABV28" s="6"/>
      <c r="ABW28" s="6"/>
      <c r="ABX28" s="6"/>
      <c r="ABY28" s="6"/>
      <c r="ABZ28" s="6"/>
      <c r="ACA28" s="6"/>
      <c r="ACB28" s="6"/>
      <c r="ACC28" s="6"/>
      <c r="ACD28" s="6"/>
      <c r="ACE28" s="6"/>
      <c r="ACF28" s="6"/>
      <c r="ACG28" s="6"/>
      <c r="ACH28" s="6"/>
      <c r="ACI28" s="6"/>
      <c r="ACJ28" s="6"/>
      <c r="ACK28" s="6"/>
      <c r="ACL28" s="6"/>
      <c r="ACM28" s="6"/>
      <c r="ACN28" s="6"/>
      <c r="ACO28" s="6"/>
      <c r="ACP28" s="6"/>
      <c r="ACQ28" s="6"/>
      <c r="ACR28" s="6"/>
      <c r="ACS28" s="6"/>
      <c r="ACT28" s="6"/>
      <c r="ACU28" s="6"/>
      <c r="ACV28" s="6"/>
      <c r="ACW28" s="6"/>
      <c r="ACX28" s="6"/>
      <c r="ACY28" s="6"/>
      <c r="ACZ28" s="6"/>
      <c r="ADA28" s="6"/>
      <c r="ADB28" s="6"/>
      <c r="ADC28" s="6"/>
      <c r="ADD28" s="6"/>
      <c r="ADE28" s="6"/>
      <c r="ADF28" s="6"/>
      <c r="ADG28" s="6"/>
      <c r="ADH28" s="6"/>
      <c r="ADI28" s="6"/>
      <c r="ADJ28" s="6"/>
      <c r="ADK28" s="6"/>
      <c r="ADL28" s="6"/>
      <c r="ADM28" s="6"/>
      <c r="ADN28" s="6"/>
      <c r="ADO28" s="6"/>
      <c r="ADP28" s="6"/>
      <c r="ADQ28" s="6"/>
      <c r="ADR28" s="6"/>
      <c r="ADS28" s="6"/>
      <c r="ADT28" s="6"/>
      <c r="ADU28" s="6"/>
      <c r="ADV28" s="6"/>
      <c r="ADW28" s="6"/>
      <c r="ADX28" s="6"/>
      <c r="ADY28" s="6"/>
      <c r="ADZ28" s="6"/>
      <c r="AEA28" s="6"/>
      <c r="AEB28" s="6"/>
      <c r="AEC28" s="6"/>
      <c r="AED28" s="6"/>
      <c r="AEE28" s="6"/>
      <c r="AEF28" s="6"/>
      <c r="AEG28" s="6"/>
      <c r="AEH28" s="6"/>
      <c r="AEI28" s="6"/>
      <c r="AEJ28" s="6"/>
      <c r="AEK28" s="6"/>
      <c r="AEL28" s="6"/>
      <c r="AEM28" s="6"/>
      <c r="AEN28" s="6"/>
      <c r="AEO28" s="6"/>
      <c r="AEP28" s="6"/>
      <c r="AEQ28" s="6"/>
      <c r="AER28" s="6"/>
      <c r="AES28" s="6"/>
      <c r="AET28" s="6"/>
      <c r="AEU28" s="6"/>
      <c r="AEV28" s="6"/>
      <c r="AEW28" s="6"/>
      <c r="AEX28" s="6"/>
      <c r="AEY28" s="6"/>
      <c r="AEZ28" s="6"/>
      <c r="AFA28" s="6"/>
      <c r="AFB28" s="6"/>
      <c r="AFC28" s="6"/>
      <c r="AFD28" s="6"/>
      <c r="AFE28" s="6"/>
      <c r="AFF28" s="6"/>
      <c r="AFG28" s="6"/>
      <c r="AFH28" s="6"/>
      <c r="AFI28" s="6"/>
      <c r="AFJ28" s="6"/>
      <c r="AFK28" s="6"/>
      <c r="AFL28" s="6"/>
      <c r="AFM28" s="6"/>
      <c r="AFN28" s="6"/>
      <c r="AFO28" s="6"/>
      <c r="AFP28" s="6"/>
      <c r="AFQ28" s="6"/>
      <c r="AFR28" s="6"/>
      <c r="AFS28" s="6"/>
      <c r="AFT28" s="6"/>
      <c r="AFU28" s="6"/>
      <c r="AFV28" s="6"/>
      <c r="AFW28" s="6"/>
      <c r="AFX28" s="6"/>
      <c r="AFY28" s="6"/>
      <c r="AFZ28" s="6"/>
      <c r="AGA28" s="6"/>
      <c r="AGB28" s="6"/>
      <c r="AGC28" s="6"/>
      <c r="AGD28" s="6"/>
      <c r="AGE28" s="6"/>
      <c r="AGF28" s="6"/>
      <c r="AGG28" s="6"/>
      <c r="AGH28" s="6"/>
      <c r="AGI28" s="6"/>
      <c r="AGJ28" s="6"/>
      <c r="AGK28" s="6"/>
      <c r="AGL28" s="6"/>
      <c r="AGM28" s="6"/>
      <c r="AGN28" s="6"/>
      <c r="AGO28" s="6"/>
      <c r="AGP28" s="6"/>
      <c r="AGQ28" s="6"/>
      <c r="AGR28" s="6"/>
      <c r="AGS28" s="6"/>
      <c r="AGT28" s="6"/>
      <c r="AGU28" s="6"/>
      <c r="AGV28" s="6"/>
      <c r="AGW28" s="6"/>
      <c r="AGX28" s="6"/>
      <c r="AGY28" s="6"/>
      <c r="AGZ28" s="6"/>
      <c r="AHA28" s="6"/>
      <c r="AHB28" s="6"/>
      <c r="AHC28" s="6"/>
      <c r="AHD28" s="6"/>
      <c r="AHE28" s="6"/>
      <c r="AHF28" s="6"/>
      <c r="AHG28" s="6"/>
      <c r="AHH28" s="6"/>
      <c r="AHI28" s="6"/>
      <c r="AHJ28" s="6"/>
      <c r="AHK28" s="6"/>
      <c r="AHL28" s="6"/>
      <c r="AHM28" s="6"/>
      <c r="AHN28" s="6"/>
      <c r="AHO28" s="6"/>
      <c r="AHP28" s="6"/>
      <c r="AHQ28" s="6"/>
      <c r="AHR28" s="6"/>
      <c r="AHS28" s="6"/>
      <c r="AHT28" s="6"/>
      <c r="AHU28" s="6"/>
      <c r="AHV28" s="6"/>
      <c r="AHW28" s="6"/>
      <c r="AHX28" s="6"/>
      <c r="AHY28" s="6"/>
      <c r="AHZ28" s="6"/>
      <c r="AIA28" s="6"/>
      <c r="AIB28" s="6"/>
      <c r="AIC28" s="6"/>
      <c r="AID28" s="6"/>
      <c r="AIE28" s="6"/>
      <c r="AIF28" s="6"/>
      <c r="AIG28" s="6"/>
      <c r="AIH28" s="6"/>
      <c r="AII28" s="6"/>
      <c r="AIJ28" s="6"/>
      <c r="AIK28" s="6"/>
      <c r="AIL28" s="6"/>
      <c r="AIM28" s="6"/>
      <c r="AIN28" s="6"/>
      <c r="AIO28" s="6"/>
      <c r="AIP28" s="6"/>
      <c r="AIQ28" s="6"/>
      <c r="AIR28" s="6"/>
      <c r="AIS28" s="6"/>
      <c r="AIT28" s="6"/>
      <c r="AIU28" s="6"/>
      <c r="AIV28" s="6"/>
      <c r="AIW28" s="6"/>
      <c r="AIX28" s="6"/>
      <c r="AIY28" s="6"/>
      <c r="AIZ28" s="6"/>
      <c r="AJA28" s="6"/>
      <c r="AJB28" s="6"/>
      <c r="AJC28" s="6"/>
      <c r="AJD28" s="6"/>
      <c r="AJE28" s="6"/>
      <c r="AJF28" s="6"/>
      <c r="AJG28" s="6"/>
      <c r="AJH28" s="6"/>
      <c r="AJI28" s="6"/>
      <c r="AJJ28" s="6"/>
      <c r="AJK28" s="6"/>
      <c r="AJL28" s="6"/>
      <c r="AJM28" s="6"/>
      <c r="AJN28" s="6"/>
      <c r="AJO28" s="6"/>
      <c r="AJP28" s="6"/>
      <c r="AJQ28" s="6"/>
      <c r="AJR28" s="6"/>
      <c r="AJS28" s="6"/>
      <c r="AJT28" s="6"/>
      <c r="AJU28" s="6"/>
      <c r="AJV28" s="6"/>
      <c r="AJW28" s="6"/>
      <c r="AJX28" s="6"/>
      <c r="AJY28" s="6"/>
      <c r="AJZ28" s="6"/>
      <c r="AKA28" s="6"/>
      <c r="AKB28" s="6"/>
      <c r="AKC28" s="6"/>
      <c r="AKD28" s="6"/>
      <c r="AKE28" s="6"/>
      <c r="AKF28" s="6"/>
      <c r="AKG28" s="6"/>
      <c r="AKH28" s="6"/>
      <c r="AKI28" s="6"/>
      <c r="AKJ28" s="6"/>
      <c r="AKK28" s="6"/>
      <c r="AKL28" s="6"/>
      <c r="AKM28" s="6"/>
      <c r="AKN28" s="6"/>
      <c r="AKO28" s="6"/>
      <c r="AKP28" s="6"/>
      <c r="AKQ28" s="6"/>
      <c r="AKR28" s="6"/>
      <c r="AKS28" s="6"/>
      <c r="AKT28" s="6"/>
      <c r="AKU28" s="6"/>
      <c r="AKV28" s="6"/>
      <c r="AKW28" s="6"/>
      <c r="AKX28" s="6"/>
      <c r="AKY28" s="6"/>
      <c r="AKZ28" s="6"/>
      <c r="ALA28" s="6"/>
      <c r="ALB28" s="6"/>
      <c r="ALC28" s="6"/>
      <c r="ALD28" s="6"/>
      <c r="ALE28" s="6"/>
      <c r="ALF28" s="6"/>
      <c r="ALG28" s="6"/>
      <c r="ALH28" s="6"/>
      <c r="ALI28" s="6"/>
      <c r="ALJ28" s="6"/>
      <c r="ALK28" s="6"/>
      <c r="ALL28" s="6"/>
      <c r="ALM28" s="6"/>
      <c r="ALN28" s="6"/>
      <c r="ALO28" s="6"/>
      <c r="ALP28" s="6"/>
      <c r="ALQ28" s="6"/>
      <c r="ALR28" s="6"/>
      <c r="ALS28" s="6"/>
      <c r="ALT28" s="6"/>
      <c r="ALU28" s="6"/>
      <c r="ALV28" s="6"/>
      <c r="ALW28" s="6"/>
      <c r="ALX28" s="6"/>
      <c r="ALY28" s="6"/>
      <c r="ALZ28" s="6"/>
      <c r="AMA28" s="6"/>
      <c r="AMB28" s="6"/>
      <c r="AMC28" s="6"/>
      <c r="AMD28" s="6"/>
      <c r="AME28" s="6"/>
      <c r="AMF28" s="6"/>
      <c r="AMG28" s="6"/>
      <c r="AMH28" s="6"/>
      <c r="AMI28" s="6"/>
      <c r="AMJ28" s="6"/>
      <c r="AMK28" s="6"/>
      <c r="AML28" s="6"/>
      <c r="AMM28" s="6"/>
      <c r="AMN28" s="6"/>
      <c r="AMO28" s="6"/>
      <c r="AMP28" s="6"/>
      <c r="AMQ28" s="6"/>
      <c r="AMR28" s="6"/>
      <c r="AMS28" s="6"/>
      <c r="AMT28" s="6"/>
      <c r="AMU28" s="6"/>
      <c r="AMV28" s="6"/>
      <c r="AMW28" s="6"/>
      <c r="AMX28" s="6"/>
    </row>
    <row r="29" spans="1:1038" x14ac:dyDescent="0.25">
      <c r="A29" t="s">
        <v>188</v>
      </c>
      <c r="D29" t="s">
        <v>725</v>
      </c>
      <c r="M29" s="55"/>
      <c r="N29" s="55"/>
      <c r="O29" s="6"/>
      <c r="P29" s="55"/>
      <c r="Q29" s="6"/>
      <c r="R29" s="6"/>
      <c r="S29" s="6"/>
      <c r="T29" s="72" t="s">
        <v>273</v>
      </c>
      <c r="U29" s="14">
        <v>59</v>
      </c>
      <c r="V29" s="103" t="s">
        <v>265</v>
      </c>
      <c r="W29" s="131">
        <f>COUNTIF($X$77:$X$662, V29)</f>
        <v>47</v>
      </c>
      <c r="X29" s="78"/>
      <c r="Y29" s="78"/>
      <c r="Z29" s="56"/>
      <c r="AA29" s="56"/>
      <c r="AB29" s="57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  <c r="ME29" s="6"/>
      <c r="MF29" s="6"/>
      <c r="MG29" s="6"/>
      <c r="MH29" s="6"/>
      <c r="MI29" s="6"/>
      <c r="MJ29" s="6"/>
      <c r="MK29" s="6"/>
      <c r="ML29" s="6"/>
      <c r="MM29" s="6"/>
      <c r="MN29" s="6"/>
      <c r="MO29" s="6"/>
      <c r="MP29" s="6"/>
      <c r="MQ29" s="6"/>
      <c r="MR29" s="6"/>
      <c r="MS29" s="6"/>
      <c r="MT29" s="6"/>
      <c r="MU29" s="6"/>
      <c r="MV29" s="6"/>
      <c r="MW29" s="6"/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6"/>
      <c r="NI29" s="6"/>
      <c r="NJ29" s="6"/>
      <c r="NK29" s="6"/>
      <c r="NL29" s="6"/>
      <c r="NM29" s="6"/>
      <c r="NN29" s="6"/>
      <c r="NO29" s="6"/>
      <c r="NP29" s="6"/>
      <c r="NQ29" s="6"/>
      <c r="NR29" s="6"/>
      <c r="NS29" s="6"/>
      <c r="NT29" s="6"/>
      <c r="NU29" s="6"/>
      <c r="NV29" s="6"/>
      <c r="NW29" s="6"/>
      <c r="NX29" s="6"/>
      <c r="NY29" s="6"/>
      <c r="NZ29" s="6"/>
      <c r="OA29" s="6"/>
      <c r="OB29" s="6"/>
      <c r="OC29" s="6"/>
      <c r="OD29" s="6"/>
      <c r="OE29" s="6"/>
      <c r="OF29" s="6"/>
      <c r="OG29" s="6"/>
      <c r="OH29" s="6"/>
      <c r="OI29" s="6"/>
      <c r="OJ29" s="6"/>
      <c r="OK29" s="6"/>
      <c r="OL29" s="6"/>
      <c r="OM29" s="6"/>
      <c r="ON29" s="6"/>
      <c r="OO29" s="6"/>
      <c r="OP29" s="6"/>
      <c r="OQ29" s="6"/>
      <c r="OR29" s="6"/>
      <c r="OS29" s="6"/>
      <c r="OT29" s="6"/>
      <c r="OU29" s="6"/>
      <c r="OV29" s="6"/>
      <c r="OW29" s="6"/>
      <c r="OX29" s="6"/>
      <c r="OY29" s="6"/>
      <c r="OZ29" s="6"/>
      <c r="PA29" s="6"/>
      <c r="PB29" s="6"/>
      <c r="PC29" s="6"/>
      <c r="PD29" s="6"/>
      <c r="PE29" s="6"/>
      <c r="PF29" s="6"/>
      <c r="PG29" s="6"/>
      <c r="PH29" s="6"/>
      <c r="PI29" s="6"/>
      <c r="PJ29" s="6"/>
      <c r="PK29" s="6"/>
      <c r="PL29" s="6"/>
      <c r="PM29" s="6"/>
      <c r="PN29" s="6"/>
      <c r="PO29" s="6"/>
      <c r="PP29" s="6"/>
      <c r="PQ29" s="6"/>
      <c r="PR29" s="6"/>
      <c r="PS29" s="6"/>
      <c r="PT29" s="6"/>
      <c r="PU29" s="6"/>
      <c r="PV29" s="6"/>
      <c r="PW29" s="6"/>
      <c r="PX29" s="6"/>
      <c r="PY29" s="6"/>
      <c r="PZ29" s="6"/>
      <c r="QA29" s="6"/>
      <c r="QB29" s="6"/>
      <c r="QC29" s="6"/>
      <c r="QD29" s="6"/>
      <c r="QE29" s="6"/>
      <c r="QF29" s="6"/>
      <c r="QG29" s="6"/>
      <c r="QH29" s="6"/>
      <c r="QI29" s="6"/>
      <c r="QJ29" s="6"/>
      <c r="QK29" s="6"/>
      <c r="QL29" s="6"/>
      <c r="QM29" s="6"/>
      <c r="QN29" s="6"/>
      <c r="QO29" s="6"/>
      <c r="QP29" s="6"/>
      <c r="QQ29" s="6"/>
      <c r="QR29" s="6"/>
      <c r="QS29" s="6"/>
      <c r="QT29" s="6"/>
      <c r="QU29" s="6"/>
      <c r="QV29" s="6"/>
      <c r="QW29" s="6"/>
      <c r="QX29" s="6"/>
      <c r="QY29" s="6"/>
      <c r="QZ29" s="6"/>
      <c r="RA29" s="6"/>
      <c r="RB29" s="6"/>
      <c r="RC29" s="6"/>
      <c r="RD29" s="6"/>
      <c r="RE29" s="6"/>
      <c r="RF29" s="6"/>
      <c r="RG29" s="6"/>
      <c r="RH29" s="6"/>
      <c r="RI29" s="6"/>
      <c r="RJ29" s="6"/>
      <c r="RK29" s="6"/>
      <c r="RL29" s="6"/>
      <c r="RM29" s="6"/>
      <c r="RN29" s="6"/>
      <c r="RO29" s="6"/>
      <c r="RP29" s="6"/>
      <c r="RQ29" s="6"/>
      <c r="RR29" s="6"/>
      <c r="RS29" s="6"/>
      <c r="RT29" s="6"/>
      <c r="RU29" s="6"/>
      <c r="RV29" s="6"/>
      <c r="RW29" s="6"/>
      <c r="RX29" s="6"/>
      <c r="RY29" s="6"/>
      <c r="RZ29" s="6"/>
      <c r="SA29" s="6"/>
      <c r="SB29" s="6"/>
      <c r="SC29" s="6"/>
      <c r="SD29" s="6"/>
      <c r="SE29" s="6"/>
      <c r="SF29" s="6"/>
      <c r="SG29" s="6"/>
      <c r="SH29" s="6"/>
      <c r="SI29" s="6"/>
      <c r="SJ29" s="6"/>
      <c r="SK29" s="6"/>
      <c r="SL29" s="6"/>
      <c r="SM29" s="6"/>
      <c r="SN29" s="6"/>
      <c r="SO29" s="6"/>
      <c r="SP29" s="6"/>
      <c r="SQ29" s="6"/>
      <c r="SR29" s="6"/>
      <c r="SS29" s="6"/>
      <c r="ST29" s="6"/>
      <c r="SU29" s="6"/>
      <c r="SV29" s="6"/>
      <c r="SW29" s="6"/>
      <c r="SX29" s="6"/>
      <c r="SY29" s="6"/>
      <c r="SZ29" s="6"/>
      <c r="TA29" s="6"/>
      <c r="TB29" s="6"/>
      <c r="TC29" s="6"/>
      <c r="TD29" s="6"/>
      <c r="TE29" s="6"/>
      <c r="TF29" s="6"/>
      <c r="TG29" s="6"/>
      <c r="TH29" s="6"/>
      <c r="TI29" s="6"/>
      <c r="TJ29" s="6"/>
      <c r="TK29" s="6"/>
      <c r="TL29" s="6"/>
      <c r="TM29" s="6"/>
      <c r="TN29" s="6"/>
      <c r="TO29" s="6"/>
      <c r="TP29" s="6"/>
      <c r="TQ29" s="6"/>
      <c r="TR29" s="6"/>
      <c r="TS29" s="6"/>
      <c r="TT29" s="6"/>
      <c r="TU29" s="6"/>
      <c r="TV29" s="6"/>
      <c r="TW29" s="6"/>
      <c r="TX29" s="6"/>
      <c r="TY29" s="6"/>
      <c r="TZ29" s="6"/>
      <c r="UA29" s="6"/>
      <c r="UB29" s="6"/>
      <c r="UC29" s="6"/>
      <c r="UD29" s="6"/>
      <c r="UE29" s="6"/>
      <c r="UF29" s="6"/>
      <c r="UG29" s="6"/>
      <c r="UH29" s="6"/>
      <c r="UI29" s="6"/>
      <c r="UJ29" s="6"/>
      <c r="UK29" s="6"/>
      <c r="UL29" s="6"/>
      <c r="UM29" s="6"/>
      <c r="UN29" s="6"/>
      <c r="UO29" s="6"/>
      <c r="UP29" s="6"/>
      <c r="UQ29" s="6"/>
      <c r="UR29" s="6"/>
      <c r="US29" s="6"/>
      <c r="UT29" s="6"/>
      <c r="UU29" s="6"/>
      <c r="UV29" s="6"/>
      <c r="UW29" s="6"/>
      <c r="UX29" s="6"/>
      <c r="UY29" s="6"/>
      <c r="UZ29" s="6"/>
      <c r="VA29" s="6"/>
      <c r="VB29" s="6"/>
      <c r="VC29" s="6"/>
      <c r="VD29" s="6"/>
      <c r="VE29" s="6"/>
      <c r="VF29" s="6"/>
      <c r="VG29" s="6"/>
      <c r="VH29" s="6"/>
      <c r="VI29" s="6"/>
      <c r="VJ29" s="6"/>
      <c r="VK29" s="6"/>
      <c r="VL29" s="6"/>
      <c r="VM29" s="6"/>
      <c r="VN29" s="6"/>
      <c r="VO29" s="6"/>
      <c r="VP29" s="6"/>
      <c r="VQ29" s="6"/>
      <c r="VR29" s="6"/>
      <c r="VS29" s="6"/>
      <c r="VT29" s="6"/>
      <c r="VU29" s="6"/>
      <c r="VV29" s="6"/>
      <c r="VW29" s="6"/>
      <c r="VX29" s="6"/>
      <c r="VY29" s="6"/>
      <c r="VZ29" s="6"/>
      <c r="WA29" s="6"/>
      <c r="WB29" s="6"/>
      <c r="WC29" s="6"/>
      <c r="WD29" s="6"/>
      <c r="WE29" s="6"/>
      <c r="WF29" s="6"/>
      <c r="WG29" s="6"/>
      <c r="WH29" s="6"/>
      <c r="WI29" s="6"/>
      <c r="WJ29" s="6"/>
      <c r="WK29" s="6"/>
      <c r="WL29" s="6"/>
      <c r="WM29" s="6"/>
      <c r="WN29" s="6"/>
      <c r="WO29" s="6"/>
      <c r="WP29" s="6"/>
      <c r="WQ29" s="6"/>
      <c r="WR29" s="6"/>
      <c r="WS29" s="6"/>
      <c r="WT29" s="6"/>
      <c r="WU29" s="6"/>
      <c r="WV29" s="6"/>
      <c r="WW29" s="6"/>
      <c r="WX29" s="6"/>
      <c r="WY29" s="6"/>
      <c r="WZ29" s="6"/>
      <c r="XA29" s="6"/>
      <c r="XB29" s="6"/>
      <c r="XC29" s="6"/>
      <c r="XD29" s="6"/>
      <c r="XE29" s="6"/>
      <c r="XF29" s="6"/>
      <c r="XG29" s="6"/>
      <c r="XH29" s="6"/>
      <c r="XI29" s="6"/>
      <c r="XJ29" s="6"/>
      <c r="XK29" s="6"/>
      <c r="XL29" s="6"/>
      <c r="XM29" s="6"/>
      <c r="XN29" s="6"/>
      <c r="XO29" s="6"/>
      <c r="XP29" s="6"/>
      <c r="XQ29" s="6"/>
      <c r="XR29" s="6"/>
      <c r="XS29" s="6"/>
      <c r="XT29" s="6"/>
      <c r="XU29" s="6"/>
      <c r="XV29" s="6"/>
      <c r="XW29" s="6"/>
      <c r="XX29" s="6"/>
      <c r="XY29" s="6"/>
      <c r="XZ29" s="6"/>
      <c r="YA29" s="6"/>
      <c r="YB29" s="6"/>
      <c r="YC29" s="6"/>
      <c r="YD29" s="6"/>
      <c r="YE29" s="6"/>
      <c r="YF29" s="6"/>
      <c r="YG29" s="6"/>
      <c r="YH29" s="6"/>
      <c r="YI29" s="6"/>
      <c r="YJ29" s="6"/>
      <c r="YK29" s="6"/>
      <c r="YL29" s="6"/>
      <c r="YM29" s="6"/>
      <c r="YN29" s="6"/>
      <c r="YO29" s="6"/>
      <c r="YP29" s="6"/>
      <c r="YQ29" s="6"/>
      <c r="YR29" s="6"/>
      <c r="YS29" s="6"/>
      <c r="YT29" s="6"/>
      <c r="YU29" s="6"/>
      <c r="YV29" s="6"/>
      <c r="YW29" s="6"/>
      <c r="YX29" s="6"/>
      <c r="YY29" s="6"/>
      <c r="YZ29" s="6"/>
      <c r="ZA29" s="6"/>
      <c r="ZB29" s="6"/>
      <c r="ZC29" s="6"/>
      <c r="ZD29" s="6"/>
      <c r="ZE29" s="6"/>
      <c r="ZF29" s="6"/>
      <c r="ZG29" s="6"/>
      <c r="ZH29" s="6"/>
      <c r="ZI29" s="6"/>
      <c r="ZJ29" s="6"/>
      <c r="ZK29" s="6"/>
      <c r="ZL29" s="6"/>
      <c r="ZM29" s="6"/>
      <c r="ZN29" s="6"/>
      <c r="ZO29" s="6"/>
      <c r="ZP29" s="6"/>
      <c r="ZQ29" s="6"/>
      <c r="ZR29" s="6"/>
      <c r="ZS29" s="6"/>
      <c r="ZT29" s="6"/>
      <c r="ZU29" s="6"/>
      <c r="ZV29" s="6"/>
      <c r="ZW29" s="6"/>
      <c r="ZX29" s="6"/>
      <c r="ZY29" s="6"/>
      <c r="ZZ29" s="6"/>
      <c r="AAA29" s="6"/>
      <c r="AAB29" s="6"/>
      <c r="AAC29" s="6"/>
      <c r="AAD29" s="6"/>
      <c r="AAE29" s="6"/>
      <c r="AAF29" s="6"/>
      <c r="AAG29" s="6"/>
      <c r="AAH29" s="6"/>
      <c r="AAI29" s="6"/>
      <c r="AAJ29" s="6"/>
      <c r="AAK29" s="6"/>
      <c r="AAL29" s="6"/>
      <c r="AAM29" s="6"/>
      <c r="AAN29" s="6"/>
      <c r="AAO29" s="6"/>
      <c r="AAP29" s="6"/>
      <c r="AAQ29" s="6"/>
      <c r="AAR29" s="6"/>
      <c r="AAS29" s="6"/>
      <c r="AAT29" s="6"/>
      <c r="AAU29" s="6"/>
      <c r="AAV29" s="6"/>
      <c r="AAW29" s="6"/>
      <c r="AAX29" s="6"/>
      <c r="AAY29" s="6"/>
      <c r="AAZ29" s="6"/>
      <c r="ABA29" s="6"/>
      <c r="ABB29" s="6"/>
      <c r="ABC29" s="6"/>
      <c r="ABD29" s="6"/>
      <c r="ABE29" s="6"/>
      <c r="ABF29" s="6"/>
      <c r="ABG29" s="6"/>
      <c r="ABH29" s="6"/>
      <c r="ABI29" s="6"/>
      <c r="ABJ29" s="6"/>
      <c r="ABK29" s="6"/>
      <c r="ABL29" s="6"/>
      <c r="ABM29" s="6"/>
      <c r="ABN29" s="6"/>
      <c r="ABO29" s="6"/>
      <c r="ABP29" s="6"/>
      <c r="ABQ29" s="6"/>
      <c r="ABR29" s="6"/>
      <c r="ABS29" s="6"/>
      <c r="ABT29" s="6"/>
      <c r="ABU29" s="6"/>
      <c r="ABV29" s="6"/>
      <c r="ABW29" s="6"/>
      <c r="ABX29" s="6"/>
      <c r="ABY29" s="6"/>
      <c r="ABZ29" s="6"/>
      <c r="ACA29" s="6"/>
      <c r="ACB29" s="6"/>
      <c r="ACC29" s="6"/>
      <c r="ACD29" s="6"/>
      <c r="ACE29" s="6"/>
      <c r="ACF29" s="6"/>
      <c r="ACG29" s="6"/>
      <c r="ACH29" s="6"/>
      <c r="ACI29" s="6"/>
      <c r="ACJ29" s="6"/>
      <c r="ACK29" s="6"/>
      <c r="ACL29" s="6"/>
      <c r="ACM29" s="6"/>
      <c r="ACN29" s="6"/>
      <c r="ACO29" s="6"/>
      <c r="ACP29" s="6"/>
      <c r="ACQ29" s="6"/>
      <c r="ACR29" s="6"/>
      <c r="ACS29" s="6"/>
      <c r="ACT29" s="6"/>
      <c r="ACU29" s="6"/>
      <c r="ACV29" s="6"/>
      <c r="ACW29" s="6"/>
      <c r="ACX29" s="6"/>
      <c r="ACY29" s="6"/>
      <c r="ACZ29" s="6"/>
      <c r="ADA29" s="6"/>
      <c r="ADB29" s="6"/>
      <c r="ADC29" s="6"/>
      <c r="ADD29" s="6"/>
      <c r="ADE29" s="6"/>
      <c r="ADF29" s="6"/>
      <c r="ADG29" s="6"/>
      <c r="ADH29" s="6"/>
      <c r="ADI29" s="6"/>
      <c r="ADJ29" s="6"/>
      <c r="ADK29" s="6"/>
      <c r="ADL29" s="6"/>
      <c r="ADM29" s="6"/>
      <c r="ADN29" s="6"/>
      <c r="ADO29" s="6"/>
      <c r="ADP29" s="6"/>
      <c r="ADQ29" s="6"/>
      <c r="ADR29" s="6"/>
      <c r="ADS29" s="6"/>
      <c r="ADT29" s="6"/>
      <c r="ADU29" s="6"/>
      <c r="ADV29" s="6"/>
      <c r="ADW29" s="6"/>
      <c r="ADX29" s="6"/>
      <c r="ADY29" s="6"/>
      <c r="ADZ29" s="6"/>
      <c r="AEA29" s="6"/>
      <c r="AEB29" s="6"/>
      <c r="AEC29" s="6"/>
      <c r="AED29" s="6"/>
      <c r="AEE29" s="6"/>
      <c r="AEF29" s="6"/>
      <c r="AEG29" s="6"/>
      <c r="AEH29" s="6"/>
      <c r="AEI29" s="6"/>
      <c r="AEJ29" s="6"/>
      <c r="AEK29" s="6"/>
      <c r="AEL29" s="6"/>
      <c r="AEM29" s="6"/>
      <c r="AEN29" s="6"/>
      <c r="AEO29" s="6"/>
      <c r="AEP29" s="6"/>
      <c r="AEQ29" s="6"/>
      <c r="AER29" s="6"/>
      <c r="AES29" s="6"/>
      <c r="AET29" s="6"/>
      <c r="AEU29" s="6"/>
      <c r="AEV29" s="6"/>
      <c r="AEW29" s="6"/>
      <c r="AEX29" s="6"/>
      <c r="AEY29" s="6"/>
      <c r="AEZ29" s="6"/>
      <c r="AFA29" s="6"/>
      <c r="AFB29" s="6"/>
      <c r="AFC29" s="6"/>
      <c r="AFD29" s="6"/>
      <c r="AFE29" s="6"/>
      <c r="AFF29" s="6"/>
      <c r="AFG29" s="6"/>
      <c r="AFH29" s="6"/>
      <c r="AFI29" s="6"/>
      <c r="AFJ29" s="6"/>
      <c r="AFK29" s="6"/>
      <c r="AFL29" s="6"/>
      <c r="AFM29" s="6"/>
      <c r="AFN29" s="6"/>
      <c r="AFO29" s="6"/>
      <c r="AFP29" s="6"/>
      <c r="AFQ29" s="6"/>
      <c r="AFR29" s="6"/>
      <c r="AFS29" s="6"/>
      <c r="AFT29" s="6"/>
      <c r="AFU29" s="6"/>
      <c r="AFV29" s="6"/>
      <c r="AFW29" s="6"/>
      <c r="AFX29" s="6"/>
      <c r="AFY29" s="6"/>
      <c r="AFZ29" s="6"/>
      <c r="AGA29" s="6"/>
      <c r="AGB29" s="6"/>
      <c r="AGC29" s="6"/>
      <c r="AGD29" s="6"/>
      <c r="AGE29" s="6"/>
      <c r="AGF29" s="6"/>
      <c r="AGG29" s="6"/>
      <c r="AGH29" s="6"/>
      <c r="AGI29" s="6"/>
      <c r="AGJ29" s="6"/>
      <c r="AGK29" s="6"/>
      <c r="AGL29" s="6"/>
      <c r="AGM29" s="6"/>
      <c r="AGN29" s="6"/>
      <c r="AGO29" s="6"/>
      <c r="AGP29" s="6"/>
      <c r="AGQ29" s="6"/>
      <c r="AGR29" s="6"/>
      <c r="AGS29" s="6"/>
      <c r="AGT29" s="6"/>
      <c r="AGU29" s="6"/>
      <c r="AGV29" s="6"/>
      <c r="AGW29" s="6"/>
      <c r="AGX29" s="6"/>
      <c r="AGY29" s="6"/>
      <c r="AGZ29" s="6"/>
      <c r="AHA29" s="6"/>
      <c r="AHB29" s="6"/>
      <c r="AHC29" s="6"/>
      <c r="AHD29" s="6"/>
      <c r="AHE29" s="6"/>
      <c r="AHF29" s="6"/>
      <c r="AHG29" s="6"/>
      <c r="AHH29" s="6"/>
      <c r="AHI29" s="6"/>
      <c r="AHJ29" s="6"/>
      <c r="AHK29" s="6"/>
      <c r="AHL29" s="6"/>
      <c r="AHM29" s="6"/>
      <c r="AHN29" s="6"/>
      <c r="AHO29" s="6"/>
      <c r="AHP29" s="6"/>
      <c r="AHQ29" s="6"/>
      <c r="AHR29" s="6"/>
      <c r="AHS29" s="6"/>
      <c r="AHT29" s="6"/>
      <c r="AHU29" s="6"/>
      <c r="AHV29" s="6"/>
      <c r="AHW29" s="6"/>
      <c r="AHX29" s="6"/>
      <c r="AHY29" s="6"/>
      <c r="AHZ29" s="6"/>
      <c r="AIA29" s="6"/>
      <c r="AIB29" s="6"/>
      <c r="AIC29" s="6"/>
      <c r="AID29" s="6"/>
      <c r="AIE29" s="6"/>
      <c r="AIF29" s="6"/>
      <c r="AIG29" s="6"/>
      <c r="AIH29" s="6"/>
      <c r="AII29" s="6"/>
      <c r="AIJ29" s="6"/>
      <c r="AIK29" s="6"/>
      <c r="AIL29" s="6"/>
      <c r="AIM29" s="6"/>
      <c r="AIN29" s="6"/>
      <c r="AIO29" s="6"/>
      <c r="AIP29" s="6"/>
      <c r="AIQ29" s="6"/>
      <c r="AIR29" s="6"/>
      <c r="AIS29" s="6"/>
      <c r="AIT29" s="6"/>
      <c r="AIU29" s="6"/>
      <c r="AIV29" s="6"/>
      <c r="AIW29" s="6"/>
      <c r="AIX29" s="6"/>
      <c r="AIY29" s="6"/>
      <c r="AIZ29" s="6"/>
      <c r="AJA29" s="6"/>
      <c r="AJB29" s="6"/>
      <c r="AJC29" s="6"/>
      <c r="AJD29" s="6"/>
      <c r="AJE29" s="6"/>
      <c r="AJF29" s="6"/>
      <c r="AJG29" s="6"/>
      <c r="AJH29" s="6"/>
      <c r="AJI29" s="6"/>
      <c r="AJJ29" s="6"/>
      <c r="AJK29" s="6"/>
      <c r="AJL29" s="6"/>
      <c r="AJM29" s="6"/>
      <c r="AJN29" s="6"/>
      <c r="AJO29" s="6"/>
      <c r="AJP29" s="6"/>
      <c r="AJQ29" s="6"/>
      <c r="AJR29" s="6"/>
      <c r="AJS29" s="6"/>
      <c r="AJT29" s="6"/>
      <c r="AJU29" s="6"/>
      <c r="AJV29" s="6"/>
      <c r="AJW29" s="6"/>
      <c r="AJX29" s="6"/>
      <c r="AJY29" s="6"/>
      <c r="AJZ29" s="6"/>
      <c r="AKA29" s="6"/>
      <c r="AKB29" s="6"/>
      <c r="AKC29" s="6"/>
      <c r="AKD29" s="6"/>
      <c r="AKE29" s="6"/>
      <c r="AKF29" s="6"/>
      <c r="AKG29" s="6"/>
      <c r="AKH29" s="6"/>
      <c r="AKI29" s="6"/>
      <c r="AKJ29" s="6"/>
      <c r="AKK29" s="6"/>
      <c r="AKL29" s="6"/>
      <c r="AKM29" s="6"/>
      <c r="AKN29" s="6"/>
      <c r="AKO29" s="6"/>
      <c r="AKP29" s="6"/>
      <c r="AKQ29" s="6"/>
      <c r="AKR29" s="6"/>
      <c r="AKS29" s="6"/>
      <c r="AKT29" s="6"/>
      <c r="AKU29" s="6"/>
      <c r="AKV29" s="6"/>
      <c r="AKW29" s="6"/>
      <c r="AKX29" s="6"/>
      <c r="AKY29" s="6"/>
      <c r="AKZ29" s="6"/>
      <c r="ALA29" s="6"/>
      <c r="ALB29" s="6"/>
      <c r="ALC29" s="6"/>
      <c r="ALD29" s="6"/>
      <c r="ALE29" s="6"/>
      <c r="ALF29" s="6"/>
      <c r="ALG29" s="6"/>
      <c r="ALH29" s="6"/>
      <c r="ALI29" s="6"/>
      <c r="ALJ29" s="6"/>
      <c r="ALK29" s="6"/>
      <c r="ALL29" s="6"/>
      <c r="ALM29" s="6"/>
      <c r="ALN29" s="6"/>
      <c r="ALO29" s="6"/>
      <c r="ALP29" s="6"/>
      <c r="ALQ29" s="6"/>
      <c r="ALR29" s="6"/>
      <c r="ALS29" s="6"/>
      <c r="ALT29" s="6"/>
      <c r="ALU29" s="6"/>
      <c r="ALV29" s="6"/>
      <c r="ALW29" s="6"/>
      <c r="ALX29" s="6"/>
      <c r="ALY29" s="6"/>
      <c r="ALZ29" s="6"/>
      <c r="AMA29" s="6"/>
      <c r="AMB29" s="6"/>
      <c r="AMC29" s="6"/>
      <c r="AMD29" s="6"/>
      <c r="AME29" s="6"/>
      <c r="AMF29" s="6"/>
      <c r="AMG29" s="6"/>
      <c r="AMH29" s="6"/>
      <c r="AMI29" s="6"/>
      <c r="AMJ29" s="6"/>
      <c r="AMK29" s="6"/>
      <c r="AML29" s="6"/>
      <c r="AMM29" s="6"/>
      <c r="AMN29" s="6"/>
      <c r="AMO29" s="6"/>
      <c r="AMP29" s="6"/>
      <c r="AMQ29" s="6"/>
      <c r="AMR29" s="6"/>
      <c r="AMS29" s="6"/>
      <c r="AMT29" s="6"/>
      <c r="AMU29" s="6"/>
      <c r="AMV29" s="6"/>
      <c r="AMW29" s="6"/>
      <c r="AMX29" s="6"/>
    </row>
    <row r="30" spans="1:1038" x14ac:dyDescent="0.25">
      <c r="A30" t="s">
        <v>188</v>
      </c>
      <c r="D30" t="s">
        <v>722</v>
      </c>
      <c r="M30" s="55"/>
      <c r="N30" s="55"/>
      <c r="O30" s="6"/>
      <c r="P30" s="55"/>
      <c r="Q30" s="6"/>
      <c r="R30" s="6"/>
      <c r="S30" s="6"/>
      <c r="T30" s="72" t="s">
        <v>274</v>
      </c>
      <c r="U30" s="14">
        <v>60</v>
      </c>
      <c r="V30" s="103" t="s">
        <v>266</v>
      </c>
      <c r="W30" s="131">
        <f>COUNTIF($X$77:$X$662, V30)</f>
        <v>48</v>
      </c>
      <c r="X30" s="78"/>
      <c r="Y30" s="78"/>
      <c r="Z30" s="56"/>
      <c r="AA30" s="56"/>
      <c r="AB30" s="57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6"/>
      <c r="LI30" s="6"/>
      <c r="LJ30" s="6"/>
      <c r="LK30" s="6"/>
      <c r="LL30" s="6"/>
      <c r="LM30" s="6"/>
      <c r="LN30" s="6"/>
      <c r="LO30" s="6"/>
      <c r="LP30" s="6"/>
      <c r="LQ30" s="6"/>
      <c r="LR30" s="6"/>
      <c r="LS30" s="6"/>
      <c r="LT30" s="6"/>
      <c r="LU30" s="6"/>
      <c r="LV30" s="6"/>
      <c r="LW30" s="6"/>
      <c r="LX30" s="6"/>
      <c r="LY30" s="6"/>
      <c r="LZ30" s="6"/>
      <c r="MA30" s="6"/>
      <c r="MB30" s="6"/>
      <c r="MC30" s="6"/>
      <c r="MD30" s="6"/>
      <c r="ME30" s="6"/>
      <c r="MF30" s="6"/>
      <c r="MG30" s="6"/>
      <c r="MH30" s="6"/>
      <c r="MI30" s="6"/>
      <c r="MJ30" s="6"/>
      <c r="MK30" s="6"/>
      <c r="ML30" s="6"/>
      <c r="MM30" s="6"/>
      <c r="MN30" s="6"/>
      <c r="MO30" s="6"/>
      <c r="MP30" s="6"/>
      <c r="MQ30" s="6"/>
      <c r="MR30" s="6"/>
      <c r="MS30" s="6"/>
      <c r="MT30" s="6"/>
      <c r="MU30" s="6"/>
      <c r="MV30" s="6"/>
      <c r="MW30" s="6"/>
      <c r="MX30" s="6"/>
      <c r="MY30" s="6"/>
      <c r="MZ30" s="6"/>
      <c r="NA30" s="6"/>
      <c r="NB30" s="6"/>
      <c r="NC30" s="6"/>
      <c r="ND30" s="6"/>
      <c r="NE30" s="6"/>
      <c r="NF30" s="6"/>
      <c r="NG30" s="6"/>
      <c r="NH30" s="6"/>
      <c r="NI30" s="6"/>
      <c r="NJ30" s="6"/>
      <c r="NK30" s="6"/>
      <c r="NL30" s="6"/>
      <c r="NM30" s="6"/>
      <c r="NN30" s="6"/>
      <c r="NO30" s="6"/>
      <c r="NP30" s="6"/>
      <c r="NQ30" s="6"/>
      <c r="NR30" s="6"/>
      <c r="NS30" s="6"/>
      <c r="NT30" s="6"/>
      <c r="NU30" s="6"/>
      <c r="NV30" s="6"/>
      <c r="NW30" s="6"/>
      <c r="NX30" s="6"/>
      <c r="NY30" s="6"/>
      <c r="NZ30" s="6"/>
      <c r="OA30" s="6"/>
      <c r="OB30" s="6"/>
      <c r="OC30" s="6"/>
      <c r="OD30" s="6"/>
      <c r="OE30" s="6"/>
      <c r="OF30" s="6"/>
      <c r="OG30" s="6"/>
      <c r="OH30" s="6"/>
      <c r="OI30" s="6"/>
      <c r="OJ30" s="6"/>
      <c r="OK30" s="6"/>
      <c r="OL30" s="6"/>
      <c r="OM30" s="6"/>
      <c r="ON30" s="6"/>
      <c r="OO30" s="6"/>
      <c r="OP30" s="6"/>
      <c r="OQ30" s="6"/>
      <c r="OR30" s="6"/>
      <c r="OS30" s="6"/>
      <c r="OT30" s="6"/>
      <c r="OU30" s="6"/>
      <c r="OV30" s="6"/>
      <c r="OW30" s="6"/>
      <c r="OX30" s="6"/>
      <c r="OY30" s="6"/>
      <c r="OZ30" s="6"/>
      <c r="PA30" s="6"/>
      <c r="PB30" s="6"/>
      <c r="PC30" s="6"/>
      <c r="PD30" s="6"/>
      <c r="PE30" s="6"/>
      <c r="PF30" s="6"/>
      <c r="PG30" s="6"/>
      <c r="PH30" s="6"/>
      <c r="PI30" s="6"/>
      <c r="PJ30" s="6"/>
      <c r="PK30" s="6"/>
      <c r="PL30" s="6"/>
      <c r="PM30" s="6"/>
      <c r="PN30" s="6"/>
      <c r="PO30" s="6"/>
      <c r="PP30" s="6"/>
      <c r="PQ30" s="6"/>
      <c r="PR30" s="6"/>
      <c r="PS30" s="6"/>
      <c r="PT30" s="6"/>
      <c r="PU30" s="6"/>
      <c r="PV30" s="6"/>
      <c r="PW30" s="6"/>
      <c r="PX30" s="6"/>
      <c r="PY30" s="6"/>
      <c r="PZ30" s="6"/>
      <c r="QA30" s="6"/>
      <c r="QB30" s="6"/>
      <c r="QC30" s="6"/>
      <c r="QD30" s="6"/>
      <c r="QE30" s="6"/>
      <c r="QF30" s="6"/>
      <c r="QG30" s="6"/>
      <c r="QH30" s="6"/>
      <c r="QI30" s="6"/>
      <c r="QJ30" s="6"/>
      <c r="QK30" s="6"/>
      <c r="QL30" s="6"/>
      <c r="QM30" s="6"/>
      <c r="QN30" s="6"/>
      <c r="QO30" s="6"/>
      <c r="QP30" s="6"/>
      <c r="QQ30" s="6"/>
      <c r="QR30" s="6"/>
      <c r="QS30" s="6"/>
      <c r="QT30" s="6"/>
      <c r="QU30" s="6"/>
      <c r="QV30" s="6"/>
      <c r="QW30" s="6"/>
      <c r="QX30" s="6"/>
      <c r="QY30" s="6"/>
      <c r="QZ30" s="6"/>
      <c r="RA30" s="6"/>
      <c r="RB30" s="6"/>
      <c r="RC30" s="6"/>
      <c r="RD30" s="6"/>
      <c r="RE30" s="6"/>
      <c r="RF30" s="6"/>
      <c r="RG30" s="6"/>
      <c r="RH30" s="6"/>
      <c r="RI30" s="6"/>
      <c r="RJ30" s="6"/>
      <c r="RK30" s="6"/>
      <c r="RL30" s="6"/>
      <c r="RM30" s="6"/>
      <c r="RN30" s="6"/>
      <c r="RO30" s="6"/>
      <c r="RP30" s="6"/>
      <c r="RQ30" s="6"/>
      <c r="RR30" s="6"/>
      <c r="RS30" s="6"/>
      <c r="RT30" s="6"/>
      <c r="RU30" s="6"/>
      <c r="RV30" s="6"/>
      <c r="RW30" s="6"/>
      <c r="RX30" s="6"/>
      <c r="RY30" s="6"/>
      <c r="RZ30" s="6"/>
      <c r="SA30" s="6"/>
      <c r="SB30" s="6"/>
      <c r="SC30" s="6"/>
      <c r="SD30" s="6"/>
      <c r="SE30" s="6"/>
      <c r="SF30" s="6"/>
      <c r="SG30" s="6"/>
      <c r="SH30" s="6"/>
      <c r="SI30" s="6"/>
      <c r="SJ30" s="6"/>
      <c r="SK30" s="6"/>
      <c r="SL30" s="6"/>
      <c r="SM30" s="6"/>
      <c r="SN30" s="6"/>
      <c r="SO30" s="6"/>
      <c r="SP30" s="6"/>
      <c r="SQ30" s="6"/>
      <c r="SR30" s="6"/>
      <c r="SS30" s="6"/>
      <c r="ST30" s="6"/>
      <c r="SU30" s="6"/>
      <c r="SV30" s="6"/>
      <c r="SW30" s="6"/>
      <c r="SX30" s="6"/>
      <c r="SY30" s="6"/>
      <c r="SZ30" s="6"/>
      <c r="TA30" s="6"/>
      <c r="TB30" s="6"/>
      <c r="TC30" s="6"/>
      <c r="TD30" s="6"/>
      <c r="TE30" s="6"/>
      <c r="TF30" s="6"/>
      <c r="TG30" s="6"/>
      <c r="TH30" s="6"/>
      <c r="TI30" s="6"/>
      <c r="TJ30" s="6"/>
      <c r="TK30" s="6"/>
      <c r="TL30" s="6"/>
      <c r="TM30" s="6"/>
      <c r="TN30" s="6"/>
      <c r="TO30" s="6"/>
      <c r="TP30" s="6"/>
      <c r="TQ30" s="6"/>
      <c r="TR30" s="6"/>
      <c r="TS30" s="6"/>
      <c r="TT30" s="6"/>
      <c r="TU30" s="6"/>
      <c r="TV30" s="6"/>
      <c r="TW30" s="6"/>
      <c r="TX30" s="6"/>
      <c r="TY30" s="6"/>
      <c r="TZ30" s="6"/>
      <c r="UA30" s="6"/>
      <c r="UB30" s="6"/>
      <c r="UC30" s="6"/>
      <c r="UD30" s="6"/>
      <c r="UE30" s="6"/>
      <c r="UF30" s="6"/>
      <c r="UG30" s="6"/>
      <c r="UH30" s="6"/>
      <c r="UI30" s="6"/>
      <c r="UJ30" s="6"/>
      <c r="UK30" s="6"/>
      <c r="UL30" s="6"/>
      <c r="UM30" s="6"/>
      <c r="UN30" s="6"/>
      <c r="UO30" s="6"/>
      <c r="UP30" s="6"/>
      <c r="UQ30" s="6"/>
      <c r="UR30" s="6"/>
      <c r="US30" s="6"/>
      <c r="UT30" s="6"/>
      <c r="UU30" s="6"/>
      <c r="UV30" s="6"/>
      <c r="UW30" s="6"/>
      <c r="UX30" s="6"/>
      <c r="UY30" s="6"/>
      <c r="UZ30" s="6"/>
      <c r="VA30" s="6"/>
      <c r="VB30" s="6"/>
      <c r="VC30" s="6"/>
      <c r="VD30" s="6"/>
      <c r="VE30" s="6"/>
      <c r="VF30" s="6"/>
      <c r="VG30" s="6"/>
      <c r="VH30" s="6"/>
      <c r="VI30" s="6"/>
      <c r="VJ30" s="6"/>
      <c r="VK30" s="6"/>
      <c r="VL30" s="6"/>
      <c r="VM30" s="6"/>
      <c r="VN30" s="6"/>
      <c r="VO30" s="6"/>
      <c r="VP30" s="6"/>
      <c r="VQ30" s="6"/>
      <c r="VR30" s="6"/>
      <c r="VS30" s="6"/>
      <c r="VT30" s="6"/>
      <c r="VU30" s="6"/>
      <c r="VV30" s="6"/>
      <c r="VW30" s="6"/>
      <c r="VX30" s="6"/>
      <c r="VY30" s="6"/>
      <c r="VZ30" s="6"/>
      <c r="WA30" s="6"/>
      <c r="WB30" s="6"/>
      <c r="WC30" s="6"/>
      <c r="WD30" s="6"/>
      <c r="WE30" s="6"/>
      <c r="WF30" s="6"/>
      <c r="WG30" s="6"/>
      <c r="WH30" s="6"/>
      <c r="WI30" s="6"/>
      <c r="WJ30" s="6"/>
      <c r="WK30" s="6"/>
      <c r="WL30" s="6"/>
      <c r="WM30" s="6"/>
      <c r="WN30" s="6"/>
      <c r="WO30" s="6"/>
      <c r="WP30" s="6"/>
      <c r="WQ30" s="6"/>
      <c r="WR30" s="6"/>
      <c r="WS30" s="6"/>
      <c r="WT30" s="6"/>
      <c r="WU30" s="6"/>
      <c r="WV30" s="6"/>
      <c r="WW30" s="6"/>
      <c r="WX30" s="6"/>
      <c r="WY30" s="6"/>
      <c r="WZ30" s="6"/>
      <c r="XA30" s="6"/>
      <c r="XB30" s="6"/>
      <c r="XC30" s="6"/>
      <c r="XD30" s="6"/>
      <c r="XE30" s="6"/>
      <c r="XF30" s="6"/>
      <c r="XG30" s="6"/>
      <c r="XH30" s="6"/>
      <c r="XI30" s="6"/>
      <c r="XJ30" s="6"/>
      <c r="XK30" s="6"/>
      <c r="XL30" s="6"/>
      <c r="XM30" s="6"/>
      <c r="XN30" s="6"/>
      <c r="XO30" s="6"/>
      <c r="XP30" s="6"/>
      <c r="XQ30" s="6"/>
      <c r="XR30" s="6"/>
      <c r="XS30" s="6"/>
      <c r="XT30" s="6"/>
      <c r="XU30" s="6"/>
      <c r="XV30" s="6"/>
      <c r="XW30" s="6"/>
      <c r="XX30" s="6"/>
      <c r="XY30" s="6"/>
      <c r="XZ30" s="6"/>
      <c r="YA30" s="6"/>
      <c r="YB30" s="6"/>
      <c r="YC30" s="6"/>
      <c r="YD30" s="6"/>
      <c r="YE30" s="6"/>
      <c r="YF30" s="6"/>
      <c r="YG30" s="6"/>
      <c r="YH30" s="6"/>
      <c r="YI30" s="6"/>
      <c r="YJ30" s="6"/>
      <c r="YK30" s="6"/>
      <c r="YL30" s="6"/>
      <c r="YM30" s="6"/>
      <c r="YN30" s="6"/>
      <c r="YO30" s="6"/>
      <c r="YP30" s="6"/>
      <c r="YQ30" s="6"/>
      <c r="YR30" s="6"/>
      <c r="YS30" s="6"/>
      <c r="YT30" s="6"/>
      <c r="YU30" s="6"/>
      <c r="YV30" s="6"/>
      <c r="YW30" s="6"/>
      <c r="YX30" s="6"/>
      <c r="YY30" s="6"/>
      <c r="YZ30" s="6"/>
      <c r="ZA30" s="6"/>
      <c r="ZB30" s="6"/>
      <c r="ZC30" s="6"/>
      <c r="ZD30" s="6"/>
      <c r="ZE30" s="6"/>
      <c r="ZF30" s="6"/>
      <c r="ZG30" s="6"/>
      <c r="ZH30" s="6"/>
      <c r="ZI30" s="6"/>
      <c r="ZJ30" s="6"/>
      <c r="ZK30" s="6"/>
      <c r="ZL30" s="6"/>
      <c r="ZM30" s="6"/>
      <c r="ZN30" s="6"/>
      <c r="ZO30" s="6"/>
      <c r="ZP30" s="6"/>
      <c r="ZQ30" s="6"/>
      <c r="ZR30" s="6"/>
      <c r="ZS30" s="6"/>
      <c r="ZT30" s="6"/>
      <c r="ZU30" s="6"/>
      <c r="ZV30" s="6"/>
      <c r="ZW30" s="6"/>
      <c r="ZX30" s="6"/>
      <c r="ZY30" s="6"/>
      <c r="ZZ30" s="6"/>
      <c r="AAA30" s="6"/>
      <c r="AAB30" s="6"/>
      <c r="AAC30" s="6"/>
      <c r="AAD30" s="6"/>
      <c r="AAE30" s="6"/>
      <c r="AAF30" s="6"/>
      <c r="AAG30" s="6"/>
      <c r="AAH30" s="6"/>
      <c r="AAI30" s="6"/>
      <c r="AAJ30" s="6"/>
      <c r="AAK30" s="6"/>
      <c r="AAL30" s="6"/>
      <c r="AAM30" s="6"/>
      <c r="AAN30" s="6"/>
      <c r="AAO30" s="6"/>
      <c r="AAP30" s="6"/>
      <c r="AAQ30" s="6"/>
      <c r="AAR30" s="6"/>
      <c r="AAS30" s="6"/>
      <c r="AAT30" s="6"/>
      <c r="AAU30" s="6"/>
      <c r="AAV30" s="6"/>
      <c r="AAW30" s="6"/>
      <c r="AAX30" s="6"/>
      <c r="AAY30" s="6"/>
      <c r="AAZ30" s="6"/>
      <c r="ABA30" s="6"/>
      <c r="ABB30" s="6"/>
      <c r="ABC30" s="6"/>
      <c r="ABD30" s="6"/>
      <c r="ABE30" s="6"/>
      <c r="ABF30" s="6"/>
      <c r="ABG30" s="6"/>
      <c r="ABH30" s="6"/>
      <c r="ABI30" s="6"/>
      <c r="ABJ30" s="6"/>
      <c r="ABK30" s="6"/>
      <c r="ABL30" s="6"/>
      <c r="ABM30" s="6"/>
      <c r="ABN30" s="6"/>
      <c r="ABO30" s="6"/>
      <c r="ABP30" s="6"/>
      <c r="ABQ30" s="6"/>
      <c r="ABR30" s="6"/>
      <c r="ABS30" s="6"/>
      <c r="ABT30" s="6"/>
      <c r="ABU30" s="6"/>
      <c r="ABV30" s="6"/>
      <c r="ABW30" s="6"/>
      <c r="ABX30" s="6"/>
      <c r="ABY30" s="6"/>
      <c r="ABZ30" s="6"/>
      <c r="ACA30" s="6"/>
      <c r="ACB30" s="6"/>
      <c r="ACC30" s="6"/>
      <c r="ACD30" s="6"/>
      <c r="ACE30" s="6"/>
      <c r="ACF30" s="6"/>
      <c r="ACG30" s="6"/>
      <c r="ACH30" s="6"/>
      <c r="ACI30" s="6"/>
      <c r="ACJ30" s="6"/>
      <c r="ACK30" s="6"/>
      <c r="ACL30" s="6"/>
      <c r="ACM30" s="6"/>
      <c r="ACN30" s="6"/>
      <c r="ACO30" s="6"/>
      <c r="ACP30" s="6"/>
      <c r="ACQ30" s="6"/>
      <c r="ACR30" s="6"/>
      <c r="ACS30" s="6"/>
      <c r="ACT30" s="6"/>
      <c r="ACU30" s="6"/>
      <c r="ACV30" s="6"/>
      <c r="ACW30" s="6"/>
      <c r="ACX30" s="6"/>
      <c r="ACY30" s="6"/>
      <c r="ACZ30" s="6"/>
      <c r="ADA30" s="6"/>
      <c r="ADB30" s="6"/>
      <c r="ADC30" s="6"/>
      <c r="ADD30" s="6"/>
      <c r="ADE30" s="6"/>
      <c r="ADF30" s="6"/>
      <c r="ADG30" s="6"/>
      <c r="ADH30" s="6"/>
      <c r="ADI30" s="6"/>
      <c r="ADJ30" s="6"/>
      <c r="ADK30" s="6"/>
      <c r="ADL30" s="6"/>
      <c r="ADM30" s="6"/>
      <c r="ADN30" s="6"/>
      <c r="ADO30" s="6"/>
      <c r="ADP30" s="6"/>
      <c r="ADQ30" s="6"/>
      <c r="ADR30" s="6"/>
      <c r="ADS30" s="6"/>
      <c r="ADT30" s="6"/>
      <c r="ADU30" s="6"/>
      <c r="ADV30" s="6"/>
      <c r="ADW30" s="6"/>
      <c r="ADX30" s="6"/>
      <c r="ADY30" s="6"/>
      <c r="ADZ30" s="6"/>
      <c r="AEA30" s="6"/>
      <c r="AEB30" s="6"/>
      <c r="AEC30" s="6"/>
      <c r="AED30" s="6"/>
      <c r="AEE30" s="6"/>
      <c r="AEF30" s="6"/>
      <c r="AEG30" s="6"/>
      <c r="AEH30" s="6"/>
      <c r="AEI30" s="6"/>
      <c r="AEJ30" s="6"/>
      <c r="AEK30" s="6"/>
      <c r="AEL30" s="6"/>
      <c r="AEM30" s="6"/>
      <c r="AEN30" s="6"/>
      <c r="AEO30" s="6"/>
      <c r="AEP30" s="6"/>
      <c r="AEQ30" s="6"/>
      <c r="AER30" s="6"/>
      <c r="AES30" s="6"/>
      <c r="AET30" s="6"/>
      <c r="AEU30" s="6"/>
      <c r="AEV30" s="6"/>
      <c r="AEW30" s="6"/>
      <c r="AEX30" s="6"/>
      <c r="AEY30" s="6"/>
      <c r="AEZ30" s="6"/>
      <c r="AFA30" s="6"/>
      <c r="AFB30" s="6"/>
      <c r="AFC30" s="6"/>
      <c r="AFD30" s="6"/>
      <c r="AFE30" s="6"/>
      <c r="AFF30" s="6"/>
      <c r="AFG30" s="6"/>
      <c r="AFH30" s="6"/>
      <c r="AFI30" s="6"/>
      <c r="AFJ30" s="6"/>
      <c r="AFK30" s="6"/>
      <c r="AFL30" s="6"/>
      <c r="AFM30" s="6"/>
      <c r="AFN30" s="6"/>
      <c r="AFO30" s="6"/>
      <c r="AFP30" s="6"/>
      <c r="AFQ30" s="6"/>
      <c r="AFR30" s="6"/>
      <c r="AFS30" s="6"/>
      <c r="AFT30" s="6"/>
      <c r="AFU30" s="6"/>
      <c r="AFV30" s="6"/>
      <c r="AFW30" s="6"/>
      <c r="AFX30" s="6"/>
      <c r="AFY30" s="6"/>
      <c r="AFZ30" s="6"/>
      <c r="AGA30" s="6"/>
      <c r="AGB30" s="6"/>
      <c r="AGC30" s="6"/>
      <c r="AGD30" s="6"/>
      <c r="AGE30" s="6"/>
      <c r="AGF30" s="6"/>
      <c r="AGG30" s="6"/>
      <c r="AGH30" s="6"/>
      <c r="AGI30" s="6"/>
      <c r="AGJ30" s="6"/>
      <c r="AGK30" s="6"/>
      <c r="AGL30" s="6"/>
      <c r="AGM30" s="6"/>
      <c r="AGN30" s="6"/>
      <c r="AGO30" s="6"/>
      <c r="AGP30" s="6"/>
      <c r="AGQ30" s="6"/>
      <c r="AGR30" s="6"/>
      <c r="AGS30" s="6"/>
      <c r="AGT30" s="6"/>
      <c r="AGU30" s="6"/>
      <c r="AGV30" s="6"/>
      <c r="AGW30" s="6"/>
      <c r="AGX30" s="6"/>
      <c r="AGY30" s="6"/>
      <c r="AGZ30" s="6"/>
      <c r="AHA30" s="6"/>
      <c r="AHB30" s="6"/>
      <c r="AHC30" s="6"/>
      <c r="AHD30" s="6"/>
      <c r="AHE30" s="6"/>
      <c r="AHF30" s="6"/>
      <c r="AHG30" s="6"/>
      <c r="AHH30" s="6"/>
      <c r="AHI30" s="6"/>
      <c r="AHJ30" s="6"/>
      <c r="AHK30" s="6"/>
      <c r="AHL30" s="6"/>
      <c r="AHM30" s="6"/>
      <c r="AHN30" s="6"/>
      <c r="AHO30" s="6"/>
      <c r="AHP30" s="6"/>
      <c r="AHQ30" s="6"/>
      <c r="AHR30" s="6"/>
      <c r="AHS30" s="6"/>
      <c r="AHT30" s="6"/>
      <c r="AHU30" s="6"/>
      <c r="AHV30" s="6"/>
      <c r="AHW30" s="6"/>
      <c r="AHX30" s="6"/>
      <c r="AHY30" s="6"/>
      <c r="AHZ30" s="6"/>
      <c r="AIA30" s="6"/>
      <c r="AIB30" s="6"/>
      <c r="AIC30" s="6"/>
      <c r="AID30" s="6"/>
      <c r="AIE30" s="6"/>
      <c r="AIF30" s="6"/>
      <c r="AIG30" s="6"/>
      <c r="AIH30" s="6"/>
      <c r="AII30" s="6"/>
      <c r="AIJ30" s="6"/>
      <c r="AIK30" s="6"/>
      <c r="AIL30" s="6"/>
      <c r="AIM30" s="6"/>
      <c r="AIN30" s="6"/>
      <c r="AIO30" s="6"/>
      <c r="AIP30" s="6"/>
      <c r="AIQ30" s="6"/>
      <c r="AIR30" s="6"/>
      <c r="AIS30" s="6"/>
      <c r="AIT30" s="6"/>
      <c r="AIU30" s="6"/>
      <c r="AIV30" s="6"/>
      <c r="AIW30" s="6"/>
      <c r="AIX30" s="6"/>
      <c r="AIY30" s="6"/>
      <c r="AIZ30" s="6"/>
      <c r="AJA30" s="6"/>
      <c r="AJB30" s="6"/>
      <c r="AJC30" s="6"/>
      <c r="AJD30" s="6"/>
      <c r="AJE30" s="6"/>
      <c r="AJF30" s="6"/>
      <c r="AJG30" s="6"/>
      <c r="AJH30" s="6"/>
      <c r="AJI30" s="6"/>
      <c r="AJJ30" s="6"/>
      <c r="AJK30" s="6"/>
      <c r="AJL30" s="6"/>
      <c r="AJM30" s="6"/>
      <c r="AJN30" s="6"/>
      <c r="AJO30" s="6"/>
      <c r="AJP30" s="6"/>
      <c r="AJQ30" s="6"/>
      <c r="AJR30" s="6"/>
      <c r="AJS30" s="6"/>
      <c r="AJT30" s="6"/>
      <c r="AJU30" s="6"/>
      <c r="AJV30" s="6"/>
      <c r="AJW30" s="6"/>
      <c r="AJX30" s="6"/>
      <c r="AJY30" s="6"/>
      <c r="AJZ30" s="6"/>
      <c r="AKA30" s="6"/>
      <c r="AKB30" s="6"/>
      <c r="AKC30" s="6"/>
      <c r="AKD30" s="6"/>
      <c r="AKE30" s="6"/>
      <c r="AKF30" s="6"/>
      <c r="AKG30" s="6"/>
      <c r="AKH30" s="6"/>
      <c r="AKI30" s="6"/>
      <c r="AKJ30" s="6"/>
      <c r="AKK30" s="6"/>
      <c r="AKL30" s="6"/>
      <c r="AKM30" s="6"/>
      <c r="AKN30" s="6"/>
      <c r="AKO30" s="6"/>
      <c r="AKP30" s="6"/>
      <c r="AKQ30" s="6"/>
      <c r="AKR30" s="6"/>
      <c r="AKS30" s="6"/>
      <c r="AKT30" s="6"/>
      <c r="AKU30" s="6"/>
      <c r="AKV30" s="6"/>
      <c r="AKW30" s="6"/>
      <c r="AKX30" s="6"/>
      <c r="AKY30" s="6"/>
      <c r="AKZ30" s="6"/>
      <c r="ALA30" s="6"/>
      <c r="ALB30" s="6"/>
      <c r="ALC30" s="6"/>
      <c r="ALD30" s="6"/>
      <c r="ALE30" s="6"/>
      <c r="ALF30" s="6"/>
      <c r="ALG30" s="6"/>
      <c r="ALH30" s="6"/>
      <c r="ALI30" s="6"/>
      <c r="ALJ30" s="6"/>
      <c r="ALK30" s="6"/>
      <c r="ALL30" s="6"/>
      <c r="ALM30" s="6"/>
      <c r="ALN30" s="6"/>
      <c r="ALO30" s="6"/>
      <c r="ALP30" s="6"/>
      <c r="ALQ30" s="6"/>
      <c r="ALR30" s="6"/>
      <c r="ALS30" s="6"/>
      <c r="ALT30" s="6"/>
      <c r="ALU30" s="6"/>
      <c r="ALV30" s="6"/>
      <c r="ALW30" s="6"/>
      <c r="ALX30" s="6"/>
      <c r="ALY30" s="6"/>
      <c r="ALZ30" s="6"/>
      <c r="AMA30" s="6"/>
      <c r="AMB30" s="6"/>
      <c r="AMC30" s="6"/>
      <c r="AMD30" s="6"/>
      <c r="AME30" s="6"/>
      <c r="AMF30" s="6"/>
      <c r="AMG30" s="6"/>
      <c r="AMH30" s="6"/>
      <c r="AMI30" s="6"/>
      <c r="AMJ30" s="6"/>
      <c r="AMK30" s="6"/>
      <c r="AML30" s="6"/>
      <c r="AMM30" s="6"/>
      <c r="AMN30" s="6"/>
      <c r="AMO30" s="6"/>
      <c r="AMP30" s="6"/>
      <c r="AMQ30" s="6"/>
      <c r="AMR30" s="6"/>
      <c r="AMS30" s="6"/>
      <c r="AMT30" s="6"/>
      <c r="AMU30" s="6"/>
      <c r="AMV30" s="6"/>
      <c r="AMW30" s="6"/>
      <c r="AMX30" s="6"/>
    </row>
    <row r="31" spans="1:1038" x14ac:dyDescent="0.25">
      <c r="A31" t="s">
        <v>188</v>
      </c>
      <c r="D31" t="s">
        <v>720</v>
      </c>
      <c r="M31" s="55"/>
      <c r="N31" s="55"/>
      <c r="O31" s="6"/>
      <c r="P31" s="55"/>
      <c r="Q31" s="6"/>
      <c r="R31" s="6"/>
      <c r="S31" s="6"/>
      <c r="T31" s="72" t="s">
        <v>275</v>
      </c>
      <c r="U31" s="14">
        <v>61</v>
      </c>
      <c r="V31" s="103" t="s">
        <v>267</v>
      </c>
      <c r="W31" s="131">
        <f>COUNTIF($X$77:$X$662, V31)</f>
        <v>48</v>
      </c>
      <c r="X31" s="78"/>
      <c r="Y31" s="78"/>
      <c r="Z31" s="56"/>
      <c r="AA31" s="56"/>
      <c r="AB31" s="57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6"/>
      <c r="KZ31" s="6"/>
      <c r="LA31" s="6"/>
      <c r="LB31" s="6"/>
      <c r="LC31" s="6"/>
      <c r="LD31" s="6"/>
      <c r="LE31" s="6"/>
      <c r="LF31" s="6"/>
      <c r="LG31" s="6"/>
      <c r="LH31" s="6"/>
      <c r="LI31" s="6"/>
      <c r="LJ31" s="6"/>
      <c r="LK31" s="6"/>
      <c r="LL31" s="6"/>
      <c r="LM31" s="6"/>
      <c r="LN31" s="6"/>
      <c r="LO31" s="6"/>
      <c r="LP31" s="6"/>
      <c r="LQ31" s="6"/>
      <c r="LR31" s="6"/>
      <c r="LS31" s="6"/>
      <c r="LT31" s="6"/>
      <c r="LU31" s="6"/>
      <c r="LV31" s="6"/>
      <c r="LW31" s="6"/>
      <c r="LX31" s="6"/>
      <c r="LY31" s="6"/>
      <c r="LZ31" s="6"/>
      <c r="MA31" s="6"/>
      <c r="MB31" s="6"/>
      <c r="MC31" s="6"/>
      <c r="MD31" s="6"/>
      <c r="ME31" s="6"/>
      <c r="MF31" s="6"/>
      <c r="MG31" s="6"/>
      <c r="MH31" s="6"/>
      <c r="MI31" s="6"/>
      <c r="MJ31" s="6"/>
      <c r="MK31" s="6"/>
      <c r="ML31" s="6"/>
      <c r="MM31" s="6"/>
      <c r="MN31" s="6"/>
      <c r="MO31" s="6"/>
      <c r="MP31" s="6"/>
      <c r="MQ31" s="6"/>
      <c r="MR31" s="6"/>
      <c r="MS31" s="6"/>
      <c r="MT31" s="6"/>
      <c r="MU31" s="6"/>
      <c r="MV31" s="6"/>
      <c r="MW31" s="6"/>
      <c r="MX31" s="6"/>
      <c r="MY31" s="6"/>
      <c r="MZ31" s="6"/>
      <c r="NA31" s="6"/>
      <c r="NB31" s="6"/>
      <c r="NC31" s="6"/>
      <c r="ND31" s="6"/>
      <c r="NE31" s="6"/>
      <c r="NF31" s="6"/>
      <c r="NG31" s="6"/>
      <c r="NH31" s="6"/>
      <c r="NI31" s="6"/>
      <c r="NJ31" s="6"/>
      <c r="NK31" s="6"/>
      <c r="NL31" s="6"/>
      <c r="NM31" s="6"/>
      <c r="NN31" s="6"/>
      <c r="NO31" s="6"/>
      <c r="NP31" s="6"/>
      <c r="NQ31" s="6"/>
      <c r="NR31" s="6"/>
      <c r="NS31" s="6"/>
      <c r="NT31" s="6"/>
      <c r="NU31" s="6"/>
      <c r="NV31" s="6"/>
      <c r="NW31" s="6"/>
      <c r="NX31" s="6"/>
      <c r="NY31" s="6"/>
      <c r="NZ31" s="6"/>
      <c r="OA31" s="6"/>
      <c r="OB31" s="6"/>
      <c r="OC31" s="6"/>
      <c r="OD31" s="6"/>
      <c r="OE31" s="6"/>
      <c r="OF31" s="6"/>
      <c r="OG31" s="6"/>
      <c r="OH31" s="6"/>
      <c r="OI31" s="6"/>
      <c r="OJ31" s="6"/>
      <c r="OK31" s="6"/>
      <c r="OL31" s="6"/>
      <c r="OM31" s="6"/>
      <c r="ON31" s="6"/>
      <c r="OO31" s="6"/>
      <c r="OP31" s="6"/>
      <c r="OQ31" s="6"/>
      <c r="OR31" s="6"/>
      <c r="OS31" s="6"/>
      <c r="OT31" s="6"/>
      <c r="OU31" s="6"/>
      <c r="OV31" s="6"/>
      <c r="OW31" s="6"/>
      <c r="OX31" s="6"/>
      <c r="OY31" s="6"/>
      <c r="OZ31" s="6"/>
      <c r="PA31" s="6"/>
      <c r="PB31" s="6"/>
      <c r="PC31" s="6"/>
      <c r="PD31" s="6"/>
      <c r="PE31" s="6"/>
      <c r="PF31" s="6"/>
      <c r="PG31" s="6"/>
      <c r="PH31" s="6"/>
      <c r="PI31" s="6"/>
      <c r="PJ31" s="6"/>
      <c r="PK31" s="6"/>
      <c r="PL31" s="6"/>
      <c r="PM31" s="6"/>
      <c r="PN31" s="6"/>
      <c r="PO31" s="6"/>
      <c r="PP31" s="6"/>
      <c r="PQ31" s="6"/>
      <c r="PR31" s="6"/>
      <c r="PS31" s="6"/>
      <c r="PT31" s="6"/>
      <c r="PU31" s="6"/>
      <c r="PV31" s="6"/>
      <c r="PW31" s="6"/>
      <c r="PX31" s="6"/>
      <c r="PY31" s="6"/>
      <c r="PZ31" s="6"/>
      <c r="QA31" s="6"/>
      <c r="QB31" s="6"/>
      <c r="QC31" s="6"/>
      <c r="QD31" s="6"/>
      <c r="QE31" s="6"/>
      <c r="QF31" s="6"/>
      <c r="QG31" s="6"/>
      <c r="QH31" s="6"/>
      <c r="QI31" s="6"/>
      <c r="QJ31" s="6"/>
      <c r="QK31" s="6"/>
      <c r="QL31" s="6"/>
      <c r="QM31" s="6"/>
      <c r="QN31" s="6"/>
      <c r="QO31" s="6"/>
      <c r="QP31" s="6"/>
      <c r="QQ31" s="6"/>
      <c r="QR31" s="6"/>
      <c r="QS31" s="6"/>
      <c r="QT31" s="6"/>
      <c r="QU31" s="6"/>
      <c r="QV31" s="6"/>
      <c r="QW31" s="6"/>
      <c r="QX31" s="6"/>
      <c r="QY31" s="6"/>
      <c r="QZ31" s="6"/>
      <c r="RA31" s="6"/>
      <c r="RB31" s="6"/>
      <c r="RC31" s="6"/>
      <c r="RD31" s="6"/>
      <c r="RE31" s="6"/>
      <c r="RF31" s="6"/>
      <c r="RG31" s="6"/>
      <c r="RH31" s="6"/>
      <c r="RI31" s="6"/>
      <c r="RJ31" s="6"/>
      <c r="RK31" s="6"/>
      <c r="RL31" s="6"/>
      <c r="RM31" s="6"/>
      <c r="RN31" s="6"/>
      <c r="RO31" s="6"/>
      <c r="RP31" s="6"/>
      <c r="RQ31" s="6"/>
      <c r="RR31" s="6"/>
      <c r="RS31" s="6"/>
      <c r="RT31" s="6"/>
      <c r="RU31" s="6"/>
      <c r="RV31" s="6"/>
      <c r="RW31" s="6"/>
      <c r="RX31" s="6"/>
      <c r="RY31" s="6"/>
      <c r="RZ31" s="6"/>
      <c r="SA31" s="6"/>
      <c r="SB31" s="6"/>
      <c r="SC31" s="6"/>
      <c r="SD31" s="6"/>
      <c r="SE31" s="6"/>
      <c r="SF31" s="6"/>
      <c r="SG31" s="6"/>
      <c r="SH31" s="6"/>
      <c r="SI31" s="6"/>
      <c r="SJ31" s="6"/>
      <c r="SK31" s="6"/>
      <c r="SL31" s="6"/>
      <c r="SM31" s="6"/>
      <c r="SN31" s="6"/>
      <c r="SO31" s="6"/>
      <c r="SP31" s="6"/>
      <c r="SQ31" s="6"/>
      <c r="SR31" s="6"/>
      <c r="SS31" s="6"/>
      <c r="ST31" s="6"/>
      <c r="SU31" s="6"/>
      <c r="SV31" s="6"/>
      <c r="SW31" s="6"/>
      <c r="SX31" s="6"/>
      <c r="SY31" s="6"/>
      <c r="SZ31" s="6"/>
      <c r="TA31" s="6"/>
      <c r="TB31" s="6"/>
      <c r="TC31" s="6"/>
      <c r="TD31" s="6"/>
      <c r="TE31" s="6"/>
      <c r="TF31" s="6"/>
      <c r="TG31" s="6"/>
      <c r="TH31" s="6"/>
      <c r="TI31" s="6"/>
      <c r="TJ31" s="6"/>
      <c r="TK31" s="6"/>
      <c r="TL31" s="6"/>
      <c r="TM31" s="6"/>
      <c r="TN31" s="6"/>
      <c r="TO31" s="6"/>
      <c r="TP31" s="6"/>
      <c r="TQ31" s="6"/>
      <c r="TR31" s="6"/>
      <c r="TS31" s="6"/>
      <c r="TT31" s="6"/>
      <c r="TU31" s="6"/>
      <c r="TV31" s="6"/>
      <c r="TW31" s="6"/>
      <c r="TX31" s="6"/>
      <c r="TY31" s="6"/>
      <c r="TZ31" s="6"/>
      <c r="UA31" s="6"/>
      <c r="UB31" s="6"/>
      <c r="UC31" s="6"/>
      <c r="UD31" s="6"/>
      <c r="UE31" s="6"/>
      <c r="UF31" s="6"/>
      <c r="UG31" s="6"/>
      <c r="UH31" s="6"/>
      <c r="UI31" s="6"/>
      <c r="UJ31" s="6"/>
      <c r="UK31" s="6"/>
      <c r="UL31" s="6"/>
      <c r="UM31" s="6"/>
      <c r="UN31" s="6"/>
      <c r="UO31" s="6"/>
      <c r="UP31" s="6"/>
      <c r="UQ31" s="6"/>
      <c r="UR31" s="6"/>
      <c r="US31" s="6"/>
      <c r="UT31" s="6"/>
      <c r="UU31" s="6"/>
      <c r="UV31" s="6"/>
      <c r="UW31" s="6"/>
      <c r="UX31" s="6"/>
      <c r="UY31" s="6"/>
      <c r="UZ31" s="6"/>
      <c r="VA31" s="6"/>
      <c r="VB31" s="6"/>
      <c r="VC31" s="6"/>
      <c r="VD31" s="6"/>
      <c r="VE31" s="6"/>
      <c r="VF31" s="6"/>
      <c r="VG31" s="6"/>
      <c r="VH31" s="6"/>
      <c r="VI31" s="6"/>
      <c r="VJ31" s="6"/>
      <c r="VK31" s="6"/>
      <c r="VL31" s="6"/>
      <c r="VM31" s="6"/>
      <c r="VN31" s="6"/>
      <c r="VO31" s="6"/>
      <c r="VP31" s="6"/>
      <c r="VQ31" s="6"/>
      <c r="VR31" s="6"/>
      <c r="VS31" s="6"/>
      <c r="VT31" s="6"/>
      <c r="VU31" s="6"/>
      <c r="VV31" s="6"/>
      <c r="VW31" s="6"/>
      <c r="VX31" s="6"/>
      <c r="VY31" s="6"/>
      <c r="VZ31" s="6"/>
      <c r="WA31" s="6"/>
      <c r="WB31" s="6"/>
      <c r="WC31" s="6"/>
      <c r="WD31" s="6"/>
      <c r="WE31" s="6"/>
      <c r="WF31" s="6"/>
      <c r="WG31" s="6"/>
      <c r="WH31" s="6"/>
      <c r="WI31" s="6"/>
      <c r="WJ31" s="6"/>
      <c r="WK31" s="6"/>
      <c r="WL31" s="6"/>
      <c r="WM31" s="6"/>
      <c r="WN31" s="6"/>
      <c r="WO31" s="6"/>
      <c r="WP31" s="6"/>
      <c r="WQ31" s="6"/>
      <c r="WR31" s="6"/>
      <c r="WS31" s="6"/>
      <c r="WT31" s="6"/>
      <c r="WU31" s="6"/>
      <c r="WV31" s="6"/>
      <c r="WW31" s="6"/>
      <c r="WX31" s="6"/>
      <c r="WY31" s="6"/>
      <c r="WZ31" s="6"/>
      <c r="XA31" s="6"/>
      <c r="XB31" s="6"/>
      <c r="XC31" s="6"/>
      <c r="XD31" s="6"/>
      <c r="XE31" s="6"/>
      <c r="XF31" s="6"/>
      <c r="XG31" s="6"/>
      <c r="XH31" s="6"/>
      <c r="XI31" s="6"/>
      <c r="XJ31" s="6"/>
      <c r="XK31" s="6"/>
      <c r="XL31" s="6"/>
      <c r="XM31" s="6"/>
      <c r="XN31" s="6"/>
      <c r="XO31" s="6"/>
      <c r="XP31" s="6"/>
      <c r="XQ31" s="6"/>
      <c r="XR31" s="6"/>
      <c r="XS31" s="6"/>
      <c r="XT31" s="6"/>
      <c r="XU31" s="6"/>
      <c r="XV31" s="6"/>
      <c r="XW31" s="6"/>
      <c r="XX31" s="6"/>
      <c r="XY31" s="6"/>
      <c r="XZ31" s="6"/>
      <c r="YA31" s="6"/>
      <c r="YB31" s="6"/>
      <c r="YC31" s="6"/>
      <c r="YD31" s="6"/>
      <c r="YE31" s="6"/>
      <c r="YF31" s="6"/>
      <c r="YG31" s="6"/>
      <c r="YH31" s="6"/>
      <c r="YI31" s="6"/>
      <c r="YJ31" s="6"/>
      <c r="YK31" s="6"/>
      <c r="YL31" s="6"/>
      <c r="YM31" s="6"/>
      <c r="YN31" s="6"/>
      <c r="YO31" s="6"/>
      <c r="YP31" s="6"/>
      <c r="YQ31" s="6"/>
      <c r="YR31" s="6"/>
      <c r="YS31" s="6"/>
      <c r="YT31" s="6"/>
      <c r="YU31" s="6"/>
      <c r="YV31" s="6"/>
      <c r="YW31" s="6"/>
      <c r="YX31" s="6"/>
      <c r="YY31" s="6"/>
      <c r="YZ31" s="6"/>
      <c r="ZA31" s="6"/>
      <c r="ZB31" s="6"/>
      <c r="ZC31" s="6"/>
      <c r="ZD31" s="6"/>
      <c r="ZE31" s="6"/>
      <c r="ZF31" s="6"/>
      <c r="ZG31" s="6"/>
      <c r="ZH31" s="6"/>
      <c r="ZI31" s="6"/>
      <c r="ZJ31" s="6"/>
      <c r="ZK31" s="6"/>
      <c r="ZL31" s="6"/>
      <c r="ZM31" s="6"/>
      <c r="ZN31" s="6"/>
      <c r="ZO31" s="6"/>
      <c r="ZP31" s="6"/>
      <c r="ZQ31" s="6"/>
      <c r="ZR31" s="6"/>
      <c r="ZS31" s="6"/>
      <c r="ZT31" s="6"/>
      <c r="ZU31" s="6"/>
      <c r="ZV31" s="6"/>
      <c r="ZW31" s="6"/>
      <c r="ZX31" s="6"/>
      <c r="ZY31" s="6"/>
      <c r="ZZ31" s="6"/>
      <c r="AAA31" s="6"/>
      <c r="AAB31" s="6"/>
      <c r="AAC31" s="6"/>
      <c r="AAD31" s="6"/>
      <c r="AAE31" s="6"/>
      <c r="AAF31" s="6"/>
      <c r="AAG31" s="6"/>
      <c r="AAH31" s="6"/>
      <c r="AAI31" s="6"/>
      <c r="AAJ31" s="6"/>
      <c r="AAK31" s="6"/>
      <c r="AAL31" s="6"/>
      <c r="AAM31" s="6"/>
      <c r="AAN31" s="6"/>
      <c r="AAO31" s="6"/>
      <c r="AAP31" s="6"/>
      <c r="AAQ31" s="6"/>
      <c r="AAR31" s="6"/>
      <c r="AAS31" s="6"/>
      <c r="AAT31" s="6"/>
      <c r="AAU31" s="6"/>
      <c r="AAV31" s="6"/>
      <c r="AAW31" s="6"/>
      <c r="AAX31" s="6"/>
      <c r="AAY31" s="6"/>
      <c r="AAZ31" s="6"/>
      <c r="ABA31" s="6"/>
      <c r="ABB31" s="6"/>
      <c r="ABC31" s="6"/>
      <c r="ABD31" s="6"/>
      <c r="ABE31" s="6"/>
      <c r="ABF31" s="6"/>
      <c r="ABG31" s="6"/>
      <c r="ABH31" s="6"/>
      <c r="ABI31" s="6"/>
      <c r="ABJ31" s="6"/>
      <c r="ABK31" s="6"/>
      <c r="ABL31" s="6"/>
      <c r="ABM31" s="6"/>
      <c r="ABN31" s="6"/>
      <c r="ABO31" s="6"/>
      <c r="ABP31" s="6"/>
      <c r="ABQ31" s="6"/>
      <c r="ABR31" s="6"/>
      <c r="ABS31" s="6"/>
      <c r="ABT31" s="6"/>
      <c r="ABU31" s="6"/>
      <c r="ABV31" s="6"/>
      <c r="ABW31" s="6"/>
      <c r="ABX31" s="6"/>
      <c r="ABY31" s="6"/>
      <c r="ABZ31" s="6"/>
      <c r="ACA31" s="6"/>
      <c r="ACB31" s="6"/>
      <c r="ACC31" s="6"/>
      <c r="ACD31" s="6"/>
      <c r="ACE31" s="6"/>
      <c r="ACF31" s="6"/>
      <c r="ACG31" s="6"/>
      <c r="ACH31" s="6"/>
      <c r="ACI31" s="6"/>
      <c r="ACJ31" s="6"/>
      <c r="ACK31" s="6"/>
      <c r="ACL31" s="6"/>
      <c r="ACM31" s="6"/>
      <c r="ACN31" s="6"/>
      <c r="ACO31" s="6"/>
      <c r="ACP31" s="6"/>
      <c r="ACQ31" s="6"/>
      <c r="ACR31" s="6"/>
      <c r="ACS31" s="6"/>
      <c r="ACT31" s="6"/>
      <c r="ACU31" s="6"/>
      <c r="ACV31" s="6"/>
      <c r="ACW31" s="6"/>
      <c r="ACX31" s="6"/>
      <c r="ACY31" s="6"/>
      <c r="ACZ31" s="6"/>
      <c r="ADA31" s="6"/>
      <c r="ADB31" s="6"/>
      <c r="ADC31" s="6"/>
      <c r="ADD31" s="6"/>
      <c r="ADE31" s="6"/>
      <c r="ADF31" s="6"/>
      <c r="ADG31" s="6"/>
      <c r="ADH31" s="6"/>
      <c r="ADI31" s="6"/>
      <c r="ADJ31" s="6"/>
      <c r="ADK31" s="6"/>
      <c r="ADL31" s="6"/>
      <c r="ADM31" s="6"/>
      <c r="ADN31" s="6"/>
      <c r="ADO31" s="6"/>
      <c r="ADP31" s="6"/>
      <c r="ADQ31" s="6"/>
      <c r="ADR31" s="6"/>
      <c r="ADS31" s="6"/>
      <c r="ADT31" s="6"/>
      <c r="ADU31" s="6"/>
      <c r="ADV31" s="6"/>
      <c r="ADW31" s="6"/>
      <c r="ADX31" s="6"/>
      <c r="ADY31" s="6"/>
      <c r="ADZ31" s="6"/>
      <c r="AEA31" s="6"/>
      <c r="AEB31" s="6"/>
      <c r="AEC31" s="6"/>
      <c r="AED31" s="6"/>
      <c r="AEE31" s="6"/>
      <c r="AEF31" s="6"/>
      <c r="AEG31" s="6"/>
      <c r="AEH31" s="6"/>
      <c r="AEI31" s="6"/>
      <c r="AEJ31" s="6"/>
      <c r="AEK31" s="6"/>
      <c r="AEL31" s="6"/>
      <c r="AEM31" s="6"/>
      <c r="AEN31" s="6"/>
      <c r="AEO31" s="6"/>
      <c r="AEP31" s="6"/>
      <c r="AEQ31" s="6"/>
      <c r="AER31" s="6"/>
      <c r="AES31" s="6"/>
      <c r="AET31" s="6"/>
      <c r="AEU31" s="6"/>
      <c r="AEV31" s="6"/>
      <c r="AEW31" s="6"/>
      <c r="AEX31" s="6"/>
      <c r="AEY31" s="6"/>
      <c r="AEZ31" s="6"/>
      <c r="AFA31" s="6"/>
      <c r="AFB31" s="6"/>
      <c r="AFC31" s="6"/>
      <c r="AFD31" s="6"/>
      <c r="AFE31" s="6"/>
      <c r="AFF31" s="6"/>
      <c r="AFG31" s="6"/>
      <c r="AFH31" s="6"/>
      <c r="AFI31" s="6"/>
      <c r="AFJ31" s="6"/>
      <c r="AFK31" s="6"/>
      <c r="AFL31" s="6"/>
      <c r="AFM31" s="6"/>
      <c r="AFN31" s="6"/>
      <c r="AFO31" s="6"/>
      <c r="AFP31" s="6"/>
      <c r="AFQ31" s="6"/>
      <c r="AFR31" s="6"/>
      <c r="AFS31" s="6"/>
      <c r="AFT31" s="6"/>
      <c r="AFU31" s="6"/>
      <c r="AFV31" s="6"/>
      <c r="AFW31" s="6"/>
      <c r="AFX31" s="6"/>
      <c r="AFY31" s="6"/>
      <c r="AFZ31" s="6"/>
      <c r="AGA31" s="6"/>
      <c r="AGB31" s="6"/>
      <c r="AGC31" s="6"/>
      <c r="AGD31" s="6"/>
      <c r="AGE31" s="6"/>
      <c r="AGF31" s="6"/>
      <c r="AGG31" s="6"/>
      <c r="AGH31" s="6"/>
      <c r="AGI31" s="6"/>
      <c r="AGJ31" s="6"/>
      <c r="AGK31" s="6"/>
      <c r="AGL31" s="6"/>
      <c r="AGM31" s="6"/>
      <c r="AGN31" s="6"/>
      <c r="AGO31" s="6"/>
      <c r="AGP31" s="6"/>
      <c r="AGQ31" s="6"/>
      <c r="AGR31" s="6"/>
      <c r="AGS31" s="6"/>
      <c r="AGT31" s="6"/>
      <c r="AGU31" s="6"/>
      <c r="AGV31" s="6"/>
      <c r="AGW31" s="6"/>
      <c r="AGX31" s="6"/>
      <c r="AGY31" s="6"/>
      <c r="AGZ31" s="6"/>
      <c r="AHA31" s="6"/>
      <c r="AHB31" s="6"/>
      <c r="AHC31" s="6"/>
      <c r="AHD31" s="6"/>
      <c r="AHE31" s="6"/>
      <c r="AHF31" s="6"/>
      <c r="AHG31" s="6"/>
      <c r="AHH31" s="6"/>
      <c r="AHI31" s="6"/>
      <c r="AHJ31" s="6"/>
      <c r="AHK31" s="6"/>
      <c r="AHL31" s="6"/>
      <c r="AHM31" s="6"/>
      <c r="AHN31" s="6"/>
      <c r="AHO31" s="6"/>
      <c r="AHP31" s="6"/>
      <c r="AHQ31" s="6"/>
      <c r="AHR31" s="6"/>
      <c r="AHS31" s="6"/>
      <c r="AHT31" s="6"/>
      <c r="AHU31" s="6"/>
      <c r="AHV31" s="6"/>
      <c r="AHW31" s="6"/>
      <c r="AHX31" s="6"/>
      <c r="AHY31" s="6"/>
      <c r="AHZ31" s="6"/>
      <c r="AIA31" s="6"/>
      <c r="AIB31" s="6"/>
      <c r="AIC31" s="6"/>
      <c r="AID31" s="6"/>
      <c r="AIE31" s="6"/>
      <c r="AIF31" s="6"/>
      <c r="AIG31" s="6"/>
      <c r="AIH31" s="6"/>
      <c r="AII31" s="6"/>
      <c r="AIJ31" s="6"/>
      <c r="AIK31" s="6"/>
      <c r="AIL31" s="6"/>
      <c r="AIM31" s="6"/>
      <c r="AIN31" s="6"/>
      <c r="AIO31" s="6"/>
      <c r="AIP31" s="6"/>
      <c r="AIQ31" s="6"/>
      <c r="AIR31" s="6"/>
      <c r="AIS31" s="6"/>
      <c r="AIT31" s="6"/>
      <c r="AIU31" s="6"/>
      <c r="AIV31" s="6"/>
      <c r="AIW31" s="6"/>
      <c r="AIX31" s="6"/>
      <c r="AIY31" s="6"/>
      <c r="AIZ31" s="6"/>
      <c r="AJA31" s="6"/>
      <c r="AJB31" s="6"/>
      <c r="AJC31" s="6"/>
      <c r="AJD31" s="6"/>
      <c r="AJE31" s="6"/>
      <c r="AJF31" s="6"/>
      <c r="AJG31" s="6"/>
      <c r="AJH31" s="6"/>
      <c r="AJI31" s="6"/>
      <c r="AJJ31" s="6"/>
      <c r="AJK31" s="6"/>
      <c r="AJL31" s="6"/>
      <c r="AJM31" s="6"/>
      <c r="AJN31" s="6"/>
      <c r="AJO31" s="6"/>
      <c r="AJP31" s="6"/>
      <c r="AJQ31" s="6"/>
      <c r="AJR31" s="6"/>
      <c r="AJS31" s="6"/>
      <c r="AJT31" s="6"/>
      <c r="AJU31" s="6"/>
      <c r="AJV31" s="6"/>
      <c r="AJW31" s="6"/>
      <c r="AJX31" s="6"/>
      <c r="AJY31" s="6"/>
      <c r="AJZ31" s="6"/>
      <c r="AKA31" s="6"/>
      <c r="AKB31" s="6"/>
      <c r="AKC31" s="6"/>
      <c r="AKD31" s="6"/>
      <c r="AKE31" s="6"/>
      <c r="AKF31" s="6"/>
      <c r="AKG31" s="6"/>
      <c r="AKH31" s="6"/>
      <c r="AKI31" s="6"/>
      <c r="AKJ31" s="6"/>
      <c r="AKK31" s="6"/>
      <c r="AKL31" s="6"/>
      <c r="AKM31" s="6"/>
      <c r="AKN31" s="6"/>
      <c r="AKO31" s="6"/>
      <c r="AKP31" s="6"/>
      <c r="AKQ31" s="6"/>
      <c r="AKR31" s="6"/>
      <c r="AKS31" s="6"/>
      <c r="AKT31" s="6"/>
      <c r="AKU31" s="6"/>
      <c r="AKV31" s="6"/>
      <c r="AKW31" s="6"/>
      <c r="AKX31" s="6"/>
      <c r="AKY31" s="6"/>
      <c r="AKZ31" s="6"/>
      <c r="ALA31" s="6"/>
      <c r="ALB31" s="6"/>
      <c r="ALC31" s="6"/>
      <c r="ALD31" s="6"/>
      <c r="ALE31" s="6"/>
      <c r="ALF31" s="6"/>
      <c r="ALG31" s="6"/>
      <c r="ALH31" s="6"/>
      <c r="ALI31" s="6"/>
      <c r="ALJ31" s="6"/>
      <c r="ALK31" s="6"/>
      <c r="ALL31" s="6"/>
      <c r="ALM31" s="6"/>
      <c r="ALN31" s="6"/>
      <c r="ALO31" s="6"/>
      <c r="ALP31" s="6"/>
      <c r="ALQ31" s="6"/>
      <c r="ALR31" s="6"/>
      <c r="ALS31" s="6"/>
      <c r="ALT31" s="6"/>
      <c r="ALU31" s="6"/>
      <c r="ALV31" s="6"/>
      <c r="ALW31" s="6"/>
      <c r="ALX31" s="6"/>
      <c r="ALY31" s="6"/>
      <c r="ALZ31" s="6"/>
      <c r="AMA31" s="6"/>
      <c r="AMB31" s="6"/>
      <c r="AMC31" s="6"/>
      <c r="AMD31" s="6"/>
      <c r="AME31" s="6"/>
      <c r="AMF31" s="6"/>
      <c r="AMG31" s="6"/>
      <c r="AMH31" s="6"/>
      <c r="AMI31" s="6"/>
      <c r="AMJ31" s="6"/>
      <c r="AMK31" s="6"/>
      <c r="AML31" s="6"/>
      <c r="AMM31" s="6"/>
      <c r="AMN31" s="6"/>
      <c r="AMO31" s="6"/>
      <c r="AMP31" s="6"/>
      <c r="AMQ31" s="6"/>
      <c r="AMR31" s="6"/>
      <c r="AMS31" s="6"/>
      <c r="AMT31" s="6"/>
      <c r="AMU31" s="6"/>
      <c r="AMV31" s="6"/>
      <c r="AMW31" s="6"/>
      <c r="AMX31" s="6"/>
    </row>
    <row r="32" spans="1:1038" x14ac:dyDescent="0.25">
      <c r="A32" t="s">
        <v>188</v>
      </c>
      <c r="D32" t="s">
        <v>863</v>
      </c>
      <c r="M32" s="55"/>
      <c r="N32" s="55"/>
      <c r="O32" s="6"/>
      <c r="P32" s="55"/>
      <c r="Q32" s="6"/>
      <c r="R32" s="6"/>
      <c r="S32" s="6"/>
      <c r="T32" s="72" t="s">
        <v>276</v>
      </c>
      <c r="U32" s="14">
        <v>62</v>
      </c>
      <c r="V32" s="103" t="s">
        <v>268</v>
      </c>
      <c r="W32" s="131">
        <f>COUNTIF($X$77:$X$662, V32)</f>
        <v>48</v>
      </c>
      <c r="X32" s="78"/>
      <c r="Y32" s="78"/>
      <c r="Z32" s="56"/>
      <c r="AA32" s="56"/>
      <c r="AB32" s="57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  <c r="KK32" s="6"/>
      <c r="KL32" s="6"/>
      <c r="KM32" s="6"/>
      <c r="KN32" s="6"/>
      <c r="KO32" s="6"/>
      <c r="KP32" s="6"/>
      <c r="KQ32" s="6"/>
      <c r="KR32" s="6"/>
      <c r="KS32" s="6"/>
      <c r="KT32" s="6"/>
      <c r="KU32" s="6"/>
      <c r="KV32" s="6"/>
      <c r="KW32" s="6"/>
      <c r="KX32" s="6"/>
      <c r="KY32" s="6"/>
      <c r="KZ32" s="6"/>
      <c r="LA32" s="6"/>
      <c r="LB32" s="6"/>
      <c r="LC32" s="6"/>
      <c r="LD32" s="6"/>
      <c r="LE32" s="6"/>
      <c r="LF32" s="6"/>
      <c r="LG32" s="6"/>
      <c r="LH32" s="6"/>
      <c r="LI32" s="6"/>
      <c r="LJ32" s="6"/>
      <c r="LK32" s="6"/>
      <c r="LL32" s="6"/>
      <c r="LM32" s="6"/>
      <c r="LN32" s="6"/>
      <c r="LO32" s="6"/>
      <c r="LP32" s="6"/>
      <c r="LQ32" s="6"/>
      <c r="LR32" s="6"/>
      <c r="LS32" s="6"/>
      <c r="LT32" s="6"/>
      <c r="LU32" s="6"/>
      <c r="LV32" s="6"/>
      <c r="LW32" s="6"/>
      <c r="LX32" s="6"/>
      <c r="LY32" s="6"/>
      <c r="LZ32" s="6"/>
      <c r="MA32" s="6"/>
      <c r="MB32" s="6"/>
      <c r="MC32" s="6"/>
      <c r="MD32" s="6"/>
      <c r="ME32" s="6"/>
      <c r="MF32" s="6"/>
      <c r="MG32" s="6"/>
      <c r="MH32" s="6"/>
      <c r="MI32" s="6"/>
      <c r="MJ32" s="6"/>
      <c r="MK32" s="6"/>
      <c r="ML32" s="6"/>
      <c r="MM32" s="6"/>
      <c r="MN32" s="6"/>
      <c r="MO32" s="6"/>
      <c r="MP32" s="6"/>
      <c r="MQ32" s="6"/>
      <c r="MR32" s="6"/>
      <c r="MS32" s="6"/>
      <c r="MT32" s="6"/>
      <c r="MU32" s="6"/>
      <c r="MV32" s="6"/>
      <c r="MW32" s="6"/>
      <c r="MX32" s="6"/>
      <c r="MY32" s="6"/>
      <c r="MZ32" s="6"/>
      <c r="NA32" s="6"/>
      <c r="NB32" s="6"/>
      <c r="NC32" s="6"/>
      <c r="ND32" s="6"/>
      <c r="NE32" s="6"/>
      <c r="NF32" s="6"/>
      <c r="NG32" s="6"/>
      <c r="NH32" s="6"/>
      <c r="NI32" s="6"/>
      <c r="NJ32" s="6"/>
      <c r="NK32" s="6"/>
      <c r="NL32" s="6"/>
      <c r="NM32" s="6"/>
      <c r="NN32" s="6"/>
      <c r="NO32" s="6"/>
      <c r="NP32" s="6"/>
      <c r="NQ32" s="6"/>
      <c r="NR32" s="6"/>
      <c r="NS32" s="6"/>
      <c r="NT32" s="6"/>
      <c r="NU32" s="6"/>
      <c r="NV32" s="6"/>
      <c r="NW32" s="6"/>
      <c r="NX32" s="6"/>
      <c r="NY32" s="6"/>
      <c r="NZ32" s="6"/>
      <c r="OA32" s="6"/>
      <c r="OB32" s="6"/>
      <c r="OC32" s="6"/>
      <c r="OD32" s="6"/>
      <c r="OE32" s="6"/>
      <c r="OF32" s="6"/>
      <c r="OG32" s="6"/>
      <c r="OH32" s="6"/>
      <c r="OI32" s="6"/>
      <c r="OJ32" s="6"/>
      <c r="OK32" s="6"/>
      <c r="OL32" s="6"/>
      <c r="OM32" s="6"/>
      <c r="ON32" s="6"/>
      <c r="OO32" s="6"/>
      <c r="OP32" s="6"/>
      <c r="OQ32" s="6"/>
      <c r="OR32" s="6"/>
      <c r="OS32" s="6"/>
      <c r="OT32" s="6"/>
      <c r="OU32" s="6"/>
      <c r="OV32" s="6"/>
      <c r="OW32" s="6"/>
      <c r="OX32" s="6"/>
      <c r="OY32" s="6"/>
      <c r="OZ32" s="6"/>
      <c r="PA32" s="6"/>
      <c r="PB32" s="6"/>
      <c r="PC32" s="6"/>
      <c r="PD32" s="6"/>
      <c r="PE32" s="6"/>
      <c r="PF32" s="6"/>
      <c r="PG32" s="6"/>
      <c r="PH32" s="6"/>
      <c r="PI32" s="6"/>
      <c r="PJ32" s="6"/>
      <c r="PK32" s="6"/>
      <c r="PL32" s="6"/>
      <c r="PM32" s="6"/>
      <c r="PN32" s="6"/>
      <c r="PO32" s="6"/>
      <c r="PP32" s="6"/>
      <c r="PQ32" s="6"/>
      <c r="PR32" s="6"/>
      <c r="PS32" s="6"/>
      <c r="PT32" s="6"/>
      <c r="PU32" s="6"/>
      <c r="PV32" s="6"/>
      <c r="PW32" s="6"/>
      <c r="PX32" s="6"/>
      <c r="PY32" s="6"/>
      <c r="PZ32" s="6"/>
      <c r="QA32" s="6"/>
      <c r="QB32" s="6"/>
      <c r="QC32" s="6"/>
      <c r="QD32" s="6"/>
      <c r="QE32" s="6"/>
      <c r="QF32" s="6"/>
      <c r="QG32" s="6"/>
      <c r="QH32" s="6"/>
      <c r="QI32" s="6"/>
      <c r="QJ32" s="6"/>
      <c r="QK32" s="6"/>
      <c r="QL32" s="6"/>
      <c r="QM32" s="6"/>
      <c r="QN32" s="6"/>
      <c r="QO32" s="6"/>
      <c r="QP32" s="6"/>
      <c r="QQ32" s="6"/>
      <c r="QR32" s="6"/>
      <c r="QS32" s="6"/>
      <c r="QT32" s="6"/>
      <c r="QU32" s="6"/>
      <c r="QV32" s="6"/>
      <c r="QW32" s="6"/>
      <c r="QX32" s="6"/>
      <c r="QY32" s="6"/>
      <c r="QZ32" s="6"/>
      <c r="RA32" s="6"/>
      <c r="RB32" s="6"/>
      <c r="RC32" s="6"/>
      <c r="RD32" s="6"/>
      <c r="RE32" s="6"/>
      <c r="RF32" s="6"/>
      <c r="RG32" s="6"/>
      <c r="RH32" s="6"/>
      <c r="RI32" s="6"/>
      <c r="RJ32" s="6"/>
      <c r="RK32" s="6"/>
      <c r="RL32" s="6"/>
      <c r="RM32" s="6"/>
      <c r="RN32" s="6"/>
      <c r="RO32" s="6"/>
      <c r="RP32" s="6"/>
      <c r="RQ32" s="6"/>
      <c r="RR32" s="6"/>
      <c r="RS32" s="6"/>
      <c r="RT32" s="6"/>
      <c r="RU32" s="6"/>
      <c r="RV32" s="6"/>
      <c r="RW32" s="6"/>
      <c r="RX32" s="6"/>
      <c r="RY32" s="6"/>
      <c r="RZ32" s="6"/>
      <c r="SA32" s="6"/>
      <c r="SB32" s="6"/>
      <c r="SC32" s="6"/>
      <c r="SD32" s="6"/>
      <c r="SE32" s="6"/>
      <c r="SF32" s="6"/>
      <c r="SG32" s="6"/>
      <c r="SH32" s="6"/>
      <c r="SI32" s="6"/>
      <c r="SJ32" s="6"/>
      <c r="SK32" s="6"/>
      <c r="SL32" s="6"/>
      <c r="SM32" s="6"/>
      <c r="SN32" s="6"/>
      <c r="SO32" s="6"/>
      <c r="SP32" s="6"/>
      <c r="SQ32" s="6"/>
      <c r="SR32" s="6"/>
      <c r="SS32" s="6"/>
      <c r="ST32" s="6"/>
      <c r="SU32" s="6"/>
      <c r="SV32" s="6"/>
      <c r="SW32" s="6"/>
      <c r="SX32" s="6"/>
      <c r="SY32" s="6"/>
      <c r="SZ32" s="6"/>
      <c r="TA32" s="6"/>
      <c r="TB32" s="6"/>
      <c r="TC32" s="6"/>
      <c r="TD32" s="6"/>
      <c r="TE32" s="6"/>
      <c r="TF32" s="6"/>
      <c r="TG32" s="6"/>
      <c r="TH32" s="6"/>
      <c r="TI32" s="6"/>
      <c r="TJ32" s="6"/>
      <c r="TK32" s="6"/>
      <c r="TL32" s="6"/>
      <c r="TM32" s="6"/>
      <c r="TN32" s="6"/>
      <c r="TO32" s="6"/>
      <c r="TP32" s="6"/>
      <c r="TQ32" s="6"/>
      <c r="TR32" s="6"/>
      <c r="TS32" s="6"/>
      <c r="TT32" s="6"/>
      <c r="TU32" s="6"/>
      <c r="TV32" s="6"/>
      <c r="TW32" s="6"/>
      <c r="TX32" s="6"/>
      <c r="TY32" s="6"/>
      <c r="TZ32" s="6"/>
      <c r="UA32" s="6"/>
      <c r="UB32" s="6"/>
      <c r="UC32" s="6"/>
      <c r="UD32" s="6"/>
      <c r="UE32" s="6"/>
      <c r="UF32" s="6"/>
      <c r="UG32" s="6"/>
      <c r="UH32" s="6"/>
      <c r="UI32" s="6"/>
      <c r="UJ32" s="6"/>
      <c r="UK32" s="6"/>
      <c r="UL32" s="6"/>
      <c r="UM32" s="6"/>
      <c r="UN32" s="6"/>
      <c r="UO32" s="6"/>
      <c r="UP32" s="6"/>
      <c r="UQ32" s="6"/>
      <c r="UR32" s="6"/>
      <c r="US32" s="6"/>
      <c r="UT32" s="6"/>
      <c r="UU32" s="6"/>
      <c r="UV32" s="6"/>
      <c r="UW32" s="6"/>
      <c r="UX32" s="6"/>
      <c r="UY32" s="6"/>
      <c r="UZ32" s="6"/>
      <c r="VA32" s="6"/>
      <c r="VB32" s="6"/>
      <c r="VC32" s="6"/>
      <c r="VD32" s="6"/>
      <c r="VE32" s="6"/>
      <c r="VF32" s="6"/>
      <c r="VG32" s="6"/>
      <c r="VH32" s="6"/>
      <c r="VI32" s="6"/>
      <c r="VJ32" s="6"/>
      <c r="VK32" s="6"/>
      <c r="VL32" s="6"/>
      <c r="VM32" s="6"/>
      <c r="VN32" s="6"/>
      <c r="VO32" s="6"/>
      <c r="VP32" s="6"/>
      <c r="VQ32" s="6"/>
      <c r="VR32" s="6"/>
      <c r="VS32" s="6"/>
      <c r="VT32" s="6"/>
      <c r="VU32" s="6"/>
      <c r="VV32" s="6"/>
      <c r="VW32" s="6"/>
      <c r="VX32" s="6"/>
      <c r="VY32" s="6"/>
      <c r="VZ32" s="6"/>
      <c r="WA32" s="6"/>
      <c r="WB32" s="6"/>
      <c r="WC32" s="6"/>
      <c r="WD32" s="6"/>
      <c r="WE32" s="6"/>
      <c r="WF32" s="6"/>
      <c r="WG32" s="6"/>
      <c r="WH32" s="6"/>
      <c r="WI32" s="6"/>
      <c r="WJ32" s="6"/>
      <c r="WK32" s="6"/>
      <c r="WL32" s="6"/>
      <c r="WM32" s="6"/>
      <c r="WN32" s="6"/>
      <c r="WO32" s="6"/>
      <c r="WP32" s="6"/>
      <c r="WQ32" s="6"/>
      <c r="WR32" s="6"/>
      <c r="WS32" s="6"/>
      <c r="WT32" s="6"/>
      <c r="WU32" s="6"/>
      <c r="WV32" s="6"/>
      <c r="WW32" s="6"/>
      <c r="WX32" s="6"/>
      <c r="WY32" s="6"/>
      <c r="WZ32" s="6"/>
      <c r="XA32" s="6"/>
      <c r="XB32" s="6"/>
      <c r="XC32" s="6"/>
      <c r="XD32" s="6"/>
      <c r="XE32" s="6"/>
      <c r="XF32" s="6"/>
      <c r="XG32" s="6"/>
      <c r="XH32" s="6"/>
      <c r="XI32" s="6"/>
      <c r="XJ32" s="6"/>
      <c r="XK32" s="6"/>
      <c r="XL32" s="6"/>
      <c r="XM32" s="6"/>
      <c r="XN32" s="6"/>
      <c r="XO32" s="6"/>
      <c r="XP32" s="6"/>
      <c r="XQ32" s="6"/>
      <c r="XR32" s="6"/>
      <c r="XS32" s="6"/>
      <c r="XT32" s="6"/>
      <c r="XU32" s="6"/>
      <c r="XV32" s="6"/>
      <c r="XW32" s="6"/>
      <c r="XX32" s="6"/>
      <c r="XY32" s="6"/>
      <c r="XZ32" s="6"/>
      <c r="YA32" s="6"/>
      <c r="YB32" s="6"/>
      <c r="YC32" s="6"/>
      <c r="YD32" s="6"/>
      <c r="YE32" s="6"/>
      <c r="YF32" s="6"/>
      <c r="YG32" s="6"/>
      <c r="YH32" s="6"/>
      <c r="YI32" s="6"/>
      <c r="YJ32" s="6"/>
      <c r="YK32" s="6"/>
      <c r="YL32" s="6"/>
      <c r="YM32" s="6"/>
      <c r="YN32" s="6"/>
      <c r="YO32" s="6"/>
      <c r="YP32" s="6"/>
      <c r="YQ32" s="6"/>
      <c r="YR32" s="6"/>
      <c r="YS32" s="6"/>
      <c r="YT32" s="6"/>
      <c r="YU32" s="6"/>
      <c r="YV32" s="6"/>
      <c r="YW32" s="6"/>
      <c r="YX32" s="6"/>
      <c r="YY32" s="6"/>
      <c r="YZ32" s="6"/>
      <c r="ZA32" s="6"/>
      <c r="ZB32" s="6"/>
      <c r="ZC32" s="6"/>
      <c r="ZD32" s="6"/>
      <c r="ZE32" s="6"/>
      <c r="ZF32" s="6"/>
      <c r="ZG32" s="6"/>
      <c r="ZH32" s="6"/>
      <c r="ZI32" s="6"/>
      <c r="ZJ32" s="6"/>
      <c r="ZK32" s="6"/>
      <c r="ZL32" s="6"/>
      <c r="ZM32" s="6"/>
      <c r="ZN32" s="6"/>
      <c r="ZO32" s="6"/>
      <c r="ZP32" s="6"/>
      <c r="ZQ32" s="6"/>
      <c r="ZR32" s="6"/>
      <c r="ZS32" s="6"/>
      <c r="ZT32" s="6"/>
      <c r="ZU32" s="6"/>
      <c r="ZV32" s="6"/>
      <c r="ZW32" s="6"/>
      <c r="ZX32" s="6"/>
      <c r="ZY32" s="6"/>
      <c r="ZZ32" s="6"/>
      <c r="AAA32" s="6"/>
      <c r="AAB32" s="6"/>
      <c r="AAC32" s="6"/>
      <c r="AAD32" s="6"/>
      <c r="AAE32" s="6"/>
      <c r="AAF32" s="6"/>
      <c r="AAG32" s="6"/>
      <c r="AAH32" s="6"/>
      <c r="AAI32" s="6"/>
      <c r="AAJ32" s="6"/>
      <c r="AAK32" s="6"/>
      <c r="AAL32" s="6"/>
      <c r="AAM32" s="6"/>
      <c r="AAN32" s="6"/>
      <c r="AAO32" s="6"/>
      <c r="AAP32" s="6"/>
      <c r="AAQ32" s="6"/>
      <c r="AAR32" s="6"/>
      <c r="AAS32" s="6"/>
      <c r="AAT32" s="6"/>
      <c r="AAU32" s="6"/>
      <c r="AAV32" s="6"/>
      <c r="AAW32" s="6"/>
      <c r="AAX32" s="6"/>
      <c r="AAY32" s="6"/>
      <c r="AAZ32" s="6"/>
      <c r="ABA32" s="6"/>
      <c r="ABB32" s="6"/>
      <c r="ABC32" s="6"/>
      <c r="ABD32" s="6"/>
      <c r="ABE32" s="6"/>
      <c r="ABF32" s="6"/>
      <c r="ABG32" s="6"/>
      <c r="ABH32" s="6"/>
      <c r="ABI32" s="6"/>
      <c r="ABJ32" s="6"/>
      <c r="ABK32" s="6"/>
      <c r="ABL32" s="6"/>
      <c r="ABM32" s="6"/>
      <c r="ABN32" s="6"/>
      <c r="ABO32" s="6"/>
      <c r="ABP32" s="6"/>
      <c r="ABQ32" s="6"/>
      <c r="ABR32" s="6"/>
      <c r="ABS32" s="6"/>
      <c r="ABT32" s="6"/>
      <c r="ABU32" s="6"/>
      <c r="ABV32" s="6"/>
      <c r="ABW32" s="6"/>
      <c r="ABX32" s="6"/>
      <c r="ABY32" s="6"/>
      <c r="ABZ32" s="6"/>
      <c r="ACA32" s="6"/>
      <c r="ACB32" s="6"/>
      <c r="ACC32" s="6"/>
      <c r="ACD32" s="6"/>
      <c r="ACE32" s="6"/>
      <c r="ACF32" s="6"/>
      <c r="ACG32" s="6"/>
      <c r="ACH32" s="6"/>
      <c r="ACI32" s="6"/>
      <c r="ACJ32" s="6"/>
      <c r="ACK32" s="6"/>
      <c r="ACL32" s="6"/>
      <c r="ACM32" s="6"/>
      <c r="ACN32" s="6"/>
      <c r="ACO32" s="6"/>
      <c r="ACP32" s="6"/>
      <c r="ACQ32" s="6"/>
      <c r="ACR32" s="6"/>
      <c r="ACS32" s="6"/>
      <c r="ACT32" s="6"/>
      <c r="ACU32" s="6"/>
      <c r="ACV32" s="6"/>
      <c r="ACW32" s="6"/>
      <c r="ACX32" s="6"/>
      <c r="ACY32" s="6"/>
      <c r="ACZ32" s="6"/>
      <c r="ADA32" s="6"/>
      <c r="ADB32" s="6"/>
      <c r="ADC32" s="6"/>
      <c r="ADD32" s="6"/>
      <c r="ADE32" s="6"/>
      <c r="ADF32" s="6"/>
      <c r="ADG32" s="6"/>
      <c r="ADH32" s="6"/>
      <c r="ADI32" s="6"/>
      <c r="ADJ32" s="6"/>
      <c r="ADK32" s="6"/>
      <c r="ADL32" s="6"/>
      <c r="ADM32" s="6"/>
      <c r="ADN32" s="6"/>
      <c r="ADO32" s="6"/>
      <c r="ADP32" s="6"/>
      <c r="ADQ32" s="6"/>
      <c r="ADR32" s="6"/>
      <c r="ADS32" s="6"/>
      <c r="ADT32" s="6"/>
      <c r="ADU32" s="6"/>
      <c r="ADV32" s="6"/>
      <c r="ADW32" s="6"/>
      <c r="ADX32" s="6"/>
      <c r="ADY32" s="6"/>
      <c r="ADZ32" s="6"/>
      <c r="AEA32" s="6"/>
      <c r="AEB32" s="6"/>
      <c r="AEC32" s="6"/>
      <c r="AED32" s="6"/>
      <c r="AEE32" s="6"/>
      <c r="AEF32" s="6"/>
      <c r="AEG32" s="6"/>
      <c r="AEH32" s="6"/>
      <c r="AEI32" s="6"/>
      <c r="AEJ32" s="6"/>
      <c r="AEK32" s="6"/>
      <c r="AEL32" s="6"/>
      <c r="AEM32" s="6"/>
      <c r="AEN32" s="6"/>
      <c r="AEO32" s="6"/>
      <c r="AEP32" s="6"/>
      <c r="AEQ32" s="6"/>
      <c r="AER32" s="6"/>
      <c r="AES32" s="6"/>
      <c r="AET32" s="6"/>
      <c r="AEU32" s="6"/>
      <c r="AEV32" s="6"/>
      <c r="AEW32" s="6"/>
      <c r="AEX32" s="6"/>
      <c r="AEY32" s="6"/>
      <c r="AEZ32" s="6"/>
      <c r="AFA32" s="6"/>
      <c r="AFB32" s="6"/>
      <c r="AFC32" s="6"/>
      <c r="AFD32" s="6"/>
      <c r="AFE32" s="6"/>
      <c r="AFF32" s="6"/>
      <c r="AFG32" s="6"/>
      <c r="AFH32" s="6"/>
      <c r="AFI32" s="6"/>
      <c r="AFJ32" s="6"/>
      <c r="AFK32" s="6"/>
      <c r="AFL32" s="6"/>
      <c r="AFM32" s="6"/>
      <c r="AFN32" s="6"/>
      <c r="AFO32" s="6"/>
      <c r="AFP32" s="6"/>
      <c r="AFQ32" s="6"/>
      <c r="AFR32" s="6"/>
      <c r="AFS32" s="6"/>
      <c r="AFT32" s="6"/>
      <c r="AFU32" s="6"/>
      <c r="AFV32" s="6"/>
      <c r="AFW32" s="6"/>
      <c r="AFX32" s="6"/>
      <c r="AFY32" s="6"/>
      <c r="AFZ32" s="6"/>
      <c r="AGA32" s="6"/>
      <c r="AGB32" s="6"/>
      <c r="AGC32" s="6"/>
      <c r="AGD32" s="6"/>
      <c r="AGE32" s="6"/>
      <c r="AGF32" s="6"/>
      <c r="AGG32" s="6"/>
      <c r="AGH32" s="6"/>
      <c r="AGI32" s="6"/>
      <c r="AGJ32" s="6"/>
      <c r="AGK32" s="6"/>
      <c r="AGL32" s="6"/>
      <c r="AGM32" s="6"/>
      <c r="AGN32" s="6"/>
      <c r="AGO32" s="6"/>
      <c r="AGP32" s="6"/>
      <c r="AGQ32" s="6"/>
      <c r="AGR32" s="6"/>
      <c r="AGS32" s="6"/>
      <c r="AGT32" s="6"/>
      <c r="AGU32" s="6"/>
      <c r="AGV32" s="6"/>
      <c r="AGW32" s="6"/>
      <c r="AGX32" s="6"/>
      <c r="AGY32" s="6"/>
      <c r="AGZ32" s="6"/>
      <c r="AHA32" s="6"/>
      <c r="AHB32" s="6"/>
      <c r="AHC32" s="6"/>
      <c r="AHD32" s="6"/>
      <c r="AHE32" s="6"/>
      <c r="AHF32" s="6"/>
      <c r="AHG32" s="6"/>
      <c r="AHH32" s="6"/>
      <c r="AHI32" s="6"/>
      <c r="AHJ32" s="6"/>
      <c r="AHK32" s="6"/>
      <c r="AHL32" s="6"/>
      <c r="AHM32" s="6"/>
      <c r="AHN32" s="6"/>
      <c r="AHO32" s="6"/>
      <c r="AHP32" s="6"/>
      <c r="AHQ32" s="6"/>
      <c r="AHR32" s="6"/>
      <c r="AHS32" s="6"/>
      <c r="AHT32" s="6"/>
      <c r="AHU32" s="6"/>
      <c r="AHV32" s="6"/>
      <c r="AHW32" s="6"/>
      <c r="AHX32" s="6"/>
      <c r="AHY32" s="6"/>
      <c r="AHZ32" s="6"/>
      <c r="AIA32" s="6"/>
      <c r="AIB32" s="6"/>
      <c r="AIC32" s="6"/>
      <c r="AID32" s="6"/>
      <c r="AIE32" s="6"/>
      <c r="AIF32" s="6"/>
      <c r="AIG32" s="6"/>
      <c r="AIH32" s="6"/>
      <c r="AII32" s="6"/>
      <c r="AIJ32" s="6"/>
      <c r="AIK32" s="6"/>
      <c r="AIL32" s="6"/>
      <c r="AIM32" s="6"/>
      <c r="AIN32" s="6"/>
      <c r="AIO32" s="6"/>
      <c r="AIP32" s="6"/>
      <c r="AIQ32" s="6"/>
      <c r="AIR32" s="6"/>
      <c r="AIS32" s="6"/>
      <c r="AIT32" s="6"/>
      <c r="AIU32" s="6"/>
      <c r="AIV32" s="6"/>
      <c r="AIW32" s="6"/>
      <c r="AIX32" s="6"/>
      <c r="AIY32" s="6"/>
      <c r="AIZ32" s="6"/>
      <c r="AJA32" s="6"/>
      <c r="AJB32" s="6"/>
      <c r="AJC32" s="6"/>
      <c r="AJD32" s="6"/>
      <c r="AJE32" s="6"/>
      <c r="AJF32" s="6"/>
      <c r="AJG32" s="6"/>
      <c r="AJH32" s="6"/>
      <c r="AJI32" s="6"/>
      <c r="AJJ32" s="6"/>
      <c r="AJK32" s="6"/>
      <c r="AJL32" s="6"/>
      <c r="AJM32" s="6"/>
      <c r="AJN32" s="6"/>
      <c r="AJO32" s="6"/>
      <c r="AJP32" s="6"/>
      <c r="AJQ32" s="6"/>
      <c r="AJR32" s="6"/>
      <c r="AJS32" s="6"/>
      <c r="AJT32" s="6"/>
      <c r="AJU32" s="6"/>
      <c r="AJV32" s="6"/>
      <c r="AJW32" s="6"/>
      <c r="AJX32" s="6"/>
      <c r="AJY32" s="6"/>
      <c r="AJZ32" s="6"/>
      <c r="AKA32" s="6"/>
      <c r="AKB32" s="6"/>
      <c r="AKC32" s="6"/>
      <c r="AKD32" s="6"/>
      <c r="AKE32" s="6"/>
      <c r="AKF32" s="6"/>
      <c r="AKG32" s="6"/>
      <c r="AKH32" s="6"/>
      <c r="AKI32" s="6"/>
      <c r="AKJ32" s="6"/>
      <c r="AKK32" s="6"/>
      <c r="AKL32" s="6"/>
      <c r="AKM32" s="6"/>
      <c r="AKN32" s="6"/>
      <c r="AKO32" s="6"/>
      <c r="AKP32" s="6"/>
      <c r="AKQ32" s="6"/>
      <c r="AKR32" s="6"/>
      <c r="AKS32" s="6"/>
      <c r="AKT32" s="6"/>
      <c r="AKU32" s="6"/>
      <c r="AKV32" s="6"/>
      <c r="AKW32" s="6"/>
      <c r="AKX32" s="6"/>
      <c r="AKY32" s="6"/>
      <c r="AKZ32" s="6"/>
      <c r="ALA32" s="6"/>
      <c r="ALB32" s="6"/>
      <c r="ALC32" s="6"/>
      <c r="ALD32" s="6"/>
      <c r="ALE32" s="6"/>
      <c r="ALF32" s="6"/>
      <c r="ALG32" s="6"/>
      <c r="ALH32" s="6"/>
      <c r="ALI32" s="6"/>
      <c r="ALJ32" s="6"/>
      <c r="ALK32" s="6"/>
      <c r="ALL32" s="6"/>
      <c r="ALM32" s="6"/>
      <c r="ALN32" s="6"/>
      <c r="ALO32" s="6"/>
      <c r="ALP32" s="6"/>
      <c r="ALQ32" s="6"/>
      <c r="ALR32" s="6"/>
      <c r="ALS32" s="6"/>
      <c r="ALT32" s="6"/>
      <c r="ALU32" s="6"/>
      <c r="ALV32" s="6"/>
      <c r="ALW32" s="6"/>
      <c r="ALX32" s="6"/>
      <c r="ALY32" s="6"/>
      <c r="ALZ32" s="6"/>
      <c r="AMA32" s="6"/>
      <c r="AMB32" s="6"/>
      <c r="AMC32" s="6"/>
      <c r="AMD32" s="6"/>
      <c r="AME32" s="6"/>
      <c r="AMF32" s="6"/>
      <c r="AMG32" s="6"/>
      <c r="AMH32" s="6"/>
      <c r="AMI32" s="6"/>
      <c r="AMJ32" s="6"/>
      <c r="AMK32" s="6"/>
      <c r="AML32" s="6"/>
      <c r="AMM32" s="6"/>
      <c r="AMN32" s="6"/>
      <c r="AMO32" s="6"/>
      <c r="AMP32" s="6"/>
      <c r="AMQ32" s="6"/>
      <c r="AMR32" s="6"/>
      <c r="AMS32" s="6"/>
      <c r="AMT32" s="6"/>
      <c r="AMU32" s="6"/>
      <c r="AMV32" s="6"/>
      <c r="AMW32" s="6"/>
      <c r="AMX32" s="6"/>
    </row>
    <row r="33" spans="1:1038" x14ac:dyDescent="0.25">
      <c r="A33" t="s">
        <v>188</v>
      </c>
      <c r="D33" t="s">
        <v>365</v>
      </c>
      <c r="M33" s="55"/>
      <c r="N33" s="55"/>
      <c r="O33" s="6"/>
      <c r="P33" s="55"/>
      <c r="Q33" s="6"/>
      <c r="R33" s="6"/>
      <c r="S33" s="6"/>
      <c r="T33" s="72" t="s">
        <v>277</v>
      </c>
      <c r="U33" s="14">
        <v>63</v>
      </c>
      <c r="V33" s="103" t="s">
        <v>269</v>
      </c>
      <c r="W33" s="131">
        <f>COUNTIF($X$77:$X$662, V33)</f>
        <v>15</v>
      </c>
      <c r="X33" s="78"/>
      <c r="Y33" s="78"/>
      <c r="Z33" s="56"/>
      <c r="AA33" s="56"/>
      <c r="AB33" s="57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6"/>
      <c r="KZ33" s="6"/>
      <c r="LA33" s="6"/>
      <c r="LB33" s="6"/>
      <c r="LC33" s="6"/>
      <c r="LD33" s="6"/>
      <c r="LE33" s="6"/>
      <c r="LF33" s="6"/>
      <c r="LG33" s="6"/>
      <c r="LH33" s="6"/>
      <c r="LI33" s="6"/>
      <c r="LJ33" s="6"/>
      <c r="LK33" s="6"/>
      <c r="LL33" s="6"/>
      <c r="LM33" s="6"/>
      <c r="LN33" s="6"/>
      <c r="LO33" s="6"/>
      <c r="LP33" s="6"/>
      <c r="LQ33" s="6"/>
      <c r="LR33" s="6"/>
      <c r="LS33" s="6"/>
      <c r="LT33" s="6"/>
      <c r="LU33" s="6"/>
      <c r="LV33" s="6"/>
      <c r="LW33" s="6"/>
      <c r="LX33" s="6"/>
      <c r="LY33" s="6"/>
      <c r="LZ33" s="6"/>
      <c r="MA33" s="6"/>
      <c r="MB33" s="6"/>
      <c r="MC33" s="6"/>
      <c r="MD33" s="6"/>
      <c r="ME33" s="6"/>
      <c r="MF33" s="6"/>
      <c r="MG33" s="6"/>
      <c r="MH33" s="6"/>
      <c r="MI33" s="6"/>
      <c r="MJ33" s="6"/>
      <c r="MK33" s="6"/>
      <c r="ML33" s="6"/>
      <c r="MM33" s="6"/>
      <c r="MN33" s="6"/>
      <c r="MO33" s="6"/>
      <c r="MP33" s="6"/>
      <c r="MQ33" s="6"/>
      <c r="MR33" s="6"/>
      <c r="MS33" s="6"/>
      <c r="MT33" s="6"/>
      <c r="MU33" s="6"/>
      <c r="MV33" s="6"/>
      <c r="MW33" s="6"/>
      <c r="MX33" s="6"/>
      <c r="MY33" s="6"/>
      <c r="MZ33" s="6"/>
      <c r="NA33" s="6"/>
      <c r="NB33" s="6"/>
      <c r="NC33" s="6"/>
      <c r="ND33" s="6"/>
      <c r="NE33" s="6"/>
      <c r="NF33" s="6"/>
      <c r="NG33" s="6"/>
      <c r="NH33" s="6"/>
      <c r="NI33" s="6"/>
      <c r="NJ33" s="6"/>
      <c r="NK33" s="6"/>
      <c r="NL33" s="6"/>
      <c r="NM33" s="6"/>
      <c r="NN33" s="6"/>
      <c r="NO33" s="6"/>
      <c r="NP33" s="6"/>
      <c r="NQ33" s="6"/>
      <c r="NR33" s="6"/>
      <c r="NS33" s="6"/>
      <c r="NT33" s="6"/>
      <c r="NU33" s="6"/>
      <c r="NV33" s="6"/>
      <c r="NW33" s="6"/>
      <c r="NX33" s="6"/>
      <c r="NY33" s="6"/>
      <c r="NZ33" s="6"/>
      <c r="OA33" s="6"/>
      <c r="OB33" s="6"/>
      <c r="OC33" s="6"/>
      <c r="OD33" s="6"/>
      <c r="OE33" s="6"/>
      <c r="OF33" s="6"/>
      <c r="OG33" s="6"/>
      <c r="OH33" s="6"/>
      <c r="OI33" s="6"/>
      <c r="OJ33" s="6"/>
      <c r="OK33" s="6"/>
      <c r="OL33" s="6"/>
      <c r="OM33" s="6"/>
      <c r="ON33" s="6"/>
      <c r="OO33" s="6"/>
      <c r="OP33" s="6"/>
      <c r="OQ33" s="6"/>
      <c r="OR33" s="6"/>
      <c r="OS33" s="6"/>
      <c r="OT33" s="6"/>
      <c r="OU33" s="6"/>
      <c r="OV33" s="6"/>
      <c r="OW33" s="6"/>
      <c r="OX33" s="6"/>
      <c r="OY33" s="6"/>
      <c r="OZ33" s="6"/>
      <c r="PA33" s="6"/>
      <c r="PB33" s="6"/>
      <c r="PC33" s="6"/>
      <c r="PD33" s="6"/>
      <c r="PE33" s="6"/>
      <c r="PF33" s="6"/>
      <c r="PG33" s="6"/>
      <c r="PH33" s="6"/>
      <c r="PI33" s="6"/>
      <c r="PJ33" s="6"/>
      <c r="PK33" s="6"/>
      <c r="PL33" s="6"/>
      <c r="PM33" s="6"/>
      <c r="PN33" s="6"/>
      <c r="PO33" s="6"/>
      <c r="PP33" s="6"/>
      <c r="PQ33" s="6"/>
      <c r="PR33" s="6"/>
      <c r="PS33" s="6"/>
      <c r="PT33" s="6"/>
      <c r="PU33" s="6"/>
      <c r="PV33" s="6"/>
      <c r="PW33" s="6"/>
      <c r="PX33" s="6"/>
      <c r="PY33" s="6"/>
      <c r="PZ33" s="6"/>
      <c r="QA33" s="6"/>
      <c r="QB33" s="6"/>
      <c r="QC33" s="6"/>
      <c r="QD33" s="6"/>
      <c r="QE33" s="6"/>
      <c r="QF33" s="6"/>
      <c r="QG33" s="6"/>
      <c r="QH33" s="6"/>
      <c r="QI33" s="6"/>
      <c r="QJ33" s="6"/>
      <c r="QK33" s="6"/>
      <c r="QL33" s="6"/>
      <c r="QM33" s="6"/>
      <c r="QN33" s="6"/>
      <c r="QO33" s="6"/>
      <c r="QP33" s="6"/>
      <c r="QQ33" s="6"/>
      <c r="QR33" s="6"/>
      <c r="QS33" s="6"/>
      <c r="QT33" s="6"/>
      <c r="QU33" s="6"/>
      <c r="QV33" s="6"/>
      <c r="QW33" s="6"/>
      <c r="QX33" s="6"/>
      <c r="QY33" s="6"/>
      <c r="QZ33" s="6"/>
      <c r="RA33" s="6"/>
      <c r="RB33" s="6"/>
      <c r="RC33" s="6"/>
      <c r="RD33" s="6"/>
      <c r="RE33" s="6"/>
      <c r="RF33" s="6"/>
      <c r="RG33" s="6"/>
      <c r="RH33" s="6"/>
      <c r="RI33" s="6"/>
      <c r="RJ33" s="6"/>
      <c r="RK33" s="6"/>
      <c r="RL33" s="6"/>
      <c r="RM33" s="6"/>
      <c r="RN33" s="6"/>
      <c r="RO33" s="6"/>
      <c r="RP33" s="6"/>
      <c r="RQ33" s="6"/>
      <c r="RR33" s="6"/>
      <c r="RS33" s="6"/>
      <c r="RT33" s="6"/>
      <c r="RU33" s="6"/>
      <c r="RV33" s="6"/>
      <c r="RW33" s="6"/>
      <c r="RX33" s="6"/>
      <c r="RY33" s="6"/>
      <c r="RZ33" s="6"/>
      <c r="SA33" s="6"/>
      <c r="SB33" s="6"/>
      <c r="SC33" s="6"/>
      <c r="SD33" s="6"/>
      <c r="SE33" s="6"/>
      <c r="SF33" s="6"/>
      <c r="SG33" s="6"/>
      <c r="SH33" s="6"/>
      <c r="SI33" s="6"/>
      <c r="SJ33" s="6"/>
      <c r="SK33" s="6"/>
      <c r="SL33" s="6"/>
      <c r="SM33" s="6"/>
      <c r="SN33" s="6"/>
      <c r="SO33" s="6"/>
      <c r="SP33" s="6"/>
      <c r="SQ33" s="6"/>
      <c r="SR33" s="6"/>
      <c r="SS33" s="6"/>
      <c r="ST33" s="6"/>
      <c r="SU33" s="6"/>
      <c r="SV33" s="6"/>
      <c r="SW33" s="6"/>
      <c r="SX33" s="6"/>
      <c r="SY33" s="6"/>
      <c r="SZ33" s="6"/>
      <c r="TA33" s="6"/>
      <c r="TB33" s="6"/>
      <c r="TC33" s="6"/>
      <c r="TD33" s="6"/>
      <c r="TE33" s="6"/>
      <c r="TF33" s="6"/>
      <c r="TG33" s="6"/>
      <c r="TH33" s="6"/>
      <c r="TI33" s="6"/>
      <c r="TJ33" s="6"/>
      <c r="TK33" s="6"/>
      <c r="TL33" s="6"/>
      <c r="TM33" s="6"/>
      <c r="TN33" s="6"/>
      <c r="TO33" s="6"/>
      <c r="TP33" s="6"/>
      <c r="TQ33" s="6"/>
      <c r="TR33" s="6"/>
      <c r="TS33" s="6"/>
      <c r="TT33" s="6"/>
      <c r="TU33" s="6"/>
      <c r="TV33" s="6"/>
      <c r="TW33" s="6"/>
      <c r="TX33" s="6"/>
      <c r="TY33" s="6"/>
      <c r="TZ33" s="6"/>
      <c r="UA33" s="6"/>
      <c r="UB33" s="6"/>
      <c r="UC33" s="6"/>
      <c r="UD33" s="6"/>
      <c r="UE33" s="6"/>
      <c r="UF33" s="6"/>
      <c r="UG33" s="6"/>
      <c r="UH33" s="6"/>
      <c r="UI33" s="6"/>
      <c r="UJ33" s="6"/>
      <c r="UK33" s="6"/>
      <c r="UL33" s="6"/>
      <c r="UM33" s="6"/>
      <c r="UN33" s="6"/>
      <c r="UO33" s="6"/>
      <c r="UP33" s="6"/>
      <c r="UQ33" s="6"/>
      <c r="UR33" s="6"/>
      <c r="US33" s="6"/>
      <c r="UT33" s="6"/>
      <c r="UU33" s="6"/>
      <c r="UV33" s="6"/>
      <c r="UW33" s="6"/>
      <c r="UX33" s="6"/>
      <c r="UY33" s="6"/>
      <c r="UZ33" s="6"/>
      <c r="VA33" s="6"/>
      <c r="VB33" s="6"/>
      <c r="VC33" s="6"/>
      <c r="VD33" s="6"/>
      <c r="VE33" s="6"/>
      <c r="VF33" s="6"/>
      <c r="VG33" s="6"/>
      <c r="VH33" s="6"/>
      <c r="VI33" s="6"/>
      <c r="VJ33" s="6"/>
      <c r="VK33" s="6"/>
      <c r="VL33" s="6"/>
      <c r="VM33" s="6"/>
      <c r="VN33" s="6"/>
      <c r="VO33" s="6"/>
      <c r="VP33" s="6"/>
      <c r="VQ33" s="6"/>
      <c r="VR33" s="6"/>
      <c r="VS33" s="6"/>
      <c r="VT33" s="6"/>
      <c r="VU33" s="6"/>
      <c r="VV33" s="6"/>
      <c r="VW33" s="6"/>
      <c r="VX33" s="6"/>
      <c r="VY33" s="6"/>
      <c r="VZ33" s="6"/>
      <c r="WA33" s="6"/>
      <c r="WB33" s="6"/>
      <c r="WC33" s="6"/>
      <c r="WD33" s="6"/>
      <c r="WE33" s="6"/>
      <c r="WF33" s="6"/>
      <c r="WG33" s="6"/>
      <c r="WH33" s="6"/>
      <c r="WI33" s="6"/>
      <c r="WJ33" s="6"/>
      <c r="WK33" s="6"/>
      <c r="WL33" s="6"/>
      <c r="WM33" s="6"/>
      <c r="WN33" s="6"/>
      <c r="WO33" s="6"/>
      <c r="WP33" s="6"/>
      <c r="WQ33" s="6"/>
      <c r="WR33" s="6"/>
      <c r="WS33" s="6"/>
      <c r="WT33" s="6"/>
      <c r="WU33" s="6"/>
      <c r="WV33" s="6"/>
      <c r="WW33" s="6"/>
      <c r="WX33" s="6"/>
      <c r="WY33" s="6"/>
      <c r="WZ33" s="6"/>
      <c r="XA33" s="6"/>
      <c r="XB33" s="6"/>
      <c r="XC33" s="6"/>
      <c r="XD33" s="6"/>
      <c r="XE33" s="6"/>
      <c r="XF33" s="6"/>
      <c r="XG33" s="6"/>
      <c r="XH33" s="6"/>
      <c r="XI33" s="6"/>
      <c r="XJ33" s="6"/>
      <c r="XK33" s="6"/>
      <c r="XL33" s="6"/>
      <c r="XM33" s="6"/>
      <c r="XN33" s="6"/>
      <c r="XO33" s="6"/>
      <c r="XP33" s="6"/>
      <c r="XQ33" s="6"/>
      <c r="XR33" s="6"/>
      <c r="XS33" s="6"/>
      <c r="XT33" s="6"/>
      <c r="XU33" s="6"/>
      <c r="XV33" s="6"/>
      <c r="XW33" s="6"/>
      <c r="XX33" s="6"/>
      <c r="XY33" s="6"/>
      <c r="XZ33" s="6"/>
      <c r="YA33" s="6"/>
      <c r="YB33" s="6"/>
      <c r="YC33" s="6"/>
      <c r="YD33" s="6"/>
      <c r="YE33" s="6"/>
      <c r="YF33" s="6"/>
      <c r="YG33" s="6"/>
      <c r="YH33" s="6"/>
      <c r="YI33" s="6"/>
      <c r="YJ33" s="6"/>
      <c r="YK33" s="6"/>
      <c r="YL33" s="6"/>
      <c r="YM33" s="6"/>
      <c r="YN33" s="6"/>
      <c r="YO33" s="6"/>
      <c r="YP33" s="6"/>
      <c r="YQ33" s="6"/>
      <c r="YR33" s="6"/>
      <c r="YS33" s="6"/>
      <c r="YT33" s="6"/>
      <c r="YU33" s="6"/>
      <c r="YV33" s="6"/>
      <c r="YW33" s="6"/>
      <c r="YX33" s="6"/>
      <c r="YY33" s="6"/>
      <c r="YZ33" s="6"/>
      <c r="ZA33" s="6"/>
      <c r="ZB33" s="6"/>
      <c r="ZC33" s="6"/>
      <c r="ZD33" s="6"/>
      <c r="ZE33" s="6"/>
      <c r="ZF33" s="6"/>
      <c r="ZG33" s="6"/>
      <c r="ZH33" s="6"/>
      <c r="ZI33" s="6"/>
      <c r="ZJ33" s="6"/>
      <c r="ZK33" s="6"/>
      <c r="ZL33" s="6"/>
      <c r="ZM33" s="6"/>
      <c r="ZN33" s="6"/>
      <c r="ZO33" s="6"/>
      <c r="ZP33" s="6"/>
      <c r="ZQ33" s="6"/>
      <c r="ZR33" s="6"/>
      <c r="ZS33" s="6"/>
      <c r="ZT33" s="6"/>
      <c r="ZU33" s="6"/>
      <c r="ZV33" s="6"/>
      <c r="ZW33" s="6"/>
      <c r="ZX33" s="6"/>
      <c r="ZY33" s="6"/>
      <c r="ZZ33" s="6"/>
      <c r="AAA33" s="6"/>
      <c r="AAB33" s="6"/>
      <c r="AAC33" s="6"/>
      <c r="AAD33" s="6"/>
      <c r="AAE33" s="6"/>
      <c r="AAF33" s="6"/>
      <c r="AAG33" s="6"/>
      <c r="AAH33" s="6"/>
      <c r="AAI33" s="6"/>
      <c r="AAJ33" s="6"/>
      <c r="AAK33" s="6"/>
      <c r="AAL33" s="6"/>
      <c r="AAM33" s="6"/>
      <c r="AAN33" s="6"/>
      <c r="AAO33" s="6"/>
      <c r="AAP33" s="6"/>
      <c r="AAQ33" s="6"/>
      <c r="AAR33" s="6"/>
      <c r="AAS33" s="6"/>
      <c r="AAT33" s="6"/>
      <c r="AAU33" s="6"/>
      <c r="AAV33" s="6"/>
      <c r="AAW33" s="6"/>
      <c r="AAX33" s="6"/>
      <c r="AAY33" s="6"/>
      <c r="AAZ33" s="6"/>
      <c r="ABA33" s="6"/>
      <c r="ABB33" s="6"/>
      <c r="ABC33" s="6"/>
      <c r="ABD33" s="6"/>
      <c r="ABE33" s="6"/>
      <c r="ABF33" s="6"/>
      <c r="ABG33" s="6"/>
      <c r="ABH33" s="6"/>
      <c r="ABI33" s="6"/>
      <c r="ABJ33" s="6"/>
      <c r="ABK33" s="6"/>
      <c r="ABL33" s="6"/>
      <c r="ABM33" s="6"/>
      <c r="ABN33" s="6"/>
      <c r="ABO33" s="6"/>
      <c r="ABP33" s="6"/>
      <c r="ABQ33" s="6"/>
      <c r="ABR33" s="6"/>
      <c r="ABS33" s="6"/>
      <c r="ABT33" s="6"/>
      <c r="ABU33" s="6"/>
      <c r="ABV33" s="6"/>
      <c r="ABW33" s="6"/>
      <c r="ABX33" s="6"/>
      <c r="ABY33" s="6"/>
      <c r="ABZ33" s="6"/>
      <c r="ACA33" s="6"/>
      <c r="ACB33" s="6"/>
      <c r="ACC33" s="6"/>
      <c r="ACD33" s="6"/>
      <c r="ACE33" s="6"/>
      <c r="ACF33" s="6"/>
      <c r="ACG33" s="6"/>
      <c r="ACH33" s="6"/>
      <c r="ACI33" s="6"/>
      <c r="ACJ33" s="6"/>
      <c r="ACK33" s="6"/>
      <c r="ACL33" s="6"/>
      <c r="ACM33" s="6"/>
      <c r="ACN33" s="6"/>
      <c r="ACO33" s="6"/>
      <c r="ACP33" s="6"/>
      <c r="ACQ33" s="6"/>
      <c r="ACR33" s="6"/>
      <c r="ACS33" s="6"/>
      <c r="ACT33" s="6"/>
      <c r="ACU33" s="6"/>
      <c r="ACV33" s="6"/>
      <c r="ACW33" s="6"/>
      <c r="ACX33" s="6"/>
      <c r="ACY33" s="6"/>
      <c r="ACZ33" s="6"/>
      <c r="ADA33" s="6"/>
      <c r="ADB33" s="6"/>
      <c r="ADC33" s="6"/>
      <c r="ADD33" s="6"/>
      <c r="ADE33" s="6"/>
      <c r="ADF33" s="6"/>
      <c r="ADG33" s="6"/>
      <c r="ADH33" s="6"/>
      <c r="ADI33" s="6"/>
      <c r="ADJ33" s="6"/>
      <c r="ADK33" s="6"/>
      <c r="ADL33" s="6"/>
      <c r="ADM33" s="6"/>
      <c r="ADN33" s="6"/>
      <c r="ADO33" s="6"/>
      <c r="ADP33" s="6"/>
      <c r="ADQ33" s="6"/>
      <c r="ADR33" s="6"/>
      <c r="ADS33" s="6"/>
      <c r="ADT33" s="6"/>
      <c r="ADU33" s="6"/>
      <c r="ADV33" s="6"/>
      <c r="ADW33" s="6"/>
      <c r="ADX33" s="6"/>
      <c r="ADY33" s="6"/>
      <c r="ADZ33" s="6"/>
      <c r="AEA33" s="6"/>
      <c r="AEB33" s="6"/>
      <c r="AEC33" s="6"/>
      <c r="AED33" s="6"/>
      <c r="AEE33" s="6"/>
      <c r="AEF33" s="6"/>
      <c r="AEG33" s="6"/>
      <c r="AEH33" s="6"/>
      <c r="AEI33" s="6"/>
      <c r="AEJ33" s="6"/>
      <c r="AEK33" s="6"/>
      <c r="AEL33" s="6"/>
      <c r="AEM33" s="6"/>
      <c r="AEN33" s="6"/>
      <c r="AEO33" s="6"/>
      <c r="AEP33" s="6"/>
      <c r="AEQ33" s="6"/>
      <c r="AER33" s="6"/>
      <c r="AES33" s="6"/>
      <c r="AET33" s="6"/>
      <c r="AEU33" s="6"/>
      <c r="AEV33" s="6"/>
      <c r="AEW33" s="6"/>
      <c r="AEX33" s="6"/>
      <c r="AEY33" s="6"/>
      <c r="AEZ33" s="6"/>
      <c r="AFA33" s="6"/>
      <c r="AFB33" s="6"/>
      <c r="AFC33" s="6"/>
      <c r="AFD33" s="6"/>
      <c r="AFE33" s="6"/>
      <c r="AFF33" s="6"/>
      <c r="AFG33" s="6"/>
      <c r="AFH33" s="6"/>
      <c r="AFI33" s="6"/>
      <c r="AFJ33" s="6"/>
      <c r="AFK33" s="6"/>
      <c r="AFL33" s="6"/>
      <c r="AFM33" s="6"/>
      <c r="AFN33" s="6"/>
      <c r="AFO33" s="6"/>
      <c r="AFP33" s="6"/>
      <c r="AFQ33" s="6"/>
      <c r="AFR33" s="6"/>
      <c r="AFS33" s="6"/>
      <c r="AFT33" s="6"/>
      <c r="AFU33" s="6"/>
      <c r="AFV33" s="6"/>
      <c r="AFW33" s="6"/>
      <c r="AFX33" s="6"/>
      <c r="AFY33" s="6"/>
      <c r="AFZ33" s="6"/>
      <c r="AGA33" s="6"/>
      <c r="AGB33" s="6"/>
      <c r="AGC33" s="6"/>
      <c r="AGD33" s="6"/>
      <c r="AGE33" s="6"/>
      <c r="AGF33" s="6"/>
      <c r="AGG33" s="6"/>
      <c r="AGH33" s="6"/>
      <c r="AGI33" s="6"/>
      <c r="AGJ33" s="6"/>
      <c r="AGK33" s="6"/>
      <c r="AGL33" s="6"/>
      <c r="AGM33" s="6"/>
      <c r="AGN33" s="6"/>
      <c r="AGO33" s="6"/>
      <c r="AGP33" s="6"/>
      <c r="AGQ33" s="6"/>
      <c r="AGR33" s="6"/>
      <c r="AGS33" s="6"/>
      <c r="AGT33" s="6"/>
      <c r="AGU33" s="6"/>
      <c r="AGV33" s="6"/>
      <c r="AGW33" s="6"/>
      <c r="AGX33" s="6"/>
      <c r="AGY33" s="6"/>
      <c r="AGZ33" s="6"/>
      <c r="AHA33" s="6"/>
      <c r="AHB33" s="6"/>
      <c r="AHC33" s="6"/>
      <c r="AHD33" s="6"/>
      <c r="AHE33" s="6"/>
      <c r="AHF33" s="6"/>
      <c r="AHG33" s="6"/>
      <c r="AHH33" s="6"/>
      <c r="AHI33" s="6"/>
      <c r="AHJ33" s="6"/>
      <c r="AHK33" s="6"/>
      <c r="AHL33" s="6"/>
      <c r="AHM33" s="6"/>
      <c r="AHN33" s="6"/>
      <c r="AHO33" s="6"/>
      <c r="AHP33" s="6"/>
      <c r="AHQ33" s="6"/>
      <c r="AHR33" s="6"/>
      <c r="AHS33" s="6"/>
      <c r="AHT33" s="6"/>
      <c r="AHU33" s="6"/>
      <c r="AHV33" s="6"/>
      <c r="AHW33" s="6"/>
      <c r="AHX33" s="6"/>
      <c r="AHY33" s="6"/>
      <c r="AHZ33" s="6"/>
      <c r="AIA33" s="6"/>
      <c r="AIB33" s="6"/>
      <c r="AIC33" s="6"/>
      <c r="AID33" s="6"/>
      <c r="AIE33" s="6"/>
      <c r="AIF33" s="6"/>
      <c r="AIG33" s="6"/>
      <c r="AIH33" s="6"/>
      <c r="AII33" s="6"/>
      <c r="AIJ33" s="6"/>
      <c r="AIK33" s="6"/>
      <c r="AIL33" s="6"/>
      <c r="AIM33" s="6"/>
      <c r="AIN33" s="6"/>
      <c r="AIO33" s="6"/>
      <c r="AIP33" s="6"/>
      <c r="AIQ33" s="6"/>
      <c r="AIR33" s="6"/>
      <c r="AIS33" s="6"/>
      <c r="AIT33" s="6"/>
      <c r="AIU33" s="6"/>
      <c r="AIV33" s="6"/>
      <c r="AIW33" s="6"/>
      <c r="AIX33" s="6"/>
      <c r="AIY33" s="6"/>
      <c r="AIZ33" s="6"/>
      <c r="AJA33" s="6"/>
      <c r="AJB33" s="6"/>
      <c r="AJC33" s="6"/>
      <c r="AJD33" s="6"/>
      <c r="AJE33" s="6"/>
      <c r="AJF33" s="6"/>
      <c r="AJG33" s="6"/>
      <c r="AJH33" s="6"/>
      <c r="AJI33" s="6"/>
      <c r="AJJ33" s="6"/>
      <c r="AJK33" s="6"/>
      <c r="AJL33" s="6"/>
      <c r="AJM33" s="6"/>
      <c r="AJN33" s="6"/>
      <c r="AJO33" s="6"/>
      <c r="AJP33" s="6"/>
      <c r="AJQ33" s="6"/>
      <c r="AJR33" s="6"/>
      <c r="AJS33" s="6"/>
      <c r="AJT33" s="6"/>
      <c r="AJU33" s="6"/>
      <c r="AJV33" s="6"/>
      <c r="AJW33" s="6"/>
      <c r="AJX33" s="6"/>
      <c r="AJY33" s="6"/>
      <c r="AJZ33" s="6"/>
      <c r="AKA33" s="6"/>
      <c r="AKB33" s="6"/>
      <c r="AKC33" s="6"/>
      <c r="AKD33" s="6"/>
      <c r="AKE33" s="6"/>
      <c r="AKF33" s="6"/>
      <c r="AKG33" s="6"/>
      <c r="AKH33" s="6"/>
      <c r="AKI33" s="6"/>
      <c r="AKJ33" s="6"/>
      <c r="AKK33" s="6"/>
      <c r="AKL33" s="6"/>
      <c r="AKM33" s="6"/>
      <c r="AKN33" s="6"/>
      <c r="AKO33" s="6"/>
      <c r="AKP33" s="6"/>
      <c r="AKQ33" s="6"/>
      <c r="AKR33" s="6"/>
      <c r="AKS33" s="6"/>
      <c r="AKT33" s="6"/>
      <c r="AKU33" s="6"/>
      <c r="AKV33" s="6"/>
      <c r="AKW33" s="6"/>
      <c r="AKX33" s="6"/>
      <c r="AKY33" s="6"/>
      <c r="AKZ33" s="6"/>
      <c r="ALA33" s="6"/>
      <c r="ALB33" s="6"/>
      <c r="ALC33" s="6"/>
      <c r="ALD33" s="6"/>
      <c r="ALE33" s="6"/>
      <c r="ALF33" s="6"/>
      <c r="ALG33" s="6"/>
      <c r="ALH33" s="6"/>
      <c r="ALI33" s="6"/>
      <c r="ALJ33" s="6"/>
      <c r="ALK33" s="6"/>
      <c r="ALL33" s="6"/>
      <c r="ALM33" s="6"/>
      <c r="ALN33" s="6"/>
      <c r="ALO33" s="6"/>
      <c r="ALP33" s="6"/>
      <c r="ALQ33" s="6"/>
      <c r="ALR33" s="6"/>
      <c r="ALS33" s="6"/>
      <c r="ALT33" s="6"/>
      <c r="ALU33" s="6"/>
      <c r="ALV33" s="6"/>
      <c r="ALW33" s="6"/>
      <c r="ALX33" s="6"/>
      <c r="ALY33" s="6"/>
      <c r="ALZ33" s="6"/>
      <c r="AMA33" s="6"/>
      <c r="AMB33" s="6"/>
      <c r="AMC33" s="6"/>
      <c r="AMD33" s="6"/>
      <c r="AME33" s="6"/>
      <c r="AMF33" s="6"/>
      <c r="AMG33" s="6"/>
      <c r="AMH33" s="6"/>
      <c r="AMI33" s="6"/>
      <c r="AMJ33" s="6"/>
      <c r="AMK33" s="6"/>
      <c r="AML33" s="6"/>
      <c r="AMM33" s="6"/>
      <c r="AMN33" s="6"/>
      <c r="AMO33" s="6"/>
      <c r="AMP33" s="6"/>
      <c r="AMQ33" s="6"/>
      <c r="AMR33" s="6"/>
      <c r="AMS33" s="6"/>
      <c r="AMT33" s="6"/>
      <c r="AMU33" s="6"/>
      <c r="AMV33" s="6"/>
      <c r="AMW33" s="6"/>
      <c r="AMX33" s="6"/>
    </row>
    <row r="34" spans="1:1038" x14ac:dyDescent="0.25">
      <c r="A34" t="s">
        <v>188</v>
      </c>
      <c r="D34" t="s">
        <v>699</v>
      </c>
      <c r="M34" s="55"/>
      <c r="N34" s="55"/>
      <c r="O34" s="6"/>
      <c r="P34" s="55"/>
      <c r="Q34" s="6"/>
      <c r="R34" s="6"/>
      <c r="S34" s="6"/>
      <c r="T34" s="72" t="s">
        <v>278</v>
      </c>
      <c r="U34" s="14">
        <v>64</v>
      </c>
      <c r="V34" s="103" t="s">
        <v>270</v>
      </c>
      <c r="W34" s="131">
        <f>COUNTIF($X$77:$X$662, V34)</f>
        <v>15</v>
      </c>
      <c r="X34" s="78"/>
      <c r="Y34" s="78"/>
      <c r="Z34" s="56"/>
      <c r="AA34" s="56"/>
      <c r="AB34" s="57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6"/>
      <c r="JG34" s="6"/>
      <c r="JH34" s="6"/>
      <c r="JI34" s="6"/>
      <c r="JJ34" s="6"/>
      <c r="JK34" s="6"/>
      <c r="JL34" s="6"/>
      <c r="JM34" s="6"/>
      <c r="JN34" s="6"/>
      <c r="JO34" s="6"/>
      <c r="JP34" s="6"/>
      <c r="JQ34" s="6"/>
      <c r="JR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  <c r="KL34" s="6"/>
      <c r="KM34" s="6"/>
      <c r="KN34" s="6"/>
      <c r="KO34" s="6"/>
      <c r="KP34" s="6"/>
      <c r="KQ34" s="6"/>
      <c r="KR34" s="6"/>
      <c r="KS34" s="6"/>
      <c r="KT34" s="6"/>
      <c r="KU34" s="6"/>
      <c r="KV34" s="6"/>
      <c r="KW34" s="6"/>
      <c r="KX34" s="6"/>
      <c r="KY34" s="6"/>
      <c r="KZ34" s="6"/>
      <c r="LA34" s="6"/>
      <c r="LB34" s="6"/>
      <c r="LC34" s="6"/>
      <c r="LD34" s="6"/>
      <c r="LE34" s="6"/>
      <c r="LF34" s="6"/>
      <c r="LG34" s="6"/>
      <c r="LH34" s="6"/>
      <c r="LI34" s="6"/>
      <c r="LJ34" s="6"/>
      <c r="LK34" s="6"/>
      <c r="LL34" s="6"/>
      <c r="LM34" s="6"/>
      <c r="LN34" s="6"/>
      <c r="LO34" s="6"/>
      <c r="LP34" s="6"/>
      <c r="LQ34" s="6"/>
      <c r="LR34" s="6"/>
      <c r="LS34" s="6"/>
      <c r="LT34" s="6"/>
      <c r="LU34" s="6"/>
      <c r="LV34" s="6"/>
      <c r="LW34" s="6"/>
      <c r="LX34" s="6"/>
      <c r="LY34" s="6"/>
      <c r="LZ34" s="6"/>
      <c r="MA34" s="6"/>
      <c r="MB34" s="6"/>
      <c r="MC34" s="6"/>
      <c r="MD34" s="6"/>
      <c r="ME34" s="6"/>
      <c r="MF34" s="6"/>
      <c r="MG34" s="6"/>
      <c r="MH34" s="6"/>
      <c r="MI34" s="6"/>
      <c r="MJ34" s="6"/>
      <c r="MK34" s="6"/>
      <c r="ML34" s="6"/>
      <c r="MM34" s="6"/>
      <c r="MN34" s="6"/>
      <c r="MO34" s="6"/>
      <c r="MP34" s="6"/>
      <c r="MQ34" s="6"/>
      <c r="MR34" s="6"/>
      <c r="MS34" s="6"/>
      <c r="MT34" s="6"/>
      <c r="MU34" s="6"/>
      <c r="MV34" s="6"/>
      <c r="MW34" s="6"/>
      <c r="MX34" s="6"/>
      <c r="MY34" s="6"/>
      <c r="MZ34" s="6"/>
      <c r="NA34" s="6"/>
      <c r="NB34" s="6"/>
      <c r="NC34" s="6"/>
      <c r="ND34" s="6"/>
      <c r="NE34" s="6"/>
      <c r="NF34" s="6"/>
      <c r="NG34" s="6"/>
      <c r="NH34" s="6"/>
      <c r="NI34" s="6"/>
      <c r="NJ34" s="6"/>
      <c r="NK34" s="6"/>
      <c r="NL34" s="6"/>
      <c r="NM34" s="6"/>
      <c r="NN34" s="6"/>
      <c r="NO34" s="6"/>
      <c r="NP34" s="6"/>
      <c r="NQ34" s="6"/>
      <c r="NR34" s="6"/>
      <c r="NS34" s="6"/>
      <c r="NT34" s="6"/>
      <c r="NU34" s="6"/>
      <c r="NV34" s="6"/>
      <c r="NW34" s="6"/>
      <c r="NX34" s="6"/>
      <c r="NY34" s="6"/>
      <c r="NZ34" s="6"/>
      <c r="OA34" s="6"/>
      <c r="OB34" s="6"/>
      <c r="OC34" s="6"/>
      <c r="OD34" s="6"/>
      <c r="OE34" s="6"/>
      <c r="OF34" s="6"/>
      <c r="OG34" s="6"/>
      <c r="OH34" s="6"/>
      <c r="OI34" s="6"/>
      <c r="OJ34" s="6"/>
      <c r="OK34" s="6"/>
      <c r="OL34" s="6"/>
      <c r="OM34" s="6"/>
      <c r="ON34" s="6"/>
      <c r="OO34" s="6"/>
      <c r="OP34" s="6"/>
      <c r="OQ34" s="6"/>
      <c r="OR34" s="6"/>
      <c r="OS34" s="6"/>
      <c r="OT34" s="6"/>
      <c r="OU34" s="6"/>
      <c r="OV34" s="6"/>
      <c r="OW34" s="6"/>
      <c r="OX34" s="6"/>
      <c r="OY34" s="6"/>
      <c r="OZ34" s="6"/>
      <c r="PA34" s="6"/>
      <c r="PB34" s="6"/>
      <c r="PC34" s="6"/>
      <c r="PD34" s="6"/>
      <c r="PE34" s="6"/>
      <c r="PF34" s="6"/>
      <c r="PG34" s="6"/>
      <c r="PH34" s="6"/>
      <c r="PI34" s="6"/>
      <c r="PJ34" s="6"/>
      <c r="PK34" s="6"/>
      <c r="PL34" s="6"/>
      <c r="PM34" s="6"/>
      <c r="PN34" s="6"/>
      <c r="PO34" s="6"/>
      <c r="PP34" s="6"/>
      <c r="PQ34" s="6"/>
      <c r="PR34" s="6"/>
      <c r="PS34" s="6"/>
      <c r="PT34" s="6"/>
      <c r="PU34" s="6"/>
      <c r="PV34" s="6"/>
      <c r="PW34" s="6"/>
      <c r="PX34" s="6"/>
      <c r="PY34" s="6"/>
      <c r="PZ34" s="6"/>
      <c r="QA34" s="6"/>
      <c r="QB34" s="6"/>
      <c r="QC34" s="6"/>
      <c r="QD34" s="6"/>
      <c r="QE34" s="6"/>
      <c r="QF34" s="6"/>
      <c r="QG34" s="6"/>
      <c r="QH34" s="6"/>
      <c r="QI34" s="6"/>
      <c r="QJ34" s="6"/>
      <c r="QK34" s="6"/>
      <c r="QL34" s="6"/>
      <c r="QM34" s="6"/>
      <c r="QN34" s="6"/>
      <c r="QO34" s="6"/>
      <c r="QP34" s="6"/>
      <c r="QQ34" s="6"/>
      <c r="QR34" s="6"/>
      <c r="QS34" s="6"/>
      <c r="QT34" s="6"/>
      <c r="QU34" s="6"/>
      <c r="QV34" s="6"/>
      <c r="QW34" s="6"/>
      <c r="QX34" s="6"/>
      <c r="QY34" s="6"/>
      <c r="QZ34" s="6"/>
      <c r="RA34" s="6"/>
      <c r="RB34" s="6"/>
      <c r="RC34" s="6"/>
      <c r="RD34" s="6"/>
      <c r="RE34" s="6"/>
      <c r="RF34" s="6"/>
      <c r="RG34" s="6"/>
      <c r="RH34" s="6"/>
      <c r="RI34" s="6"/>
      <c r="RJ34" s="6"/>
      <c r="RK34" s="6"/>
      <c r="RL34" s="6"/>
      <c r="RM34" s="6"/>
      <c r="RN34" s="6"/>
      <c r="RO34" s="6"/>
      <c r="RP34" s="6"/>
      <c r="RQ34" s="6"/>
      <c r="RR34" s="6"/>
      <c r="RS34" s="6"/>
      <c r="RT34" s="6"/>
      <c r="RU34" s="6"/>
      <c r="RV34" s="6"/>
      <c r="RW34" s="6"/>
      <c r="RX34" s="6"/>
      <c r="RY34" s="6"/>
      <c r="RZ34" s="6"/>
      <c r="SA34" s="6"/>
      <c r="SB34" s="6"/>
      <c r="SC34" s="6"/>
      <c r="SD34" s="6"/>
      <c r="SE34" s="6"/>
      <c r="SF34" s="6"/>
      <c r="SG34" s="6"/>
      <c r="SH34" s="6"/>
      <c r="SI34" s="6"/>
      <c r="SJ34" s="6"/>
      <c r="SK34" s="6"/>
      <c r="SL34" s="6"/>
      <c r="SM34" s="6"/>
      <c r="SN34" s="6"/>
      <c r="SO34" s="6"/>
      <c r="SP34" s="6"/>
      <c r="SQ34" s="6"/>
      <c r="SR34" s="6"/>
      <c r="SS34" s="6"/>
      <c r="ST34" s="6"/>
      <c r="SU34" s="6"/>
      <c r="SV34" s="6"/>
      <c r="SW34" s="6"/>
      <c r="SX34" s="6"/>
      <c r="SY34" s="6"/>
      <c r="SZ34" s="6"/>
      <c r="TA34" s="6"/>
      <c r="TB34" s="6"/>
      <c r="TC34" s="6"/>
      <c r="TD34" s="6"/>
      <c r="TE34" s="6"/>
      <c r="TF34" s="6"/>
      <c r="TG34" s="6"/>
      <c r="TH34" s="6"/>
      <c r="TI34" s="6"/>
      <c r="TJ34" s="6"/>
      <c r="TK34" s="6"/>
      <c r="TL34" s="6"/>
      <c r="TM34" s="6"/>
      <c r="TN34" s="6"/>
      <c r="TO34" s="6"/>
      <c r="TP34" s="6"/>
      <c r="TQ34" s="6"/>
      <c r="TR34" s="6"/>
      <c r="TS34" s="6"/>
      <c r="TT34" s="6"/>
      <c r="TU34" s="6"/>
      <c r="TV34" s="6"/>
      <c r="TW34" s="6"/>
      <c r="TX34" s="6"/>
      <c r="TY34" s="6"/>
      <c r="TZ34" s="6"/>
      <c r="UA34" s="6"/>
      <c r="UB34" s="6"/>
      <c r="UC34" s="6"/>
      <c r="UD34" s="6"/>
      <c r="UE34" s="6"/>
      <c r="UF34" s="6"/>
      <c r="UG34" s="6"/>
      <c r="UH34" s="6"/>
      <c r="UI34" s="6"/>
      <c r="UJ34" s="6"/>
      <c r="UK34" s="6"/>
      <c r="UL34" s="6"/>
      <c r="UM34" s="6"/>
      <c r="UN34" s="6"/>
      <c r="UO34" s="6"/>
      <c r="UP34" s="6"/>
      <c r="UQ34" s="6"/>
      <c r="UR34" s="6"/>
      <c r="US34" s="6"/>
      <c r="UT34" s="6"/>
      <c r="UU34" s="6"/>
      <c r="UV34" s="6"/>
      <c r="UW34" s="6"/>
      <c r="UX34" s="6"/>
      <c r="UY34" s="6"/>
      <c r="UZ34" s="6"/>
      <c r="VA34" s="6"/>
      <c r="VB34" s="6"/>
      <c r="VC34" s="6"/>
      <c r="VD34" s="6"/>
      <c r="VE34" s="6"/>
      <c r="VF34" s="6"/>
      <c r="VG34" s="6"/>
      <c r="VH34" s="6"/>
      <c r="VI34" s="6"/>
      <c r="VJ34" s="6"/>
      <c r="VK34" s="6"/>
      <c r="VL34" s="6"/>
      <c r="VM34" s="6"/>
      <c r="VN34" s="6"/>
      <c r="VO34" s="6"/>
      <c r="VP34" s="6"/>
      <c r="VQ34" s="6"/>
      <c r="VR34" s="6"/>
      <c r="VS34" s="6"/>
      <c r="VT34" s="6"/>
      <c r="VU34" s="6"/>
      <c r="VV34" s="6"/>
      <c r="VW34" s="6"/>
      <c r="VX34" s="6"/>
      <c r="VY34" s="6"/>
      <c r="VZ34" s="6"/>
      <c r="WA34" s="6"/>
      <c r="WB34" s="6"/>
      <c r="WC34" s="6"/>
      <c r="WD34" s="6"/>
      <c r="WE34" s="6"/>
      <c r="WF34" s="6"/>
      <c r="WG34" s="6"/>
      <c r="WH34" s="6"/>
      <c r="WI34" s="6"/>
      <c r="WJ34" s="6"/>
      <c r="WK34" s="6"/>
      <c r="WL34" s="6"/>
      <c r="WM34" s="6"/>
      <c r="WN34" s="6"/>
      <c r="WO34" s="6"/>
      <c r="WP34" s="6"/>
      <c r="WQ34" s="6"/>
      <c r="WR34" s="6"/>
      <c r="WS34" s="6"/>
      <c r="WT34" s="6"/>
      <c r="WU34" s="6"/>
      <c r="WV34" s="6"/>
      <c r="WW34" s="6"/>
      <c r="WX34" s="6"/>
      <c r="WY34" s="6"/>
      <c r="WZ34" s="6"/>
      <c r="XA34" s="6"/>
      <c r="XB34" s="6"/>
      <c r="XC34" s="6"/>
      <c r="XD34" s="6"/>
      <c r="XE34" s="6"/>
      <c r="XF34" s="6"/>
      <c r="XG34" s="6"/>
      <c r="XH34" s="6"/>
      <c r="XI34" s="6"/>
      <c r="XJ34" s="6"/>
      <c r="XK34" s="6"/>
      <c r="XL34" s="6"/>
      <c r="XM34" s="6"/>
      <c r="XN34" s="6"/>
      <c r="XO34" s="6"/>
      <c r="XP34" s="6"/>
      <c r="XQ34" s="6"/>
      <c r="XR34" s="6"/>
      <c r="XS34" s="6"/>
      <c r="XT34" s="6"/>
      <c r="XU34" s="6"/>
      <c r="XV34" s="6"/>
      <c r="XW34" s="6"/>
      <c r="XX34" s="6"/>
      <c r="XY34" s="6"/>
      <c r="XZ34" s="6"/>
      <c r="YA34" s="6"/>
      <c r="YB34" s="6"/>
      <c r="YC34" s="6"/>
      <c r="YD34" s="6"/>
      <c r="YE34" s="6"/>
      <c r="YF34" s="6"/>
      <c r="YG34" s="6"/>
      <c r="YH34" s="6"/>
      <c r="YI34" s="6"/>
      <c r="YJ34" s="6"/>
      <c r="YK34" s="6"/>
      <c r="YL34" s="6"/>
      <c r="YM34" s="6"/>
      <c r="YN34" s="6"/>
      <c r="YO34" s="6"/>
      <c r="YP34" s="6"/>
      <c r="YQ34" s="6"/>
      <c r="YR34" s="6"/>
      <c r="YS34" s="6"/>
      <c r="YT34" s="6"/>
      <c r="YU34" s="6"/>
      <c r="YV34" s="6"/>
      <c r="YW34" s="6"/>
      <c r="YX34" s="6"/>
      <c r="YY34" s="6"/>
      <c r="YZ34" s="6"/>
      <c r="ZA34" s="6"/>
      <c r="ZB34" s="6"/>
      <c r="ZC34" s="6"/>
      <c r="ZD34" s="6"/>
      <c r="ZE34" s="6"/>
      <c r="ZF34" s="6"/>
      <c r="ZG34" s="6"/>
      <c r="ZH34" s="6"/>
      <c r="ZI34" s="6"/>
      <c r="ZJ34" s="6"/>
      <c r="ZK34" s="6"/>
      <c r="ZL34" s="6"/>
      <c r="ZM34" s="6"/>
      <c r="ZN34" s="6"/>
      <c r="ZO34" s="6"/>
      <c r="ZP34" s="6"/>
      <c r="ZQ34" s="6"/>
      <c r="ZR34" s="6"/>
      <c r="ZS34" s="6"/>
      <c r="ZT34" s="6"/>
      <c r="ZU34" s="6"/>
      <c r="ZV34" s="6"/>
      <c r="ZW34" s="6"/>
      <c r="ZX34" s="6"/>
      <c r="ZY34" s="6"/>
      <c r="ZZ34" s="6"/>
      <c r="AAA34" s="6"/>
      <c r="AAB34" s="6"/>
      <c r="AAC34" s="6"/>
      <c r="AAD34" s="6"/>
      <c r="AAE34" s="6"/>
      <c r="AAF34" s="6"/>
      <c r="AAG34" s="6"/>
      <c r="AAH34" s="6"/>
      <c r="AAI34" s="6"/>
      <c r="AAJ34" s="6"/>
      <c r="AAK34" s="6"/>
      <c r="AAL34" s="6"/>
      <c r="AAM34" s="6"/>
      <c r="AAN34" s="6"/>
      <c r="AAO34" s="6"/>
      <c r="AAP34" s="6"/>
      <c r="AAQ34" s="6"/>
      <c r="AAR34" s="6"/>
      <c r="AAS34" s="6"/>
      <c r="AAT34" s="6"/>
      <c r="AAU34" s="6"/>
      <c r="AAV34" s="6"/>
      <c r="AAW34" s="6"/>
      <c r="AAX34" s="6"/>
      <c r="AAY34" s="6"/>
      <c r="AAZ34" s="6"/>
      <c r="ABA34" s="6"/>
      <c r="ABB34" s="6"/>
      <c r="ABC34" s="6"/>
      <c r="ABD34" s="6"/>
      <c r="ABE34" s="6"/>
      <c r="ABF34" s="6"/>
      <c r="ABG34" s="6"/>
      <c r="ABH34" s="6"/>
      <c r="ABI34" s="6"/>
      <c r="ABJ34" s="6"/>
      <c r="ABK34" s="6"/>
      <c r="ABL34" s="6"/>
      <c r="ABM34" s="6"/>
      <c r="ABN34" s="6"/>
      <c r="ABO34" s="6"/>
      <c r="ABP34" s="6"/>
      <c r="ABQ34" s="6"/>
      <c r="ABR34" s="6"/>
      <c r="ABS34" s="6"/>
      <c r="ABT34" s="6"/>
      <c r="ABU34" s="6"/>
      <c r="ABV34" s="6"/>
      <c r="ABW34" s="6"/>
      <c r="ABX34" s="6"/>
      <c r="ABY34" s="6"/>
      <c r="ABZ34" s="6"/>
      <c r="ACA34" s="6"/>
      <c r="ACB34" s="6"/>
      <c r="ACC34" s="6"/>
      <c r="ACD34" s="6"/>
      <c r="ACE34" s="6"/>
      <c r="ACF34" s="6"/>
      <c r="ACG34" s="6"/>
      <c r="ACH34" s="6"/>
      <c r="ACI34" s="6"/>
      <c r="ACJ34" s="6"/>
      <c r="ACK34" s="6"/>
      <c r="ACL34" s="6"/>
      <c r="ACM34" s="6"/>
      <c r="ACN34" s="6"/>
      <c r="ACO34" s="6"/>
      <c r="ACP34" s="6"/>
      <c r="ACQ34" s="6"/>
      <c r="ACR34" s="6"/>
      <c r="ACS34" s="6"/>
      <c r="ACT34" s="6"/>
      <c r="ACU34" s="6"/>
      <c r="ACV34" s="6"/>
      <c r="ACW34" s="6"/>
      <c r="ACX34" s="6"/>
      <c r="ACY34" s="6"/>
      <c r="ACZ34" s="6"/>
      <c r="ADA34" s="6"/>
      <c r="ADB34" s="6"/>
      <c r="ADC34" s="6"/>
      <c r="ADD34" s="6"/>
      <c r="ADE34" s="6"/>
      <c r="ADF34" s="6"/>
      <c r="ADG34" s="6"/>
      <c r="ADH34" s="6"/>
      <c r="ADI34" s="6"/>
      <c r="ADJ34" s="6"/>
      <c r="ADK34" s="6"/>
      <c r="ADL34" s="6"/>
      <c r="ADM34" s="6"/>
      <c r="ADN34" s="6"/>
      <c r="ADO34" s="6"/>
      <c r="ADP34" s="6"/>
      <c r="ADQ34" s="6"/>
      <c r="ADR34" s="6"/>
      <c r="ADS34" s="6"/>
      <c r="ADT34" s="6"/>
      <c r="ADU34" s="6"/>
      <c r="ADV34" s="6"/>
      <c r="ADW34" s="6"/>
      <c r="ADX34" s="6"/>
      <c r="ADY34" s="6"/>
      <c r="ADZ34" s="6"/>
      <c r="AEA34" s="6"/>
      <c r="AEB34" s="6"/>
      <c r="AEC34" s="6"/>
      <c r="AED34" s="6"/>
      <c r="AEE34" s="6"/>
      <c r="AEF34" s="6"/>
      <c r="AEG34" s="6"/>
      <c r="AEH34" s="6"/>
      <c r="AEI34" s="6"/>
      <c r="AEJ34" s="6"/>
      <c r="AEK34" s="6"/>
      <c r="AEL34" s="6"/>
      <c r="AEM34" s="6"/>
      <c r="AEN34" s="6"/>
      <c r="AEO34" s="6"/>
      <c r="AEP34" s="6"/>
      <c r="AEQ34" s="6"/>
      <c r="AER34" s="6"/>
      <c r="AES34" s="6"/>
      <c r="AET34" s="6"/>
      <c r="AEU34" s="6"/>
      <c r="AEV34" s="6"/>
      <c r="AEW34" s="6"/>
      <c r="AEX34" s="6"/>
      <c r="AEY34" s="6"/>
      <c r="AEZ34" s="6"/>
      <c r="AFA34" s="6"/>
      <c r="AFB34" s="6"/>
      <c r="AFC34" s="6"/>
      <c r="AFD34" s="6"/>
      <c r="AFE34" s="6"/>
      <c r="AFF34" s="6"/>
      <c r="AFG34" s="6"/>
      <c r="AFH34" s="6"/>
      <c r="AFI34" s="6"/>
      <c r="AFJ34" s="6"/>
      <c r="AFK34" s="6"/>
      <c r="AFL34" s="6"/>
      <c r="AFM34" s="6"/>
      <c r="AFN34" s="6"/>
      <c r="AFO34" s="6"/>
      <c r="AFP34" s="6"/>
      <c r="AFQ34" s="6"/>
      <c r="AFR34" s="6"/>
      <c r="AFS34" s="6"/>
      <c r="AFT34" s="6"/>
      <c r="AFU34" s="6"/>
      <c r="AFV34" s="6"/>
      <c r="AFW34" s="6"/>
      <c r="AFX34" s="6"/>
      <c r="AFY34" s="6"/>
      <c r="AFZ34" s="6"/>
      <c r="AGA34" s="6"/>
      <c r="AGB34" s="6"/>
      <c r="AGC34" s="6"/>
      <c r="AGD34" s="6"/>
      <c r="AGE34" s="6"/>
      <c r="AGF34" s="6"/>
      <c r="AGG34" s="6"/>
      <c r="AGH34" s="6"/>
      <c r="AGI34" s="6"/>
      <c r="AGJ34" s="6"/>
      <c r="AGK34" s="6"/>
      <c r="AGL34" s="6"/>
      <c r="AGM34" s="6"/>
      <c r="AGN34" s="6"/>
      <c r="AGO34" s="6"/>
      <c r="AGP34" s="6"/>
      <c r="AGQ34" s="6"/>
      <c r="AGR34" s="6"/>
      <c r="AGS34" s="6"/>
      <c r="AGT34" s="6"/>
      <c r="AGU34" s="6"/>
      <c r="AGV34" s="6"/>
      <c r="AGW34" s="6"/>
      <c r="AGX34" s="6"/>
      <c r="AGY34" s="6"/>
      <c r="AGZ34" s="6"/>
      <c r="AHA34" s="6"/>
      <c r="AHB34" s="6"/>
      <c r="AHC34" s="6"/>
      <c r="AHD34" s="6"/>
      <c r="AHE34" s="6"/>
      <c r="AHF34" s="6"/>
      <c r="AHG34" s="6"/>
      <c r="AHH34" s="6"/>
      <c r="AHI34" s="6"/>
      <c r="AHJ34" s="6"/>
      <c r="AHK34" s="6"/>
      <c r="AHL34" s="6"/>
      <c r="AHM34" s="6"/>
      <c r="AHN34" s="6"/>
      <c r="AHO34" s="6"/>
      <c r="AHP34" s="6"/>
      <c r="AHQ34" s="6"/>
      <c r="AHR34" s="6"/>
      <c r="AHS34" s="6"/>
      <c r="AHT34" s="6"/>
      <c r="AHU34" s="6"/>
      <c r="AHV34" s="6"/>
      <c r="AHW34" s="6"/>
      <c r="AHX34" s="6"/>
      <c r="AHY34" s="6"/>
      <c r="AHZ34" s="6"/>
      <c r="AIA34" s="6"/>
      <c r="AIB34" s="6"/>
      <c r="AIC34" s="6"/>
      <c r="AID34" s="6"/>
      <c r="AIE34" s="6"/>
      <c r="AIF34" s="6"/>
      <c r="AIG34" s="6"/>
      <c r="AIH34" s="6"/>
      <c r="AII34" s="6"/>
      <c r="AIJ34" s="6"/>
      <c r="AIK34" s="6"/>
      <c r="AIL34" s="6"/>
      <c r="AIM34" s="6"/>
      <c r="AIN34" s="6"/>
      <c r="AIO34" s="6"/>
      <c r="AIP34" s="6"/>
      <c r="AIQ34" s="6"/>
      <c r="AIR34" s="6"/>
      <c r="AIS34" s="6"/>
      <c r="AIT34" s="6"/>
      <c r="AIU34" s="6"/>
      <c r="AIV34" s="6"/>
      <c r="AIW34" s="6"/>
      <c r="AIX34" s="6"/>
      <c r="AIY34" s="6"/>
      <c r="AIZ34" s="6"/>
      <c r="AJA34" s="6"/>
      <c r="AJB34" s="6"/>
      <c r="AJC34" s="6"/>
      <c r="AJD34" s="6"/>
      <c r="AJE34" s="6"/>
      <c r="AJF34" s="6"/>
      <c r="AJG34" s="6"/>
      <c r="AJH34" s="6"/>
      <c r="AJI34" s="6"/>
      <c r="AJJ34" s="6"/>
      <c r="AJK34" s="6"/>
      <c r="AJL34" s="6"/>
      <c r="AJM34" s="6"/>
      <c r="AJN34" s="6"/>
      <c r="AJO34" s="6"/>
      <c r="AJP34" s="6"/>
      <c r="AJQ34" s="6"/>
      <c r="AJR34" s="6"/>
      <c r="AJS34" s="6"/>
      <c r="AJT34" s="6"/>
      <c r="AJU34" s="6"/>
      <c r="AJV34" s="6"/>
      <c r="AJW34" s="6"/>
      <c r="AJX34" s="6"/>
      <c r="AJY34" s="6"/>
      <c r="AJZ34" s="6"/>
      <c r="AKA34" s="6"/>
      <c r="AKB34" s="6"/>
      <c r="AKC34" s="6"/>
      <c r="AKD34" s="6"/>
      <c r="AKE34" s="6"/>
      <c r="AKF34" s="6"/>
      <c r="AKG34" s="6"/>
      <c r="AKH34" s="6"/>
      <c r="AKI34" s="6"/>
      <c r="AKJ34" s="6"/>
      <c r="AKK34" s="6"/>
      <c r="AKL34" s="6"/>
      <c r="AKM34" s="6"/>
      <c r="AKN34" s="6"/>
      <c r="AKO34" s="6"/>
      <c r="AKP34" s="6"/>
      <c r="AKQ34" s="6"/>
      <c r="AKR34" s="6"/>
      <c r="AKS34" s="6"/>
      <c r="AKT34" s="6"/>
      <c r="AKU34" s="6"/>
      <c r="AKV34" s="6"/>
      <c r="AKW34" s="6"/>
      <c r="AKX34" s="6"/>
      <c r="AKY34" s="6"/>
      <c r="AKZ34" s="6"/>
      <c r="ALA34" s="6"/>
      <c r="ALB34" s="6"/>
      <c r="ALC34" s="6"/>
      <c r="ALD34" s="6"/>
      <c r="ALE34" s="6"/>
      <c r="ALF34" s="6"/>
      <c r="ALG34" s="6"/>
      <c r="ALH34" s="6"/>
      <c r="ALI34" s="6"/>
      <c r="ALJ34" s="6"/>
      <c r="ALK34" s="6"/>
      <c r="ALL34" s="6"/>
      <c r="ALM34" s="6"/>
      <c r="ALN34" s="6"/>
      <c r="ALO34" s="6"/>
      <c r="ALP34" s="6"/>
      <c r="ALQ34" s="6"/>
      <c r="ALR34" s="6"/>
      <c r="ALS34" s="6"/>
      <c r="ALT34" s="6"/>
      <c r="ALU34" s="6"/>
      <c r="ALV34" s="6"/>
      <c r="ALW34" s="6"/>
      <c r="ALX34" s="6"/>
      <c r="ALY34" s="6"/>
      <c r="ALZ34" s="6"/>
      <c r="AMA34" s="6"/>
      <c r="AMB34" s="6"/>
      <c r="AMC34" s="6"/>
      <c r="AMD34" s="6"/>
      <c r="AME34" s="6"/>
      <c r="AMF34" s="6"/>
      <c r="AMG34" s="6"/>
      <c r="AMH34" s="6"/>
      <c r="AMI34" s="6"/>
      <c r="AMJ34" s="6"/>
      <c r="AMK34" s="6"/>
      <c r="AML34" s="6"/>
      <c r="AMM34" s="6"/>
      <c r="AMN34" s="6"/>
      <c r="AMO34" s="6"/>
      <c r="AMP34" s="6"/>
      <c r="AMQ34" s="6"/>
      <c r="AMR34" s="6"/>
      <c r="AMS34" s="6"/>
      <c r="AMT34" s="6"/>
      <c r="AMU34" s="6"/>
      <c r="AMV34" s="6"/>
      <c r="AMW34" s="6"/>
      <c r="AMX34" s="6"/>
    </row>
    <row r="35" spans="1:1038" x14ac:dyDescent="0.25">
      <c r="A35" t="s">
        <v>188</v>
      </c>
      <c r="D35" t="s">
        <v>344</v>
      </c>
      <c r="M35" s="55"/>
      <c r="N35" s="55"/>
      <c r="O35" s="6"/>
      <c r="P35" s="55"/>
      <c r="Q35" s="6"/>
      <c r="R35" s="6"/>
      <c r="S35" s="6"/>
      <c r="T35" s="72" t="s">
        <v>279</v>
      </c>
      <c r="U35" s="14">
        <v>65</v>
      </c>
      <c r="V35" s="103" t="s">
        <v>271</v>
      </c>
      <c r="W35" s="131">
        <f>COUNTIF($X$77:$X$662, V35)</f>
        <v>15</v>
      </c>
      <c r="X35" s="78"/>
      <c r="Y35" s="78"/>
      <c r="Z35" s="56"/>
      <c r="AA35" s="56"/>
      <c r="AB35" s="57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6"/>
      <c r="KZ35" s="6"/>
      <c r="LA35" s="6"/>
      <c r="LB35" s="6"/>
      <c r="LC35" s="6"/>
      <c r="LD35" s="6"/>
      <c r="LE35" s="6"/>
      <c r="LF35" s="6"/>
      <c r="LG35" s="6"/>
      <c r="LH35" s="6"/>
      <c r="LI35" s="6"/>
      <c r="LJ35" s="6"/>
      <c r="LK35" s="6"/>
      <c r="LL35" s="6"/>
      <c r="LM35" s="6"/>
      <c r="LN35" s="6"/>
      <c r="LO35" s="6"/>
      <c r="LP35" s="6"/>
      <c r="LQ35" s="6"/>
      <c r="LR35" s="6"/>
      <c r="LS35" s="6"/>
      <c r="LT35" s="6"/>
      <c r="LU35" s="6"/>
      <c r="LV35" s="6"/>
      <c r="LW35" s="6"/>
      <c r="LX35" s="6"/>
      <c r="LY35" s="6"/>
      <c r="LZ35" s="6"/>
      <c r="MA35" s="6"/>
      <c r="MB35" s="6"/>
      <c r="MC35" s="6"/>
      <c r="MD35" s="6"/>
      <c r="ME35" s="6"/>
      <c r="MF35" s="6"/>
      <c r="MG35" s="6"/>
      <c r="MH35" s="6"/>
      <c r="MI35" s="6"/>
      <c r="MJ35" s="6"/>
      <c r="MK35" s="6"/>
      <c r="ML35" s="6"/>
      <c r="MM35" s="6"/>
      <c r="MN35" s="6"/>
      <c r="MO35" s="6"/>
      <c r="MP35" s="6"/>
      <c r="MQ35" s="6"/>
      <c r="MR35" s="6"/>
      <c r="MS35" s="6"/>
      <c r="MT35" s="6"/>
      <c r="MU35" s="6"/>
      <c r="MV35" s="6"/>
      <c r="MW35" s="6"/>
      <c r="MX35" s="6"/>
      <c r="MY35" s="6"/>
      <c r="MZ35" s="6"/>
      <c r="NA35" s="6"/>
      <c r="NB35" s="6"/>
      <c r="NC35" s="6"/>
      <c r="ND35" s="6"/>
      <c r="NE35" s="6"/>
      <c r="NF35" s="6"/>
      <c r="NG35" s="6"/>
      <c r="NH35" s="6"/>
      <c r="NI35" s="6"/>
      <c r="NJ35" s="6"/>
      <c r="NK35" s="6"/>
      <c r="NL35" s="6"/>
      <c r="NM35" s="6"/>
      <c r="NN35" s="6"/>
      <c r="NO35" s="6"/>
      <c r="NP35" s="6"/>
      <c r="NQ35" s="6"/>
      <c r="NR35" s="6"/>
      <c r="NS35" s="6"/>
      <c r="NT35" s="6"/>
      <c r="NU35" s="6"/>
      <c r="NV35" s="6"/>
      <c r="NW35" s="6"/>
      <c r="NX35" s="6"/>
      <c r="NY35" s="6"/>
      <c r="NZ35" s="6"/>
      <c r="OA35" s="6"/>
      <c r="OB35" s="6"/>
      <c r="OC35" s="6"/>
      <c r="OD35" s="6"/>
      <c r="OE35" s="6"/>
      <c r="OF35" s="6"/>
      <c r="OG35" s="6"/>
      <c r="OH35" s="6"/>
      <c r="OI35" s="6"/>
      <c r="OJ35" s="6"/>
      <c r="OK35" s="6"/>
      <c r="OL35" s="6"/>
      <c r="OM35" s="6"/>
      <c r="ON35" s="6"/>
      <c r="OO35" s="6"/>
      <c r="OP35" s="6"/>
      <c r="OQ35" s="6"/>
      <c r="OR35" s="6"/>
      <c r="OS35" s="6"/>
      <c r="OT35" s="6"/>
      <c r="OU35" s="6"/>
      <c r="OV35" s="6"/>
      <c r="OW35" s="6"/>
      <c r="OX35" s="6"/>
      <c r="OY35" s="6"/>
      <c r="OZ35" s="6"/>
      <c r="PA35" s="6"/>
      <c r="PB35" s="6"/>
      <c r="PC35" s="6"/>
      <c r="PD35" s="6"/>
      <c r="PE35" s="6"/>
      <c r="PF35" s="6"/>
      <c r="PG35" s="6"/>
      <c r="PH35" s="6"/>
      <c r="PI35" s="6"/>
      <c r="PJ35" s="6"/>
      <c r="PK35" s="6"/>
      <c r="PL35" s="6"/>
      <c r="PM35" s="6"/>
      <c r="PN35" s="6"/>
      <c r="PO35" s="6"/>
      <c r="PP35" s="6"/>
      <c r="PQ35" s="6"/>
      <c r="PR35" s="6"/>
      <c r="PS35" s="6"/>
      <c r="PT35" s="6"/>
      <c r="PU35" s="6"/>
      <c r="PV35" s="6"/>
      <c r="PW35" s="6"/>
      <c r="PX35" s="6"/>
      <c r="PY35" s="6"/>
      <c r="PZ35" s="6"/>
      <c r="QA35" s="6"/>
      <c r="QB35" s="6"/>
      <c r="QC35" s="6"/>
      <c r="QD35" s="6"/>
      <c r="QE35" s="6"/>
      <c r="QF35" s="6"/>
      <c r="QG35" s="6"/>
      <c r="QH35" s="6"/>
      <c r="QI35" s="6"/>
      <c r="QJ35" s="6"/>
      <c r="QK35" s="6"/>
      <c r="QL35" s="6"/>
      <c r="QM35" s="6"/>
      <c r="QN35" s="6"/>
      <c r="QO35" s="6"/>
      <c r="QP35" s="6"/>
      <c r="QQ35" s="6"/>
      <c r="QR35" s="6"/>
      <c r="QS35" s="6"/>
      <c r="QT35" s="6"/>
      <c r="QU35" s="6"/>
      <c r="QV35" s="6"/>
      <c r="QW35" s="6"/>
      <c r="QX35" s="6"/>
      <c r="QY35" s="6"/>
      <c r="QZ35" s="6"/>
      <c r="RA35" s="6"/>
      <c r="RB35" s="6"/>
      <c r="RC35" s="6"/>
      <c r="RD35" s="6"/>
      <c r="RE35" s="6"/>
      <c r="RF35" s="6"/>
      <c r="RG35" s="6"/>
      <c r="RH35" s="6"/>
      <c r="RI35" s="6"/>
      <c r="RJ35" s="6"/>
      <c r="RK35" s="6"/>
      <c r="RL35" s="6"/>
      <c r="RM35" s="6"/>
      <c r="RN35" s="6"/>
      <c r="RO35" s="6"/>
      <c r="RP35" s="6"/>
      <c r="RQ35" s="6"/>
      <c r="RR35" s="6"/>
      <c r="RS35" s="6"/>
      <c r="RT35" s="6"/>
      <c r="RU35" s="6"/>
      <c r="RV35" s="6"/>
      <c r="RW35" s="6"/>
      <c r="RX35" s="6"/>
      <c r="RY35" s="6"/>
      <c r="RZ35" s="6"/>
      <c r="SA35" s="6"/>
      <c r="SB35" s="6"/>
      <c r="SC35" s="6"/>
      <c r="SD35" s="6"/>
      <c r="SE35" s="6"/>
      <c r="SF35" s="6"/>
      <c r="SG35" s="6"/>
      <c r="SH35" s="6"/>
      <c r="SI35" s="6"/>
      <c r="SJ35" s="6"/>
      <c r="SK35" s="6"/>
      <c r="SL35" s="6"/>
      <c r="SM35" s="6"/>
      <c r="SN35" s="6"/>
      <c r="SO35" s="6"/>
      <c r="SP35" s="6"/>
      <c r="SQ35" s="6"/>
      <c r="SR35" s="6"/>
      <c r="SS35" s="6"/>
      <c r="ST35" s="6"/>
      <c r="SU35" s="6"/>
      <c r="SV35" s="6"/>
      <c r="SW35" s="6"/>
      <c r="SX35" s="6"/>
      <c r="SY35" s="6"/>
      <c r="SZ35" s="6"/>
      <c r="TA35" s="6"/>
      <c r="TB35" s="6"/>
      <c r="TC35" s="6"/>
      <c r="TD35" s="6"/>
      <c r="TE35" s="6"/>
      <c r="TF35" s="6"/>
      <c r="TG35" s="6"/>
      <c r="TH35" s="6"/>
      <c r="TI35" s="6"/>
      <c r="TJ35" s="6"/>
      <c r="TK35" s="6"/>
      <c r="TL35" s="6"/>
      <c r="TM35" s="6"/>
      <c r="TN35" s="6"/>
      <c r="TO35" s="6"/>
      <c r="TP35" s="6"/>
      <c r="TQ35" s="6"/>
      <c r="TR35" s="6"/>
      <c r="TS35" s="6"/>
      <c r="TT35" s="6"/>
      <c r="TU35" s="6"/>
      <c r="TV35" s="6"/>
      <c r="TW35" s="6"/>
      <c r="TX35" s="6"/>
      <c r="TY35" s="6"/>
      <c r="TZ35" s="6"/>
      <c r="UA35" s="6"/>
      <c r="UB35" s="6"/>
      <c r="UC35" s="6"/>
      <c r="UD35" s="6"/>
      <c r="UE35" s="6"/>
      <c r="UF35" s="6"/>
      <c r="UG35" s="6"/>
      <c r="UH35" s="6"/>
      <c r="UI35" s="6"/>
      <c r="UJ35" s="6"/>
      <c r="UK35" s="6"/>
      <c r="UL35" s="6"/>
      <c r="UM35" s="6"/>
      <c r="UN35" s="6"/>
      <c r="UO35" s="6"/>
      <c r="UP35" s="6"/>
      <c r="UQ35" s="6"/>
      <c r="UR35" s="6"/>
      <c r="US35" s="6"/>
      <c r="UT35" s="6"/>
      <c r="UU35" s="6"/>
      <c r="UV35" s="6"/>
      <c r="UW35" s="6"/>
      <c r="UX35" s="6"/>
      <c r="UY35" s="6"/>
      <c r="UZ35" s="6"/>
      <c r="VA35" s="6"/>
      <c r="VB35" s="6"/>
      <c r="VC35" s="6"/>
      <c r="VD35" s="6"/>
      <c r="VE35" s="6"/>
      <c r="VF35" s="6"/>
      <c r="VG35" s="6"/>
      <c r="VH35" s="6"/>
      <c r="VI35" s="6"/>
      <c r="VJ35" s="6"/>
      <c r="VK35" s="6"/>
      <c r="VL35" s="6"/>
      <c r="VM35" s="6"/>
      <c r="VN35" s="6"/>
      <c r="VO35" s="6"/>
      <c r="VP35" s="6"/>
      <c r="VQ35" s="6"/>
      <c r="VR35" s="6"/>
      <c r="VS35" s="6"/>
      <c r="VT35" s="6"/>
      <c r="VU35" s="6"/>
      <c r="VV35" s="6"/>
      <c r="VW35" s="6"/>
      <c r="VX35" s="6"/>
      <c r="VY35" s="6"/>
      <c r="VZ35" s="6"/>
      <c r="WA35" s="6"/>
      <c r="WB35" s="6"/>
      <c r="WC35" s="6"/>
      <c r="WD35" s="6"/>
      <c r="WE35" s="6"/>
      <c r="WF35" s="6"/>
      <c r="WG35" s="6"/>
      <c r="WH35" s="6"/>
      <c r="WI35" s="6"/>
      <c r="WJ35" s="6"/>
      <c r="WK35" s="6"/>
      <c r="WL35" s="6"/>
      <c r="WM35" s="6"/>
      <c r="WN35" s="6"/>
      <c r="WO35" s="6"/>
      <c r="WP35" s="6"/>
      <c r="WQ35" s="6"/>
      <c r="WR35" s="6"/>
      <c r="WS35" s="6"/>
      <c r="WT35" s="6"/>
      <c r="WU35" s="6"/>
      <c r="WV35" s="6"/>
      <c r="WW35" s="6"/>
      <c r="WX35" s="6"/>
      <c r="WY35" s="6"/>
      <c r="WZ35" s="6"/>
      <c r="XA35" s="6"/>
      <c r="XB35" s="6"/>
      <c r="XC35" s="6"/>
      <c r="XD35" s="6"/>
      <c r="XE35" s="6"/>
      <c r="XF35" s="6"/>
      <c r="XG35" s="6"/>
      <c r="XH35" s="6"/>
      <c r="XI35" s="6"/>
      <c r="XJ35" s="6"/>
      <c r="XK35" s="6"/>
      <c r="XL35" s="6"/>
      <c r="XM35" s="6"/>
      <c r="XN35" s="6"/>
      <c r="XO35" s="6"/>
      <c r="XP35" s="6"/>
      <c r="XQ35" s="6"/>
      <c r="XR35" s="6"/>
      <c r="XS35" s="6"/>
      <c r="XT35" s="6"/>
      <c r="XU35" s="6"/>
      <c r="XV35" s="6"/>
      <c r="XW35" s="6"/>
      <c r="XX35" s="6"/>
      <c r="XY35" s="6"/>
      <c r="XZ35" s="6"/>
      <c r="YA35" s="6"/>
      <c r="YB35" s="6"/>
      <c r="YC35" s="6"/>
      <c r="YD35" s="6"/>
      <c r="YE35" s="6"/>
      <c r="YF35" s="6"/>
      <c r="YG35" s="6"/>
      <c r="YH35" s="6"/>
      <c r="YI35" s="6"/>
      <c r="YJ35" s="6"/>
      <c r="YK35" s="6"/>
      <c r="YL35" s="6"/>
      <c r="YM35" s="6"/>
      <c r="YN35" s="6"/>
      <c r="YO35" s="6"/>
      <c r="YP35" s="6"/>
      <c r="YQ35" s="6"/>
      <c r="YR35" s="6"/>
      <c r="YS35" s="6"/>
      <c r="YT35" s="6"/>
      <c r="YU35" s="6"/>
      <c r="YV35" s="6"/>
      <c r="YW35" s="6"/>
      <c r="YX35" s="6"/>
      <c r="YY35" s="6"/>
      <c r="YZ35" s="6"/>
      <c r="ZA35" s="6"/>
      <c r="ZB35" s="6"/>
      <c r="ZC35" s="6"/>
      <c r="ZD35" s="6"/>
      <c r="ZE35" s="6"/>
      <c r="ZF35" s="6"/>
      <c r="ZG35" s="6"/>
      <c r="ZH35" s="6"/>
      <c r="ZI35" s="6"/>
      <c r="ZJ35" s="6"/>
      <c r="ZK35" s="6"/>
      <c r="ZL35" s="6"/>
      <c r="ZM35" s="6"/>
      <c r="ZN35" s="6"/>
      <c r="ZO35" s="6"/>
      <c r="ZP35" s="6"/>
      <c r="ZQ35" s="6"/>
      <c r="ZR35" s="6"/>
      <c r="ZS35" s="6"/>
      <c r="ZT35" s="6"/>
      <c r="ZU35" s="6"/>
      <c r="ZV35" s="6"/>
      <c r="ZW35" s="6"/>
      <c r="ZX35" s="6"/>
      <c r="ZY35" s="6"/>
      <c r="ZZ35" s="6"/>
      <c r="AAA35" s="6"/>
      <c r="AAB35" s="6"/>
      <c r="AAC35" s="6"/>
      <c r="AAD35" s="6"/>
      <c r="AAE35" s="6"/>
      <c r="AAF35" s="6"/>
      <c r="AAG35" s="6"/>
      <c r="AAH35" s="6"/>
      <c r="AAI35" s="6"/>
      <c r="AAJ35" s="6"/>
      <c r="AAK35" s="6"/>
      <c r="AAL35" s="6"/>
      <c r="AAM35" s="6"/>
      <c r="AAN35" s="6"/>
      <c r="AAO35" s="6"/>
      <c r="AAP35" s="6"/>
      <c r="AAQ35" s="6"/>
      <c r="AAR35" s="6"/>
      <c r="AAS35" s="6"/>
      <c r="AAT35" s="6"/>
      <c r="AAU35" s="6"/>
      <c r="AAV35" s="6"/>
      <c r="AAW35" s="6"/>
      <c r="AAX35" s="6"/>
      <c r="AAY35" s="6"/>
      <c r="AAZ35" s="6"/>
      <c r="ABA35" s="6"/>
      <c r="ABB35" s="6"/>
      <c r="ABC35" s="6"/>
      <c r="ABD35" s="6"/>
      <c r="ABE35" s="6"/>
      <c r="ABF35" s="6"/>
      <c r="ABG35" s="6"/>
      <c r="ABH35" s="6"/>
      <c r="ABI35" s="6"/>
      <c r="ABJ35" s="6"/>
      <c r="ABK35" s="6"/>
      <c r="ABL35" s="6"/>
      <c r="ABM35" s="6"/>
      <c r="ABN35" s="6"/>
      <c r="ABO35" s="6"/>
      <c r="ABP35" s="6"/>
      <c r="ABQ35" s="6"/>
      <c r="ABR35" s="6"/>
      <c r="ABS35" s="6"/>
      <c r="ABT35" s="6"/>
      <c r="ABU35" s="6"/>
      <c r="ABV35" s="6"/>
      <c r="ABW35" s="6"/>
      <c r="ABX35" s="6"/>
      <c r="ABY35" s="6"/>
      <c r="ABZ35" s="6"/>
      <c r="ACA35" s="6"/>
      <c r="ACB35" s="6"/>
      <c r="ACC35" s="6"/>
      <c r="ACD35" s="6"/>
      <c r="ACE35" s="6"/>
      <c r="ACF35" s="6"/>
      <c r="ACG35" s="6"/>
      <c r="ACH35" s="6"/>
      <c r="ACI35" s="6"/>
      <c r="ACJ35" s="6"/>
      <c r="ACK35" s="6"/>
      <c r="ACL35" s="6"/>
      <c r="ACM35" s="6"/>
      <c r="ACN35" s="6"/>
      <c r="ACO35" s="6"/>
      <c r="ACP35" s="6"/>
      <c r="ACQ35" s="6"/>
      <c r="ACR35" s="6"/>
      <c r="ACS35" s="6"/>
      <c r="ACT35" s="6"/>
      <c r="ACU35" s="6"/>
      <c r="ACV35" s="6"/>
      <c r="ACW35" s="6"/>
      <c r="ACX35" s="6"/>
      <c r="ACY35" s="6"/>
      <c r="ACZ35" s="6"/>
      <c r="ADA35" s="6"/>
      <c r="ADB35" s="6"/>
      <c r="ADC35" s="6"/>
      <c r="ADD35" s="6"/>
      <c r="ADE35" s="6"/>
      <c r="ADF35" s="6"/>
      <c r="ADG35" s="6"/>
      <c r="ADH35" s="6"/>
      <c r="ADI35" s="6"/>
      <c r="ADJ35" s="6"/>
      <c r="ADK35" s="6"/>
      <c r="ADL35" s="6"/>
      <c r="ADM35" s="6"/>
      <c r="ADN35" s="6"/>
      <c r="ADO35" s="6"/>
      <c r="ADP35" s="6"/>
      <c r="ADQ35" s="6"/>
      <c r="ADR35" s="6"/>
      <c r="ADS35" s="6"/>
      <c r="ADT35" s="6"/>
      <c r="ADU35" s="6"/>
      <c r="ADV35" s="6"/>
      <c r="ADW35" s="6"/>
      <c r="ADX35" s="6"/>
      <c r="ADY35" s="6"/>
      <c r="ADZ35" s="6"/>
      <c r="AEA35" s="6"/>
      <c r="AEB35" s="6"/>
      <c r="AEC35" s="6"/>
      <c r="AED35" s="6"/>
      <c r="AEE35" s="6"/>
      <c r="AEF35" s="6"/>
      <c r="AEG35" s="6"/>
      <c r="AEH35" s="6"/>
      <c r="AEI35" s="6"/>
      <c r="AEJ35" s="6"/>
      <c r="AEK35" s="6"/>
      <c r="AEL35" s="6"/>
      <c r="AEM35" s="6"/>
      <c r="AEN35" s="6"/>
      <c r="AEO35" s="6"/>
      <c r="AEP35" s="6"/>
      <c r="AEQ35" s="6"/>
      <c r="AER35" s="6"/>
      <c r="AES35" s="6"/>
      <c r="AET35" s="6"/>
      <c r="AEU35" s="6"/>
      <c r="AEV35" s="6"/>
      <c r="AEW35" s="6"/>
      <c r="AEX35" s="6"/>
      <c r="AEY35" s="6"/>
      <c r="AEZ35" s="6"/>
      <c r="AFA35" s="6"/>
      <c r="AFB35" s="6"/>
      <c r="AFC35" s="6"/>
      <c r="AFD35" s="6"/>
      <c r="AFE35" s="6"/>
      <c r="AFF35" s="6"/>
      <c r="AFG35" s="6"/>
      <c r="AFH35" s="6"/>
      <c r="AFI35" s="6"/>
      <c r="AFJ35" s="6"/>
      <c r="AFK35" s="6"/>
      <c r="AFL35" s="6"/>
      <c r="AFM35" s="6"/>
      <c r="AFN35" s="6"/>
      <c r="AFO35" s="6"/>
      <c r="AFP35" s="6"/>
      <c r="AFQ35" s="6"/>
      <c r="AFR35" s="6"/>
      <c r="AFS35" s="6"/>
      <c r="AFT35" s="6"/>
      <c r="AFU35" s="6"/>
      <c r="AFV35" s="6"/>
      <c r="AFW35" s="6"/>
      <c r="AFX35" s="6"/>
      <c r="AFY35" s="6"/>
      <c r="AFZ35" s="6"/>
      <c r="AGA35" s="6"/>
      <c r="AGB35" s="6"/>
      <c r="AGC35" s="6"/>
      <c r="AGD35" s="6"/>
      <c r="AGE35" s="6"/>
      <c r="AGF35" s="6"/>
      <c r="AGG35" s="6"/>
      <c r="AGH35" s="6"/>
      <c r="AGI35" s="6"/>
      <c r="AGJ35" s="6"/>
      <c r="AGK35" s="6"/>
      <c r="AGL35" s="6"/>
      <c r="AGM35" s="6"/>
      <c r="AGN35" s="6"/>
      <c r="AGO35" s="6"/>
      <c r="AGP35" s="6"/>
      <c r="AGQ35" s="6"/>
      <c r="AGR35" s="6"/>
      <c r="AGS35" s="6"/>
      <c r="AGT35" s="6"/>
      <c r="AGU35" s="6"/>
      <c r="AGV35" s="6"/>
      <c r="AGW35" s="6"/>
      <c r="AGX35" s="6"/>
      <c r="AGY35" s="6"/>
      <c r="AGZ35" s="6"/>
      <c r="AHA35" s="6"/>
      <c r="AHB35" s="6"/>
      <c r="AHC35" s="6"/>
      <c r="AHD35" s="6"/>
      <c r="AHE35" s="6"/>
      <c r="AHF35" s="6"/>
      <c r="AHG35" s="6"/>
      <c r="AHH35" s="6"/>
      <c r="AHI35" s="6"/>
      <c r="AHJ35" s="6"/>
      <c r="AHK35" s="6"/>
      <c r="AHL35" s="6"/>
      <c r="AHM35" s="6"/>
      <c r="AHN35" s="6"/>
      <c r="AHO35" s="6"/>
      <c r="AHP35" s="6"/>
      <c r="AHQ35" s="6"/>
      <c r="AHR35" s="6"/>
      <c r="AHS35" s="6"/>
      <c r="AHT35" s="6"/>
      <c r="AHU35" s="6"/>
      <c r="AHV35" s="6"/>
      <c r="AHW35" s="6"/>
      <c r="AHX35" s="6"/>
      <c r="AHY35" s="6"/>
      <c r="AHZ35" s="6"/>
      <c r="AIA35" s="6"/>
      <c r="AIB35" s="6"/>
      <c r="AIC35" s="6"/>
      <c r="AID35" s="6"/>
      <c r="AIE35" s="6"/>
      <c r="AIF35" s="6"/>
      <c r="AIG35" s="6"/>
      <c r="AIH35" s="6"/>
      <c r="AII35" s="6"/>
      <c r="AIJ35" s="6"/>
      <c r="AIK35" s="6"/>
      <c r="AIL35" s="6"/>
      <c r="AIM35" s="6"/>
      <c r="AIN35" s="6"/>
      <c r="AIO35" s="6"/>
      <c r="AIP35" s="6"/>
      <c r="AIQ35" s="6"/>
      <c r="AIR35" s="6"/>
      <c r="AIS35" s="6"/>
      <c r="AIT35" s="6"/>
      <c r="AIU35" s="6"/>
      <c r="AIV35" s="6"/>
      <c r="AIW35" s="6"/>
      <c r="AIX35" s="6"/>
      <c r="AIY35" s="6"/>
      <c r="AIZ35" s="6"/>
      <c r="AJA35" s="6"/>
      <c r="AJB35" s="6"/>
      <c r="AJC35" s="6"/>
      <c r="AJD35" s="6"/>
      <c r="AJE35" s="6"/>
      <c r="AJF35" s="6"/>
      <c r="AJG35" s="6"/>
      <c r="AJH35" s="6"/>
      <c r="AJI35" s="6"/>
      <c r="AJJ35" s="6"/>
      <c r="AJK35" s="6"/>
      <c r="AJL35" s="6"/>
      <c r="AJM35" s="6"/>
      <c r="AJN35" s="6"/>
      <c r="AJO35" s="6"/>
      <c r="AJP35" s="6"/>
      <c r="AJQ35" s="6"/>
      <c r="AJR35" s="6"/>
      <c r="AJS35" s="6"/>
      <c r="AJT35" s="6"/>
      <c r="AJU35" s="6"/>
      <c r="AJV35" s="6"/>
      <c r="AJW35" s="6"/>
      <c r="AJX35" s="6"/>
      <c r="AJY35" s="6"/>
      <c r="AJZ35" s="6"/>
      <c r="AKA35" s="6"/>
      <c r="AKB35" s="6"/>
      <c r="AKC35" s="6"/>
      <c r="AKD35" s="6"/>
      <c r="AKE35" s="6"/>
      <c r="AKF35" s="6"/>
      <c r="AKG35" s="6"/>
      <c r="AKH35" s="6"/>
      <c r="AKI35" s="6"/>
      <c r="AKJ35" s="6"/>
      <c r="AKK35" s="6"/>
      <c r="AKL35" s="6"/>
      <c r="AKM35" s="6"/>
      <c r="AKN35" s="6"/>
      <c r="AKO35" s="6"/>
      <c r="AKP35" s="6"/>
      <c r="AKQ35" s="6"/>
      <c r="AKR35" s="6"/>
      <c r="AKS35" s="6"/>
      <c r="AKT35" s="6"/>
      <c r="AKU35" s="6"/>
      <c r="AKV35" s="6"/>
      <c r="AKW35" s="6"/>
      <c r="AKX35" s="6"/>
      <c r="AKY35" s="6"/>
      <c r="AKZ35" s="6"/>
      <c r="ALA35" s="6"/>
      <c r="ALB35" s="6"/>
      <c r="ALC35" s="6"/>
      <c r="ALD35" s="6"/>
      <c r="ALE35" s="6"/>
      <c r="ALF35" s="6"/>
      <c r="ALG35" s="6"/>
      <c r="ALH35" s="6"/>
      <c r="ALI35" s="6"/>
      <c r="ALJ35" s="6"/>
      <c r="ALK35" s="6"/>
      <c r="ALL35" s="6"/>
      <c r="ALM35" s="6"/>
      <c r="ALN35" s="6"/>
      <c r="ALO35" s="6"/>
      <c r="ALP35" s="6"/>
      <c r="ALQ35" s="6"/>
      <c r="ALR35" s="6"/>
      <c r="ALS35" s="6"/>
      <c r="ALT35" s="6"/>
      <c r="ALU35" s="6"/>
      <c r="ALV35" s="6"/>
      <c r="ALW35" s="6"/>
      <c r="ALX35" s="6"/>
      <c r="ALY35" s="6"/>
      <c r="ALZ35" s="6"/>
      <c r="AMA35" s="6"/>
      <c r="AMB35" s="6"/>
      <c r="AMC35" s="6"/>
      <c r="AMD35" s="6"/>
      <c r="AME35" s="6"/>
      <c r="AMF35" s="6"/>
      <c r="AMG35" s="6"/>
      <c r="AMH35" s="6"/>
      <c r="AMI35" s="6"/>
      <c r="AMJ35" s="6"/>
      <c r="AMK35" s="6"/>
      <c r="AML35" s="6"/>
      <c r="AMM35" s="6"/>
      <c r="AMN35" s="6"/>
      <c r="AMO35" s="6"/>
      <c r="AMP35" s="6"/>
      <c r="AMQ35" s="6"/>
      <c r="AMR35" s="6"/>
      <c r="AMS35" s="6"/>
      <c r="AMT35" s="6"/>
      <c r="AMU35" s="6"/>
      <c r="AMV35" s="6"/>
      <c r="AMW35" s="6"/>
      <c r="AMX35" s="6"/>
    </row>
    <row r="36" spans="1:1038" x14ac:dyDescent="0.25">
      <c r="A36" t="s">
        <v>188</v>
      </c>
      <c r="D36" t="s">
        <v>263</v>
      </c>
      <c r="M36" s="55"/>
      <c r="N36" s="55"/>
      <c r="O36" s="6"/>
      <c r="P36" s="55"/>
      <c r="Q36" s="6"/>
      <c r="R36" s="6"/>
      <c r="S36" s="6"/>
      <c r="T36" s="74" t="s">
        <v>280</v>
      </c>
      <c r="U36" s="98">
        <v>66</v>
      </c>
      <c r="V36" s="104" t="s">
        <v>272</v>
      </c>
      <c r="W36" s="131">
        <f>COUNTIF($X$77:$X$662, V36)</f>
        <v>15</v>
      </c>
      <c r="X36" s="78"/>
      <c r="Y36" s="78"/>
      <c r="Z36" s="56"/>
      <c r="AA36" s="56"/>
      <c r="AB36" s="57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6"/>
      <c r="KZ36" s="6"/>
      <c r="LA36" s="6"/>
      <c r="LB36" s="6"/>
      <c r="LC36" s="6"/>
      <c r="LD36" s="6"/>
      <c r="LE36" s="6"/>
      <c r="LF36" s="6"/>
      <c r="LG36" s="6"/>
      <c r="LH36" s="6"/>
      <c r="LI36" s="6"/>
      <c r="LJ36" s="6"/>
      <c r="LK36" s="6"/>
      <c r="LL36" s="6"/>
      <c r="LM36" s="6"/>
      <c r="LN36" s="6"/>
      <c r="LO36" s="6"/>
      <c r="LP36" s="6"/>
      <c r="LQ36" s="6"/>
      <c r="LR36" s="6"/>
      <c r="LS36" s="6"/>
      <c r="LT36" s="6"/>
      <c r="LU36" s="6"/>
      <c r="LV36" s="6"/>
      <c r="LW36" s="6"/>
      <c r="LX36" s="6"/>
      <c r="LY36" s="6"/>
      <c r="LZ36" s="6"/>
      <c r="MA36" s="6"/>
      <c r="MB36" s="6"/>
      <c r="MC36" s="6"/>
      <c r="MD36" s="6"/>
      <c r="ME36" s="6"/>
      <c r="MF36" s="6"/>
      <c r="MG36" s="6"/>
      <c r="MH36" s="6"/>
      <c r="MI36" s="6"/>
      <c r="MJ36" s="6"/>
      <c r="MK36" s="6"/>
      <c r="ML36" s="6"/>
      <c r="MM36" s="6"/>
      <c r="MN36" s="6"/>
      <c r="MO36" s="6"/>
      <c r="MP36" s="6"/>
      <c r="MQ36" s="6"/>
      <c r="MR36" s="6"/>
      <c r="MS36" s="6"/>
      <c r="MT36" s="6"/>
      <c r="MU36" s="6"/>
      <c r="MV36" s="6"/>
      <c r="MW36" s="6"/>
      <c r="MX36" s="6"/>
      <c r="MY36" s="6"/>
      <c r="MZ36" s="6"/>
      <c r="NA36" s="6"/>
      <c r="NB36" s="6"/>
      <c r="NC36" s="6"/>
      <c r="ND36" s="6"/>
      <c r="NE36" s="6"/>
      <c r="NF36" s="6"/>
      <c r="NG36" s="6"/>
      <c r="NH36" s="6"/>
      <c r="NI36" s="6"/>
      <c r="NJ36" s="6"/>
      <c r="NK36" s="6"/>
      <c r="NL36" s="6"/>
      <c r="NM36" s="6"/>
      <c r="NN36" s="6"/>
      <c r="NO36" s="6"/>
      <c r="NP36" s="6"/>
      <c r="NQ36" s="6"/>
      <c r="NR36" s="6"/>
      <c r="NS36" s="6"/>
      <c r="NT36" s="6"/>
      <c r="NU36" s="6"/>
      <c r="NV36" s="6"/>
      <c r="NW36" s="6"/>
      <c r="NX36" s="6"/>
      <c r="NY36" s="6"/>
      <c r="NZ36" s="6"/>
      <c r="OA36" s="6"/>
      <c r="OB36" s="6"/>
      <c r="OC36" s="6"/>
      <c r="OD36" s="6"/>
      <c r="OE36" s="6"/>
      <c r="OF36" s="6"/>
      <c r="OG36" s="6"/>
      <c r="OH36" s="6"/>
      <c r="OI36" s="6"/>
      <c r="OJ36" s="6"/>
      <c r="OK36" s="6"/>
      <c r="OL36" s="6"/>
      <c r="OM36" s="6"/>
      <c r="ON36" s="6"/>
      <c r="OO36" s="6"/>
      <c r="OP36" s="6"/>
      <c r="OQ36" s="6"/>
      <c r="OR36" s="6"/>
      <c r="OS36" s="6"/>
      <c r="OT36" s="6"/>
      <c r="OU36" s="6"/>
      <c r="OV36" s="6"/>
      <c r="OW36" s="6"/>
      <c r="OX36" s="6"/>
      <c r="OY36" s="6"/>
      <c r="OZ36" s="6"/>
      <c r="PA36" s="6"/>
      <c r="PB36" s="6"/>
      <c r="PC36" s="6"/>
      <c r="PD36" s="6"/>
      <c r="PE36" s="6"/>
      <c r="PF36" s="6"/>
      <c r="PG36" s="6"/>
      <c r="PH36" s="6"/>
      <c r="PI36" s="6"/>
      <c r="PJ36" s="6"/>
      <c r="PK36" s="6"/>
      <c r="PL36" s="6"/>
      <c r="PM36" s="6"/>
      <c r="PN36" s="6"/>
      <c r="PO36" s="6"/>
      <c r="PP36" s="6"/>
      <c r="PQ36" s="6"/>
      <c r="PR36" s="6"/>
      <c r="PS36" s="6"/>
      <c r="PT36" s="6"/>
      <c r="PU36" s="6"/>
      <c r="PV36" s="6"/>
      <c r="PW36" s="6"/>
      <c r="PX36" s="6"/>
      <c r="PY36" s="6"/>
      <c r="PZ36" s="6"/>
      <c r="QA36" s="6"/>
      <c r="QB36" s="6"/>
      <c r="QC36" s="6"/>
      <c r="QD36" s="6"/>
      <c r="QE36" s="6"/>
      <c r="QF36" s="6"/>
      <c r="QG36" s="6"/>
      <c r="QH36" s="6"/>
      <c r="QI36" s="6"/>
      <c r="QJ36" s="6"/>
      <c r="QK36" s="6"/>
      <c r="QL36" s="6"/>
      <c r="QM36" s="6"/>
      <c r="QN36" s="6"/>
      <c r="QO36" s="6"/>
      <c r="QP36" s="6"/>
      <c r="QQ36" s="6"/>
      <c r="QR36" s="6"/>
      <c r="QS36" s="6"/>
      <c r="QT36" s="6"/>
      <c r="QU36" s="6"/>
      <c r="QV36" s="6"/>
      <c r="QW36" s="6"/>
      <c r="QX36" s="6"/>
      <c r="QY36" s="6"/>
      <c r="QZ36" s="6"/>
      <c r="RA36" s="6"/>
      <c r="RB36" s="6"/>
      <c r="RC36" s="6"/>
      <c r="RD36" s="6"/>
      <c r="RE36" s="6"/>
      <c r="RF36" s="6"/>
      <c r="RG36" s="6"/>
      <c r="RH36" s="6"/>
      <c r="RI36" s="6"/>
      <c r="RJ36" s="6"/>
      <c r="RK36" s="6"/>
      <c r="RL36" s="6"/>
      <c r="RM36" s="6"/>
      <c r="RN36" s="6"/>
      <c r="RO36" s="6"/>
      <c r="RP36" s="6"/>
      <c r="RQ36" s="6"/>
      <c r="RR36" s="6"/>
      <c r="RS36" s="6"/>
      <c r="RT36" s="6"/>
      <c r="RU36" s="6"/>
      <c r="RV36" s="6"/>
      <c r="RW36" s="6"/>
      <c r="RX36" s="6"/>
      <c r="RY36" s="6"/>
      <c r="RZ36" s="6"/>
      <c r="SA36" s="6"/>
      <c r="SB36" s="6"/>
      <c r="SC36" s="6"/>
      <c r="SD36" s="6"/>
      <c r="SE36" s="6"/>
      <c r="SF36" s="6"/>
      <c r="SG36" s="6"/>
      <c r="SH36" s="6"/>
      <c r="SI36" s="6"/>
      <c r="SJ36" s="6"/>
      <c r="SK36" s="6"/>
      <c r="SL36" s="6"/>
      <c r="SM36" s="6"/>
      <c r="SN36" s="6"/>
      <c r="SO36" s="6"/>
      <c r="SP36" s="6"/>
      <c r="SQ36" s="6"/>
      <c r="SR36" s="6"/>
      <c r="SS36" s="6"/>
      <c r="ST36" s="6"/>
      <c r="SU36" s="6"/>
      <c r="SV36" s="6"/>
      <c r="SW36" s="6"/>
      <c r="SX36" s="6"/>
      <c r="SY36" s="6"/>
      <c r="SZ36" s="6"/>
      <c r="TA36" s="6"/>
      <c r="TB36" s="6"/>
      <c r="TC36" s="6"/>
      <c r="TD36" s="6"/>
      <c r="TE36" s="6"/>
      <c r="TF36" s="6"/>
      <c r="TG36" s="6"/>
      <c r="TH36" s="6"/>
      <c r="TI36" s="6"/>
      <c r="TJ36" s="6"/>
      <c r="TK36" s="6"/>
      <c r="TL36" s="6"/>
      <c r="TM36" s="6"/>
      <c r="TN36" s="6"/>
      <c r="TO36" s="6"/>
      <c r="TP36" s="6"/>
      <c r="TQ36" s="6"/>
      <c r="TR36" s="6"/>
      <c r="TS36" s="6"/>
      <c r="TT36" s="6"/>
      <c r="TU36" s="6"/>
      <c r="TV36" s="6"/>
      <c r="TW36" s="6"/>
      <c r="TX36" s="6"/>
      <c r="TY36" s="6"/>
      <c r="TZ36" s="6"/>
      <c r="UA36" s="6"/>
      <c r="UB36" s="6"/>
      <c r="UC36" s="6"/>
      <c r="UD36" s="6"/>
      <c r="UE36" s="6"/>
      <c r="UF36" s="6"/>
      <c r="UG36" s="6"/>
      <c r="UH36" s="6"/>
      <c r="UI36" s="6"/>
      <c r="UJ36" s="6"/>
      <c r="UK36" s="6"/>
      <c r="UL36" s="6"/>
      <c r="UM36" s="6"/>
      <c r="UN36" s="6"/>
      <c r="UO36" s="6"/>
      <c r="UP36" s="6"/>
      <c r="UQ36" s="6"/>
      <c r="UR36" s="6"/>
      <c r="US36" s="6"/>
      <c r="UT36" s="6"/>
      <c r="UU36" s="6"/>
      <c r="UV36" s="6"/>
      <c r="UW36" s="6"/>
      <c r="UX36" s="6"/>
      <c r="UY36" s="6"/>
      <c r="UZ36" s="6"/>
      <c r="VA36" s="6"/>
      <c r="VB36" s="6"/>
      <c r="VC36" s="6"/>
      <c r="VD36" s="6"/>
      <c r="VE36" s="6"/>
      <c r="VF36" s="6"/>
      <c r="VG36" s="6"/>
      <c r="VH36" s="6"/>
      <c r="VI36" s="6"/>
      <c r="VJ36" s="6"/>
      <c r="VK36" s="6"/>
      <c r="VL36" s="6"/>
      <c r="VM36" s="6"/>
      <c r="VN36" s="6"/>
      <c r="VO36" s="6"/>
      <c r="VP36" s="6"/>
      <c r="VQ36" s="6"/>
      <c r="VR36" s="6"/>
      <c r="VS36" s="6"/>
      <c r="VT36" s="6"/>
      <c r="VU36" s="6"/>
      <c r="VV36" s="6"/>
      <c r="VW36" s="6"/>
      <c r="VX36" s="6"/>
      <c r="VY36" s="6"/>
      <c r="VZ36" s="6"/>
      <c r="WA36" s="6"/>
      <c r="WB36" s="6"/>
      <c r="WC36" s="6"/>
      <c r="WD36" s="6"/>
      <c r="WE36" s="6"/>
      <c r="WF36" s="6"/>
      <c r="WG36" s="6"/>
      <c r="WH36" s="6"/>
      <c r="WI36" s="6"/>
      <c r="WJ36" s="6"/>
      <c r="WK36" s="6"/>
      <c r="WL36" s="6"/>
      <c r="WM36" s="6"/>
      <c r="WN36" s="6"/>
      <c r="WO36" s="6"/>
      <c r="WP36" s="6"/>
      <c r="WQ36" s="6"/>
      <c r="WR36" s="6"/>
      <c r="WS36" s="6"/>
      <c r="WT36" s="6"/>
      <c r="WU36" s="6"/>
      <c r="WV36" s="6"/>
      <c r="WW36" s="6"/>
      <c r="WX36" s="6"/>
      <c r="WY36" s="6"/>
      <c r="WZ36" s="6"/>
      <c r="XA36" s="6"/>
      <c r="XB36" s="6"/>
      <c r="XC36" s="6"/>
      <c r="XD36" s="6"/>
      <c r="XE36" s="6"/>
      <c r="XF36" s="6"/>
      <c r="XG36" s="6"/>
      <c r="XH36" s="6"/>
      <c r="XI36" s="6"/>
      <c r="XJ36" s="6"/>
      <c r="XK36" s="6"/>
      <c r="XL36" s="6"/>
      <c r="XM36" s="6"/>
      <c r="XN36" s="6"/>
      <c r="XO36" s="6"/>
      <c r="XP36" s="6"/>
      <c r="XQ36" s="6"/>
      <c r="XR36" s="6"/>
      <c r="XS36" s="6"/>
      <c r="XT36" s="6"/>
      <c r="XU36" s="6"/>
      <c r="XV36" s="6"/>
      <c r="XW36" s="6"/>
      <c r="XX36" s="6"/>
      <c r="XY36" s="6"/>
      <c r="XZ36" s="6"/>
      <c r="YA36" s="6"/>
      <c r="YB36" s="6"/>
      <c r="YC36" s="6"/>
      <c r="YD36" s="6"/>
      <c r="YE36" s="6"/>
      <c r="YF36" s="6"/>
      <c r="YG36" s="6"/>
      <c r="YH36" s="6"/>
      <c r="YI36" s="6"/>
      <c r="YJ36" s="6"/>
      <c r="YK36" s="6"/>
      <c r="YL36" s="6"/>
      <c r="YM36" s="6"/>
      <c r="YN36" s="6"/>
      <c r="YO36" s="6"/>
      <c r="YP36" s="6"/>
      <c r="YQ36" s="6"/>
      <c r="YR36" s="6"/>
      <c r="YS36" s="6"/>
      <c r="YT36" s="6"/>
      <c r="YU36" s="6"/>
      <c r="YV36" s="6"/>
      <c r="YW36" s="6"/>
      <c r="YX36" s="6"/>
      <c r="YY36" s="6"/>
      <c r="YZ36" s="6"/>
      <c r="ZA36" s="6"/>
      <c r="ZB36" s="6"/>
      <c r="ZC36" s="6"/>
      <c r="ZD36" s="6"/>
      <c r="ZE36" s="6"/>
      <c r="ZF36" s="6"/>
      <c r="ZG36" s="6"/>
      <c r="ZH36" s="6"/>
      <c r="ZI36" s="6"/>
      <c r="ZJ36" s="6"/>
      <c r="ZK36" s="6"/>
      <c r="ZL36" s="6"/>
      <c r="ZM36" s="6"/>
      <c r="ZN36" s="6"/>
      <c r="ZO36" s="6"/>
      <c r="ZP36" s="6"/>
      <c r="ZQ36" s="6"/>
      <c r="ZR36" s="6"/>
      <c r="ZS36" s="6"/>
      <c r="ZT36" s="6"/>
      <c r="ZU36" s="6"/>
      <c r="ZV36" s="6"/>
      <c r="ZW36" s="6"/>
      <c r="ZX36" s="6"/>
      <c r="ZY36" s="6"/>
      <c r="ZZ36" s="6"/>
      <c r="AAA36" s="6"/>
      <c r="AAB36" s="6"/>
      <c r="AAC36" s="6"/>
      <c r="AAD36" s="6"/>
      <c r="AAE36" s="6"/>
      <c r="AAF36" s="6"/>
      <c r="AAG36" s="6"/>
      <c r="AAH36" s="6"/>
      <c r="AAI36" s="6"/>
      <c r="AAJ36" s="6"/>
      <c r="AAK36" s="6"/>
      <c r="AAL36" s="6"/>
      <c r="AAM36" s="6"/>
      <c r="AAN36" s="6"/>
      <c r="AAO36" s="6"/>
      <c r="AAP36" s="6"/>
      <c r="AAQ36" s="6"/>
      <c r="AAR36" s="6"/>
      <c r="AAS36" s="6"/>
      <c r="AAT36" s="6"/>
      <c r="AAU36" s="6"/>
      <c r="AAV36" s="6"/>
      <c r="AAW36" s="6"/>
      <c r="AAX36" s="6"/>
      <c r="AAY36" s="6"/>
      <c r="AAZ36" s="6"/>
      <c r="ABA36" s="6"/>
      <c r="ABB36" s="6"/>
      <c r="ABC36" s="6"/>
      <c r="ABD36" s="6"/>
      <c r="ABE36" s="6"/>
      <c r="ABF36" s="6"/>
      <c r="ABG36" s="6"/>
      <c r="ABH36" s="6"/>
      <c r="ABI36" s="6"/>
      <c r="ABJ36" s="6"/>
      <c r="ABK36" s="6"/>
      <c r="ABL36" s="6"/>
      <c r="ABM36" s="6"/>
      <c r="ABN36" s="6"/>
      <c r="ABO36" s="6"/>
      <c r="ABP36" s="6"/>
      <c r="ABQ36" s="6"/>
      <c r="ABR36" s="6"/>
      <c r="ABS36" s="6"/>
      <c r="ABT36" s="6"/>
      <c r="ABU36" s="6"/>
      <c r="ABV36" s="6"/>
      <c r="ABW36" s="6"/>
      <c r="ABX36" s="6"/>
      <c r="ABY36" s="6"/>
      <c r="ABZ36" s="6"/>
      <c r="ACA36" s="6"/>
      <c r="ACB36" s="6"/>
      <c r="ACC36" s="6"/>
      <c r="ACD36" s="6"/>
      <c r="ACE36" s="6"/>
      <c r="ACF36" s="6"/>
      <c r="ACG36" s="6"/>
      <c r="ACH36" s="6"/>
      <c r="ACI36" s="6"/>
      <c r="ACJ36" s="6"/>
      <c r="ACK36" s="6"/>
      <c r="ACL36" s="6"/>
      <c r="ACM36" s="6"/>
      <c r="ACN36" s="6"/>
      <c r="ACO36" s="6"/>
      <c r="ACP36" s="6"/>
      <c r="ACQ36" s="6"/>
      <c r="ACR36" s="6"/>
      <c r="ACS36" s="6"/>
      <c r="ACT36" s="6"/>
      <c r="ACU36" s="6"/>
      <c r="ACV36" s="6"/>
      <c r="ACW36" s="6"/>
      <c r="ACX36" s="6"/>
      <c r="ACY36" s="6"/>
      <c r="ACZ36" s="6"/>
      <c r="ADA36" s="6"/>
      <c r="ADB36" s="6"/>
      <c r="ADC36" s="6"/>
      <c r="ADD36" s="6"/>
      <c r="ADE36" s="6"/>
      <c r="ADF36" s="6"/>
      <c r="ADG36" s="6"/>
      <c r="ADH36" s="6"/>
      <c r="ADI36" s="6"/>
      <c r="ADJ36" s="6"/>
      <c r="ADK36" s="6"/>
      <c r="ADL36" s="6"/>
      <c r="ADM36" s="6"/>
      <c r="ADN36" s="6"/>
      <c r="ADO36" s="6"/>
      <c r="ADP36" s="6"/>
      <c r="ADQ36" s="6"/>
      <c r="ADR36" s="6"/>
      <c r="ADS36" s="6"/>
      <c r="ADT36" s="6"/>
      <c r="ADU36" s="6"/>
      <c r="ADV36" s="6"/>
      <c r="ADW36" s="6"/>
      <c r="ADX36" s="6"/>
      <c r="ADY36" s="6"/>
      <c r="ADZ36" s="6"/>
      <c r="AEA36" s="6"/>
      <c r="AEB36" s="6"/>
      <c r="AEC36" s="6"/>
      <c r="AED36" s="6"/>
      <c r="AEE36" s="6"/>
      <c r="AEF36" s="6"/>
      <c r="AEG36" s="6"/>
      <c r="AEH36" s="6"/>
      <c r="AEI36" s="6"/>
      <c r="AEJ36" s="6"/>
      <c r="AEK36" s="6"/>
      <c r="AEL36" s="6"/>
      <c r="AEM36" s="6"/>
      <c r="AEN36" s="6"/>
      <c r="AEO36" s="6"/>
      <c r="AEP36" s="6"/>
      <c r="AEQ36" s="6"/>
      <c r="AER36" s="6"/>
      <c r="AES36" s="6"/>
      <c r="AET36" s="6"/>
      <c r="AEU36" s="6"/>
      <c r="AEV36" s="6"/>
      <c r="AEW36" s="6"/>
      <c r="AEX36" s="6"/>
      <c r="AEY36" s="6"/>
      <c r="AEZ36" s="6"/>
      <c r="AFA36" s="6"/>
      <c r="AFB36" s="6"/>
      <c r="AFC36" s="6"/>
      <c r="AFD36" s="6"/>
      <c r="AFE36" s="6"/>
      <c r="AFF36" s="6"/>
      <c r="AFG36" s="6"/>
      <c r="AFH36" s="6"/>
      <c r="AFI36" s="6"/>
      <c r="AFJ36" s="6"/>
      <c r="AFK36" s="6"/>
      <c r="AFL36" s="6"/>
      <c r="AFM36" s="6"/>
      <c r="AFN36" s="6"/>
      <c r="AFO36" s="6"/>
      <c r="AFP36" s="6"/>
      <c r="AFQ36" s="6"/>
      <c r="AFR36" s="6"/>
      <c r="AFS36" s="6"/>
      <c r="AFT36" s="6"/>
      <c r="AFU36" s="6"/>
      <c r="AFV36" s="6"/>
      <c r="AFW36" s="6"/>
      <c r="AFX36" s="6"/>
      <c r="AFY36" s="6"/>
      <c r="AFZ36" s="6"/>
      <c r="AGA36" s="6"/>
      <c r="AGB36" s="6"/>
      <c r="AGC36" s="6"/>
      <c r="AGD36" s="6"/>
      <c r="AGE36" s="6"/>
      <c r="AGF36" s="6"/>
      <c r="AGG36" s="6"/>
      <c r="AGH36" s="6"/>
      <c r="AGI36" s="6"/>
      <c r="AGJ36" s="6"/>
      <c r="AGK36" s="6"/>
      <c r="AGL36" s="6"/>
      <c r="AGM36" s="6"/>
      <c r="AGN36" s="6"/>
      <c r="AGO36" s="6"/>
      <c r="AGP36" s="6"/>
      <c r="AGQ36" s="6"/>
      <c r="AGR36" s="6"/>
      <c r="AGS36" s="6"/>
      <c r="AGT36" s="6"/>
      <c r="AGU36" s="6"/>
      <c r="AGV36" s="6"/>
      <c r="AGW36" s="6"/>
      <c r="AGX36" s="6"/>
      <c r="AGY36" s="6"/>
      <c r="AGZ36" s="6"/>
      <c r="AHA36" s="6"/>
      <c r="AHB36" s="6"/>
      <c r="AHC36" s="6"/>
      <c r="AHD36" s="6"/>
      <c r="AHE36" s="6"/>
      <c r="AHF36" s="6"/>
      <c r="AHG36" s="6"/>
      <c r="AHH36" s="6"/>
      <c r="AHI36" s="6"/>
      <c r="AHJ36" s="6"/>
      <c r="AHK36" s="6"/>
      <c r="AHL36" s="6"/>
      <c r="AHM36" s="6"/>
      <c r="AHN36" s="6"/>
      <c r="AHO36" s="6"/>
      <c r="AHP36" s="6"/>
      <c r="AHQ36" s="6"/>
      <c r="AHR36" s="6"/>
      <c r="AHS36" s="6"/>
      <c r="AHT36" s="6"/>
      <c r="AHU36" s="6"/>
      <c r="AHV36" s="6"/>
      <c r="AHW36" s="6"/>
      <c r="AHX36" s="6"/>
      <c r="AHY36" s="6"/>
      <c r="AHZ36" s="6"/>
      <c r="AIA36" s="6"/>
      <c r="AIB36" s="6"/>
      <c r="AIC36" s="6"/>
      <c r="AID36" s="6"/>
      <c r="AIE36" s="6"/>
      <c r="AIF36" s="6"/>
      <c r="AIG36" s="6"/>
      <c r="AIH36" s="6"/>
      <c r="AII36" s="6"/>
      <c r="AIJ36" s="6"/>
      <c r="AIK36" s="6"/>
      <c r="AIL36" s="6"/>
      <c r="AIM36" s="6"/>
      <c r="AIN36" s="6"/>
      <c r="AIO36" s="6"/>
      <c r="AIP36" s="6"/>
      <c r="AIQ36" s="6"/>
      <c r="AIR36" s="6"/>
      <c r="AIS36" s="6"/>
      <c r="AIT36" s="6"/>
      <c r="AIU36" s="6"/>
      <c r="AIV36" s="6"/>
      <c r="AIW36" s="6"/>
      <c r="AIX36" s="6"/>
      <c r="AIY36" s="6"/>
      <c r="AIZ36" s="6"/>
      <c r="AJA36" s="6"/>
      <c r="AJB36" s="6"/>
      <c r="AJC36" s="6"/>
      <c r="AJD36" s="6"/>
      <c r="AJE36" s="6"/>
      <c r="AJF36" s="6"/>
      <c r="AJG36" s="6"/>
      <c r="AJH36" s="6"/>
      <c r="AJI36" s="6"/>
      <c r="AJJ36" s="6"/>
      <c r="AJK36" s="6"/>
      <c r="AJL36" s="6"/>
      <c r="AJM36" s="6"/>
      <c r="AJN36" s="6"/>
      <c r="AJO36" s="6"/>
      <c r="AJP36" s="6"/>
      <c r="AJQ36" s="6"/>
      <c r="AJR36" s="6"/>
      <c r="AJS36" s="6"/>
      <c r="AJT36" s="6"/>
      <c r="AJU36" s="6"/>
      <c r="AJV36" s="6"/>
      <c r="AJW36" s="6"/>
      <c r="AJX36" s="6"/>
      <c r="AJY36" s="6"/>
      <c r="AJZ36" s="6"/>
      <c r="AKA36" s="6"/>
      <c r="AKB36" s="6"/>
      <c r="AKC36" s="6"/>
      <c r="AKD36" s="6"/>
      <c r="AKE36" s="6"/>
      <c r="AKF36" s="6"/>
      <c r="AKG36" s="6"/>
      <c r="AKH36" s="6"/>
      <c r="AKI36" s="6"/>
      <c r="AKJ36" s="6"/>
      <c r="AKK36" s="6"/>
      <c r="AKL36" s="6"/>
      <c r="AKM36" s="6"/>
      <c r="AKN36" s="6"/>
      <c r="AKO36" s="6"/>
      <c r="AKP36" s="6"/>
      <c r="AKQ36" s="6"/>
      <c r="AKR36" s="6"/>
      <c r="AKS36" s="6"/>
      <c r="AKT36" s="6"/>
      <c r="AKU36" s="6"/>
      <c r="AKV36" s="6"/>
      <c r="AKW36" s="6"/>
      <c r="AKX36" s="6"/>
      <c r="AKY36" s="6"/>
      <c r="AKZ36" s="6"/>
      <c r="ALA36" s="6"/>
      <c r="ALB36" s="6"/>
      <c r="ALC36" s="6"/>
      <c r="ALD36" s="6"/>
      <c r="ALE36" s="6"/>
      <c r="ALF36" s="6"/>
      <c r="ALG36" s="6"/>
      <c r="ALH36" s="6"/>
      <c r="ALI36" s="6"/>
      <c r="ALJ36" s="6"/>
      <c r="ALK36" s="6"/>
      <c r="ALL36" s="6"/>
      <c r="ALM36" s="6"/>
      <c r="ALN36" s="6"/>
      <c r="ALO36" s="6"/>
      <c r="ALP36" s="6"/>
      <c r="ALQ36" s="6"/>
      <c r="ALR36" s="6"/>
      <c r="ALS36" s="6"/>
      <c r="ALT36" s="6"/>
      <c r="ALU36" s="6"/>
      <c r="ALV36" s="6"/>
      <c r="ALW36" s="6"/>
      <c r="ALX36" s="6"/>
      <c r="ALY36" s="6"/>
      <c r="ALZ36" s="6"/>
      <c r="AMA36" s="6"/>
      <c r="AMB36" s="6"/>
      <c r="AMC36" s="6"/>
      <c r="AMD36" s="6"/>
      <c r="AME36" s="6"/>
      <c r="AMF36" s="6"/>
      <c r="AMG36" s="6"/>
      <c r="AMH36" s="6"/>
      <c r="AMI36" s="6"/>
      <c r="AMJ36" s="6"/>
      <c r="AMK36" s="6"/>
      <c r="AML36" s="6"/>
      <c r="AMM36" s="6"/>
      <c r="AMN36" s="6"/>
      <c r="AMO36" s="6"/>
      <c r="AMP36" s="6"/>
      <c r="AMQ36" s="6"/>
      <c r="AMR36" s="6"/>
      <c r="AMS36" s="6"/>
      <c r="AMT36" s="6"/>
      <c r="AMU36" s="6"/>
      <c r="AMV36" s="6"/>
      <c r="AMW36" s="6"/>
      <c r="AMX36" s="6"/>
    </row>
    <row r="37" spans="1:1038" x14ac:dyDescent="0.25">
      <c r="A37" t="s">
        <v>188</v>
      </c>
      <c r="D37" t="s">
        <v>262</v>
      </c>
      <c r="M37" s="55"/>
      <c r="N37" s="55"/>
      <c r="O37" s="6"/>
      <c r="P37" s="55"/>
      <c r="Q37" s="6"/>
      <c r="R37" s="6"/>
      <c r="S37" s="6"/>
      <c r="T37" s="72" t="s">
        <v>700</v>
      </c>
      <c r="U37" s="14">
        <v>67</v>
      </c>
      <c r="V37" s="103" t="s">
        <v>707</v>
      </c>
      <c r="W37" s="131">
        <f>COUNTIF($X$77:$X$662, V37)</f>
        <v>0</v>
      </c>
      <c r="X37" s="129" t="s">
        <v>712</v>
      </c>
      <c r="Y37" s="78"/>
      <c r="Z37" s="56"/>
      <c r="AA37" s="56"/>
      <c r="AB37" s="57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  <c r="NP37" s="6"/>
      <c r="NQ37" s="6"/>
      <c r="NR37" s="6"/>
      <c r="NS37" s="6"/>
      <c r="NT37" s="6"/>
      <c r="NU37" s="6"/>
      <c r="NV37" s="6"/>
      <c r="NW37" s="6"/>
      <c r="NX37" s="6"/>
      <c r="NY37" s="6"/>
      <c r="NZ37" s="6"/>
      <c r="OA37" s="6"/>
      <c r="OB37" s="6"/>
      <c r="OC37" s="6"/>
      <c r="OD37" s="6"/>
      <c r="OE37" s="6"/>
      <c r="OF37" s="6"/>
      <c r="OG37" s="6"/>
      <c r="OH37" s="6"/>
      <c r="OI37" s="6"/>
      <c r="OJ37" s="6"/>
      <c r="OK37" s="6"/>
      <c r="OL37" s="6"/>
      <c r="OM37" s="6"/>
      <c r="ON37" s="6"/>
      <c r="OO37" s="6"/>
      <c r="OP37" s="6"/>
      <c r="OQ37" s="6"/>
      <c r="OR37" s="6"/>
      <c r="OS37" s="6"/>
      <c r="OT37" s="6"/>
      <c r="OU37" s="6"/>
      <c r="OV37" s="6"/>
      <c r="OW37" s="6"/>
      <c r="OX37" s="6"/>
      <c r="OY37" s="6"/>
      <c r="OZ37" s="6"/>
      <c r="PA37" s="6"/>
      <c r="PB37" s="6"/>
      <c r="PC37" s="6"/>
      <c r="PD37" s="6"/>
      <c r="PE37" s="6"/>
      <c r="PF37" s="6"/>
      <c r="PG37" s="6"/>
      <c r="PH37" s="6"/>
      <c r="PI37" s="6"/>
      <c r="PJ37" s="6"/>
      <c r="PK37" s="6"/>
      <c r="PL37" s="6"/>
      <c r="PM37" s="6"/>
      <c r="PN37" s="6"/>
      <c r="PO37" s="6"/>
      <c r="PP37" s="6"/>
      <c r="PQ37" s="6"/>
      <c r="PR37" s="6"/>
      <c r="PS37" s="6"/>
      <c r="PT37" s="6"/>
      <c r="PU37" s="6"/>
      <c r="PV37" s="6"/>
      <c r="PW37" s="6"/>
      <c r="PX37" s="6"/>
      <c r="PY37" s="6"/>
      <c r="PZ37" s="6"/>
      <c r="QA37" s="6"/>
      <c r="QB37" s="6"/>
      <c r="QC37" s="6"/>
      <c r="QD37" s="6"/>
      <c r="QE37" s="6"/>
      <c r="QF37" s="6"/>
      <c r="QG37" s="6"/>
      <c r="QH37" s="6"/>
      <c r="QI37" s="6"/>
      <c r="QJ37" s="6"/>
      <c r="QK37" s="6"/>
      <c r="QL37" s="6"/>
      <c r="QM37" s="6"/>
      <c r="QN37" s="6"/>
      <c r="QO37" s="6"/>
      <c r="QP37" s="6"/>
      <c r="QQ37" s="6"/>
      <c r="QR37" s="6"/>
      <c r="QS37" s="6"/>
      <c r="QT37" s="6"/>
      <c r="QU37" s="6"/>
      <c r="QV37" s="6"/>
      <c r="QW37" s="6"/>
      <c r="QX37" s="6"/>
      <c r="QY37" s="6"/>
      <c r="QZ37" s="6"/>
      <c r="RA37" s="6"/>
      <c r="RB37" s="6"/>
      <c r="RC37" s="6"/>
      <c r="RD37" s="6"/>
      <c r="RE37" s="6"/>
      <c r="RF37" s="6"/>
      <c r="RG37" s="6"/>
      <c r="RH37" s="6"/>
      <c r="RI37" s="6"/>
      <c r="RJ37" s="6"/>
      <c r="RK37" s="6"/>
      <c r="RL37" s="6"/>
      <c r="RM37" s="6"/>
      <c r="RN37" s="6"/>
      <c r="RO37" s="6"/>
      <c r="RP37" s="6"/>
      <c r="RQ37" s="6"/>
      <c r="RR37" s="6"/>
      <c r="RS37" s="6"/>
      <c r="RT37" s="6"/>
      <c r="RU37" s="6"/>
      <c r="RV37" s="6"/>
      <c r="RW37" s="6"/>
      <c r="RX37" s="6"/>
      <c r="RY37" s="6"/>
      <c r="RZ37" s="6"/>
      <c r="SA37" s="6"/>
      <c r="SB37" s="6"/>
      <c r="SC37" s="6"/>
      <c r="SD37" s="6"/>
      <c r="SE37" s="6"/>
      <c r="SF37" s="6"/>
      <c r="SG37" s="6"/>
      <c r="SH37" s="6"/>
      <c r="SI37" s="6"/>
      <c r="SJ37" s="6"/>
      <c r="SK37" s="6"/>
      <c r="SL37" s="6"/>
      <c r="SM37" s="6"/>
      <c r="SN37" s="6"/>
      <c r="SO37" s="6"/>
      <c r="SP37" s="6"/>
      <c r="SQ37" s="6"/>
      <c r="SR37" s="6"/>
      <c r="SS37" s="6"/>
      <c r="ST37" s="6"/>
      <c r="SU37" s="6"/>
      <c r="SV37" s="6"/>
      <c r="SW37" s="6"/>
      <c r="SX37" s="6"/>
      <c r="SY37" s="6"/>
      <c r="SZ37" s="6"/>
      <c r="TA37" s="6"/>
      <c r="TB37" s="6"/>
      <c r="TC37" s="6"/>
      <c r="TD37" s="6"/>
      <c r="TE37" s="6"/>
      <c r="TF37" s="6"/>
      <c r="TG37" s="6"/>
      <c r="TH37" s="6"/>
      <c r="TI37" s="6"/>
      <c r="TJ37" s="6"/>
      <c r="TK37" s="6"/>
      <c r="TL37" s="6"/>
      <c r="TM37" s="6"/>
      <c r="TN37" s="6"/>
      <c r="TO37" s="6"/>
      <c r="TP37" s="6"/>
      <c r="TQ37" s="6"/>
      <c r="TR37" s="6"/>
      <c r="TS37" s="6"/>
      <c r="TT37" s="6"/>
      <c r="TU37" s="6"/>
      <c r="TV37" s="6"/>
      <c r="TW37" s="6"/>
      <c r="TX37" s="6"/>
      <c r="TY37" s="6"/>
      <c r="TZ37" s="6"/>
      <c r="UA37" s="6"/>
      <c r="UB37" s="6"/>
      <c r="UC37" s="6"/>
      <c r="UD37" s="6"/>
      <c r="UE37" s="6"/>
      <c r="UF37" s="6"/>
      <c r="UG37" s="6"/>
      <c r="UH37" s="6"/>
      <c r="UI37" s="6"/>
      <c r="UJ37" s="6"/>
      <c r="UK37" s="6"/>
      <c r="UL37" s="6"/>
      <c r="UM37" s="6"/>
      <c r="UN37" s="6"/>
      <c r="UO37" s="6"/>
      <c r="UP37" s="6"/>
      <c r="UQ37" s="6"/>
      <c r="UR37" s="6"/>
      <c r="US37" s="6"/>
      <c r="UT37" s="6"/>
      <c r="UU37" s="6"/>
      <c r="UV37" s="6"/>
      <c r="UW37" s="6"/>
      <c r="UX37" s="6"/>
      <c r="UY37" s="6"/>
      <c r="UZ37" s="6"/>
      <c r="VA37" s="6"/>
      <c r="VB37" s="6"/>
      <c r="VC37" s="6"/>
      <c r="VD37" s="6"/>
      <c r="VE37" s="6"/>
      <c r="VF37" s="6"/>
      <c r="VG37" s="6"/>
      <c r="VH37" s="6"/>
      <c r="VI37" s="6"/>
      <c r="VJ37" s="6"/>
      <c r="VK37" s="6"/>
      <c r="VL37" s="6"/>
      <c r="VM37" s="6"/>
      <c r="VN37" s="6"/>
      <c r="VO37" s="6"/>
      <c r="VP37" s="6"/>
      <c r="VQ37" s="6"/>
      <c r="VR37" s="6"/>
      <c r="VS37" s="6"/>
      <c r="VT37" s="6"/>
      <c r="VU37" s="6"/>
      <c r="VV37" s="6"/>
      <c r="VW37" s="6"/>
      <c r="VX37" s="6"/>
      <c r="VY37" s="6"/>
      <c r="VZ37" s="6"/>
      <c r="WA37" s="6"/>
      <c r="WB37" s="6"/>
      <c r="WC37" s="6"/>
      <c r="WD37" s="6"/>
      <c r="WE37" s="6"/>
      <c r="WF37" s="6"/>
      <c r="WG37" s="6"/>
      <c r="WH37" s="6"/>
      <c r="WI37" s="6"/>
      <c r="WJ37" s="6"/>
      <c r="WK37" s="6"/>
      <c r="WL37" s="6"/>
      <c r="WM37" s="6"/>
      <c r="WN37" s="6"/>
      <c r="WO37" s="6"/>
      <c r="WP37" s="6"/>
      <c r="WQ37" s="6"/>
      <c r="WR37" s="6"/>
      <c r="WS37" s="6"/>
      <c r="WT37" s="6"/>
      <c r="WU37" s="6"/>
      <c r="WV37" s="6"/>
      <c r="WW37" s="6"/>
      <c r="WX37" s="6"/>
      <c r="WY37" s="6"/>
      <c r="WZ37" s="6"/>
      <c r="XA37" s="6"/>
      <c r="XB37" s="6"/>
      <c r="XC37" s="6"/>
      <c r="XD37" s="6"/>
      <c r="XE37" s="6"/>
      <c r="XF37" s="6"/>
      <c r="XG37" s="6"/>
      <c r="XH37" s="6"/>
      <c r="XI37" s="6"/>
      <c r="XJ37" s="6"/>
      <c r="XK37" s="6"/>
      <c r="XL37" s="6"/>
      <c r="XM37" s="6"/>
      <c r="XN37" s="6"/>
      <c r="XO37" s="6"/>
      <c r="XP37" s="6"/>
      <c r="XQ37" s="6"/>
      <c r="XR37" s="6"/>
      <c r="XS37" s="6"/>
      <c r="XT37" s="6"/>
      <c r="XU37" s="6"/>
      <c r="XV37" s="6"/>
      <c r="XW37" s="6"/>
      <c r="XX37" s="6"/>
      <c r="XY37" s="6"/>
      <c r="XZ37" s="6"/>
      <c r="YA37" s="6"/>
      <c r="YB37" s="6"/>
      <c r="YC37" s="6"/>
      <c r="YD37" s="6"/>
      <c r="YE37" s="6"/>
      <c r="YF37" s="6"/>
      <c r="YG37" s="6"/>
      <c r="YH37" s="6"/>
      <c r="YI37" s="6"/>
      <c r="YJ37" s="6"/>
      <c r="YK37" s="6"/>
      <c r="YL37" s="6"/>
      <c r="YM37" s="6"/>
      <c r="YN37" s="6"/>
      <c r="YO37" s="6"/>
      <c r="YP37" s="6"/>
      <c r="YQ37" s="6"/>
      <c r="YR37" s="6"/>
      <c r="YS37" s="6"/>
      <c r="YT37" s="6"/>
      <c r="YU37" s="6"/>
      <c r="YV37" s="6"/>
      <c r="YW37" s="6"/>
      <c r="YX37" s="6"/>
      <c r="YY37" s="6"/>
      <c r="YZ37" s="6"/>
      <c r="ZA37" s="6"/>
      <c r="ZB37" s="6"/>
      <c r="ZC37" s="6"/>
      <c r="ZD37" s="6"/>
      <c r="ZE37" s="6"/>
      <c r="ZF37" s="6"/>
      <c r="ZG37" s="6"/>
      <c r="ZH37" s="6"/>
      <c r="ZI37" s="6"/>
      <c r="ZJ37" s="6"/>
      <c r="ZK37" s="6"/>
      <c r="ZL37" s="6"/>
      <c r="ZM37" s="6"/>
      <c r="ZN37" s="6"/>
      <c r="ZO37" s="6"/>
      <c r="ZP37" s="6"/>
      <c r="ZQ37" s="6"/>
      <c r="ZR37" s="6"/>
      <c r="ZS37" s="6"/>
      <c r="ZT37" s="6"/>
      <c r="ZU37" s="6"/>
      <c r="ZV37" s="6"/>
      <c r="ZW37" s="6"/>
      <c r="ZX37" s="6"/>
      <c r="ZY37" s="6"/>
      <c r="ZZ37" s="6"/>
      <c r="AAA37" s="6"/>
      <c r="AAB37" s="6"/>
      <c r="AAC37" s="6"/>
      <c r="AAD37" s="6"/>
      <c r="AAE37" s="6"/>
      <c r="AAF37" s="6"/>
      <c r="AAG37" s="6"/>
      <c r="AAH37" s="6"/>
      <c r="AAI37" s="6"/>
      <c r="AAJ37" s="6"/>
      <c r="AAK37" s="6"/>
      <c r="AAL37" s="6"/>
      <c r="AAM37" s="6"/>
      <c r="AAN37" s="6"/>
      <c r="AAO37" s="6"/>
      <c r="AAP37" s="6"/>
      <c r="AAQ37" s="6"/>
      <c r="AAR37" s="6"/>
      <c r="AAS37" s="6"/>
      <c r="AAT37" s="6"/>
      <c r="AAU37" s="6"/>
      <c r="AAV37" s="6"/>
      <c r="AAW37" s="6"/>
      <c r="AAX37" s="6"/>
      <c r="AAY37" s="6"/>
      <c r="AAZ37" s="6"/>
      <c r="ABA37" s="6"/>
      <c r="ABB37" s="6"/>
      <c r="ABC37" s="6"/>
      <c r="ABD37" s="6"/>
      <c r="ABE37" s="6"/>
      <c r="ABF37" s="6"/>
      <c r="ABG37" s="6"/>
      <c r="ABH37" s="6"/>
      <c r="ABI37" s="6"/>
      <c r="ABJ37" s="6"/>
      <c r="ABK37" s="6"/>
      <c r="ABL37" s="6"/>
      <c r="ABM37" s="6"/>
      <c r="ABN37" s="6"/>
      <c r="ABO37" s="6"/>
      <c r="ABP37" s="6"/>
      <c r="ABQ37" s="6"/>
      <c r="ABR37" s="6"/>
      <c r="ABS37" s="6"/>
      <c r="ABT37" s="6"/>
      <c r="ABU37" s="6"/>
      <c r="ABV37" s="6"/>
      <c r="ABW37" s="6"/>
      <c r="ABX37" s="6"/>
      <c r="ABY37" s="6"/>
      <c r="ABZ37" s="6"/>
      <c r="ACA37" s="6"/>
      <c r="ACB37" s="6"/>
      <c r="ACC37" s="6"/>
      <c r="ACD37" s="6"/>
      <c r="ACE37" s="6"/>
      <c r="ACF37" s="6"/>
      <c r="ACG37" s="6"/>
      <c r="ACH37" s="6"/>
      <c r="ACI37" s="6"/>
      <c r="ACJ37" s="6"/>
      <c r="ACK37" s="6"/>
      <c r="ACL37" s="6"/>
      <c r="ACM37" s="6"/>
      <c r="ACN37" s="6"/>
      <c r="ACO37" s="6"/>
      <c r="ACP37" s="6"/>
      <c r="ACQ37" s="6"/>
      <c r="ACR37" s="6"/>
      <c r="ACS37" s="6"/>
      <c r="ACT37" s="6"/>
      <c r="ACU37" s="6"/>
      <c r="ACV37" s="6"/>
      <c r="ACW37" s="6"/>
      <c r="ACX37" s="6"/>
      <c r="ACY37" s="6"/>
      <c r="ACZ37" s="6"/>
      <c r="ADA37" s="6"/>
      <c r="ADB37" s="6"/>
      <c r="ADC37" s="6"/>
      <c r="ADD37" s="6"/>
      <c r="ADE37" s="6"/>
      <c r="ADF37" s="6"/>
      <c r="ADG37" s="6"/>
      <c r="ADH37" s="6"/>
      <c r="ADI37" s="6"/>
      <c r="ADJ37" s="6"/>
      <c r="ADK37" s="6"/>
      <c r="ADL37" s="6"/>
      <c r="ADM37" s="6"/>
      <c r="ADN37" s="6"/>
      <c r="ADO37" s="6"/>
      <c r="ADP37" s="6"/>
      <c r="ADQ37" s="6"/>
      <c r="ADR37" s="6"/>
      <c r="ADS37" s="6"/>
      <c r="ADT37" s="6"/>
      <c r="ADU37" s="6"/>
      <c r="ADV37" s="6"/>
      <c r="ADW37" s="6"/>
      <c r="ADX37" s="6"/>
      <c r="ADY37" s="6"/>
      <c r="ADZ37" s="6"/>
      <c r="AEA37" s="6"/>
      <c r="AEB37" s="6"/>
      <c r="AEC37" s="6"/>
      <c r="AED37" s="6"/>
      <c r="AEE37" s="6"/>
      <c r="AEF37" s="6"/>
      <c r="AEG37" s="6"/>
      <c r="AEH37" s="6"/>
      <c r="AEI37" s="6"/>
      <c r="AEJ37" s="6"/>
      <c r="AEK37" s="6"/>
      <c r="AEL37" s="6"/>
      <c r="AEM37" s="6"/>
      <c r="AEN37" s="6"/>
      <c r="AEO37" s="6"/>
      <c r="AEP37" s="6"/>
      <c r="AEQ37" s="6"/>
      <c r="AER37" s="6"/>
      <c r="AES37" s="6"/>
      <c r="AET37" s="6"/>
      <c r="AEU37" s="6"/>
      <c r="AEV37" s="6"/>
      <c r="AEW37" s="6"/>
      <c r="AEX37" s="6"/>
      <c r="AEY37" s="6"/>
      <c r="AEZ37" s="6"/>
      <c r="AFA37" s="6"/>
      <c r="AFB37" s="6"/>
      <c r="AFC37" s="6"/>
      <c r="AFD37" s="6"/>
      <c r="AFE37" s="6"/>
      <c r="AFF37" s="6"/>
      <c r="AFG37" s="6"/>
      <c r="AFH37" s="6"/>
      <c r="AFI37" s="6"/>
      <c r="AFJ37" s="6"/>
      <c r="AFK37" s="6"/>
      <c r="AFL37" s="6"/>
      <c r="AFM37" s="6"/>
      <c r="AFN37" s="6"/>
      <c r="AFO37" s="6"/>
      <c r="AFP37" s="6"/>
      <c r="AFQ37" s="6"/>
      <c r="AFR37" s="6"/>
      <c r="AFS37" s="6"/>
      <c r="AFT37" s="6"/>
      <c r="AFU37" s="6"/>
      <c r="AFV37" s="6"/>
      <c r="AFW37" s="6"/>
      <c r="AFX37" s="6"/>
      <c r="AFY37" s="6"/>
      <c r="AFZ37" s="6"/>
      <c r="AGA37" s="6"/>
      <c r="AGB37" s="6"/>
      <c r="AGC37" s="6"/>
      <c r="AGD37" s="6"/>
      <c r="AGE37" s="6"/>
      <c r="AGF37" s="6"/>
      <c r="AGG37" s="6"/>
      <c r="AGH37" s="6"/>
      <c r="AGI37" s="6"/>
      <c r="AGJ37" s="6"/>
      <c r="AGK37" s="6"/>
      <c r="AGL37" s="6"/>
      <c r="AGM37" s="6"/>
      <c r="AGN37" s="6"/>
      <c r="AGO37" s="6"/>
      <c r="AGP37" s="6"/>
      <c r="AGQ37" s="6"/>
      <c r="AGR37" s="6"/>
      <c r="AGS37" s="6"/>
      <c r="AGT37" s="6"/>
      <c r="AGU37" s="6"/>
      <c r="AGV37" s="6"/>
      <c r="AGW37" s="6"/>
      <c r="AGX37" s="6"/>
      <c r="AGY37" s="6"/>
      <c r="AGZ37" s="6"/>
      <c r="AHA37" s="6"/>
      <c r="AHB37" s="6"/>
      <c r="AHC37" s="6"/>
      <c r="AHD37" s="6"/>
      <c r="AHE37" s="6"/>
      <c r="AHF37" s="6"/>
      <c r="AHG37" s="6"/>
      <c r="AHH37" s="6"/>
      <c r="AHI37" s="6"/>
      <c r="AHJ37" s="6"/>
      <c r="AHK37" s="6"/>
      <c r="AHL37" s="6"/>
      <c r="AHM37" s="6"/>
      <c r="AHN37" s="6"/>
      <c r="AHO37" s="6"/>
      <c r="AHP37" s="6"/>
      <c r="AHQ37" s="6"/>
      <c r="AHR37" s="6"/>
      <c r="AHS37" s="6"/>
      <c r="AHT37" s="6"/>
      <c r="AHU37" s="6"/>
      <c r="AHV37" s="6"/>
      <c r="AHW37" s="6"/>
      <c r="AHX37" s="6"/>
      <c r="AHY37" s="6"/>
      <c r="AHZ37" s="6"/>
      <c r="AIA37" s="6"/>
      <c r="AIB37" s="6"/>
      <c r="AIC37" s="6"/>
      <c r="AID37" s="6"/>
      <c r="AIE37" s="6"/>
      <c r="AIF37" s="6"/>
      <c r="AIG37" s="6"/>
      <c r="AIH37" s="6"/>
      <c r="AII37" s="6"/>
      <c r="AIJ37" s="6"/>
      <c r="AIK37" s="6"/>
      <c r="AIL37" s="6"/>
      <c r="AIM37" s="6"/>
      <c r="AIN37" s="6"/>
      <c r="AIO37" s="6"/>
      <c r="AIP37" s="6"/>
      <c r="AIQ37" s="6"/>
      <c r="AIR37" s="6"/>
      <c r="AIS37" s="6"/>
      <c r="AIT37" s="6"/>
      <c r="AIU37" s="6"/>
      <c r="AIV37" s="6"/>
      <c r="AIW37" s="6"/>
      <c r="AIX37" s="6"/>
      <c r="AIY37" s="6"/>
      <c r="AIZ37" s="6"/>
      <c r="AJA37" s="6"/>
      <c r="AJB37" s="6"/>
      <c r="AJC37" s="6"/>
      <c r="AJD37" s="6"/>
      <c r="AJE37" s="6"/>
      <c r="AJF37" s="6"/>
      <c r="AJG37" s="6"/>
      <c r="AJH37" s="6"/>
      <c r="AJI37" s="6"/>
      <c r="AJJ37" s="6"/>
      <c r="AJK37" s="6"/>
      <c r="AJL37" s="6"/>
      <c r="AJM37" s="6"/>
      <c r="AJN37" s="6"/>
      <c r="AJO37" s="6"/>
      <c r="AJP37" s="6"/>
      <c r="AJQ37" s="6"/>
      <c r="AJR37" s="6"/>
      <c r="AJS37" s="6"/>
      <c r="AJT37" s="6"/>
      <c r="AJU37" s="6"/>
      <c r="AJV37" s="6"/>
      <c r="AJW37" s="6"/>
      <c r="AJX37" s="6"/>
      <c r="AJY37" s="6"/>
      <c r="AJZ37" s="6"/>
      <c r="AKA37" s="6"/>
      <c r="AKB37" s="6"/>
      <c r="AKC37" s="6"/>
      <c r="AKD37" s="6"/>
      <c r="AKE37" s="6"/>
      <c r="AKF37" s="6"/>
      <c r="AKG37" s="6"/>
      <c r="AKH37" s="6"/>
      <c r="AKI37" s="6"/>
      <c r="AKJ37" s="6"/>
      <c r="AKK37" s="6"/>
      <c r="AKL37" s="6"/>
      <c r="AKM37" s="6"/>
      <c r="AKN37" s="6"/>
      <c r="AKO37" s="6"/>
      <c r="AKP37" s="6"/>
      <c r="AKQ37" s="6"/>
      <c r="AKR37" s="6"/>
      <c r="AKS37" s="6"/>
      <c r="AKT37" s="6"/>
      <c r="AKU37" s="6"/>
      <c r="AKV37" s="6"/>
      <c r="AKW37" s="6"/>
      <c r="AKX37" s="6"/>
      <c r="AKY37" s="6"/>
      <c r="AKZ37" s="6"/>
      <c r="ALA37" s="6"/>
      <c r="ALB37" s="6"/>
      <c r="ALC37" s="6"/>
      <c r="ALD37" s="6"/>
      <c r="ALE37" s="6"/>
      <c r="ALF37" s="6"/>
      <c r="ALG37" s="6"/>
      <c r="ALH37" s="6"/>
      <c r="ALI37" s="6"/>
      <c r="ALJ37" s="6"/>
      <c r="ALK37" s="6"/>
      <c r="ALL37" s="6"/>
      <c r="ALM37" s="6"/>
      <c r="ALN37" s="6"/>
      <c r="ALO37" s="6"/>
      <c r="ALP37" s="6"/>
      <c r="ALQ37" s="6"/>
      <c r="ALR37" s="6"/>
      <c r="ALS37" s="6"/>
      <c r="ALT37" s="6"/>
      <c r="ALU37" s="6"/>
      <c r="ALV37" s="6"/>
      <c r="ALW37" s="6"/>
      <c r="ALX37" s="6"/>
      <c r="ALY37" s="6"/>
      <c r="ALZ37" s="6"/>
      <c r="AMA37" s="6"/>
      <c r="AMB37" s="6"/>
      <c r="AMC37" s="6"/>
      <c r="AMD37" s="6"/>
      <c r="AME37" s="6"/>
      <c r="AMF37" s="6"/>
      <c r="AMG37" s="6"/>
      <c r="AMH37" s="6"/>
      <c r="AMI37" s="6"/>
      <c r="AMJ37" s="6"/>
      <c r="AMK37" s="6"/>
      <c r="AML37" s="6"/>
      <c r="AMM37" s="6"/>
      <c r="AMN37" s="6"/>
      <c r="AMO37" s="6"/>
      <c r="AMP37" s="6"/>
      <c r="AMQ37" s="6"/>
      <c r="AMR37" s="6"/>
      <c r="AMS37" s="6"/>
      <c r="AMT37" s="6"/>
      <c r="AMU37" s="6"/>
      <c r="AMV37" s="6"/>
      <c r="AMW37" s="6"/>
      <c r="AMX37" s="6"/>
    </row>
    <row r="38" spans="1:1038" x14ac:dyDescent="0.25">
      <c r="A38" t="s">
        <v>188</v>
      </c>
      <c r="D38" t="s">
        <v>252</v>
      </c>
      <c r="M38" s="55"/>
      <c r="N38" s="55"/>
      <c r="O38" s="6"/>
      <c r="P38" s="55"/>
      <c r="Q38" s="6"/>
      <c r="R38" s="6"/>
      <c r="S38" s="6"/>
      <c r="T38" s="72" t="s">
        <v>701</v>
      </c>
      <c r="U38" s="14">
        <v>68</v>
      </c>
      <c r="V38" s="103" t="s">
        <v>708</v>
      </c>
      <c r="W38" s="131">
        <f>COUNTIF($X$77:$X$662, V38)</f>
        <v>0</v>
      </c>
      <c r="X38" s="78"/>
      <c r="Y38" s="78"/>
      <c r="Z38" s="56"/>
      <c r="AA38" s="56"/>
      <c r="AB38" s="57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  <c r="JE38" s="6"/>
      <c r="JF38" s="6"/>
      <c r="JG38" s="6"/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6"/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6"/>
      <c r="KH38" s="6"/>
      <c r="KI38" s="6"/>
      <c r="KJ38" s="6"/>
      <c r="KK38" s="6"/>
      <c r="KL38" s="6"/>
      <c r="KM38" s="6"/>
      <c r="KN38" s="6"/>
      <c r="KO38" s="6"/>
      <c r="KP38" s="6"/>
      <c r="KQ38" s="6"/>
      <c r="KR38" s="6"/>
      <c r="KS38" s="6"/>
      <c r="KT38" s="6"/>
      <c r="KU38" s="6"/>
      <c r="KV38" s="6"/>
      <c r="KW38" s="6"/>
      <c r="KX38" s="6"/>
      <c r="KY38" s="6"/>
      <c r="KZ38" s="6"/>
      <c r="LA38" s="6"/>
      <c r="LB38" s="6"/>
      <c r="LC38" s="6"/>
      <c r="LD38" s="6"/>
      <c r="LE38" s="6"/>
      <c r="LF38" s="6"/>
      <c r="LG38" s="6"/>
      <c r="LH38" s="6"/>
      <c r="LI38" s="6"/>
      <c r="LJ38" s="6"/>
      <c r="LK38" s="6"/>
      <c r="LL38" s="6"/>
      <c r="LM38" s="6"/>
      <c r="LN38" s="6"/>
      <c r="LO38" s="6"/>
      <c r="LP38" s="6"/>
      <c r="LQ38" s="6"/>
      <c r="LR38" s="6"/>
      <c r="LS38" s="6"/>
      <c r="LT38" s="6"/>
      <c r="LU38" s="6"/>
      <c r="LV38" s="6"/>
      <c r="LW38" s="6"/>
      <c r="LX38" s="6"/>
      <c r="LY38" s="6"/>
      <c r="LZ38" s="6"/>
      <c r="MA38" s="6"/>
      <c r="MB38" s="6"/>
      <c r="MC38" s="6"/>
      <c r="MD38" s="6"/>
      <c r="ME38" s="6"/>
      <c r="MF38" s="6"/>
      <c r="MG38" s="6"/>
      <c r="MH38" s="6"/>
      <c r="MI38" s="6"/>
      <c r="MJ38" s="6"/>
      <c r="MK38" s="6"/>
      <c r="ML38" s="6"/>
      <c r="MM38" s="6"/>
      <c r="MN38" s="6"/>
      <c r="MO38" s="6"/>
      <c r="MP38" s="6"/>
      <c r="MQ38" s="6"/>
      <c r="MR38" s="6"/>
      <c r="MS38" s="6"/>
      <c r="MT38" s="6"/>
      <c r="MU38" s="6"/>
      <c r="MV38" s="6"/>
      <c r="MW38" s="6"/>
      <c r="MX38" s="6"/>
      <c r="MY38" s="6"/>
      <c r="MZ38" s="6"/>
      <c r="NA38" s="6"/>
      <c r="NB38" s="6"/>
      <c r="NC38" s="6"/>
      <c r="ND38" s="6"/>
      <c r="NE38" s="6"/>
      <c r="NF38" s="6"/>
      <c r="NG38" s="6"/>
      <c r="NH38" s="6"/>
      <c r="NI38" s="6"/>
      <c r="NJ38" s="6"/>
      <c r="NK38" s="6"/>
      <c r="NL38" s="6"/>
      <c r="NM38" s="6"/>
      <c r="NN38" s="6"/>
      <c r="NO38" s="6"/>
      <c r="NP38" s="6"/>
      <c r="NQ38" s="6"/>
      <c r="NR38" s="6"/>
      <c r="NS38" s="6"/>
      <c r="NT38" s="6"/>
      <c r="NU38" s="6"/>
      <c r="NV38" s="6"/>
      <c r="NW38" s="6"/>
      <c r="NX38" s="6"/>
      <c r="NY38" s="6"/>
      <c r="NZ38" s="6"/>
      <c r="OA38" s="6"/>
      <c r="OB38" s="6"/>
      <c r="OC38" s="6"/>
      <c r="OD38" s="6"/>
      <c r="OE38" s="6"/>
      <c r="OF38" s="6"/>
      <c r="OG38" s="6"/>
      <c r="OH38" s="6"/>
      <c r="OI38" s="6"/>
      <c r="OJ38" s="6"/>
      <c r="OK38" s="6"/>
      <c r="OL38" s="6"/>
      <c r="OM38" s="6"/>
      <c r="ON38" s="6"/>
      <c r="OO38" s="6"/>
      <c r="OP38" s="6"/>
      <c r="OQ38" s="6"/>
      <c r="OR38" s="6"/>
      <c r="OS38" s="6"/>
      <c r="OT38" s="6"/>
      <c r="OU38" s="6"/>
      <c r="OV38" s="6"/>
      <c r="OW38" s="6"/>
      <c r="OX38" s="6"/>
      <c r="OY38" s="6"/>
      <c r="OZ38" s="6"/>
      <c r="PA38" s="6"/>
      <c r="PB38" s="6"/>
      <c r="PC38" s="6"/>
      <c r="PD38" s="6"/>
      <c r="PE38" s="6"/>
      <c r="PF38" s="6"/>
      <c r="PG38" s="6"/>
      <c r="PH38" s="6"/>
      <c r="PI38" s="6"/>
      <c r="PJ38" s="6"/>
      <c r="PK38" s="6"/>
      <c r="PL38" s="6"/>
      <c r="PM38" s="6"/>
      <c r="PN38" s="6"/>
      <c r="PO38" s="6"/>
      <c r="PP38" s="6"/>
      <c r="PQ38" s="6"/>
      <c r="PR38" s="6"/>
      <c r="PS38" s="6"/>
      <c r="PT38" s="6"/>
      <c r="PU38" s="6"/>
      <c r="PV38" s="6"/>
      <c r="PW38" s="6"/>
      <c r="PX38" s="6"/>
      <c r="PY38" s="6"/>
      <c r="PZ38" s="6"/>
      <c r="QA38" s="6"/>
      <c r="QB38" s="6"/>
      <c r="QC38" s="6"/>
      <c r="QD38" s="6"/>
      <c r="QE38" s="6"/>
      <c r="QF38" s="6"/>
      <c r="QG38" s="6"/>
      <c r="QH38" s="6"/>
      <c r="QI38" s="6"/>
      <c r="QJ38" s="6"/>
      <c r="QK38" s="6"/>
      <c r="QL38" s="6"/>
      <c r="QM38" s="6"/>
      <c r="QN38" s="6"/>
      <c r="QO38" s="6"/>
      <c r="QP38" s="6"/>
      <c r="QQ38" s="6"/>
      <c r="QR38" s="6"/>
      <c r="QS38" s="6"/>
      <c r="QT38" s="6"/>
      <c r="QU38" s="6"/>
      <c r="QV38" s="6"/>
      <c r="QW38" s="6"/>
      <c r="QX38" s="6"/>
      <c r="QY38" s="6"/>
      <c r="QZ38" s="6"/>
      <c r="RA38" s="6"/>
      <c r="RB38" s="6"/>
      <c r="RC38" s="6"/>
      <c r="RD38" s="6"/>
      <c r="RE38" s="6"/>
      <c r="RF38" s="6"/>
      <c r="RG38" s="6"/>
      <c r="RH38" s="6"/>
      <c r="RI38" s="6"/>
      <c r="RJ38" s="6"/>
      <c r="RK38" s="6"/>
      <c r="RL38" s="6"/>
      <c r="RM38" s="6"/>
      <c r="RN38" s="6"/>
      <c r="RO38" s="6"/>
      <c r="RP38" s="6"/>
      <c r="RQ38" s="6"/>
      <c r="RR38" s="6"/>
      <c r="RS38" s="6"/>
      <c r="RT38" s="6"/>
      <c r="RU38" s="6"/>
      <c r="RV38" s="6"/>
      <c r="RW38" s="6"/>
      <c r="RX38" s="6"/>
      <c r="RY38" s="6"/>
      <c r="RZ38" s="6"/>
      <c r="SA38" s="6"/>
      <c r="SB38" s="6"/>
      <c r="SC38" s="6"/>
      <c r="SD38" s="6"/>
      <c r="SE38" s="6"/>
      <c r="SF38" s="6"/>
      <c r="SG38" s="6"/>
      <c r="SH38" s="6"/>
      <c r="SI38" s="6"/>
      <c r="SJ38" s="6"/>
      <c r="SK38" s="6"/>
      <c r="SL38" s="6"/>
      <c r="SM38" s="6"/>
      <c r="SN38" s="6"/>
      <c r="SO38" s="6"/>
      <c r="SP38" s="6"/>
      <c r="SQ38" s="6"/>
      <c r="SR38" s="6"/>
      <c r="SS38" s="6"/>
      <c r="ST38" s="6"/>
      <c r="SU38" s="6"/>
      <c r="SV38" s="6"/>
      <c r="SW38" s="6"/>
      <c r="SX38" s="6"/>
      <c r="SY38" s="6"/>
      <c r="SZ38" s="6"/>
      <c r="TA38" s="6"/>
      <c r="TB38" s="6"/>
      <c r="TC38" s="6"/>
      <c r="TD38" s="6"/>
      <c r="TE38" s="6"/>
      <c r="TF38" s="6"/>
      <c r="TG38" s="6"/>
      <c r="TH38" s="6"/>
      <c r="TI38" s="6"/>
      <c r="TJ38" s="6"/>
      <c r="TK38" s="6"/>
      <c r="TL38" s="6"/>
      <c r="TM38" s="6"/>
      <c r="TN38" s="6"/>
      <c r="TO38" s="6"/>
      <c r="TP38" s="6"/>
      <c r="TQ38" s="6"/>
      <c r="TR38" s="6"/>
      <c r="TS38" s="6"/>
      <c r="TT38" s="6"/>
      <c r="TU38" s="6"/>
      <c r="TV38" s="6"/>
      <c r="TW38" s="6"/>
      <c r="TX38" s="6"/>
      <c r="TY38" s="6"/>
      <c r="TZ38" s="6"/>
      <c r="UA38" s="6"/>
      <c r="UB38" s="6"/>
      <c r="UC38" s="6"/>
      <c r="UD38" s="6"/>
      <c r="UE38" s="6"/>
      <c r="UF38" s="6"/>
      <c r="UG38" s="6"/>
      <c r="UH38" s="6"/>
      <c r="UI38" s="6"/>
      <c r="UJ38" s="6"/>
      <c r="UK38" s="6"/>
      <c r="UL38" s="6"/>
      <c r="UM38" s="6"/>
      <c r="UN38" s="6"/>
      <c r="UO38" s="6"/>
      <c r="UP38" s="6"/>
      <c r="UQ38" s="6"/>
      <c r="UR38" s="6"/>
      <c r="US38" s="6"/>
      <c r="UT38" s="6"/>
      <c r="UU38" s="6"/>
      <c r="UV38" s="6"/>
      <c r="UW38" s="6"/>
      <c r="UX38" s="6"/>
      <c r="UY38" s="6"/>
      <c r="UZ38" s="6"/>
      <c r="VA38" s="6"/>
      <c r="VB38" s="6"/>
      <c r="VC38" s="6"/>
      <c r="VD38" s="6"/>
      <c r="VE38" s="6"/>
      <c r="VF38" s="6"/>
      <c r="VG38" s="6"/>
      <c r="VH38" s="6"/>
      <c r="VI38" s="6"/>
      <c r="VJ38" s="6"/>
      <c r="VK38" s="6"/>
      <c r="VL38" s="6"/>
      <c r="VM38" s="6"/>
      <c r="VN38" s="6"/>
      <c r="VO38" s="6"/>
      <c r="VP38" s="6"/>
      <c r="VQ38" s="6"/>
      <c r="VR38" s="6"/>
      <c r="VS38" s="6"/>
      <c r="VT38" s="6"/>
      <c r="VU38" s="6"/>
      <c r="VV38" s="6"/>
      <c r="VW38" s="6"/>
      <c r="VX38" s="6"/>
      <c r="VY38" s="6"/>
      <c r="VZ38" s="6"/>
      <c r="WA38" s="6"/>
      <c r="WB38" s="6"/>
      <c r="WC38" s="6"/>
      <c r="WD38" s="6"/>
      <c r="WE38" s="6"/>
      <c r="WF38" s="6"/>
      <c r="WG38" s="6"/>
      <c r="WH38" s="6"/>
      <c r="WI38" s="6"/>
      <c r="WJ38" s="6"/>
      <c r="WK38" s="6"/>
      <c r="WL38" s="6"/>
      <c r="WM38" s="6"/>
      <c r="WN38" s="6"/>
      <c r="WO38" s="6"/>
      <c r="WP38" s="6"/>
      <c r="WQ38" s="6"/>
      <c r="WR38" s="6"/>
      <c r="WS38" s="6"/>
      <c r="WT38" s="6"/>
      <c r="WU38" s="6"/>
      <c r="WV38" s="6"/>
      <c r="WW38" s="6"/>
      <c r="WX38" s="6"/>
      <c r="WY38" s="6"/>
      <c r="WZ38" s="6"/>
      <c r="XA38" s="6"/>
      <c r="XB38" s="6"/>
      <c r="XC38" s="6"/>
      <c r="XD38" s="6"/>
      <c r="XE38" s="6"/>
      <c r="XF38" s="6"/>
      <c r="XG38" s="6"/>
      <c r="XH38" s="6"/>
      <c r="XI38" s="6"/>
      <c r="XJ38" s="6"/>
      <c r="XK38" s="6"/>
      <c r="XL38" s="6"/>
      <c r="XM38" s="6"/>
      <c r="XN38" s="6"/>
      <c r="XO38" s="6"/>
      <c r="XP38" s="6"/>
      <c r="XQ38" s="6"/>
      <c r="XR38" s="6"/>
      <c r="XS38" s="6"/>
      <c r="XT38" s="6"/>
      <c r="XU38" s="6"/>
      <c r="XV38" s="6"/>
      <c r="XW38" s="6"/>
      <c r="XX38" s="6"/>
      <c r="XY38" s="6"/>
      <c r="XZ38" s="6"/>
      <c r="YA38" s="6"/>
      <c r="YB38" s="6"/>
      <c r="YC38" s="6"/>
      <c r="YD38" s="6"/>
      <c r="YE38" s="6"/>
      <c r="YF38" s="6"/>
      <c r="YG38" s="6"/>
      <c r="YH38" s="6"/>
      <c r="YI38" s="6"/>
      <c r="YJ38" s="6"/>
      <c r="YK38" s="6"/>
      <c r="YL38" s="6"/>
      <c r="YM38" s="6"/>
      <c r="YN38" s="6"/>
      <c r="YO38" s="6"/>
      <c r="YP38" s="6"/>
      <c r="YQ38" s="6"/>
      <c r="YR38" s="6"/>
      <c r="YS38" s="6"/>
      <c r="YT38" s="6"/>
      <c r="YU38" s="6"/>
      <c r="YV38" s="6"/>
      <c r="YW38" s="6"/>
      <c r="YX38" s="6"/>
      <c r="YY38" s="6"/>
      <c r="YZ38" s="6"/>
      <c r="ZA38" s="6"/>
      <c r="ZB38" s="6"/>
      <c r="ZC38" s="6"/>
      <c r="ZD38" s="6"/>
      <c r="ZE38" s="6"/>
      <c r="ZF38" s="6"/>
      <c r="ZG38" s="6"/>
      <c r="ZH38" s="6"/>
      <c r="ZI38" s="6"/>
      <c r="ZJ38" s="6"/>
      <c r="ZK38" s="6"/>
      <c r="ZL38" s="6"/>
      <c r="ZM38" s="6"/>
      <c r="ZN38" s="6"/>
      <c r="ZO38" s="6"/>
      <c r="ZP38" s="6"/>
      <c r="ZQ38" s="6"/>
      <c r="ZR38" s="6"/>
      <c r="ZS38" s="6"/>
      <c r="ZT38" s="6"/>
      <c r="ZU38" s="6"/>
      <c r="ZV38" s="6"/>
      <c r="ZW38" s="6"/>
      <c r="ZX38" s="6"/>
      <c r="ZY38" s="6"/>
      <c r="ZZ38" s="6"/>
      <c r="AAA38" s="6"/>
      <c r="AAB38" s="6"/>
      <c r="AAC38" s="6"/>
      <c r="AAD38" s="6"/>
      <c r="AAE38" s="6"/>
      <c r="AAF38" s="6"/>
      <c r="AAG38" s="6"/>
      <c r="AAH38" s="6"/>
      <c r="AAI38" s="6"/>
      <c r="AAJ38" s="6"/>
      <c r="AAK38" s="6"/>
      <c r="AAL38" s="6"/>
      <c r="AAM38" s="6"/>
      <c r="AAN38" s="6"/>
      <c r="AAO38" s="6"/>
      <c r="AAP38" s="6"/>
      <c r="AAQ38" s="6"/>
      <c r="AAR38" s="6"/>
      <c r="AAS38" s="6"/>
      <c r="AAT38" s="6"/>
      <c r="AAU38" s="6"/>
      <c r="AAV38" s="6"/>
      <c r="AAW38" s="6"/>
      <c r="AAX38" s="6"/>
      <c r="AAY38" s="6"/>
      <c r="AAZ38" s="6"/>
      <c r="ABA38" s="6"/>
      <c r="ABB38" s="6"/>
      <c r="ABC38" s="6"/>
      <c r="ABD38" s="6"/>
      <c r="ABE38" s="6"/>
      <c r="ABF38" s="6"/>
      <c r="ABG38" s="6"/>
      <c r="ABH38" s="6"/>
      <c r="ABI38" s="6"/>
      <c r="ABJ38" s="6"/>
      <c r="ABK38" s="6"/>
      <c r="ABL38" s="6"/>
      <c r="ABM38" s="6"/>
      <c r="ABN38" s="6"/>
      <c r="ABO38" s="6"/>
      <c r="ABP38" s="6"/>
      <c r="ABQ38" s="6"/>
      <c r="ABR38" s="6"/>
      <c r="ABS38" s="6"/>
      <c r="ABT38" s="6"/>
      <c r="ABU38" s="6"/>
      <c r="ABV38" s="6"/>
      <c r="ABW38" s="6"/>
      <c r="ABX38" s="6"/>
      <c r="ABY38" s="6"/>
      <c r="ABZ38" s="6"/>
      <c r="ACA38" s="6"/>
      <c r="ACB38" s="6"/>
      <c r="ACC38" s="6"/>
      <c r="ACD38" s="6"/>
      <c r="ACE38" s="6"/>
      <c r="ACF38" s="6"/>
      <c r="ACG38" s="6"/>
      <c r="ACH38" s="6"/>
      <c r="ACI38" s="6"/>
      <c r="ACJ38" s="6"/>
      <c r="ACK38" s="6"/>
      <c r="ACL38" s="6"/>
      <c r="ACM38" s="6"/>
      <c r="ACN38" s="6"/>
      <c r="ACO38" s="6"/>
      <c r="ACP38" s="6"/>
      <c r="ACQ38" s="6"/>
      <c r="ACR38" s="6"/>
      <c r="ACS38" s="6"/>
      <c r="ACT38" s="6"/>
      <c r="ACU38" s="6"/>
      <c r="ACV38" s="6"/>
      <c r="ACW38" s="6"/>
      <c r="ACX38" s="6"/>
      <c r="ACY38" s="6"/>
      <c r="ACZ38" s="6"/>
      <c r="ADA38" s="6"/>
      <c r="ADB38" s="6"/>
      <c r="ADC38" s="6"/>
      <c r="ADD38" s="6"/>
      <c r="ADE38" s="6"/>
      <c r="ADF38" s="6"/>
      <c r="ADG38" s="6"/>
      <c r="ADH38" s="6"/>
      <c r="ADI38" s="6"/>
      <c r="ADJ38" s="6"/>
      <c r="ADK38" s="6"/>
      <c r="ADL38" s="6"/>
      <c r="ADM38" s="6"/>
      <c r="ADN38" s="6"/>
      <c r="ADO38" s="6"/>
      <c r="ADP38" s="6"/>
      <c r="ADQ38" s="6"/>
      <c r="ADR38" s="6"/>
      <c r="ADS38" s="6"/>
      <c r="ADT38" s="6"/>
      <c r="ADU38" s="6"/>
      <c r="ADV38" s="6"/>
      <c r="ADW38" s="6"/>
      <c r="ADX38" s="6"/>
      <c r="ADY38" s="6"/>
      <c r="ADZ38" s="6"/>
      <c r="AEA38" s="6"/>
      <c r="AEB38" s="6"/>
      <c r="AEC38" s="6"/>
      <c r="AED38" s="6"/>
      <c r="AEE38" s="6"/>
      <c r="AEF38" s="6"/>
      <c r="AEG38" s="6"/>
      <c r="AEH38" s="6"/>
      <c r="AEI38" s="6"/>
      <c r="AEJ38" s="6"/>
      <c r="AEK38" s="6"/>
      <c r="AEL38" s="6"/>
      <c r="AEM38" s="6"/>
      <c r="AEN38" s="6"/>
      <c r="AEO38" s="6"/>
      <c r="AEP38" s="6"/>
      <c r="AEQ38" s="6"/>
      <c r="AER38" s="6"/>
      <c r="AES38" s="6"/>
      <c r="AET38" s="6"/>
      <c r="AEU38" s="6"/>
      <c r="AEV38" s="6"/>
      <c r="AEW38" s="6"/>
      <c r="AEX38" s="6"/>
      <c r="AEY38" s="6"/>
      <c r="AEZ38" s="6"/>
      <c r="AFA38" s="6"/>
      <c r="AFB38" s="6"/>
      <c r="AFC38" s="6"/>
      <c r="AFD38" s="6"/>
      <c r="AFE38" s="6"/>
      <c r="AFF38" s="6"/>
      <c r="AFG38" s="6"/>
      <c r="AFH38" s="6"/>
      <c r="AFI38" s="6"/>
      <c r="AFJ38" s="6"/>
      <c r="AFK38" s="6"/>
      <c r="AFL38" s="6"/>
      <c r="AFM38" s="6"/>
      <c r="AFN38" s="6"/>
      <c r="AFO38" s="6"/>
      <c r="AFP38" s="6"/>
      <c r="AFQ38" s="6"/>
      <c r="AFR38" s="6"/>
      <c r="AFS38" s="6"/>
      <c r="AFT38" s="6"/>
      <c r="AFU38" s="6"/>
      <c r="AFV38" s="6"/>
      <c r="AFW38" s="6"/>
      <c r="AFX38" s="6"/>
      <c r="AFY38" s="6"/>
      <c r="AFZ38" s="6"/>
      <c r="AGA38" s="6"/>
      <c r="AGB38" s="6"/>
      <c r="AGC38" s="6"/>
      <c r="AGD38" s="6"/>
      <c r="AGE38" s="6"/>
      <c r="AGF38" s="6"/>
      <c r="AGG38" s="6"/>
      <c r="AGH38" s="6"/>
      <c r="AGI38" s="6"/>
      <c r="AGJ38" s="6"/>
      <c r="AGK38" s="6"/>
      <c r="AGL38" s="6"/>
      <c r="AGM38" s="6"/>
      <c r="AGN38" s="6"/>
      <c r="AGO38" s="6"/>
      <c r="AGP38" s="6"/>
      <c r="AGQ38" s="6"/>
      <c r="AGR38" s="6"/>
      <c r="AGS38" s="6"/>
      <c r="AGT38" s="6"/>
      <c r="AGU38" s="6"/>
      <c r="AGV38" s="6"/>
      <c r="AGW38" s="6"/>
      <c r="AGX38" s="6"/>
      <c r="AGY38" s="6"/>
      <c r="AGZ38" s="6"/>
      <c r="AHA38" s="6"/>
      <c r="AHB38" s="6"/>
      <c r="AHC38" s="6"/>
      <c r="AHD38" s="6"/>
      <c r="AHE38" s="6"/>
      <c r="AHF38" s="6"/>
      <c r="AHG38" s="6"/>
      <c r="AHH38" s="6"/>
      <c r="AHI38" s="6"/>
      <c r="AHJ38" s="6"/>
      <c r="AHK38" s="6"/>
      <c r="AHL38" s="6"/>
      <c r="AHM38" s="6"/>
      <c r="AHN38" s="6"/>
      <c r="AHO38" s="6"/>
      <c r="AHP38" s="6"/>
      <c r="AHQ38" s="6"/>
      <c r="AHR38" s="6"/>
      <c r="AHS38" s="6"/>
      <c r="AHT38" s="6"/>
      <c r="AHU38" s="6"/>
      <c r="AHV38" s="6"/>
      <c r="AHW38" s="6"/>
      <c r="AHX38" s="6"/>
      <c r="AHY38" s="6"/>
      <c r="AHZ38" s="6"/>
      <c r="AIA38" s="6"/>
      <c r="AIB38" s="6"/>
      <c r="AIC38" s="6"/>
      <c r="AID38" s="6"/>
      <c r="AIE38" s="6"/>
      <c r="AIF38" s="6"/>
      <c r="AIG38" s="6"/>
      <c r="AIH38" s="6"/>
      <c r="AII38" s="6"/>
      <c r="AIJ38" s="6"/>
      <c r="AIK38" s="6"/>
      <c r="AIL38" s="6"/>
      <c r="AIM38" s="6"/>
      <c r="AIN38" s="6"/>
      <c r="AIO38" s="6"/>
      <c r="AIP38" s="6"/>
      <c r="AIQ38" s="6"/>
      <c r="AIR38" s="6"/>
      <c r="AIS38" s="6"/>
      <c r="AIT38" s="6"/>
      <c r="AIU38" s="6"/>
      <c r="AIV38" s="6"/>
      <c r="AIW38" s="6"/>
      <c r="AIX38" s="6"/>
      <c r="AIY38" s="6"/>
      <c r="AIZ38" s="6"/>
      <c r="AJA38" s="6"/>
      <c r="AJB38" s="6"/>
      <c r="AJC38" s="6"/>
      <c r="AJD38" s="6"/>
      <c r="AJE38" s="6"/>
      <c r="AJF38" s="6"/>
      <c r="AJG38" s="6"/>
      <c r="AJH38" s="6"/>
      <c r="AJI38" s="6"/>
      <c r="AJJ38" s="6"/>
      <c r="AJK38" s="6"/>
      <c r="AJL38" s="6"/>
      <c r="AJM38" s="6"/>
      <c r="AJN38" s="6"/>
      <c r="AJO38" s="6"/>
      <c r="AJP38" s="6"/>
      <c r="AJQ38" s="6"/>
      <c r="AJR38" s="6"/>
      <c r="AJS38" s="6"/>
      <c r="AJT38" s="6"/>
      <c r="AJU38" s="6"/>
      <c r="AJV38" s="6"/>
      <c r="AJW38" s="6"/>
      <c r="AJX38" s="6"/>
      <c r="AJY38" s="6"/>
      <c r="AJZ38" s="6"/>
      <c r="AKA38" s="6"/>
      <c r="AKB38" s="6"/>
      <c r="AKC38" s="6"/>
      <c r="AKD38" s="6"/>
      <c r="AKE38" s="6"/>
      <c r="AKF38" s="6"/>
      <c r="AKG38" s="6"/>
      <c r="AKH38" s="6"/>
      <c r="AKI38" s="6"/>
      <c r="AKJ38" s="6"/>
      <c r="AKK38" s="6"/>
      <c r="AKL38" s="6"/>
      <c r="AKM38" s="6"/>
      <c r="AKN38" s="6"/>
      <c r="AKO38" s="6"/>
      <c r="AKP38" s="6"/>
      <c r="AKQ38" s="6"/>
      <c r="AKR38" s="6"/>
      <c r="AKS38" s="6"/>
      <c r="AKT38" s="6"/>
      <c r="AKU38" s="6"/>
      <c r="AKV38" s="6"/>
      <c r="AKW38" s="6"/>
      <c r="AKX38" s="6"/>
      <c r="AKY38" s="6"/>
      <c r="AKZ38" s="6"/>
      <c r="ALA38" s="6"/>
      <c r="ALB38" s="6"/>
      <c r="ALC38" s="6"/>
      <c r="ALD38" s="6"/>
      <c r="ALE38" s="6"/>
      <c r="ALF38" s="6"/>
      <c r="ALG38" s="6"/>
      <c r="ALH38" s="6"/>
      <c r="ALI38" s="6"/>
      <c r="ALJ38" s="6"/>
      <c r="ALK38" s="6"/>
      <c r="ALL38" s="6"/>
      <c r="ALM38" s="6"/>
      <c r="ALN38" s="6"/>
      <c r="ALO38" s="6"/>
      <c r="ALP38" s="6"/>
      <c r="ALQ38" s="6"/>
      <c r="ALR38" s="6"/>
      <c r="ALS38" s="6"/>
      <c r="ALT38" s="6"/>
      <c r="ALU38" s="6"/>
      <c r="ALV38" s="6"/>
      <c r="ALW38" s="6"/>
      <c r="ALX38" s="6"/>
      <c r="ALY38" s="6"/>
      <c r="ALZ38" s="6"/>
      <c r="AMA38" s="6"/>
      <c r="AMB38" s="6"/>
      <c r="AMC38" s="6"/>
      <c r="AMD38" s="6"/>
      <c r="AME38" s="6"/>
      <c r="AMF38" s="6"/>
      <c r="AMG38" s="6"/>
      <c r="AMH38" s="6"/>
      <c r="AMI38" s="6"/>
      <c r="AMJ38" s="6"/>
      <c r="AMK38" s="6"/>
      <c r="AML38" s="6"/>
      <c r="AMM38" s="6"/>
      <c r="AMN38" s="6"/>
      <c r="AMO38" s="6"/>
      <c r="AMP38" s="6"/>
      <c r="AMQ38" s="6"/>
      <c r="AMR38" s="6"/>
      <c r="AMS38" s="6"/>
      <c r="AMT38" s="6"/>
      <c r="AMU38" s="6"/>
      <c r="AMV38" s="6"/>
      <c r="AMW38" s="6"/>
      <c r="AMX38" s="6"/>
    </row>
    <row r="39" spans="1:1038" x14ac:dyDescent="0.25">
      <c r="A39" t="s">
        <v>188</v>
      </c>
      <c r="D39" t="s">
        <v>215</v>
      </c>
      <c r="M39" s="55"/>
      <c r="N39" s="55"/>
      <c r="O39" s="6"/>
      <c r="P39" s="55"/>
      <c r="Q39" s="6"/>
      <c r="R39" s="6"/>
      <c r="S39" s="6"/>
      <c r="T39" s="72" t="s">
        <v>702</v>
      </c>
      <c r="U39" s="14">
        <v>69</v>
      </c>
      <c r="V39" s="103" t="s">
        <v>709</v>
      </c>
      <c r="W39" s="131">
        <f>COUNTIF($X$77:$X$662, V39)</f>
        <v>0</v>
      </c>
      <c r="X39" s="78"/>
      <c r="Y39" s="78"/>
      <c r="Z39" s="56"/>
      <c r="AA39" s="56"/>
      <c r="AB39" s="57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6"/>
      <c r="LY39" s="6"/>
      <c r="LZ39" s="6"/>
      <c r="MA39" s="6"/>
      <c r="MB39" s="6"/>
      <c r="MC39" s="6"/>
      <c r="MD39" s="6"/>
      <c r="ME39" s="6"/>
      <c r="MF39" s="6"/>
      <c r="MG39" s="6"/>
      <c r="MH39" s="6"/>
      <c r="MI39" s="6"/>
      <c r="MJ39" s="6"/>
      <c r="MK39" s="6"/>
      <c r="ML39" s="6"/>
      <c r="MM39" s="6"/>
      <c r="MN39" s="6"/>
      <c r="MO39" s="6"/>
      <c r="MP39" s="6"/>
      <c r="MQ39" s="6"/>
      <c r="MR39" s="6"/>
      <c r="MS39" s="6"/>
      <c r="MT39" s="6"/>
      <c r="MU39" s="6"/>
      <c r="MV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H39" s="6"/>
      <c r="NI39" s="6"/>
      <c r="NJ39" s="6"/>
      <c r="NK39" s="6"/>
      <c r="NL39" s="6"/>
      <c r="NM39" s="6"/>
      <c r="NN39" s="6"/>
      <c r="NO39" s="6"/>
      <c r="NP39" s="6"/>
      <c r="NQ39" s="6"/>
      <c r="NR39" s="6"/>
      <c r="NS39" s="6"/>
      <c r="NT39" s="6"/>
      <c r="NU39" s="6"/>
      <c r="NV39" s="6"/>
      <c r="NW39" s="6"/>
      <c r="NX39" s="6"/>
      <c r="NY39" s="6"/>
      <c r="NZ39" s="6"/>
      <c r="OA39" s="6"/>
      <c r="OB39" s="6"/>
      <c r="OC39" s="6"/>
      <c r="OD39" s="6"/>
      <c r="OE39" s="6"/>
      <c r="OF39" s="6"/>
      <c r="OG39" s="6"/>
      <c r="OH39" s="6"/>
      <c r="OI39" s="6"/>
      <c r="OJ39" s="6"/>
      <c r="OK39" s="6"/>
      <c r="OL39" s="6"/>
      <c r="OM39" s="6"/>
      <c r="ON39" s="6"/>
      <c r="OO39" s="6"/>
      <c r="OP39" s="6"/>
      <c r="OQ39" s="6"/>
      <c r="OR39" s="6"/>
      <c r="OS39" s="6"/>
      <c r="OT39" s="6"/>
      <c r="OU39" s="6"/>
      <c r="OV39" s="6"/>
      <c r="OW39" s="6"/>
      <c r="OX39" s="6"/>
      <c r="OY39" s="6"/>
      <c r="OZ39" s="6"/>
      <c r="PA39" s="6"/>
      <c r="PB39" s="6"/>
      <c r="PC39" s="6"/>
      <c r="PD39" s="6"/>
      <c r="PE39" s="6"/>
      <c r="PF39" s="6"/>
      <c r="PG39" s="6"/>
      <c r="PH39" s="6"/>
      <c r="PI39" s="6"/>
      <c r="PJ39" s="6"/>
      <c r="PK39" s="6"/>
      <c r="PL39" s="6"/>
      <c r="PM39" s="6"/>
      <c r="PN39" s="6"/>
      <c r="PO39" s="6"/>
      <c r="PP39" s="6"/>
      <c r="PQ39" s="6"/>
      <c r="PR39" s="6"/>
      <c r="PS39" s="6"/>
      <c r="PT39" s="6"/>
      <c r="PU39" s="6"/>
      <c r="PV39" s="6"/>
      <c r="PW39" s="6"/>
      <c r="PX39" s="6"/>
      <c r="PY39" s="6"/>
      <c r="PZ39" s="6"/>
      <c r="QA39" s="6"/>
      <c r="QB39" s="6"/>
      <c r="QC39" s="6"/>
      <c r="QD39" s="6"/>
      <c r="QE39" s="6"/>
      <c r="QF39" s="6"/>
      <c r="QG39" s="6"/>
      <c r="QH39" s="6"/>
      <c r="QI39" s="6"/>
      <c r="QJ39" s="6"/>
      <c r="QK39" s="6"/>
      <c r="QL39" s="6"/>
      <c r="QM39" s="6"/>
      <c r="QN39" s="6"/>
      <c r="QO39" s="6"/>
      <c r="QP39" s="6"/>
      <c r="QQ39" s="6"/>
      <c r="QR39" s="6"/>
      <c r="QS39" s="6"/>
      <c r="QT39" s="6"/>
      <c r="QU39" s="6"/>
      <c r="QV39" s="6"/>
      <c r="QW39" s="6"/>
      <c r="QX39" s="6"/>
      <c r="QY39" s="6"/>
      <c r="QZ39" s="6"/>
      <c r="RA39" s="6"/>
      <c r="RB39" s="6"/>
      <c r="RC39" s="6"/>
      <c r="RD39" s="6"/>
      <c r="RE39" s="6"/>
      <c r="RF39" s="6"/>
      <c r="RG39" s="6"/>
      <c r="RH39" s="6"/>
      <c r="RI39" s="6"/>
      <c r="RJ39" s="6"/>
      <c r="RK39" s="6"/>
      <c r="RL39" s="6"/>
      <c r="RM39" s="6"/>
      <c r="RN39" s="6"/>
      <c r="RO39" s="6"/>
      <c r="RP39" s="6"/>
      <c r="RQ39" s="6"/>
      <c r="RR39" s="6"/>
      <c r="RS39" s="6"/>
      <c r="RT39" s="6"/>
      <c r="RU39" s="6"/>
      <c r="RV39" s="6"/>
      <c r="RW39" s="6"/>
      <c r="RX39" s="6"/>
      <c r="RY39" s="6"/>
      <c r="RZ39" s="6"/>
      <c r="SA39" s="6"/>
      <c r="SB39" s="6"/>
      <c r="SC39" s="6"/>
      <c r="SD39" s="6"/>
      <c r="SE39" s="6"/>
      <c r="SF39" s="6"/>
      <c r="SG39" s="6"/>
      <c r="SH39" s="6"/>
      <c r="SI39" s="6"/>
      <c r="SJ39" s="6"/>
      <c r="SK39" s="6"/>
      <c r="SL39" s="6"/>
      <c r="SM39" s="6"/>
      <c r="SN39" s="6"/>
      <c r="SO39" s="6"/>
      <c r="SP39" s="6"/>
      <c r="SQ39" s="6"/>
      <c r="SR39" s="6"/>
      <c r="SS39" s="6"/>
      <c r="ST39" s="6"/>
      <c r="SU39" s="6"/>
      <c r="SV39" s="6"/>
      <c r="SW39" s="6"/>
      <c r="SX39" s="6"/>
      <c r="SY39" s="6"/>
      <c r="SZ39" s="6"/>
      <c r="TA39" s="6"/>
      <c r="TB39" s="6"/>
      <c r="TC39" s="6"/>
      <c r="TD39" s="6"/>
      <c r="TE39" s="6"/>
      <c r="TF39" s="6"/>
      <c r="TG39" s="6"/>
      <c r="TH39" s="6"/>
      <c r="TI39" s="6"/>
      <c r="TJ39" s="6"/>
      <c r="TK39" s="6"/>
      <c r="TL39" s="6"/>
      <c r="TM39" s="6"/>
      <c r="TN39" s="6"/>
      <c r="TO39" s="6"/>
      <c r="TP39" s="6"/>
      <c r="TQ39" s="6"/>
      <c r="TR39" s="6"/>
      <c r="TS39" s="6"/>
      <c r="TT39" s="6"/>
      <c r="TU39" s="6"/>
      <c r="TV39" s="6"/>
      <c r="TW39" s="6"/>
      <c r="TX39" s="6"/>
      <c r="TY39" s="6"/>
      <c r="TZ39" s="6"/>
      <c r="UA39" s="6"/>
      <c r="UB39" s="6"/>
      <c r="UC39" s="6"/>
      <c r="UD39" s="6"/>
      <c r="UE39" s="6"/>
      <c r="UF39" s="6"/>
      <c r="UG39" s="6"/>
      <c r="UH39" s="6"/>
      <c r="UI39" s="6"/>
      <c r="UJ39" s="6"/>
      <c r="UK39" s="6"/>
      <c r="UL39" s="6"/>
      <c r="UM39" s="6"/>
      <c r="UN39" s="6"/>
      <c r="UO39" s="6"/>
      <c r="UP39" s="6"/>
      <c r="UQ39" s="6"/>
      <c r="UR39" s="6"/>
      <c r="US39" s="6"/>
      <c r="UT39" s="6"/>
      <c r="UU39" s="6"/>
      <c r="UV39" s="6"/>
      <c r="UW39" s="6"/>
      <c r="UX39" s="6"/>
      <c r="UY39" s="6"/>
      <c r="UZ39" s="6"/>
      <c r="VA39" s="6"/>
      <c r="VB39" s="6"/>
      <c r="VC39" s="6"/>
      <c r="VD39" s="6"/>
      <c r="VE39" s="6"/>
      <c r="VF39" s="6"/>
      <c r="VG39" s="6"/>
      <c r="VH39" s="6"/>
      <c r="VI39" s="6"/>
      <c r="VJ39" s="6"/>
      <c r="VK39" s="6"/>
      <c r="VL39" s="6"/>
      <c r="VM39" s="6"/>
      <c r="VN39" s="6"/>
      <c r="VO39" s="6"/>
      <c r="VP39" s="6"/>
      <c r="VQ39" s="6"/>
      <c r="VR39" s="6"/>
      <c r="VS39" s="6"/>
      <c r="VT39" s="6"/>
      <c r="VU39" s="6"/>
      <c r="VV39" s="6"/>
      <c r="VW39" s="6"/>
      <c r="VX39" s="6"/>
      <c r="VY39" s="6"/>
      <c r="VZ39" s="6"/>
      <c r="WA39" s="6"/>
      <c r="WB39" s="6"/>
      <c r="WC39" s="6"/>
      <c r="WD39" s="6"/>
      <c r="WE39" s="6"/>
      <c r="WF39" s="6"/>
      <c r="WG39" s="6"/>
      <c r="WH39" s="6"/>
      <c r="WI39" s="6"/>
      <c r="WJ39" s="6"/>
      <c r="WK39" s="6"/>
      <c r="WL39" s="6"/>
      <c r="WM39" s="6"/>
      <c r="WN39" s="6"/>
      <c r="WO39" s="6"/>
      <c r="WP39" s="6"/>
      <c r="WQ39" s="6"/>
      <c r="WR39" s="6"/>
      <c r="WS39" s="6"/>
      <c r="WT39" s="6"/>
      <c r="WU39" s="6"/>
      <c r="WV39" s="6"/>
      <c r="WW39" s="6"/>
      <c r="WX39" s="6"/>
      <c r="WY39" s="6"/>
      <c r="WZ39" s="6"/>
      <c r="XA39" s="6"/>
      <c r="XB39" s="6"/>
      <c r="XC39" s="6"/>
      <c r="XD39" s="6"/>
      <c r="XE39" s="6"/>
      <c r="XF39" s="6"/>
      <c r="XG39" s="6"/>
      <c r="XH39" s="6"/>
      <c r="XI39" s="6"/>
      <c r="XJ39" s="6"/>
      <c r="XK39" s="6"/>
      <c r="XL39" s="6"/>
      <c r="XM39" s="6"/>
      <c r="XN39" s="6"/>
      <c r="XO39" s="6"/>
      <c r="XP39" s="6"/>
      <c r="XQ39" s="6"/>
      <c r="XR39" s="6"/>
      <c r="XS39" s="6"/>
      <c r="XT39" s="6"/>
      <c r="XU39" s="6"/>
      <c r="XV39" s="6"/>
      <c r="XW39" s="6"/>
      <c r="XX39" s="6"/>
      <c r="XY39" s="6"/>
      <c r="XZ39" s="6"/>
      <c r="YA39" s="6"/>
      <c r="YB39" s="6"/>
      <c r="YC39" s="6"/>
      <c r="YD39" s="6"/>
      <c r="YE39" s="6"/>
      <c r="YF39" s="6"/>
      <c r="YG39" s="6"/>
      <c r="YH39" s="6"/>
      <c r="YI39" s="6"/>
      <c r="YJ39" s="6"/>
      <c r="YK39" s="6"/>
      <c r="YL39" s="6"/>
      <c r="YM39" s="6"/>
      <c r="YN39" s="6"/>
      <c r="YO39" s="6"/>
      <c r="YP39" s="6"/>
      <c r="YQ39" s="6"/>
      <c r="YR39" s="6"/>
      <c r="YS39" s="6"/>
      <c r="YT39" s="6"/>
      <c r="YU39" s="6"/>
      <c r="YV39" s="6"/>
      <c r="YW39" s="6"/>
      <c r="YX39" s="6"/>
      <c r="YY39" s="6"/>
      <c r="YZ39" s="6"/>
      <c r="ZA39" s="6"/>
      <c r="ZB39" s="6"/>
      <c r="ZC39" s="6"/>
      <c r="ZD39" s="6"/>
      <c r="ZE39" s="6"/>
      <c r="ZF39" s="6"/>
      <c r="ZG39" s="6"/>
      <c r="ZH39" s="6"/>
      <c r="ZI39" s="6"/>
      <c r="ZJ39" s="6"/>
      <c r="ZK39" s="6"/>
      <c r="ZL39" s="6"/>
      <c r="ZM39" s="6"/>
      <c r="ZN39" s="6"/>
      <c r="ZO39" s="6"/>
      <c r="ZP39" s="6"/>
      <c r="ZQ39" s="6"/>
      <c r="ZR39" s="6"/>
      <c r="ZS39" s="6"/>
      <c r="ZT39" s="6"/>
      <c r="ZU39" s="6"/>
      <c r="ZV39" s="6"/>
      <c r="ZW39" s="6"/>
      <c r="ZX39" s="6"/>
      <c r="ZY39" s="6"/>
      <c r="ZZ39" s="6"/>
      <c r="AAA39" s="6"/>
      <c r="AAB39" s="6"/>
      <c r="AAC39" s="6"/>
      <c r="AAD39" s="6"/>
      <c r="AAE39" s="6"/>
      <c r="AAF39" s="6"/>
      <c r="AAG39" s="6"/>
      <c r="AAH39" s="6"/>
      <c r="AAI39" s="6"/>
      <c r="AAJ39" s="6"/>
      <c r="AAK39" s="6"/>
      <c r="AAL39" s="6"/>
      <c r="AAM39" s="6"/>
      <c r="AAN39" s="6"/>
      <c r="AAO39" s="6"/>
      <c r="AAP39" s="6"/>
      <c r="AAQ39" s="6"/>
      <c r="AAR39" s="6"/>
      <c r="AAS39" s="6"/>
      <c r="AAT39" s="6"/>
      <c r="AAU39" s="6"/>
      <c r="AAV39" s="6"/>
      <c r="AAW39" s="6"/>
      <c r="AAX39" s="6"/>
      <c r="AAY39" s="6"/>
      <c r="AAZ39" s="6"/>
      <c r="ABA39" s="6"/>
      <c r="ABB39" s="6"/>
      <c r="ABC39" s="6"/>
      <c r="ABD39" s="6"/>
      <c r="ABE39" s="6"/>
      <c r="ABF39" s="6"/>
      <c r="ABG39" s="6"/>
      <c r="ABH39" s="6"/>
      <c r="ABI39" s="6"/>
      <c r="ABJ39" s="6"/>
      <c r="ABK39" s="6"/>
      <c r="ABL39" s="6"/>
      <c r="ABM39" s="6"/>
      <c r="ABN39" s="6"/>
      <c r="ABO39" s="6"/>
      <c r="ABP39" s="6"/>
      <c r="ABQ39" s="6"/>
      <c r="ABR39" s="6"/>
      <c r="ABS39" s="6"/>
      <c r="ABT39" s="6"/>
      <c r="ABU39" s="6"/>
      <c r="ABV39" s="6"/>
      <c r="ABW39" s="6"/>
      <c r="ABX39" s="6"/>
      <c r="ABY39" s="6"/>
      <c r="ABZ39" s="6"/>
      <c r="ACA39" s="6"/>
      <c r="ACB39" s="6"/>
      <c r="ACC39" s="6"/>
      <c r="ACD39" s="6"/>
      <c r="ACE39" s="6"/>
      <c r="ACF39" s="6"/>
      <c r="ACG39" s="6"/>
      <c r="ACH39" s="6"/>
      <c r="ACI39" s="6"/>
      <c r="ACJ39" s="6"/>
      <c r="ACK39" s="6"/>
      <c r="ACL39" s="6"/>
      <c r="ACM39" s="6"/>
      <c r="ACN39" s="6"/>
      <c r="ACO39" s="6"/>
      <c r="ACP39" s="6"/>
      <c r="ACQ39" s="6"/>
      <c r="ACR39" s="6"/>
      <c r="ACS39" s="6"/>
      <c r="ACT39" s="6"/>
      <c r="ACU39" s="6"/>
      <c r="ACV39" s="6"/>
      <c r="ACW39" s="6"/>
      <c r="ACX39" s="6"/>
      <c r="ACY39" s="6"/>
      <c r="ACZ39" s="6"/>
      <c r="ADA39" s="6"/>
      <c r="ADB39" s="6"/>
      <c r="ADC39" s="6"/>
      <c r="ADD39" s="6"/>
      <c r="ADE39" s="6"/>
      <c r="ADF39" s="6"/>
      <c r="ADG39" s="6"/>
      <c r="ADH39" s="6"/>
      <c r="ADI39" s="6"/>
      <c r="ADJ39" s="6"/>
      <c r="ADK39" s="6"/>
      <c r="ADL39" s="6"/>
      <c r="ADM39" s="6"/>
      <c r="ADN39" s="6"/>
      <c r="ADO39" s="6"/>
      <c r="ADP39" s="6"/>
      <c r="ADQ39" s="6"/>
      <c r="ADR39" s="6"/>
      <c r="ADS39" s="6"/>
      <c r="ADT39" s="6"/>
      <c r="ADU39" s="6"/>
      <c r="ADV39" s="6"/>
      <c r="ADW39" s="6"/>
      <c r="ADX39" s="6"/>
      <c r="ADY39" s="6"/>
      <c r="ADZ39" s="6"/>
      <c r="AEA39" s="6"/>
      <c r="AEB39" s="6"/>
      <c r="AEC39" s="6"/>
      <c r="AED39" s="6"/>
      <c r="AEE39" s="6"/>
      <c r="AEF39" s="6"/>
      <c r="AEG39" s="6"/>
      <c r="AEH39" s="6"/>
      <c r="AEI39" s="6"/>
      <c r="AEJ39" s="6"/>
      <c r="AEK39" s="6"/>
      <c r="AEL39" s="6"/>
      <c r="AEM39" s="6"/>
      <c r="AEN39" s="6"/>
      <c r="AEO39" s="6"/>
      <c r="AEP39" s="6"/>
      <c r="AEQ39" s="6"/>
      <c r="AER39" s="6"/>
      <c r="AES39" s="6"/>
      <c r="AET39" s="6"/>
      <c r="AEU39" s="6"/>
      <c r="AEV39" s="6"/>
      <c r="AEW39" s="6"/>
      <c r="AEX39" s="6"/>
      <c r="AEY39" s="6"/>
      <c r="AEZ39" s="6"/>
      <c r="AFA39" s="6"/>
      <c r="AFB39" s="6"/>
      <c r="AFC39" s="6"/>
      <c r="AFD39" s="6"/>
      <c r="AFE39" s="6"/>
      <c r="AFF39" s="6"/>
      <c r="AFG39" s="6"/>
      <c r="AFH39" s="6"/>
      <c r="AFI39" s="6"/>
      <c r="AFJ39" s="6"/>
      <c r="AFK39" s="6"/>
      <c r="AFL39" s="6"/>
      <c r="AFM39" s="6"/>
      <c r="AFN39" s="6"/>
      <c r="AFO39" s="6"/>
      <c r="AFP39" s="6"/>
      <c r="AFQ39" s="6"/>
      <c r="AFR39" s="6"/>
      <c r="AFS39" s="6"/>
      <c r="AFT39" s="6"/>
      <c r="AFU39" s="6"/>
      <c r="AFV39" s="6"/>
      <c r="AFW39" s="6"/>
      <c r="AFX39" s="6"/>
      <c r="AFY39" s="6"/>
      <c r="AFZ39" s="6"/>
      <c r="AGA39" s="6"/>
      <c r="AGB39" s="6"/>
      <c r="AGC39" s="6"/>
      <c r="AGD39" s="6"/>
      <c r="AGE39" s="6"/>
      <c r="AGF39" s="6"/>
      <c r="AGG39" s="6"/>
      <c r="AGH39" s="6"/>
      <c r="AGI39" s="6"/>
      <c r="AGJ39" s="6"/>
      <c r="AGK39" s="6"/>
      <c r="AGL39" s="6"/>
      <c r="AGM39" s="6"/>
      <c r="AGN39" s="6"/>
      <c r="AGO39" s="6"/>
      <c r="AGP39" s="6"/>
      <c r="AGQ39" s="6"/>
      <c r="AGR39" s="6"/>
      <c r="AGS39" s="6"/>
      <c r="AGT39" s="6"/>
      <c r="AGU39" s="6"/>
      <c r="AGV39" s="6"/>
      <c r="AGW39" s="6"/>
      <c r="AGX39" s="6"/>
      <c r="AGY39" s="6"/>
      <c r="AGZ39" s="6"/>
      <c r="AHA39" s="6"/>
      <c r="AHB39" s="6"/>
      <c r="AHC39" s="6"/>
      <c r="AHD39" s="6"/>
      <c r="AHE39" s="6"/>
      <c r="AHF39" s="6"/>
      <c r="AHG39" s="6"/>
      <c r="AHH39" s="6"/>
      <c r="AHI39" s="6"/>
      <c r="AHJ39" s="6"/>
      <c r="AHK39" s="6"/>
      <c r="AHL39" s="6"/>
      <c r="AHM39" s="6"/>
      <c r="AHN39" s="6"/>
      <c r="AHO39" s="6"/>
      <c r="AHP39" s="6"/>
      <c r="AHQ39" s="6"/>
      <c r="AHR39" s="6"/>
      <c r="AHS39" s="6"/>
      <c r="AHT39" s="6"/>
      <c r="AHU39" s="6"/>
      <c r="AHV39" s="6"/>
      <c r="AHW39" s="6"/>
      <c r="AHX39" s="6"/>
      <c r="AHY39" s="6"/>
      <c r="AHZ39" s="6"/>
      <c r="AIA39" s="6"/>
      <c r="AIB39" s="6"/>
      <c r="AIC39" s="6"/>
      <c r="AID39" s="6"/>
      <c r="AIE39" s="6"/>
      <c r="AIF39" s="6"/>
      <c r="AIG39" s="6"/>
      <c r="AIH39" s="6"/>
      <c r="AII39" s="6"/>
      <c r="AIJ39" s="6"/>
      <c r="AIK39" s="6"/>
      <c r="AIL39" s="6"/>
      <c r="AIM39" s="6"/>
      <c r="AIN39" s="6"/>
      <c r="AIO39" s="6"/>
      <c r="AIP39" s="6"/>
      <c r="AIQ39" s="6"/>
      <c r="AIR39" s="6"/>
      <c r="AIS39" s="6"/>
      <c r="AIT39" s="6"/>
      <c r="AIU39" s="6"/>
      <c r="AIV39" s="6"/>
      <c r="AIW39" s="6"/>
      <c r="AIX39" s="6"/>
      <c r="AIY39" s="6"/>
      <c r="AIZ39" s="6"/>
      <c r="AJA39" s="6"/>
      <c r="AJB39" s="6"/>
      <c r="AJC39" s="6"/>
      <c r="AJD39" s="6"/>
      <c r="AJE39" s="6"/>
      <c r="AJF39" s="6"/>
      <c r="AJG39" s="6"/>
      <c r="AJH39" s="6"/>
      <c r="AJI39" s="6"/>
      <c r="AJJ39" s="6"/>
      <c r="AJK39" s="6"/>
      <c r="AJL39" s="6"/>
      <c r="AJM39" s="6"/>
      <c r="AJN39" s="6"/>
      <c r="AJO39" s="6"/>
      <c r="AJP39" s="6"/>
      <c r="AJQ39" s="6"/>
      <c r="AJR39" s="6"/>
      <c r="AJS39" s="6"/>
      <c r="AJT39" s="6"/>
      <c r="AJU39" s="6"/>
      <c r="AJV39" s="6"/>
      <c r="AJW39" s="6"/>
      <c r="AJX39" s="6"/>
      <c r="AJY39" s="6"/>
      <c r="AJZ39" s="6"/>
      <c r="AKA39" s="6"/>
      <c r="AKB39" s="6"/>
      <c r="AKC39" s="6"/>
      <c r="AKD39" s="6"/>
      <c r="AKE39" s="6"/>
      <c r="AKF39" s="6"/>
      <c r="AKG39" s="6"/>
      <c r="AKH39" s="6"/>
      <c r="AKI39" s="6"/>
      <c r="AKJ39" s="6"/>
      <c r="AKK39" s="6"/>
      <c r="AKL39" s="6"/>
      <c r="AKM39" s="6"/>
      <c r="AKN39" s="6"/>
      <c r="AKO39" s="6"/>
      <c r="AKP39" s="6"/>
      <c r="AKQ39" s="6"/>
      <c r="AKR39" s="6"/>
      <c r="AKS39" s="6"/>
      <c r="AKT39" s="6"/>
      <c r="AKU39" s="6"/>
      <c r="AKV39" s="6"/>
      <c r="AKW39" s="6"/>
      <c r="AKX39" s="6"/>
      <c r="AKY39" s="6"/>
      <c r="AKZ39" s="6"/>
      <c r="ALA39" s="6"/>
      <c r="ALB39" s="6"/>
      <c r="ALC39" s="6"/>
      <c r="ALD39" s="6"/>
      <c r="ALE39" s="6"/>
      <c r="ALF39" s="6"/>
      <c r="ALG39" s="6"/>
      <c r="ALH39" s="6"/>
      <c r="ALI39" s="6"/>
      <c r="ALJ39" s="6"/>
      <c r="ALK39" s="6"/>
      <c r="ALL39" s="6"/>
      <c r="ALM39" s="6"/>
      <c r="ALN39" s="6"/>
      <c r="ALO39" s="6"/>
      <c r="ALP39" s="6"/>
      <c r="ALQ39" s="6"/>
      <c r="ALR39" s="6"/>
      <c r="ALS39" s="6"/>
      <c r="ALT39" s="6"/>
      <c r="ALU39" s="6"/>
      <c r="ALV39" s="6"/>
      <c r="ALW39" s="6"/>
      <c r="ALX39" s="6"/>
      <c r="ALY39" s="6"/>
      <c r="ALZ39" s="6"/>
      <c r="AMA39" s="6"/>
      <c r="AMB39" s="6"/>
      <c r="AMC39" s="6"/>
      <c r="AMD39" s="6"/>
      <c r="AME39" s="6"/>
      <c r="AMF39" s="6"/>
      <c r="AMG39" s="6"/>
      <c r="AMH39" s="6"/>
      <c r="AMI39" s="6"/>
      <c r="AMJ39" s="6"/>
      <c r="AMK39" s="6"/>
      <c r="AML39" s="6"/>
      <c r="AMM39" s="6"/>
      <c r="AMN39" s="6"/>
      <c r="AMO39" s="6"/>
      <c r="AMP39" s="6"/>
      <c r="AMQ39" s="6"/>
      <c r="AMR39" s="6"/>
      <c r="AMS39" s="6"/>
      <c r="AMT39" s="6"/>
      <c r="AMU39" s="6"/>
      <c r="AMV39" s="6"/>
      <c r="AMW39" s="6"/>
      <c r="AMX39" s="6"/>
    </row>
    <row r="40" spans="1:1038" x14ac:dyDescent="0.25">
      <c r="A40" t="s">
        <v>188</v>
      </c>
      <c r="D40" t="s">
        <v>209</v>
      </c>
      <c r="M40" s="55"/>
      <c r="N40" s="55"/>
      <c r="O40" s="6"/>
      <c r="P40" s="55"/>
      <c r="Q40" s="6"/>
      <c r="R40" s="6"/>
      <c r="S40" s="6"/>
      <c r="T40" s="72" t="s">
        <v>703</v>
      </c>
      <c r="U40" s="14">
        <v>70</v>
      </c>
      <c r="V40" s="103" t="s">
        <v>710</v>
      </c>
      <c r="W40" s="131">
        <f>COUNTIF($X$77:$X$662, V40)</f>
        <v>0</v>
      </c>
      <c r="X40" s="78"/>
      <c r="Y40" s="78"/>
      <c r="Z40" s="56"/>
      <c r="AA40" s="56"/>
      <c r="AB40" s="57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6"/>
      <c r="KZ40" s="6"/>
      <c r="LA40" s="6"/>
      <c r="LB40" s="6"/>
      <c r="LC40" s="6"/>
      <c r="LD40" s="6"/>
      <c r="LE40" s="6"/>
      <c r="LF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Q40" s="6"/>
      <c r="MR40" s="6"/>
      <c r="MS40" s="6"/>
      <c r="MT40" s="6"/>
      <c r="MU40" s="6"/>
      <c r="MV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6"/>
      <c r="NI40" s="6"/>
      <c r="NJ40" s="6"/>
      <c r="NK40" s="6"/>
      <c r="NL40" s="6"/>
      <c r="NM40" s="6"/>
      <c r="NN40" s="6"/>
      <c r="NO40" s="6"/>
      <c r="NP40" s="6"/>
      <c r="NQ40" s="6"/>
      <c r="NR40" s="6"/>
      <c r="NS40" s="6"/>
      <c r="NT40" s="6"/>
      <c r="NU40" s="6"/>
      <c r="NV40" s="6"/>
      <c r="NW40" s="6"/>
      <c r="NX40" s="6"/>
      <c r="NY40" s="6"/>
      <c r="NZ40" s="6"/>
      <c r="OA40" s="6"/>
      <c r="OB40" s="6"/>
      <c r="OC40" s="6"/>
      <c r="OD40" s="6"/>
      <c r="OE40" s="6"/>
      <c r="OF40" s="6"/>
      <c r="OG40" s="6"/>
      <c r="OH40" s="6"/>
      <c r="OI40" s="6"/>
      <c r="OJ40" s="6"/>
      <c r="OK40" s="6"/>
      <c r="OL40" s="6"/>
      <c r="OM40" s="6"/>
      <c r="ON40" s="6"/>
      <c r="OO40" s="6"/>
      <c r="OP40" s="6"/>
      <c r="OQ40" s="6"/>
      <c r="OR40" s="6"/>
      <c r="OS40" s="6"/>
      <c r="OT40" s="6"/>
      <c r="OU40" s="6"/>
      <c r="OV40" s="6"/>
      <c r="OW40" s="6"/>
      <c r="OX40" s="6"/>
      <c r="OY40" s="6"/>
      <c r="OZ40" s="6"/>
      <c r="PA40" s="6"/>
      <c r="PB40" s="6"/>
      <c r="PC40" s="6"/>
      <c r="PD40" s="6"/>
      <c r="PE40" s="6"/>
      <c r="PF40" s="6"/>
      <c r="PG40" s="6"/>
      <c r="PH40" s="6"/>
      <c r="PI40" s="6"/>
      <c r="PJ40" s="6"/>
      <c r="PK40" s="6"/>
      <c r="PL40" s="6"/>
      <c r="PM40" s="6"/>
      <c r="PN40" s="6"/>
      <c r="PO40" s="6"/>
      <c r="PP40" s="6"/>
      <c r="PQ40" s="6"/>
      <c r="PR40" s="6"/>
      <c r="PS40" s="6"/>
      <c r="PT40" s="6"/>
      <c r="PU40" s="6"/>
      <c r="PV40" s="6"/>
      <c r="PW40" s="6"/>
      <c r="PX40" s="6"/>
      <c r="PY40" s="6"/>
      <c r="PZ40" s="6"/>
      <c r="QA40" s="6"/>
      <c r="QB40" s="6"/>
      <c r="QC40" s="6"/>
      <c r="QD40" s="6"/>
      <c r="QE40" s="6"/>
      <c r="QF40" s="6"/>
      <c r="QG40" s="6"/>
      <c r="QH40" s="6"/>
      <c r="QI40" s="6"/>
      <c r="QJ40" s="6"/>
      <c r="QK40" s="6"/>
      <c r="QL40" s="6"/>
      <c r="QM40" s="6"/>
      <c r="QN40" s="6"/>
      <c r="QO40" s="6"/>
      <c r="QP40" s="6"/>
      <c r="QQ40" s="6"/>
      <c r="QR40" s="6"/>
      <c r="QS40" s="6"/>
      <c r="QT40" s="6"/>
      <c r="QU40" s="6"/>
      <c r="QV40" s="6"/>
      <c r="QW40" s="6"/>
      <c r="QX40" s="6"/>
      <c r="QY40" s="6"/>
      <c r="QZ40" s="6"/>
      <c r="RA40" s="6"/>
      <c r="RB40" s="6"/>
      <c r="RC40" s="6"/>
      <c r="RD40" s="6"/>
      <c r="RE40" s="6"/>
      <c r="RF40" s="6"/>
      <c r="RG40" s="6"/>
      <c r="RH40" s="6"/>
      <c r="RI40" s="6"/>
      <c r="RJ40" s="6"/>
      <c r="RK40" s="6"/>
      <c r="RL40" s="6"/>
      <c r="RM40" s="6"/>
      <c r="RN40" s="6"/>
      <c r="RO40" s="6"/>
      <c r="RP40" s="6"/>
      <c r="RQ40" s="6"/>
      <c r="RR40" s="6"/>
      <c r="RS40" s="6"/>
      <c r="RT40" s="6"/>
      <c r="RU40" s="6"/>
      <c r="RV40" s="6"/>
      <c r="RW40" s="6"/>
      <c r="RX40" s="6"/>
      <c r="RY40" s="6"/>
      <c r="RZ40" s="6"/>
      <c r="SA40" s="6"/>
      <c r="SB40" s="6"/>
      <c r="SC40" s="6"/>
      <c r="SD40" s="6"/>
      <c r="SE40" s="6"/>
      <c r="SF40" s="6"/>
      <c r="SG40" s="6"/>
      <c r="SH40" s="6"/>
      <c r="SI40" s="6"/>
      <c r="SJ40" s="6"/>
      <c r="SK40" s="6"/>
      <c r="SL40" s="6"/>
      <c r="SM40" s="6"/>
      <c r="SN40" s="6"/>
      <c r="SO40" s="6"/>
      <c r="SP40" s="6"/>
      <c r="SQ40" s="6"/>
      <c r="SR40" s="6"/>
      <c r="SS40" s="6"/>
      <c r="ST40" s="6"/>
      <c r="SU40" s="6"/>
      <c r="SV40" s="6"/>
      <c r="SW40" s="6"/>
      <c r="SX40" s="6"/>
      <c r="SY40" s="6"/>
      <c r="SZ40" s="6"/>
      <c r="TA40" s="6"/>
      <c r="TB40" s="6"/>
      <c r="TC40" s="6"/>
      <c r="TD40" s="6"/>
      <c r="TE40" s="6"/>
      <c r="TF40" s="6"/>
      <c r="TG40" s="6"/>
      <c r="TH40" s="6"/>
      <c r="TI40" s="6"/>
      <c r="TJ40" s="6"/>
      <c r="TK40" s="6"/>
      <c r="TL40" s="6"/>
      <c r="TM40" s="6"/>
      <c r="TN40" s="6"/>
      <c r="TO40" s="6"/>
      <c r="TP40" s="6"/>
      <c r="TQ40" s="6"/>
      <c r="TR40" s="6"/>
      <c r="TS40" s="6"/>
      <c r="TT40" s="6"/>
      <c r="TU40" s="6"/>
      <c r="TV40" s="6"/>
      <c r="TW40" s="6"/>
      <c r="TX40" s="6"/>
      <c r="TY40" s="6"/>
      <c r="TZ40" s="6"/>
      <c r="UA40" s="6"/>
      <c r="UB40" s="6"/>
      <c r="UC40" s="6"/>
      <c r="UD40" s="6"/>
      <c r="UE40" s="6"/>
      <c r="UF40" s="6"/>
      <c r="UG40" s="6"/>
      <c r="UH40" s="6"/>
      <c r="UI40" s="6"/>
      <c r="UJ40" s="6"/>
      <c r="UK40" s="6"/>
      <c r="UL40" s="6"/>
      <c r="UM40" s="6"/>
      <c r="UN40" s="6"/>
      <c r="UO40" s="6"/>
      <c r="UP40" s="6"/>
      <c r="UQ40" s="6"/>
      <c r="UR40" s="6"/>
      <c r="US40" s="6"/>
      <c r="UT40" s="6"/>
      <c r="UU40" s="6"/>
      <c r="UV40" s="6"/>
      <c r="UW40" s="6"/>
      <c r="UX40" s="6"/>
      <c r="UY40" s="6"/>
      <c r="UZ40" s="6"/>
      <c r="VA40" s="6"/>
      <c r="VB40" s="6"/>
      <c r="VC40" s="6"/>
      <c r="VD40" s="6"/>
      <c r="VE40" s="6"/>
      <c r="VF40" s="6"/>
      <c r="VG40" s="6"/>
      <c r="VH40" s="6"/>
      <c r="VI40" s="6"/>
      <c r="VJ40" s="6"/>
      <c r="VK40" s="6"/>
      <c r="VL40" s="6"/>
      <c r="VM40" s="6"/>
      <c r="VN40" s="6"/>
      <c r="VO40" s="6"/>
      <c r="VP40" s="6"/>
      <c r="VQ40" s="6"/>
      <c r="VR40" s="6"/>
      <c r="VS40" s="6"/>
      <c r="VT40" s="6"/>
      <c r="VU40" s="6"/>
      <c r="VV40" s="6"/>
      <c r="VW40" s="6"/>
      <c r="VX40" s="6"/>
      <c r="VY40" s="6"/>
      <c r="VZ40" s="6"/>
      <c r="WA40" s="6"/>
      <c r="WB40" s="6"/>
      <c r="WC40" s="6"/>
      <c r="WD40" s="6"/>
      <c r="WE40" s="6"/>
      <c r="WF40" s="6"/>
      <c r="WG40" s="6"/>
      <c r="WH40" s="6"/>
      <c r="WI40" s="6"/>
      <c r="WJ40" s="6"/>
      <c r="WK40" s="6"/>
      <c r="WL40" s="6"/>
      <c r="WM40" s="6"/>
      <c r="WN40" s="6"/>
      <c r="WO40" s="6"/>
      <c r="WP40" s="6"/>
      <c r="WQ40" s="6"/>
      <c r="WR40" s="6"/>
      <c r="WS40" s="6"/>
      <c r="WT40" s="6"/>
      <c r="WU40" s="6"/>
      <c r="WV40" s="6"/>
      <c r="WW40" s="6"/>
      <c r="WX40" s="6"/>
      <c r="WY40" s="6"/>
      <c r="WZ40" s="6"/>
      <c r="XA40" s="6"/>
      <c r="XB40" s="6"/>
      <c r="XC40" s="6"/>
      <c r="XD40" s="6"/>
      <c r="XE40" s="6"/>
      <c r="XF40" s="6"/>
      <c r="XG40" s="6"/>
      <c r="XH40" s="6"/>
      <c r="XI40" s="6"/>
      <c r="XJ40" s="6"/>
      <c r="XK40" s="6"/>
      <c r="XL40" s="6"/>
      <c r="XM40" s="6"/>
      <c r="XN40" s="6"/>
      <c r="XO40" s="6"/>
      <c r="XP40" s="6"/>
      <c r="XQ40" s="6"/>
      <c r="XR40" s="6"/>
      <c r="XS40" s="6"/>
      <c r="XT40" s="6"/>
      <c r="XU40" s="6"/>
      <c r="XV40" s="6"/>
      <c r="XW40" s="6"/>
      <c r="XX40" s="6"/>
      <c r="XY40" s="6"/>
      <c r="XZ40" s="6"/>
      <c r="YA40" s="6"/>
      <c r="YB40" s="6"/>
      <c r="YC40" s="6"/>
      <c r="YD40" s="6"/>
      <c r="YE40" s="6"/>
      <c r="YF40" s="6"/>
      <c r="YG40" s="6"/>
      <c r="YH40" s="6"/>
      <c r="YI40" s="6"/>
      <c r="YJ40" s="6"/>
      <c r="YK40" s="6"/>
      <c r="YL40" s="6"/>
      <c r="YM40" s="6"/>
      <c r="YN40" s="6"/>
      <c r="YO40" s="6"/>
      <c r="YP40" s="6"/>
      <c r="YQ40" s="6"/>
      <c r="YR40" s="6"/>
      <c r="YS40" s="6"/>
      <c r="YT40" s="6"/>
      <c r="YU40" s="6"/>
      <c r="YV40" s="6"/>
      <c r="YW40" s="6"/>
      <c r="YX40" s="6"/>
      <c r="YY40" s="6"/>
      <c r="YZ40" s="6"/>
      <c r="ZA40" s="6"/>
      <c r="ZB40" s="6"/>
      <c r="ZC40" s="6"/>
      <c r="ZD40" s="6"/>
      <c r="ZE40" s="6"/>
      <c r="ZF40" s="6"/>
      <c r="ZG40" s="6"/>
      <c r="ZH40" s="6"/>
      <c r="ZI40" s="6"/>
      <c r="ZJ40" s="6"/>
      <c r="ZK40" s="6"/>
      <c r="ZL40" s="6"/>
      <c r="ZM40" s="6"/>
      <c r="ZN40" s="6"/>
      <c r="ZO40" s="6"/>
      <c r="ZP40" s="6"/>
      <c r="ZQ40" s="6"/>
      <c r="ZR40" s="6"/>
      <c r="ZS40" s="6"/>
      <c r="ZT40" s="6"/>
      <c r="ZU40" s="6"/>
      <c r="ZV40" s="6"/>
      <c r="ZW40" s="6"/>
      <c r="ZX40" s="6"/>
      <c r="ZY40" s="6"/>
      <c r="ZZ40" s="6"/>
      <c r="AAA40" s="6"/>
      <c r="AAB40" s="6"/>
      <c r="AAC40" s="6"/>
      <c r="AAD40" s="6"/>
      <c r="AAE40" s="6"/>
      <c r="AAF40" s="6"/>
      <c r="AAG40" s="6"/>
      <c r="AAH40" s="6"/>
      <c r="AAI40" s="6"/>
      <c r="AAJ40" s="6"/>
      <c r="AAK40" s="6"/>
      <c r="AAL40" s="6"/>
      <c r="AAM40" s="6"/>
      <c r="AAN40" s="6"/>
      <c r="AAO40" s="6"/>
      <c r="AAP40" s="6"/>
      <c r="AAQ40" s="6"/>
      <c r="AAR40" s="6"/>
      <c r="AAS40" s="6"/>
      <c r="AAT40" s="6"/>
      <c r="AAU40" s="6"/>
      <c r="AAV40" s="6"/>
      <c r="AAW40" s="6"/>
      <c r="AAX40" s="6"/>
      <c r="AAY40" s="6"/>
      <c r="AAZ40" s="6"/>
      <c r="ABA40" s="6"/>
      <c r="ABB40" s="6"/>
      <c r="ABC40" s="6"/>
      <c r="ABD40" s="6"/>
      <c r="ABE40" s="6"/>
      <c r="ABF40" s="6"/>
      <c r="ABG40" s="6"/>
      <c r="ABH40" s="6"/>
      <c r="ABI40" s="6"/>
      <c r="ABJ40" s="6"/>
      <c r="ABK40" s="6"/>
      <c r="ABL40" s="6"/>
      <c r="ABM40" s="6"/>
      <c r="ABN40" s="6"/>
      <c r="ABO40" s="6"/>
      <c r="ABP40" s="6"/>
      <c r="ABQ40" s="6"/>
      <c r="ABR40" s="6"/>
      <c r="ABS40" s="6"/>
      <c r="ABT40" s="6"/>
      <c r="ABU40" s="6"/>
      <c r="ABV40" s="6"/>
      <c r="ABW40" s="6"/>
      <c r="ABX40" s="6"/>
      <c r="ABY40" s="6"/>
      <c r="ABZ40" s="6"/>
      <c r="ACA40" s="6"/>
      <c r="ACB40" s="6"/>
      <c r="ACC40" s="6"/>
      <c r="ACD40" s="6"/>
      <c r="ACE40" s="6"/>
      <c r="ACF40" s="6"/>
      <c r="ACG40" s="6"/>
      <c r="ACH40" s="6"/>
      <c r="ACI40" s="6"/>
      <c r="ACJ40" s="6"/>
      <c r="ACK40" s="6"/>
      <c r="ACL40" s="6"/>
      <c r="ACM40" s="6"/>
      <c r="ACN40" s="6"/>
      <c r="ACO40" s="6"/>
      <c r="ACP40" s="6"/>
      <c r="ACQ40" s="6"/>
      <c r="ACR40" s="6"/>
      <c r="ACS40" s="6"/>
      <c r="ACT40" s="6"/>
      <c r="ACU40" s="6"/>
      <c r="ACV40" s="6"/>
      <c r="ACW40" s="6"/>
      <c r="ACX40" s="6"/>
      <c r="ACY40" s="6"/>
      <c r="ACZ40" s="6"/>
      <c r="ADA40" s="6"/>
      <c r="ADB40" s="6"/>
      <c r="ADC40" s="6"/>
      <c r="ADD40" s="6"/>
      <c r="ADE40" s="6"/>
      <c r="ADF40" s="6"/>
      <c r="ADG40" s="6"/>
      <c r="ADH40" s="6"/>
      <c r="ADI40" s="6"/>
      <c r="ADJ40" s="6"/>
      <c r="ADK40" s="6"/>
      <c r="ADL40" s="6"/>
      <c r="ADM40" s="6"/>
      <c r="ADN40" s="6"/>
      <c r="ADO40" s="6"/>
      <c r="ADP40" s="6"/>
      <c r="ADQ40" s="6"/>
      <c r="ADR40" s="6"/>
      <c r="ADS40" s="6"/>
      <c r="ADT40" s="6"/>
      <c r="ADU40" s="6"/>
      <c r="ADV40" s="6"/>
      <c r="ADW40" s="6"/>
      <c r="ADX40" s="6"/>
      <c r="ADY40" s="6"/>
      <c r="ADZ40" s="6"/>
      <c r="AEA40" s="6"/>
      <c r="AEB40" s="6"/>
      <c r="AEC40" s="6"/>
      <c r="AED40" s="6"/>
      <c r="AEE40" s="6"/>
      <c r="AEF40" s="6"/>
      <c r="AEG40" s="6"/>
      <c r="AEH40" s="6"/>
      <c r="AEI40" s="6"/>
      <c r="AEJ40" s="6"/>
      <c r="AEK40" s="6"/>
      <c r="AEL40" s="6"/>
      <c r="AEM40" s="6"/>
      <c r="AEN40" s="6"/>
      <c r="AEO40" s="6"/>
      <c r="AEP40" s="6"/>
      <c r="AEQ40" s="6"/>
      <c r="AER40" s="6"/>
      <c r="AES40" s="6"/>
      <c r="AET40" s="6"/>
      <c r="AEU40" s="6"/>
      <c r="AEV40" s="6"/>
      <c r="AEW40" s="6"/>
      <c r="AEX40" s="6"/>
      <c r="AEY40" s="6"/>
      <c r="AEZ40" s="6"/>
      <c r="AFA40" s="6"/>
      <c r="AFB40" s="6"/>
      <c r="AFC40" s="6"/>
      <c r="AFD40" s="6"/>
      <c r="AFE40" s="6"/>
      <c r="AFF40" s="6"/>
      <c r="AFG40" s="6"/>
      <c r="AFH40" s="6"/>
      <c r="AFI40" s="6"/>
      <c r="AFJ40" s="6"/>
      <c r="AFK40" s="6"/>
      <c r="AFL40" s="6"/>
      <c r="AFM40" s="6"/>
      <c r="AFN40" s="6"/>
      <c r="AFO40" s="6"/>
      <c r="AFP40" s="6"/>
      <c r="AFQ40" s="6"/>
      <c r="AFR40" s="6"/>
      <c r="AFS40" s="6"/>
      <c r="AFT40" s="6"/>
      <c r="AFU40" s="6"/>
      <c r="AFV40" s="6"/>
      <c r="AFW40" s="6"/>
      <c r="AFX40" s="6"/>
      <c r="AFY40" s="6"/>
      <c r="AFZ40" s="6"/>
      <c r="AGA40" s="6"/>
      <c r="AGB40" s="6"/>
      <c r="AGC40" s="6"/>
      <c r="AGD40" s="6"/>
      <c r="AGE40" s="6"/>
      <c r="AGF40" s="6"/>
      <c r="AGG40" s="6"/>
      <c r="AGH40" s="6"/>
      <c r="AGI40" s="6"/>
      <c r="AGJ40" s="6"/>
      <c r="AGK40" s="6"/>
      <c r="AGL40" s="6"/>
      <c r="AGM40" s="6"/>
      <c r="AGN40" s="6"/>
      <c r="AGO40" s="6"/>
      <c r="AGP40" s="6"/>
      <c r="AGQ40" s="6"/>
      <c r="AGR40" s="6"/>
      <c r="AGS40" s="6"/>
      <c r="AGT40" s="6"/>
      <c r="AGU40" s="6"/>
      <c r="AGV40" s="6"/>
      <c r="AGW40" s="6"/>
      <c r="AGX40" s="6"/>
      <c r="AGY40" s="6"/>
      <c r="AGZ40" s="6"/>
      <c r="AHA40" s="6"/>
      <c r="AHB40" s="6"/>
      <c r="AHC40" s="6"/>
      <c r="AHD40" s="6"/>
      <c r="AHE40" s="6"/>
      <c r="AHF40" s="6"/>
      <c r="AHG40" s="6"/>
      <c r="AHH40" s="6"/>
      <c r="AHI40" s="6"/>
      <c r="AHJ40" s="6"/>
      <c r="AHK40" s="6"/>
      <c r="AHL40" s="6"/>
      <c r="AHM40" s="6"/>
      <c r="AHN40" s="6"/>
      <c r="AHO40" s="6"/>
      <c r="AHP40" s="6"/>
      <c r="AHQ40" s="6"/>
      <c r="AHR40" s="6"/>
      <c r="AHS40" s="6"/>
      <c r="AHT40" s="6"/>
      <c r="AHU40" s="6"/>
      <c r="AHV40" s="6"/>
      <c r="AHW40" s="6"/>
      <c r="AHX40" s="6"/>
      <c r="AHY40" s="6"/>
      <c r="AHZ40" s="6"/>
      <c r="AIA40" s="6"/>
      <c r="AIB40" s="6"/>
      <c r="AIC40" s="6"/>
      <c r="AID40" s="6"/>
      <c r="AIE40" s="6"/>
      <c r="AIF40" s="6"/>
      <c r="AIG40" s="6"/>
      <c r="AIH40" s="6"/>
      <c r="AII40" s="6"/>
      <c r="AIJ40" s="6"/>
      <c r="AIK40" s="6"/>
      <c r="AIL40" s="6"/>
      <c r="AIM40" s="6"/>
      <c r="AIN40" s="6"/>
      <c r="AIO40" s="6"/>
      <c r="AIP40" s="6"/>
      <c r="AIQ40" s="6"/>
      <c r="AIR40" s="6"/>
      <c r="AIS40" s="6"/>
      <c r="AIT40" s="6"/>
      <c r="AIU40" s="6"/>
      <c r="AIV40" s="6"/>
      <c r="AIW40" s="6"/>
      <c r="AIX40" s="6"/>
      <c r="AIY40" s="6"/>
      <c r="AIZ40" s="6"/>
      <c r="AJA40" s="6"/>
      <c r="AJB40" s="6"/>
      <c r="AJC40" s="6"/>
      <c r="AJD40" s="6"/>
      <c r="AJE40" s="6"/>
      <c r="AJF40" s="6"/>
      <c r="AJG40" s="6"/>
      <c r="AJH40" s="6"/>
      <c r="AJI40" s="6"/>
      <c r="AJJ40" s="6"/>
      <c r="AJK40" s="6"/>
      <c r="AJL40" s="6"/>
      <c r="AJM40" s="6"/>
      <c r="AJN40" s="6"/>
      <c r="AJO40" s="6"/>
      <c r="AJP40" s="6"/>
      <c r="AJQ40" s="6"/>
      <c r="AJR40" s="6"/>
      <c r="AJS40" s="6"/>
      <c r="AJT40" s="6"/>
      <c r="AJU40" s="6"/>
      <c r="AJV40" s="6"/>
      <c r="AJW40" s="6"/>
      <c r="AJX40" s="6"/>
      <c r="AJY40" s="6"/>
      <c r="AJZ40" s="6"/>
      <c r="AKA40" s="6"/>
      <c r="AKB40" s="6"/>
      <c r="AKC40" s="6"/>
      <c r="AKD40" s="6"/>
      <c r="AKE40" s="6"/>
      <c r="AKF40" s="6"/>
      <c r="AKG40" s="6"/>
      <c r="AKH40" s="6"/>
      <c r="AKI40" s="6"/>
      <c r="AKJ40" s="6"/>
      <c r="AKK40" s="6"/>
      <c r="AKL40" s="6"/>
      <c r="AKM40" s="6"/>
      <c r="AKN40" s="6"/>
      <c r="AKO40" s="6"/>
      <c r="AKP40" s="6"/>
      <c r="AKQ40" s="6"/>
      <c r="AKR40" s="6"/>
      <c r="AKS40" s="6"/>
      <c r="AKT40" s="6"/>
      <c r="AKU40" s="6"/>
      <c r="AKV40" s="6"/>
      <c r="AKW40" s="6"/>
      <c r="AKX40" s="6"/>
      <c r="AKY40" s="6"/>
      <c r="AKZ40" s="6"/>
      <c r="ALA40" s="6"/>
      <c r="ALB40" s="6"/>
      <c r="ALC40" s="6"/>
      <c r="ALD40" s="6"/>
      <c r="ALE40" s="6"/>
      <c r="ALF40" s="6"/>
      <c r="ALG40" s="6"/>
      <c r="ALH40" s="6"/>
      <c r="ALI40" s="6"/>
      <c r="ALJ40" s="6"/>
      <c r="ALK40" s="6"/>
      <c r="ALL40" s="6"/>
      <c r="ALM40" s="6"/>
      <c r="ALN40" s="6"/>
      <c r="ALO40" s="6"/>
      <c r="ALP40" s="6"/>
      <c r="ALQ40" s="6"/>
      <c r="ALR40" s="6"/>
      <c r="ALS40" s="6"/>
      <c r="ALT40" s="6"/>
      <c r="ALU40" s="6"/>
      <c r="ALV40" s="6"/>
      <c r="ALW40" s="6"/>
      <c r="ALX40" s="6"/>
      <c r="ALY40" s="6"/>
      <c r="ALZ40" s="6"/>
      <c r="AMA40" s="6"/>
      <c r="AMB40" s="6"/>
      <c r="AMC40" s="6"/>
      <c r="AMD40" s="6"/>
      <c r="AME40" s="6"/>
      <c r="AMF40" s="6"/>
      <c r="AMG40" s="6"/>
      <c r="AMH40" s="6"/>
      <c r="AMI40" s="6"/>
      <c r="AMJ40" s="6"/>
      <c r="AMK40" s="6"/>
      <c r="AML40" s="6"/>
      <c r="AMM40" s="6"/>
      <c r="AMN40" s="6"/>
      <c r="AMO40" s="6"/>
      <c r="AMP40" s="6"/>
      <c r="AMQ40" s="6"/>
      <c r="AMR40" s="6"/>
      <c r="AMS40" s="6"/>
      <c r="AMT40" s="6"/>
      <c r="AMU40" s="6"/>
      <c r="AMV40" s="6"/>
      <c r="AMW40" s="6"/>
      <c r="AMX40" s="6"/>
    </row>
    <row r="41" spans="1:1038" x14ac:dyDescent="0.25">
      <c r="A41" t="s">
        <v>188</v>
      </c>
      <c r="M41" s="55"/>
      <c r="N41" s="55"/>
      <c r="O41" s="6"/>
      <c r="P41" s="55"/>
      <c r="Q41" s="6"/>
      <c r="R41" s="6"/>
      <c r="S41" s="6"/>
      <c r="T41" s="74" t="s">
        <v>704</v>
      </c>
      <c r="U41" s="98">
        <v>71</v>
      </c>
      <c r="V41" s="104" t="s">
        <v>711</v>
      </c>
      <c r="W41" s="131">
        <f>COUNTIF($X$77:$X$662, V41)</f>
        <v>0</v>
      </c>
      <c r="X41" s="78"/>
      <c r="Y41" s="78"/>
      <c r="Z41" s="56"/>
      <c r="AA41" s="56"/>
      <c r="AB41" s="57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6"/>
      <c r="KZ41" s="6"/>
      <c r="LA41" s="6"/>
      <c r="LB41" s="6"/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J41" s="6"/>
      <c r="NK41" s="6"/>
      <c r="NL41" s="6"/>
      <c r="NM41" s="6"/>
      <c r="NN41" s="6"/>
      <c r="NO41" s="6"/>
      <c r="NP41" s="6"/>
      <c r="NQ41" s="6"/>
      <c r="NR41" s="6"/>
      <c r="NS41" s="6"/>
      <c r="NT41" s="6"/>
      <c r="NU41" s="6"/>
      <c r="NV41" s="6"/>
      <c r="NW41" s="6"/>
      <c r="NX41" s="6"/>
      <c r="NY41" s="6"/>
      <c r="NZ41" s="6"/>
      <c r="OA41" s="6"/>
      <c r="OB41" s="6"/>
      <c r="OC41" s="6"/>
      <c r="OD41" s="6"/>
      <c r="OE41" s="6"/>
      <c r="OF41" s="6"/>
      <c r="OG41" s="6"/>
      <c r="OH41" s="6"/>
      <c r="OI41" s="6"/>
      <c r="OJ41" s="6"/>
      <c r="OK41" s="6"/>
      <c r="OL41" s="6"/>
      <c r="OM41" s="6"/>
      <c r="ON41" s="6"/>
      <c r="OO41" s="6"/>
      <c r="OP41" s="6"/>
      <c r="OQ41" s="6"/>
      <c r="OR41" s="6"/>
      <c r="OS41" s="6"/>
      <c r="OT41" s="6"/>
      <c r="OU41" s="6"/>
      <c r="OV41" s="6"/>
      <c r="OW41" s="6"/>
      <c r="OX41" s="6"/>
      <c r="OY41" s="6"/>
      <c r="OZ41" s="6"/>
      <c r="PA41" s="6"/>
      <c r="PB41" s="6"/>
      <c r="PC41" s="6"/>
      <c r="PD41" s="6"/>
      <c r="PE41" s="6"/>
      <c r="PF41" s="6"/>
      <c r="PG41" s="6"/>
      <c r="PH41" s="6"/>
      <c r="PI41" s="6"/>
      <c r="PJ41" s="6"/>
      <c r="PK41" s="6"/>
      <c r="PL41" s="6"/>
      <c r="PM41" s="6"/>
      <c r="PN41" s="6"/>
      <c r="PO41" s="6"/>
      <c r="PP41" s="6"/>
      <c r="PQ41" s="6"/>
      <c r="PR41" s="6"/>
      <c r="PS41" s="6"/>
      <c r="PT41" s="6"/>
      <c r="PU41" s="6"/>
      <c r="PV41" s="6"/>
      <c r="PW41" s="6"/>
      <c r="PX41" s="6"/>
      <c r="PY41" s="6"/>
      <c r="PZ41" s="6"/>
      <c r="QA41" s="6"/>
      <c r="QB41" s="6"/>
      <c r="QC41" s="6"/>
      <c r="QD41" s="6"/>
      <c r="QE41" s="6"/>
      <c r="QF41" s="6"/>
      <c r="QG41" s="6"/>
      <c r="QH41" s="6"/>
      <c r="QI41" s="6"/>
      <c r="QJ41" s="6"/>
      <c r="QK41" s="6"/>
      <c r="QL41" s="6"/>
      <c r="QM41" s="6"/>
      <c r="QN41" s="6"/>
      <c r="QO41" s="6"/>
      <c r="QP41" s="6"/>
      <c r="QQ41" s="6"/>
      <c r="QR41" s="6"/>
      <c r="QS41" s="6"/>
      <c r="QT41" s="6"/>
      <c r="QU41" s="6"/>
      <c r="QV41" s="6"/>
      <c r="QW41" s="6"/>
      <c r="QX41" s="6"/>
      <c r="QY41" s="6"/>
      <c r="QZ41" s="6"/>
      <c r="RA41" s="6"/>
      <c r="RB41" s="6"/>
      <c r="RC41" s="6"/>
      <c r="RD41" s="6"/>
      <c r="RE41" s="6"/>
      <c r="RF41" s="6"/>
      <c r="RG41" s="6"/>
      <c r="RH41" s="6"/>
      <c r="RI41" s="6"/>
      <c r="RJ41" s="6"/>
      <c r="RK41" s="6"/>
      <c r="RL41" s="6"/>
      <c r="RM41" s="6"/>
      <c r="RN41" s="6"/>
      <c r="RO41" s="6"/>
      <c r="RP41" s="6"/>
      <c r="RQ41" s="6"/>
      <c r="RR41" s="6"/>
      <c r="RS41" s="6"/>
      <c r="RT41" s="6"/>
      <c r="RU41" s="6"/>
      <c r="RV41" s="6"/>
      <c r="RW41" s="6"/>
      <c r="RX41" s="6"/>
      <c r="RY41" s="6"/>
      <c r="RZ41" s="6"/>
      <c r="SA41" s="6"/>
      <c r="SB41" s="6"/>
      <c r="SC41" s="6"/>
      <c r="SD41" s="6"/>
      <c r="SE41" s="6"/>
      <c r="SF41" s="6"/>
      <c r="SG41" s="6"/>
      <c r="SH41" s="6"/>
      <c r="SI41" s="6"/>
      <c r="SJ41" s="6"/>
      <c r="SK41" s="6"/>
      <c r="SL41" s="6"/>
      <c r="SM41" s="6"/>
      <c r="SN41" s="6"/>
      <c r="SO41" s="6"/>
      <c r="SP41" s="6"/>
      <c r="SQ41" s="6"/>
      <c r="SR41" s="6"/>
      <c r="SS41" s="6"/>
      <c r="ST41" s="6"/>
      <c r="SU41" s="6"/>
      <c r="SV41" s="6"/>
      <c r="SW41" s="6"/>
      <c r="SX41" s="6"/>
      <c r="SY41" s="6"/>
      <c r="SZ41" s="6"/>
      <c r="TA41" s="6"/>
      <c r="TB41" s="6"/>
      <c r="TC41" s="6"/>
      <c r="TD41" s="6"/>
      <c r="TE41" s="6"/>
      <c r="TF41" s="6"/>
      <c r="TG41" s="6"/>
      <c r="TH41" s="6"/>
      <c r="TI41" s="6"/>
      <c r="TJ41" s="6"/>
      <c r="TK41" s="6"/>
      <c r="TL41" s="6"/>
      <c r="TM41" s="6"/>
      <c r="TN41" s="6"/>
      <c r="TO41" s="6"/>
      <c r="TP41" s="6"/>
      <c r="TQ41" s="6"/>
      <c r="TR41" s="6"/>
      <c r="TS41" s="6"/>
      <c r="TT41" s="6"/>
      <c r="TU41" s="6"/>
      <c r="TV41" s="6"/>
      <c r="TW41" s="6"/>
      <c r="TX41" s="6"/>
      <c r="TY41" s="6"/>
      <c r="TZ41" s="6"/>
      <c r="UA41" s="6"/>
      <c r="UB41" s="6"/>
      <c r="UC41" s="6"/>
      <c r="UD41" s="6"/>
      <c r="UE41" s="6"/>
      <c r="UF41" s="6"/>
      <c r="UG41" s="6"/>
      <c r="UH41" s="6"/>
      <c r="UI41" s="6"/>
      <c r="UJ41" s="6"/>
      <c r="UK41" s="6"/>
      <c r="UL41" s="6"/>
      <c r="UM41" s="6"/>
      <c r="UN41" s="6"/>
      <c r="UO41" s="6"/>
      <c r="UP41" s="6"/>
      <c r="UQ41" s="6"/>
      <c r="UR41" s="6"/>
      <c r="US41" s="6"/>
      <c r="UT41" s="6"/>
      <c r="UU41" s="6"/>
      <c r="UV41" s="6"/>
      <c r="UW41" s="6"/>
      <c r="UX41" s="6"/>
      <c r="UY41" s="6"/>
      <c r="UZ41" s="6"/>
      <c r="VA41" s="6"/>
      <c r="VB41" s="6"/>
      <c r="VC41" s="6"/>
      <c r="VD41" s="6"/>
      <c r="VE41" s="6"/>
      <c r="VF41" s="6"/>
      <c r="VG41" s="6"/>
      <c r="VH41" s="6"/>
      <c r="VI41" s="6"/>
      <c r="VJ41" s="6"/>
      <c r="VK41" s="6"/>
      <c r="VL41" s="6"/>
      <c r="VM41" s="6"/>
      <c r="VN41" s="6"/>
      <c r="VO41" s="6"/>
      <c r="VP41" s="6"/>
      <c r="VQ41" s="6"/>
      <c r="VR41" s="6"/>
      <c r="VS41" s="6"/>
      <c r="VT41" s="6"/>
      <c r="VU41" s="6"/>
      <c r="VV41" s="6"/>
      <c r="VW41" s="6"/>
      <c r="VX41" s="6"/>
      <c r="VY41" s="6"/>
      <c r="VZ41" s="6"/>
      <c r="WA41" s="6"/>
      <c r="WB41" s="6"/>
      <c r="WC41" s="6"/>
      <c r="WD41" s="6"/>
      <c r="WE41" s="6"/>
      <c r="WF41" s="6"/>
      <c r="WG41" s="6"/>
      <c r="WH41" s="6"/>
      <c r="WI41" s="6"/>
      <c r="WJ41" s="6"/>
      <c r="WK41" s="6"/>
      <c r="WL41" s="6"/>
      <c r="WM41" s="6"/>
      <c r="WN41" s="6"/>
      <c r="WO41" s="6"/>
      <c r="WP41" s="6"/>
      <c r="WQ41" s="6"/>
      <c r="WR41" s="6"/>
      <c r="WS41" s="6"/>
      <c r="WT41" s="6"/>
      <c r="WU41" s="6"/>
      <c r="WV41" s="6"/>
      <c r="WW41" s="6"/>
      <c r="WX41" s="6"/>
      <c r="WY41" s="6"/>
      <c r="WZ41" s="6"/>
      <c r="XA41" s="6"/>
      <c r="XB41" s="6"/>
      <c r="XC41" s="6"/>
      <c r="XD41" s="6"/>
      <c r="XE41" s="6"/>
      <c r="XF41" s="6"/>
      <c r="XG41" s="6"/>
      <c r="XH41" s="6"/>
      <c r="XI41" s="6"/>
      <c r="XJ41" s="6"/>
      <c r="XK41" s="6"/>
      <c r="XL41" s="6"/>
      <c r="XM41" s="6"/>
      <c r="XN41" s="6"/>
      <c r="XO41" s="6"/>
      <c r="XP41" s="6"/>
      <c r="XQ41" s="6"/>
      <c r="XR41" s="6"/>
      <c r="XS41" s="6"/>
      <c r="XT41" s="6"/>
      <c r="XU41" s="6"/>
      <c r="XV41" s="6"/>
      <c r="XW41" s="6"/>
      <c r="XX41" s="6"/>
      <c r="XY41" s="6"/>
      <c r="XZ41" s="6"/>
      <c r="YA41" s="6"/>
      <c r="YB41" s="6"/>
      <c r="YC41" s="6"/>
      <c r="YD41" s="6"/>
      <c r="YE41" s="6"/>
      <c r="YF41" s="6"/>
      <c r="YG41" s="6"/>
      <c r="YH41" s="6"/>
      <c r="YI41" s="6"/>
      <c r="YJ41" s="6"/>
      <c r="YK41" s="6"/>
      <c r="YL41" s="6"/>
      <c r="YM41" s="6"/>
      <c r="YN41" s="6"/>
      <c r="YO41" s="6"/>
      <c r="YP41" s="6"/>
      <c r="YQ41" s="6"/>
      <c r="YR41" s="6"/>
      <c r="YS41" s="6"/>
      <c r="YT41" s="6"/>
      <c r="YU41" s="6"/>
      <c r="YV41" s="6"/>
      <c r="YW41" s="6"/>
      <c r="YX41" s="6"/>
      <c r="YY41" s="6"/>
      <c r="YZ41" s="6"/>
      <c r="ZA41" s="6"/>
      <c r="ZB41" s="6"/>
      <c r="ZC41" s="6"/>
      <c r="ZD41" s="6"/>
      <c r="ZE41" s="6"/>
      <c r="ZF41" s="6"/>
      <c r="ZG41" s="6"/>
      <c r="ZH41" s="6"/>
      <c r="ZI41" s="6"/>
      <c r="ZJ41" s="6"/>
      <c r="ZK41" s="6"/>
      <c r="ZL41" s="6"/>
      <c r="ZM41" s="6"/>
      <c r="ZN41" s="6"/>
      <c r="ZO41" s="6"/>
      <c r="ZP41" s="6"/>
      <c r="ZQ41" s="6"/>
      <c r="ZR41" s="6"/>
      <c r="ZS41" s="6"/>
      <c r="ZT41" s="6"/>
      <c r="ZU41" s="6"/>
      <c r="ZV41" s="6"/>
      <c r="ZW41" s="6"/>
      <c r="ZX41" s="6"/>
      <c r="ZY41" s="6"/>
      <c r="ZZ41" s="6"/>
      <c r="AAA41" s="6"/>
      <c r="AAB41" s="6"/>
      <c r="AAC41" s="6"/>
      <c r="AAD41" s="6"/>
      <c r="AAE41" s="6"/>
      <c r="AAF41" s="6"/>
      <c r="AAG41" s="6"/>
      <c r="AAH41" s="6"/>
      <c r="AAI41" s="6"/>
      <c r="AAJ41" s="6"/>
      <c r="AAK41" s="6"/>
      <c r="AAL41" s="6"/>
      <c r="AAM41" s="6"/>
      <c r="AAN41" s="6"/>
      <c r="AAO41" s="6"/>
      <c r="AAP41" s="6"/>
      <c r="AAQ41" s="6"/>
      <c r="AAR41" s="6"/>
      <c r="AAS41" s="6"/>
      <c r="AAT41" s="6"/>
      <c r="AAU41" s="6"/>
      <c r="AAV41" s="6"/>
      <c r="AAW41" s="6"/>
      <c r="AAX41" s="6"/>
      <c r="AAY41" s="6"/>
      <c r="AAZ41" s="6"/>
      <c r="ABA41" s="6"/>
      <c r="ABB41" s="6"/>
      <c r="ABC41" s="6"/>
      <c r="ABD41" s="6"/>
      <c r="ABE41" s="6"/>
      <c r="ABF41" s="6"/>
      <c r="ABG41" s="6"/>
      <c r="ABH41" s="6"/>
      <c r="ABI41" s="6"/>
      <c r="ABJ41" s="6"/>
      <c r="ABK41" s="6"/>
      <c r="ABL41" s="6"/>
      <c r="ABM41" s="6"/>
      <c r="ABN41" s="6"/>
      <c r="ABO41" s="6"/>
      <c r="ABP41" s="6"/>
      <c r="ABQ41" s="6"/>
      <c r="ABR41" s="6"/>
      <c r="ABS41" s="6"/>
      <c r="ABT41" s="6"/>
      <c r="ABU41" s="6"/>
      <c r="ABV41" s="6"/>
      <c r="ABW41" s="6"/>
      <c r="ABX41" s="6"/>
      <c r="ABY41" s="6"/>
      <c r="ABZ41" s="6"/>
      <c r="ACA41" s="6"/>
      <c r="ACB41" s="6"/>
      <c r="ACC41" s="6"/>
      <c r="ACD41" s="6"/>
      <c r="ACE41" s="6"/>
      <c r="ACF41" s="6"/>
      <c r="ACG41" s="6"/>
      <c r="ACH41" s="6"/>
      <c r="ACI41" s="6"/>
      <c r="ACJ41" s="6"/>
      <c r="ACK41" s="6"/>
      <c r="ACL41" s="6"/>
      <c r="ACM41" s="6"/>
      <c r="ACN41" s="6"/>
      <c r="ACO41" s="6"/>
      <c r="ACP41" s="6"/>
      <c r="ACQ41" s="6"/>
      <c r="ACR41" s="6"/>
      <c r="ACS41" s="6"/>
      <c r="ACT41" s="6"/>
      <c r="ACU41" s="6"/>
      <c r="ACV41" s="6"/>
      <c r="ACW41" s="6"/>
      <c r="ACX41" s="6"/>
      <c r="ACY41" s="6"/>
      <c r="ACZ41" s="6"/>
      <c r="ADA41" s="6"/>
      <c r="ADB41" s="6"/>
      <c r="ADC41" s="6"/>
      <c r="ADD41" s="6"/>
      <c r="ADE41" s="6"/>
      <c r="ADF41" s="6"/>
      <c r="ADG41" s="6"/>
      <c r="ADH41" s="6"/>
      <c r="ADI41" s="6"/>
      <c r="ADJ41" s="6"/>
      <c r="ADK41" s="6"/>
      <c r="ADL41" s="6"/>
      <c r="ADM41" s="6"/>
      <c r="ADN41" s="6"/>
      <c r="ADO41" s="6"/>
      <c r="ADP41" s="6"/>
      <c r="ADQ41" s="6"/>
      <c r="ADR41" s="6"/>
      <c r="ADS41" s="6"/>
      <c r="ADT41" s="6"/>
      <c r="ADU41" s="6"/>
      <c r="ADV41" s="6"/>
      <c r="ADW41" s="6"/>
      <c r="ADX41" s="6"/>
      <c r="ADY41" s="6"/>
      <c r="ADZ41" s="6"/>
      <c r="AEA41" s="6"/>
      <c r="AEB41" s="6"/>
      <c r="AEC41" s="6"/>
      <c r="AED41" s="6"/>
      <c r="AEE41" s="6"/>
      <c r="AEF41" s="6"/>
      <c r="AEG41" s="6"/>
      <c r="AEH41" s="6"/>
      <c r="AEI41" s="6"/>
      <c r="AEJ41" s="6"/>
      <c r="AEK41" s="6"/>
      <c r="AEL41" s="6"/>
      <c r="AEM41" s="6"/>
      <c r="AEN41" s="6"/>
      <c r="AEO41" s="6"/>
      <c r="AEP41" s="6"/>
      <c r="AEQ41" s="6"/>
      <c r="AER41" s="6"/>
      <c r="AES41" s="6"/>
      <c r="AET41" s="6"/>
      <c r="AEU41" s="6"/>
      <c r="AEV41" s="6"/>
      <c r="AEW41" s="6"/>
      <c r="AEX41" s="6"/>
      <c r="AEY41" s="6"/>
      <c r="AEZ41" s="6"/>
      <c r="AFA41" s="6"/>
      <c r="AFB41" s="6"/>
      <c r="AFC41" s="6"/>
      <c r="AFD41" s="6"/>
      <c r="AFE41" s="6"/>
      <c r="AFF41" s="6"/>
      <c r="AFG41" s="6"/>
      <c r="AFH41" s="6"/>
      <c r="AFI41" s="6"/>
      <c r="AFJ41" s="6"/>
      <c r="AFK41" s="6"/>
      <c r="AFL41" s="6"/>
      <c r="AFM41" s="6"/>
      <c r="AFN41" s="6"/>
      <c r="AFO41" s="6"/>
      <c r="AFP41" s="6"/>
      <c r="AFQ41" s="6"/>
      <c r="AFR41" s="6"/>
      <c r="AFS41" s="6"/>
      <c r="AFT41" s="6"/>
      <c r="AFU41" s="6"/>
      <c r="AFV41" s="6"/>
      <c r="AFW41" s="6"/>
      <c r="AFX41" s="6"/>
      <c r="AFY41" s="6"/>
      <c r="AFZ41" s="6"/>
      <c r="AGA41" s="6"/>
      <c r="AGB41" s="6"/>
      <c r="AGC41" s="6"/>
      <c r="AGD41" s="6"/>
      <c r="AGE41" s="6"/>
      <c r="AGF41" s="6"/>
      <c r="AGG41" s="6"/>
      <c r="AGH41" s="6"/>
      <c r="AGI41" s="6"/>
      <c r="AGJ41" s="6"/>
      <c r="AGK41" s="6"/>
      <c r="AGL41" s="6"/>
      <c r="AGM41" s="6"/>
      <c r="AGN41" s="6"/>
      <c r="AGO41" s="6"/>
      <c r="AGP41" s="6"/>
      <c r="AGQ41" s="6"/>
      <c r="AGR41" s="6"/>
      <c r="AGS41" s="6"/>
      <c r="AGT41" s="6"/>
      <c r="AGU41" s="6"/>
      <c r="AGV41" s="6"/>
      <c r="AGW41" s="6"/>
      <c r="AGX41" s="6"/>
      <c r="AGY41" s="6"/>
      <c r="AGZ41" s="6"/>
      <c r="AHA41" s="6"/>
      <c r="AHB41" s="6"/>
      <c r="AHC41" s="6"/>
      <c r="AHD41" s="6"/>
      <c r="AHE41" s="6"/>
      <c r="AHF41" s="6"/>
      <c r="AHG41" s="6"/>
      <c r="AHH41" s="6"/>
      <c r="AHI41" s="6"/>
      <c r="AHJ41" s="6"/>
      <c r="AHK41" s="6"/>
      <c r="AHL41" s="6"/>
      <c r="AHM41" s="6"/>
      <c r="AHN41" s="6"/>
      <c r="AHO41" s="6"/>
      <c r="AHP41" s="6"/>
      <c r="AHQ41" s="6"/>
      <c r="AHR41" s="6"/>
      <c r="AHS41" s="6"/>
      <c r="AHT41" s="6"/>
      <c r="AHU41" s="6"/>
      <c r="AHV41" s="6"/>
      <c r="AHW41" s="6"/>
      <c r="AHX41" s="6"/>
      <c r="AHY41" s="6"/>
      <c r="AHZ41" s="6"/>
      <c r="AIA41" s="6"/>
      <c r="AIB41" s="6"/>
      <c r="AIC41" s="6"/>
      <c r="AID41" s="6"/>
      <c r="AIE41" s="6"/>
      <c r="AIF41" s="6"/>
      <c r="AIG41" s="6"/>
      <c r="AIH41" s="6"/>
      <c r="AII41" s="6"/>
      <c r="AIJ41" s="6"/>
      <c r="AIK41" s="6"/>
      <c r="AIL41" s="6"/>
      <c r="AIM41" s="6"/>
      <c r="AIN41" s="6"/>
      <c r="AIO41" s="6"/>
      <c r="AIP41" s="6"/>
      <c r="AIQ41" s="6"/>
      <c r="AIR41" s="6"/>
      <c r="AIS41" s="6"/>
      <c r="AIT41" s="6"/>
      <c r="AIU41" s="6"/>
      <c r="AIV41" s="6"/>
      <c r="AIW41" s="6"/>
      <c r="AIX41" s="6"/>
      <c r="AIY41" s="6"/>
      <c r="AIZ41" s="6"/>
      <c r="AJA41" s="6"/>
      <c r="AJB41" s="6"/>
      <c r="AJC41" s="6"/>
      <c r="AJD41" s="6"/>
      <c r="AJE41" s="6"/>
      <c r="AJF41" s="6"/>
      <c r="AJG41" s="6"/>
      <c r="AJH41" s="6"/>
      <c r="AJI41" s="6"/>
      <c r="AJJ41" s="6"/>
      <c r="AJK41" s="6"/>
      <c r="AJL41" s="6"/>
      <c r="AJM41" s="6"/>
      <c r="AJN41" s="6"/>
      <c r="AJO41" s="6"/>
      <c r="AJP41" s="6"/>
      <c r="AJQ41" s="6"/>
      <c r="AJR41" s="6"/>
      <c r="AJS41" s="6"/>
      <c r="AJT41" s="6"/>
      <c r="AJU41" s="6"/>
      <c r="AJV41" s="6"/>
      <c r="AJW41" s="6"/>
      <c r="AJX41" s="6"/>
      <c r="AJY41" s="6"/>
      <c r="AJZ41" s="6"/>
      <c r="AKA41" s="6"/>
      <c r="AKB41" s="6"/>
      <c r="AKC41" s="6"/>
      <c r="AKD41" s="6"/>
      <c r="AKE41" s="6"/>
      <c r="AKF41" s="6"/>
      <c r="AKG41" s="6"/>
      <c r="AKH41" s="6"/>
      <c r="AKI41" s="6"/>
      <c r="AKJ41" s="6"/>
      <c r="AKK41" s="6"/>
      <c r="AKL41" s="6"/>
      <c r="AKM41" s="6"/>
      <c r="AKN41" s="6"/>
      <c r="AKO41" s="6"/>
      <c r="AKP41" s="6"/>
      <c r="AKQ41" s="6"/>
      <c r="AKR41" s="6"/>
      <c r="AKS41" s="6"/>
      <c r="AKT41" s="6"/>
      <c r="AKU41" s="6"/>
      <c r="AKV41" s="6"/>
      <c r="AKW41" s="6"/>
      <c r="AKX41" s="6"/>
      <c r="AKY41" s="6"/>
      <c r="AKZ41" s="6"/>
      <c r="ALA41" s="6"/>
      <c r="ALB41" s="6"/>
      <c r="ALC41" s="6"/>
      <c r="ALD41" s="6"/>
      <c r="ALE41" s="6"/>
      <c r="ALF41" s="6"/>
      <c r="ALG41" s="6"/>
      <c r="ALH41" s="6"/>
      <c r="ALI41" s="6"/>
      <c r="ALJ41" s="6"/>
      <c r="ALK41" s="6"/>
      <c r="ALL41" s="6"/>
      <c r="ALM41" s="6"/>
      <c r="ALN41" s="6"/>
      <c r="ALO41" s="6"/>
      <c r="ALP41" s="6"/>
      <c r="ALQ41" s="6"/>
      <c r="ALR41" s="6"/>
      <c r="ALS41" s="6"/>
      <c r="ALT41" s="6"/>
      <c r="ALU41" s="6"/>
      <c r="ALV41" s="6"/>
      <c r="ALW41" s="6"/>
      <c r="ALX41" s="6"/>
      <c r="ALY41" s="6"/>
      <c r="ALZ41" s="6"/>
      <c r="AMA41" s="6"/>
      <c r="AMB41" s="6"/>
      <c r="AMC41" s="6"/>
      <c r="AMD41" s="6"/>
      <c r="AME41" s="6"/>
      <c r="AMF41" s="6"/>
      <c r="AMG41" s="6"/>
      <c r="AMH41" s="6"/>
      <c r="AMI41" s="6"/>
      <c r="AMJ41" s="6"/>
      <c r="AMK41" s="6"/>
      <c r="AML41" s="6"/>
      <c r="AMM41" s="6"/>
      <c r="AMN41" s="6"/>
      <c r="AMO41" s="6"/>
      <c r="AMP41" s="6"/>
      <c r="AMQ41" s="6"/>
      <c r="AMR41" s="6"/>
      <c r="AMS41" s="6"/>
      <c r="AMT41" s="6"/>
      <c r="AMU41" s="6"/>
      <c r="AMV41" s="6"/>
      <c r="AMW41" s="6"/>
      <c r="AMX41" s="6"/>
    </row>
    <row r="42" spans="1:1038" x14ac:dyDescent="0.25">
      <c r="A42" t="s">
        <v>188</v>
      </c>
      <c r="M42" s="55"/>
      <c r="N42" s="55"/>
      <c r="O42" s="6"/>
      <c r="P42" s="55"/>
      <c r="Q42" s="6"/>
      <c r="R42" s="6"/>
      <c r="S42" s="6"/>
      <c r="T42" s="132" t="s">
        <v>705</v>
      </c>
      <c r="U42" s="133">
        <v>72</v>
      </c>
      <c r="V42" s="134" t="s">
        <v>706</v>
      </c>
      <c r="W42" s="131">
        <f>COUNTIF($X$77:$X$662, V42)</f>
        <v>0</v>
      </c>
      <c r="X42" s="129" t="s">
        <v>713</v>
      </c>
      <c r="Y42" s="78"/>
      <c r="Z42" s="56"/>
      <c r="AA42" s="56"/>
      <c r="AB42" s="57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L42" s="6"/>
      <c r="JM42" s="6"/>
      <c r="JN42" s="6"/>
      <c r="JO42" s="6"/>
      <c r="JP42" s="6"/>
      <c r="JQ42" s="6"/>
      <c r="JR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6"/>
      <c r="LL42" s="6"/>
      <c r="LM42" s="6"/>
      <c r="LN42" s="6"/>
      <c r="LO42" s="6"/>
      <c r="LP42" s="6"/>
      <c r="LQ42" s="6"/>
      <c r="LR42" s="6"/>
      <c r="LS42" s="6"/>
      <c r="LT42" s="6"/>
      <c r="LU42" s="6"/>
      <c r="LV42" s="6"/>
      <c r="LW42" s="6"/>
      <c r="LX42" s="6"/>
      <c r="LY42" s="6"/>
      <c r="LZ42" s="6"/>
      <c r="MA42" s="6"/>
      <c r="MB42" s="6"/>
      <c r="MC42" s="6"/>
      <c r="MD42" s="6"/>
      <c r="ME42" s="6"/>
      <c r="MF42" s="6"/>
      <c r="MG42" s="6"/>
      <c r="MH42" s="6"/>
      <c r="MI42" s="6"/>
      <c r="MJ42" s="6"/>
      <c r="MK42" s="6"/>
      <c r="ML42" s="6"/>
      <c r="MM42" s="6"/>
      <c r="MN42" s="6"/>
      <c r="MO42" s="6"/>
      <c r="MP42" s="6"/>
      <c r="MQ42" s="6"/>
      <c r="MR42" s="6"/>
      <c r="MS42" s="6"/>
      <c r="MT42" s="6"/>
      <c r="MU42" s="6"/>
      <c r="MV42" s="6"/>
      <c r="MW42" s="6"/>
      <c r="MX42" s="6"/>
      <c r="MY42" s="6"/>
      <c r="MZ42" s="6"/>
      <c r="NA42" s="6"/>
      <c r="NB42" s="6"/>
      <c r="NC42" s="6"/>
      <c r="ND42" s="6"/>
      <c r="NE42" s="6"/>
      <c r="NF42" s="6"/>
      <c r="NG42" s="6"/>
      <c r="NH42" s="6"/>
      <c r="NI42" s="6"/>
      <c r="NJ42" s="6"/>
      <c r="NK42" s="6"/>
      <c r="NL42" s="6"/>
      <c r="NM42" s="6"/>
      <c r="NN42" s="6"/>
      <c r="NO42" s="6"/>
      <c r="NP42" s="6"/>
      <c r="NQ42" s="6"/>
      <c r="NR42" s="6"/>
      <c r="NS42" s="6"/>
      <c r="NT42" s="6"/>
      <c r="NU42" s="6"/>
      <c r="NV42" s="6"/>
      <c r="NW42" s="6"/>
      <c r="NX42" s="6"/>
      <c r="NY42" s="6"/>
      <c r="NZ42" s="6"/>
      <c r="OA42" s="6"/>
      <c r="OB42" s="6"/>
      <c r="OC42" s="6"/>
      <c r="OD42" s="6"/>
      <c r="OE42" s="6"/>
      <c r="OF42" s="6"/>
      <c r="OG42" s="6"/>
      <c r="OH42" s="6"/>
      <c r="OI42" s="6"/>
      <c r="OJ42" s="6"/>
      <c r="OK42" s="6"/>
      <c r="OL42" s="6"/>
      <c r="OM42" s="6"/>
      <c r="ON42" s="6"/>
      <c r="OO42" s="6"/>
      <c r="OP42" s="6"/>
      <c r="OQ42" s="6"/>
      <c r="OR42" s="6"/>
      <c r="OS42" s="6"/>
      <c r="OT42" s="6"/>
      <c r="OU42" s="6"/>
      <c r="OV42" s="6"/>
      <c r="OW42" s="6"/>
      <c r="OX42" s="6"/>
      <c r="OY42" s="6"/>
      <c r="OZ42" s="6"/>
      <c r="PA42" s="6"/>
      <c r="PB42" s="6"/>
      <c r="PC42" s="6"/>
      <c r="PD42" s="6"/>
      <c r="PE42" s="6"/>
      <c r="PF42" s="6"/>
      <c r="PG42" s="6"/>
      <c r="PH42" s="6"/>
      <c r="PI42" s="6"/>
      <c r="PJ42" s="6"/>
      <c r="PK42" s="6"/>
      <c r="PL42" s="6"/>
      <c r="PM42" s="6"/>
      <c r="PN42" s="6"/>
      <c r="PO42" s="6"/>
      <c r="PP42" s="6"/>
      <c r="PQ42" s="6"/>
      <c r="PR42" s="6"/>
      <c r="PS42" s="6"/>
      <c r="PT42" s="6"/>
      <c r="PU42" s="6"/>
      <c r="PV42" s="6"/>
      <c r="PW42" s="6"/>
      <c r="PX42" s="6"/>
      <c r="PY42" s="6"/>
      <c r="PZ42" s="6"/>
      <c r="QA42" s="6"/>
      <c r="QB42" s="6"/>
      <c r="QC42" s="6"/>
      <c r="QD42" s="6"/>
      <c r="QE42" s="6"/>
      <c r="QF42" s="6"/>
      <c r="QG42" s="6"/>
      <c r="QH42" s="6"/>
      <c r="QI42" s="6"/>
      <c r="QJ42" s="6"/>
      <c r="QK42" s="6"/>
      <c r="QL42" s="6"/>
      <c r="QM42" s="6"/>
      <c r="QN42" s="6"/>
      <c r="QO42" s="6"/>
      <c r="QP42" s="6"/>
      <c r="QQ42" s="6"/>
      <c r="QR42" s="6"/>
      <c r="QS42" s="6"/>
      <c r="QT42" s="6"/>
      <c r="QU42" s="6"/>
      <c r="QV42" s="6"/>
      <c r="QW42" s="6"/>
      <c r="QX42" s="6"/>
      <c r="QY42" s="6"/>
      <c r="QZ42" s="6"/>
      <c r="RA42" s="6"/>
      <c r="RB42" s="6"/>
      <c r="RC42" s="6"/>
      <c r="RD42" s="6"/>
      <c r="RE42" s="6"/>
      <c r="RF42" s="6"/>
      <c r="RG42" s="6"/>
      <c r="RH42" s="6"/>
      <c r="RI42" s="6"/>
      <c r="RJ42" s="6"/>
      <c r="RK42" s="6"/>
      <c r="RL42" s="6"/>
      <c r="RM42" s="6"/>
      <c r="RN42" s="6"/>
      <c r="RO42" s="6"/>
      <c r="RP42" s="6"/>
      <c r="RQ42" s="6"/>
      <c r="RR42" s="6"/>
      <c r="RS42" s="6"/>
      <c r="RT42" s="6"/>
      <c r="RU42" s="6"/>
      <c r="RV42" s="6"/>
      <c r="RW42" s="6"/>
      <c r="RX42" s="6"/>
      <c r="RY42" s="6"/>
      <c r="RZ42" s="6"/>
      <c r="SA42" s="6"/>
      <c r="SB42" s="6"/>
      <c r="SC42" s="6"/>
      <c r="SD42" s="6"/>
      <c r="SE42" s="6"/>
      <c r="SF42" s="6"/>
      <c r="SG42" s="6"/>
      <c r="SH42" s="6"/>
      <c r="SI42" s="6"/>
      <c r="SJ42" s="6"/>
      <c r="SK42" s="6"/>
      <c r="SL42" s="6"/>
      <c r="SM42" s="6"/>
      <c r="SN42" s="6"/>
      <c r="SO42" s="6"/>
      <c r="SP42" s="6"/>
      <c r="SQ42" s="6"/>
      <c r="SR42" s="6"/>
      <c r="SS42" s="6"/>
      <c r="ST42" s="6"/>
      <c r="SU42" s="6"/>
      <c r="SV42" s="6"/>
      <c r="SW42" s="6"/>
      <c r="SX42" s="6"/>
      <c r="SY42" s="6"/>
      <c r="SZ42" s="6"/>
      <c r="TA42" s="6"/>
      <c r="TB42" s="6"/>
      <c r="TC42" s="6"/>
      <c r="TD42" s="6"/>
      <c r="TE42" s="6"/>
      <c r="TF42" s="6"/>
      <c r="TG42" s="6"/>
      <c r="TH42" s="6"/>
      <c r="TI42" s="6"/>
      <c r="TJ42" s="6"/>
      <c r="TK42" s="6"/>
      <c r="TL42" s="6"/>
      <c r="TM42" s="6"/>
      <c r="TN42" s="6"/>
      <c r="TO42" s="6"/>
      <c r="TP42" s="6"/>
      <c r="TQ42" s="6"/>
      <c r="TR42" s="6"/>
      <c r="TS42" s="6"/>
      <c r="TT42" s="6"/>
      <c r="TU42" s="6"/>
      <c r="TV42" s="6"/>
      <c r="TW42" s="6"/>
      <c r="TX42" s="6"/>
      <c r="TY42" s="6"/>
      <c r="TZ42" s="6"/>
      <c r="UA42" s="6"/>
      <c r="UB42" s="6"/>
      <c r="UC42" s="6"/>
      <c r="UD42" s="6"/>
      <c r="UE42" s="6"/>
      <c r="UF42" s="6"/>
      <c r="UG42" s="6"/>
      <c r="UH42" s="6"/>
      <c r="UI42" s="6"/>
      <c r="UJ42" s="6"/>
      <c r="UK42" s="6"/>
      <c r="UL42" s="6"/>
      <c r="UM42" s="6"/>
      <c r="UN42" s="6"/>
      <c r="UO42" s="6"/>
      <c r="UP42" s="6"/>
      <c r="UQ42" s="6"/>
      <c r="UR42" s="6"/>
      <c r="US42" s="6"/>
      <c r="UT42" s="6"/>
      <c r="UU42" s="6"/>
      <c r="UV42" s="6"/>
      <c r="UW42" s="6"/>
      <c r="UX42" s="6"/>
      <c r="UY42" s="6"/>
      <c r="UZ42" s="6"/>
      <c r="VA42" s="6"/>
      <c r="VB42" s="6"/>
      <c r="VC42" s="6"/>
      <c r="VD42" s="6"/>
      <c r="VE42" s="6"/>
      <c r="VF42" s="6"/>
      <c r="VG42" s="6"/>
      <c r="VH42" s="6"/>
      <c r="VI42" s="6"/>
      <c r="VJ42" s="6"/>
      <c r="VK42" s="6"/>
      <c r="VL42" s="6"/>
      <c r="VM42" s="6"/>
      <c r="VN42" s="6"/>
      <c r="VO42" s="6"/>
      <c r="VP42" s="6"/>
      <c r="VQ42" s="6"/>
      <c r="VR42" s="6"/>
      <c r="VS42" s="6"/>
      <c r="VT42" s="6"/>
      <c r="VU42" s="6"/>
      <c r="VV42" s="6"/>
      <c r="VW42" s="6"/>
      <c r="VX42" s="6"/>
      <c r="VY42" s="6"/>
      <c r="VZ42" s="6"/>
      <c r="WA42" s="6"/>
      <c r="WB42" s="6"/>
      <c r="WC42" s="6"/>
      <c r="WD42" s="6"/>
      <c r="WE42" s="6"/>
      <c r="WF42" s="6"/>
      <c r="WG42" s="6"/>
      <c r="WH42" s="6"/>
      <c r="WI42" s="6"/>
      <c r="WJ42" s="6"/>
      <c r="WK42" s="6"/>
      <c r="WL42" s="6"/>
      <c r="WM42" s="6"/>
      <c r="WN42" s="6"/>
      <c r="WO42" s="6"/>
      <c r="WP42" s="6"/>
      <c r="WQ42" s="6"/>
      <c r="WR42" s="6"/>
      <c r="WS42" s="6"/>
      <c r="WT42" s="6"/>
      <c r="WU42" s="6"/>
      <c r="WV42" s="6"/>
      <c r="WW42" s="6"/>
      <c r="WX42" s="6"/>
      <c r="WY42" s="6"/>
      <c r="WZ42" s="6"/>
      <c r="XA42" s="6"/>
      <c r="XB42" s="6"/>
      <c r="XC42" s="6"/>
      <c r="XD42" s="6"/>
      <c r="XE42" s="6"/>
      <c r="XF42" s="6"/>
      <c r="XG42" s="6"/>
      <c r="XH42" s="6"/>
      <c r="XI42" s="6"/>
      <c r="XJ42" s="6"/>
      <c r="XK42" s="6"/>
      <c r="XL42" s="6"/>
      <c r="XM42" s="6"/>
      <c r="XN42" s="6"/>
      <c r="XO42" s="6"/>
      <c r="XP42" s="6"/>
      <c r="XQ42" s="6"/>
      <c r="XR42" s="6"/>
      <c r="XS42" s="6"/>
      <c r="XT42" s="6"/>
      <c r="XU42" s="6"/>
      <c r="XV42" s="6"/>
      <c r="XW42" s="6"/>
      <c r="XX42" s="6"/>
      <c r="XY42" s="6"/>
      <c r="XZ42" s="6"/>
      <c r="YA42" s="6"/>
      <c r="YB42" s="6"/>
      <c r="YC42" s="6"/>
      <c r="YD42" s="6"/>
      <c r="YE42" s="6"/>
      <c r="YF42" s="6"/>
      <c r="YG42" s="6"/>
      <c r="YH42" s="6"/>
      <c r="YI42" s="6"/>
      <c r="YJ42" s="6"/>
      <c r="YK42" s="6"/>
      <c r="YL42" s="6"/>
      <c r="YM42" s="6"/>
      <c r="YN42" s="6"/>
      <c r="YO42" s="6"/>
      <c r="YP42" s="6"/>
      <c r="YQ42" s="6"/>
      <c r="YR42" s="6"/>
      <c r="YS42" s="6"/>
      <c r="YT42" s="6"/>
      <c r="YU42" s="6"/>
      <c r="YV42" s="6"/>
      <c r="YW42" s="6"/>
      <c r="YX42" s="6"/>
      <c r="YY42" s="6"/>
      <c r="YZ42" s="6"/>
      <c r="ZA42" s="6"/>
      <c r="ZB42" s="6"/>
      <c r="ZC42" s="6"/>
      <c r="ZD42" s="6"/>
      <c r="ZE42" s="6"/>
      <c r="ZF42" s="6"/>
      <c r="ZG42" s="6"/>
      <c r="ZH42" s="6"/>
      <c r="ZI42" s="6"/>
      <c r="ZJ42" s="6"/>
      <c r="ZK42" s="6"/>
      <c r="ZL42" s="6"/>
      <c r="ZM42" s="6"/>
      <c r="ZN42" s="6"/>
      <c r="ZO42" s="6"/>
      <c r="ZP42" s="6"/>
      <c r="ZQ42" s="6"/>
      <c r="ZR42" s="6"/>
      <c r="ZS42" s="6"/>
      <c r="ZT42" s="6"/>
      <c r="ZU42" s="6"/>
      <c r="ZV42" s="6"/>
      <c r="ZW42" s="6"/>
      <c r="ZX42" s="6"/>
      <c r="ZY42" s="6"/>
      <c r="ZZ42" s="6"/>
      <c r="AAA42" s="6"/>
      <c r="AAB42" s="6"/>
      <c r="AAC42" s="6"/>
      <c r="AAD42" s="6"/>
      <c r="AAE42" s="6"/>
      <c r="AAF42" s="6"/>
      <c r="AAG42" s="6"/>
      <c r="AAH42" s="6"/>
      <c r="AAI42" s="6"/>
      <c r="AAJ42" s="6"/>
      <c r="AAK42" s="6"/>
      <c r="AAL42" s="6"/>
      <c r="AAM42" s="6"/>
      <c r="AAN42" s="6"/>
      <c r="AAO42" s="6"/>
      <c r="AAP42" s="6"/>
      <c r="AAQ42" s="6"/>
      <c r="AAR42" s="6"/>
      <c r="AAS42" s="6"/>
      <c r="AAT42" s="6"/>
      <c r="AAU42" s="6"/>
      <c r="AAV42" s="6"/>
      <c r="AAW42" s="6"/>
      <c r="AAX42" s="6"/>
      <c r="AAY42" s="6"/>
      <c r="AAZ42" s="6"/>
      <c r="ABA42" s="6"/>
      <c r="ABB42" s="6"/>
      <c r="ABC42" s="6"/>
      <c r="ABD42" s="6"/>
      <c r="ABE42" s="6"/>
      <c r="ABF42" s="6"/>
      <c r="ABG42" s="6"/>
      <c r="ABH42" s="6"/>
      <c r="ABI42" s="6"/>
      <c r="ABJ42" s="6"/>
      <c r="ABK42" s="6"/>
      <c r="ABL42" s="6"/>
      <c r="ABM42" s="6"/>
      <c r="ABN42" s="6"/>
      <c r="ABO42" s="6"/>
      <c r="ABP42" s="6"/>
      <c r="ABQ42" s="6"/>
      <c r="ABR42" s="6"/>
      <c r="ABS42" s="6"/>
      <c r="ABT42" s="6"/>
      <c r="ABU42" s="6"/>
      <c r="ABV42" s="6"/>
      <c r="ABW42" s="6"/>
      <c r="ABX42" s="6"/>
      <c r="ABY42" s="6"/>
      <c r="ABZ42" s="6"/>
      <c r="ACA42" s="6"/>
      <c r="ACB42" s="6"/>
      <c r="ACC42" s="6"/>
      <c r="ACD42" s="6"/>
      <c r="ACE42" s="6"/>
      <c r="ACF42" s="6"/>
      <c r="ACG42" s="6"/>
      <c r="ACH42" s="6"/>
      <c r="ACI42" s="6"/>
      <c r="ACJ42" s="6"/>
      <c r="ACK42" s="6"/>
      <c r="ACL42" s="6"/>
      <c r="ACM42" s="6"/>
      <c r="ACN42" s="6"/>
      <c r="ACO42" s="6"/>
      <c r="ACP42" s="6"/>
      <c r="ACQ42" s="6"/>
      <c r="ACR42" s="6"/>
      <c r="ACS42" s="6"/>
      <c r="ACT42" s="6"/>
      <c r="ACU42" s="6"/>
      <c r="ACV42" s="6"/>
      <c r="ACW42" s="6"/>
      <c r="ACX42" s="6"/>
      <c r="ACY42" s="6"/>
      <c r="ACZ42" s="6"/>
      <c r="ADA42" s="6"/>
      <c r="ADB42" s="6"/>
      <c r="ADC42" s="6"/>
      <c r="ADD42" s="6"/>
      <c r="ADE42" s="6"/>
      <c r="ADF42" s="6"/>
      <c r="ADG42" s="6"/>
      <c r="ADH42" s="6"/>
      <c r="ADI42" s="6"/>
      <c r="ADJ42" s="6"/>
      <c r="ADK42" s="6"/>
      <c r="ADL42" s="6"/>
      <c r="ADM42" s="6"/>
      <c r="ADN42" s="6"/>
      <c r="ADO42" s="6"/>
      <c r="ADP42" s="6"/>
      <c r="ADQ42" s="6"/>
      <c r="ADR42" s="6"/>
      <c r="ADS42" s="6"/>
      <c r="ADT42" s="6"/>
      <c r="ADU42" s="6"/>
      <c r="ADV42" s="6"/>
      <c r="ADW42" s="6"/>
      <c r="ADX42" s="6"/>
      <c r="ADY42" s="6"/>
      <c r="ADZ42" s="6"/>
      <c r="AEA42" s="6"/>
      <c r="AEB42" s="6"/>
      <c r="AEC42" s="6"/>
      <c r="AED42" s="6"/>
      <c r="AEE42" s="6"/>
      <c r="AEF42" s="6"/>
      <c r="AEG42" s="6"/>
      <c r="AEH42" s="6"/>
      <c r="AEI42" s="6"/>
      <c r="AEJ42" s="6"/>
      <c r="AEK42" s="6"/>
      <c r="AEL42" s="6"/>
      <c r="AEM42" s="6"/>
      <c r="AEN42" s="6"/>
      <c r="AEO42" s="6"/>
      <c r="AEP42" s="6"/>
      <c r="AEQ42" s="6"/>
      <c r="AER42" s="6"/>
      <c r="AES42" s="6"/>
      <c r="AET42" s="6"/>
      <c r="AEU42" s="6"/>
      <c r="AEV42" s="6"/>
      <c r="AEW42" s="6"/>
      <c r="AEX42" s="6"/>
      <c r="AEY42" s="6"/>
      <c r="AEZ42" s="6"/>
      <c r="AFA42" s="6"/>
      <c r="AFB42" s="6"/>
      <c r="AFC42" s="6"/>
      <c r="AFD42" s="6"/>
      <c r="AFE42" s="6"/>
      <c r="AFF42" s="6"/>
      <c r="AFG42" s="6"/>
      <c r="AFH42" s="6"/>
      <c r="AFI42" s="6"/>
      <c r="AFJ42" s="6"/>
      <c r="AFK42" s="6"/>
      <c r="AFL42" s="6"/>
      <c r="AFM42" s="6"/>
      <c r="AFN42" s="6"/>
      <c r="AFO42" s="6"/>
      <c r="AFP42" s="6"/>
      <c r="AFQ42" s="6"/>
      <c r="AFR42" s="6"/>
      <c r="AFS42" s="6"/>
      <c r="AFT42" s="6"/>
      <c r="AFU42" s="6"/>
      <c r="AFV42" s="6"/>
      <c r="AFW42" s="6"/>
      <c r="AFX42" s="6"/>
      <c r="AFY42" s="6"/>
      <c r="AFZ42" s="6"/>
      <c r="AGA42" s="6"/>
      <c r="AGB42" s="6"/>
      <c r="AGC42" s="6"/>
      <c r="AGD42" s="6"/>
      <c r="AGE42" s="6"/>
      <c r="AGF42" s="6"/>
      <c r="AGG42" s="6"/>
      <c r="AGH42" s="6"/>
      <c r="AGI42" s="6"/>
      <c r="AGJ42" s="6"/>
      <c r="AGK42" s="6"/>
      <c r="AGL42" s="6"/>
      <c r="AGM42" s="6"/>
      <c r="AGN42" s="6"/>
      <c r="AGO42" s="6"/>
      <c r="AGP42" s="6"/>
      <c r="AGQ42" s="6"/>
      <c r="AGR42" s="6"/>
      <c r="AGS42" s="6"/>
      <c r="AGT42" s="6"/>
      <c r="AGU42" s="6"/>
      <c r="AGV42" s="6"/>
      <c r="AGW42" s="6"/>
      <c r="AGX42" s="6"/>
      <c r="AGY42" s="6"/>
      <c r="AGZ42" s="6"/>
      <c r="AHA42" s="6"/>
      <c r="AHB42" s="6"/>
      <c r="AHC42" s="6"/>
      <c r="AHD42" s="6"/>
      <c r="AHE42" s="6"/>
      <c r="AHF42" s="6"/>
      <c r="AHG42" s="6"/>
      <c r="AHH42" s="6"/>
      <c r="AHI42" s="6"/>
      <c r="AHJ42" s="6"/>
      <c r="AHK42" s="6"/>
      <c r="AHL42" s="6"/>
      <c r="AHM42" s="6"/>
      <c r="AHN42" s="6"/>
      <c r="AHO42" s="6"/>
      <c r="AHP42" s="6"/>
      <c r="AHQ42" s="6"/>
      <c r="AHR42" s="6"/>
      <c r="AHS42" s="6"/>
      <c r="AHT42" s="6"/>
      <c r="AHU42" s="6"/>
      <c r="AHV42" s="6"/>
      <c r="AHW42" s="6"/>
      <c r="AHX42" s="6"/>
      <c r="AHY42" s="6"/>
      <c r="AHZ42" s="6"/>
      <c r="AIA42" s="6"/>
      <c r="AIB42" s="6"/>
      <c r="AIC42" s="6"/>
      <c r="AID42" s="6"/>
      <c r="AIE42" s="6"/>
      <c r="AIF42" s="6"/>
      <c r="AIG42" s="6"/>
      <c r="AIH42" s="6"/>
      <c r="AII42" s="6"/>
      <c r="AIJ42" s="6"/>
      <c r="AIK42" s="6"/>
      <c r="AIL42" s="6"/>
      <c r="AIM42" s="6"/>
      <c r="AIN42" s="6"/>
      <c r="AIO42" s="6"/>
      <c r="AIP42" s="6"/>
      <c r="AIQ42" s="6"/>
      <c r="AIR42" s="6"/>
      <c r="AIS42" s="6"/>
      <c r="AIT42" s="6"/>
      <c r="AIU42" s="6"/>
      <c r="AIV42" s="6"/>
      <c r="AIW42" s="6"/>
      <c r="AIX42" s="6"/>
      <c r="AIY42" s="6"/>
      <c r="AIZ42" s="6"/>
      <c r="AJA42" s="6"/>
      <c r="AJB42" s="6"/>
      <c r="AJC42" s="6"/>
      <c r="AJD42" s="6"/>
      <c r="AJE42" s="6"/>
      <c r="AJF42" s="6"/>
      <c r="AJG42" s="6"/>
      <c r="AJH42" s="6"/>
      <c r="AJI42" s="6"/>
      <c r="AJJ42" s="6"/>
      <c r="AJK42" s="6"/>
      <c r="AJL42" s="6"/>
      <c r="AJM42" s="6"/>
      <c r="AJN42" s="6"/>
      <c r="AJO42" s="6"/>
      <c r="AJP42" s="6"/>
      <c r="AJQ42" s="6"/>
      <c r="AJR42" s="6"/>
      <c r="AJS42" s="6"/>
      <c r="AJT42" s="6"/>
      <c r="AJU42" s="6"/>
      <c r="AJV42" s="6"/>
      <c r="AJW42" s="6"/>
      <c r="AJX42" s="6"/>
      <c r="AJY42" s="6"/>
      <c r="AJZ42" s="6"/>
      <c r="AKA42" s="6"/>
      <c r="AKB42" s="6"/>
      <c r="AKC42" s="6"/>
      <c r="AKD42" s="6"/>
      <c r="AKE42" s="6"/>
      <c r="AKF42" s="6"/>
      <c r="AKG42" s="6"/>
      <c r="AKH42" s="6"/>
      <c r="AKI42" s="6"/>
      <c r="AKJ42" s="6"/>
      <c r="AKK42" s="6"/>
      <c r="AKL42" s="6"/>
      <c r="AKM42" s="6"/>
      <c r="AKN42" s="6"/>
      <c r="AKO42" s="6"/>
      <c r="AKP42" s="6"/>
      <c r="AKQ42" s="6"/>
      <c r="AKR42" s="6"/>
      <c r="AKS42" s="6"/>
      <c r="AKT42" s="6"/>
      <c r="AKU42" s="6"/>
      <c r="AKV42" s="6"/>
      <c r="AKW42" s="6"/>
      <c r="AKX42" s="6"/>
      <c r="AKY42" s="6"/>
      <c r="AKZ42" s="6"/>
      <c r="ALA42" s="6"/>
      <c r="ALB42" s="6"/>
      <c r="ALC42" s="6"/>
      <c r="ALD42" s="6"/>
      <c r="ALE42" s="6"/>
      <c r="ALF42" s="6"/>
      <c r="ALG42" s="6"/>
      <c r="ALH42" s="6"/>
      <c r="ALI42" s="6"/>
      <c r="ALJ42" s="6"/>
      <c r="ALK42" s="6"/>
      <c r="ALL42" s="6"/>
      <c r="ALM42" s="6"/>
      <c r="ALN42" s="6"/>
      <c r="ALO42" s="6"/>
      <c r="ALP42" s="6"/>
      <c r="ALQ42" s="6"/>
      <c r="ALR42" s="6"/>
      <c r="ALS42" s="6"/>
      <c r="ALT42" s="6"/>
      <c r="ALU42" s="6"/>
      <c r="ALV42" s="6"/>
      <c r="ALW42" s="6"/>
      <c r="ALX42" s="6"/>
      <c r="ALY42" s="6"/>
      <c r="ALZ42" s="6"/>
      <c r="AMA42" s="6"/>
      <c r="AMB42" s="6"/>
      <c r="AMC42" s="6"/>
      <c r="AMD42" s="6"/>
      <c r="AME42" s="6"/>
      <c r="AMF42" s="6"/>
      <c r="AMG42" s="6"/>
      <c r="AMH42" s="6"/>
      <c r="AMI42" s="6"/>
      <c r="AMJ42" s="6"/>
      <c r="AMK42" s="6"/>
      <c r="AML42" s="6"/>
      <c r="AMM42" s="6"/>
      <c r="AMN42" s="6"/>
      <c r="AMO42" s="6"/>
      <c r="AMP42" s="6"/>
      <c r="AMQ42" s="6"/>
      <c r="AMR42" s="6"/>
      <c r="AMS42" s="6"/>
      <c r="AMT42" s="6"/>
      <c r="AMU42" s="6"/>
      <c r="AMV42" s="6"/>
      <c r="AMW42" s="6"/>
      <c r="AMX42" s="6"/>
    </row>
    <row r="43" spans="1:1038" x14ac:dyDescent="0.25">
      <c r="A43" t="s">
        <v>188</v>
      </c>
      <c r="M43" s="55"/>
      <c r="N43" s="55"/>
      <c r="O43" s="6"/>
      <c r="P43" s="55"/>
      <c r="Q43" s="6"/>
      <c r="R43" s="6"/>
      <c r="S43" s="6"/>
      <c r="T43" s="72" t="s">
        <v>715</v>
      </c>
      <c r="U43" s="14">
        <v>73</v>
      </c>
      <c r="V43" s="103" t="s">
        <v>715</v>
      </c>
      <c r="W43" s="131">
        <f>COUNTIF($X$77:$X$662, V43)</f>
        <v>1</v>
      </c>
      <c r="X43" s="129" t="s">
        <v>719</v>
      </c>
      <c r="Y43" s="78"/>
      <c r="Z43" s="56"/>
      <c r="AA43" s="56"/>
      <c r="AB43" s="57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6"/>
      <c r="MC43" s="6"/>
      <c r="MD43" s="6"/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6"/>
      <c r="NB43" s="6"/>
      <c r="NC43" s="6"/>
      <c r="ND43" s="6"/>
      <c r="NE43" s="6"/>
      <c r="NF43" s="6"/>
      <c r="NG43" s="6"/>
      <c r="NH43" s="6"/>
      <c r="NI43" s="6"/>
      <c r="NJ43" s="6"/>
      <c r="NK43" s="6"/>
      <c r="NL43" s="6"/>
      <c r="NM43" s="6"/>
      <c r="NN43" s="6"/>
      <c r="NO43" s="6"/>
      <c r="NP43" s="6"/>
      <c r="NQ43" s="6"/>
      <c r="NR43" s="6"/>
      <c r="NS43" s="6"/>
      <c r="NT43" s="6"/>
      <c r="NU43" s="6"/>
      <c r="NV43" s="6"/>
      <c r="NW43" s="6"/>
      <c r="NX43" s="6"/>
      <c r="NY43" s="6"/>
      <c r="NZ43" s="6"/>
      <c r="OA43" s="6"/>
      <c r="OB43" s="6"/>
      <c r="OC43" s="6"/>
      <c r="OD43" s="6"/>
      <c r="OE43" s="6"/>
      <c r="OF43" s="6"/>
      <c r="OG43" s="6"/>
      <c r="OH43" s="6"/>
      <c r="OI43" s="6"/>
      <c r="OJ43" s="6"/>
      <c r="OK43" s="6"/>
      <c r="OL43" s="6"/>
      <c r="OM43" s="6"/>
      <c r="ON43" s="6"/>
      <c r="OO43" s="6"/>
      <c r="OP43" s="6"/>
      <c r="OQ43" s="6"/>
      <c r="OR43" s="6"/>
      <c r="OS43" s="6"/>
      <c r="OT43" s="6"/>
      <c r="OU43" s="6"/>
      <c r="OV43" s="6"/>
      <c r="OW43" s="6"/>
      <c r="OX43" s="6"/>
      <c r="OY43" s="6"/>
      <c r="OZ43" s="6"/>
      <c r="PA43" s="6"/>
      <c r="PB43" s="6"/>
      <c r="PC43" s="6"/>
      <c r="PD43" s="6"/>
      <c r="PE43" s="6"/>
      <c r="PF43" s="6"/>
      <c r="PG43" s="6"/>
      <c r="PH43" s="6"/>
      <c r="PI43" s="6"/>
      <c r="PJ43" s="6"/>
      <c r="PK43" s="6"/>
      <c r="PL43" s="6"/>
      <c r="PM43" s="6"/>
      <c r="PN43" s="6"/>
      <c r="PO43" s="6"/>
      <c r="PP43" s="6"/>
      <c r="PQ43" s="6"/>
      <c r="PR43" s="6"/>
      <c r="PS43" s="6"/>
      <c r="PT43" s="6"/>
      <c r="PU43" s="6"/>
      <c r="PV43" s="6"/>
      <c r="PW43" s="6"/>
      <c r="PX43" s="6"/>
      <c r="PY43" s="6"/>
      <c r="PZ43" s="6"/>
      <c r="QA43" s="6"/>
      <c r="QB43" s="6"/>
      <c r="QC43" s="6"/>
      <c r="QD43" s="6"/>
      <c r="QE43" s="6"/>
      <c r="QF43" s="6"/>
      <c r="QG43" s="6"/>
      <c r="QH43" s="6"/>
      <c r="QI43" s="6"/>
      <c r="QJ43" s="6"/>
      <c r="QK43" s="6"/>
      <c r="QL43" s="6"/>
      <c r="QM43" s="6"/>
      <c r="QN43" s="6"/>
      <c r="QO43" s="6"/>
      <c r="QP43" s="6"/>
      <c r="QQ43" s="6"/>
      <c r="QR43" s="6"/>
      <c r="QS43" s="6"/>
      <c r="QT43" s="6"/>
      <c r="QU43" s="6"/>
      <c r="QV43" s="6"/>
      <c r="QW43" s="6"/>
      <c r="QX43" s="6"/>
      <c r="QY43" s="6"/>
      <c r="QZ43" s="6"/>
      <c r="RA43" s="6"/>
      <c r="RB43" s="6"/>
      <c r="RC43" s="6"/>
      <c r="RD43" s="6"/>
      <c r="RE43" s="6"/>
      <c r="RF43" s="6"/>
      <c r="RG43" s="6"/>
      <c r="RH43" s="6"/>
      <c r="RI43" s="6"/>
      <c r="RJ43" s="6"/>
      <c r="RK43" s="6"/>
      <c r="RL43" s="6"/>
      <c r="RM43" s="6"/>
      <c r="RN43" s="6"/>
      <c r="RO43" s="6"/>
      <c r="RP43" s="6"/>
      <c r="RQ43" s="6"/>
      <c r="RR43" s="6"/>
      <c r="RS43" s="6"/>
      <c r="RT43" s="6"/>
      <c r="RU43" s="6"/>
      <c r="RV43" s="6"/>
      <c r="RW43" s="6"/>
      <c r="RX43" s="6"/>
      <c r="RY43" s="6"/>
      <c r="RZ43" s="6"/>
      <c r="SA43" s="6"/>
      <c r="SB43" s="6"/>
      <c r="SC43" s="6"/>
      <c r="SD43" s="6"/>
      <c r="SE43" s="6"/>
      <c r="SF43" s="6"/>
      <c r="SG43" s="6"/>
      <c r="SH43" s="6"/>
      <c r="SI43" s="6"/>
      <c r="SJ43" s="6"/>
      <c r="SK43" s="6"/>
      <c r="SL43" s="6"/>
      <c r="SM43" s="6"/>
      <c r="SN43" s="6"/>
      <c r="SO43" s="6"/>
      <c r="SP43" s="6"/>
      <c r="SQ43" s="6"/>
      <c r="SR43" s="6"/>
      <c r="SS43" s="6"/>
      <c r="ST43" s="6"/>
      <c r="SU43" s="6"/>
      <c r="SV43" s="6"/>
      <c r="SW43" s="6"/>
      <c r="SX43" s="6"/>
      <c r="SY43" s="6"/>
      <c r="SZ43" s="6"/>
      <c r="TA43" s="6"/>
      <c r="TB43" s="6"/>
      <c r="TC43" s="6"/>
      <c r="TD43" s="6"/>
      <c r="TE43" s="6"/>
      <c r="TF43" s="6"/>
      <c r="TG43" s="6"/>
      <c r="TH43" s="6"/>
      <c r="TI43" s="6"/>
      <c r="TJ43" s="6"/>
      <c r="TK43" s="6"/>
      <c r="TL43" s="6"/>
      <c r="TM43" s="6"/>
      <c r="TN43" s="6"/>
      <c r="TO43" s="6"/>
      <c r="TP43" s="6"/>
      <c r="TQ43" s="6"/>
      <c r="TR43" s="6"/>
      <c r="TS43" s="6"/>
      <c r="TT43" s="6"/>
      <c r="TU43" s="6"/>
      <c r="TV43" s="6"/>
      <c r="TW43" s="6"/>
      <c r="TX43" s="6"/>
      <c r="TY43" s="6"/>
      <c r="TZ43" s="6"/>
      <c r="UA43" s="6"/>
      <c r="UB43" s="6"/>
      <c r="UC43" s="6"/>
      <c r="UD43" s="6"/>
      <c r="UE43" s="6"/>
      <c r="UF43" s="6"/>
      <c r="UG43" s="6"/>
      <c r="UH43" s="6"/>
      <c r="UI43" s="6"/>
      <c r="UJ43" s="6"/>
      <c r="UK43" s="6"/>
      <c r="UL43" s="6"/>
      <c r="UM43" s="6"/>
      <c r="UN43" s="6"/>
      <c r="UO43" s="6"/>
      <c r="UP43" s="6"/>
      <c r="UQ43" s="6"/>
      <c r="UR43" s="6"/>
      <c r="US43" s="6"/>
      <c r="UT43" s="6"/>
      <c r="UU43" s="6"/>
      <c r="UV43" s="6"/>
      <c r="UW43" s="6"/>
      <c r="UX43" s="6"/>
      <c r="UY43" s="6"/>
      <c r="UZ43" s="6"/>
      <c r="VA43" s="6"/>
      <c r="VB43" s="6"/>
      <c r="VC43" s="6"/>
      <c r="VD43" s="6"/>
      <c r="VE43" s="6"/>
      <c r="VF43" s="6"/>
      <c r="VG43" s="6"/>
      <c r="VH43" s="6"/>
      <c r="VI43" s="6"/>
      <c r="VJ43" s="6"/>
      <c r="VK43" s="6"/>
      <c r="VL43" s="6"/>
      <c r="VM43" s="6"/>
      <c r="VN43" s="6"/>
      <c r="VO43" s="6"/>
      <c r="VP43" s="6"/>
      <c r="VQ43" s="6"/>
      <c r="VR43" s="6"/>
      <c r="VS43" s="6"/>
      <c r="VT43" s="6"/>
      <c r="VU43" s="6"/>
      <c r="VV43" s="6"/>
      <c r="VW43" s="6"/>
      <c r="VX43" s="6"/>
      <c r="VY43" s="6"/>
      <c r="VZ43" s="6"/>
      <c r="WA43" s="6"/>
      <c r="WB43" s="6"/>
      <c r="WC43" s="6"/>
      <c r="WD43" s="6"/>
      <c r="WE43" s="6"/>
      <c r="WF43" s="6"/>
      <c r="WG43" s="6"/>
      <c r="WH43" s="6"/>
      <c r="WI43" s="6"/>
      <c r="WJ43" s="6"/>
      <c r="WK43" s="6"/>
      <c r="WL43" s="6"/>
      <c r="WM43" s="6"/>
      <c r="WN43" s="6"/>
      <c r="WO43" s="6"/>
      <c r="WP43" s="6"/>
      <c r="WQ43" s="6"/>
      <c r="WR43" s="6"/>
      <c r="WS43" s="6"/>
      <c r="WT43" s="6"/>
      <c r="WU43" s="6"/>
      <c r="WV43" s="6"/>
      <c r="WW43" s="6"/>
      <c r="WX43" s="6"/>
      <c r="WY43" s="6"/>
      <c r="WZ43" s="6"/>
      <c r="XA43" s="6"/>
      <c r="XB43" s="6"/>
      <c r="XC43" s="6"/>
      <c r="XD43" s="6"/>
      <c r="XE43" s="6"/>
      <c r="XF43" s="6"/>
      <c r="XG43" s="6"/>
      <c r="XH43" s="6"/>
      <c r="XI43" s="6"/>
      <c r="XJ43" s="6"/>
      <c r="XK43" s="6"/>
      <c r="XL43" s="6"/>
      <c r="XM43" s="6"/>
      <c r="XN43" s="6"/>
      <c r="XO43" s="6"/>
      <c r="XP43" s="6"/>
      <c r="XQ43" s="6"/>
      <c r="XR43" s="6"/>
      <c r="XS43" s="6"/>
      <c r="XT43" s="6"/>
      <c r="XU43" s="6"/>
      <c r="XV43" s="6"/>
      <c r="XW43" s="6"/>
      <c r="XX43" s="6"/>
      <c r="XY43" s="6"/>
      <c r="XZ43" s="6"/>
      <c r="YA43" s="6"/>
      <c r="YB43" s="6"/>
      <c r="YC43" s="6"/>
      <c r="YD43" s="6"/>
      <c r="YE43" s="6"/>
      <c r="YF43" s="6"/>
      <c r="YG43" s="6"/>
      <c r="YH43" s="6"/>
      <c r="YI43" s="6"/>
      <c r="YJ43" s="6"/>
      <c r="YK43" s="6"/>
      <c r="YL43" s="6"/>
      <c r="YM43" s="6"/>
      <c r="YN43" s="6"/>
      <c r="YO43" s="6"/>
      <c r="YP43" s="6"/>
      <c r="YQ43" s="6"/>
      <c r="YR43" s="6"/>
      <c r="YS43" s="6"/>
      <c r="YT43" s="6"/>
      <c r="YU43" s="6"/>
      <c r="YV43" s="6"/>
      <c r="YW43" s="6"/>
      <c r="YX43" s="6"/>
      <c r="YY43" s="6"/>
      <c r="YZ43" s="6"/>
      <c r="ZA43" s="6"/>
      <c r="ZB43" s="6"/>
      <c r="ZC43" s="6"/>
      <c r="ZD43" s="6"/>
      <c r="ZE43" s="6"/>
      <c r="ZF43" s="6"/>
      <c r="ZG43" s="6"/>
      <c r="ZH43" s="6"/>
      <c r="ZI43" s="6"/>
      <c r="ZJ43" s="6"/>
      <c r="ZK43" s="6"/>
      <c r="ZL43" s="6"/>
      <c r="ZM43" s="6"/>
      <c r="ZN43" s="6"/>
      <c r="ZO43" s="6"/>
      <c r="ZP43" s="6"/>
      <c r="ZQ43" s="6"/>
      <c r="ZR43" s="6"/>
      <c r="ZS43" s="6"/>
      <c r="ZT43" s="6"/>
      <c r="ZU43" s="6"/>
      <c r="ZV43" s="6"/>
      <c r="ZW43" s="6"/>
      <c r="ZX43" s="6"/>
      <c r="ZY43" s="6"/>
      <c r="ZZ43" s="6"/>
      <c r="AAA43" s="6"/>
      <c r="AAB43" s="6"/>
      <c r="AAC43" s="6"/>
      <c r="AAD43" s="6"/>
      <c r="AAE43" s="6"/>
      <c r="AAF43" s="6"/>
      <c r="AAG43" s="6"/>
      <c r="AAH43" s="6"/>
      <c r="AAI43" s="6"/>
      <c r="AAJ43" s="6"/>
      <c r="AAK43" s="6"/>
      <c r="AAL43" s="6"/>
      <c r="AAM43" s="6"/>
      <c r="AAN43" s="6"/>
      <c r="AAO43" s="6"/>
      <c r="AAP43" s="6"/>
      <c r="AAQ43" s="6"/>
      <c r="AAR43" s="6"/>
      <c r="AAS43" s="6"/>
      <c r="AAT43" s="6"/>
      <c r="AAU43" s="6"/>
      <c r="AAV43" s="6"/>
      <c r="AAW43" s="6"/>
      <c r="AAX43" s="6"/>
      <c r="AAY43" s="6"/>
      <c r="AAZ43" s="6"/>
      <c r="ABA43" s="6"/>
      <c r="ABB43" s="6"/>
      <c r="ABC43" s="6"/>
      <c r="ABD43" s="6"/>
      <c r="ABE43" s="6"/>
      <c r="ABF43" s="6"/>
      <c r="ABG43" s="6"/>
      <c r="ABH43" s="6"/>
      <c r="ABI43" s="6"/>
      <c r="ABJ43" s="6"/>
      <c r="ABK43" s="6"/>
      <c r="ABL43" s="6"/>
      <c r="ABM43" s="6"/>
      <c r="ABN43" s="6"/>
      <c r="ABO43" s="6"/>
      <c r="ABP43" s="6"/>
      <c r="ABQ43" s="6"/>
      <c r="ABR43" s="6"/>
      <c r="ABS43" s="6"/>
      <c r="ABT43" s="6"/>
      <c r="ABU43" s="6"/>
      <c r="ABV43" s="6"/>
      <c r="ABW43" s="6"/>
      <c r="ABX43" s="6"/>
      <c r="ABY43" s="6"/>
      <c r="ABZ43" s="6"/>
      <c r="ACA43" s="6"/>
      <c r="ACB43" s="6"/>
      <c r="ACC43" s="6"/>
      <c r="ACD43" s="6"/>
      <c r="ACE43" s="6"/>
      <c r="ACF43" s="6"/>
      <c r="ACG43" s="6"/>
      <c r="ACH43" s="6"/>
      <c r="ACI43" s="6"/>
      <c r="ACJ43" s="6"/>
      <c r="ACK43" s="6"/>
      <c r="ACL43" s="6"/>
      <c r="ACM43" s="6"/>
      <c r="ACN43" s="6"/>
      <c r="ACO43" s="6"/>
      <c r="ACP43" s="6"/>
      <c r="ACQ43" s="6"/>
      <c r="ACR43" s="6"/>
      <c r="ACS43" s="6"/>
      <c r="ACT43" s="6"/>
      <c r="ACU43" s="6"/>
      <c r="ACV43" s="6"/>
      <c r="ACW43" s="6"/>
      <c r="ACX43" s="6"/>
      <c r="ACY43" s="6"/>
      <c r="ACZ43" s="6"/>
      <c r="ADA43" s="6"/>
      <c r="ADB43" s="6"/>
      <c r="ADC43" s="6"/>
      <c r="ADD43" s="6"/>
      <c r="ADE43" s="6"/>
      <c r="ADF43" s="6"/>
      <c r="ADG43" s="6"/>
      <c r="ADH43" s="6"/>
      <c r="ADI43" s="6"/>
      <c r="ADJ43" s="6"/>
      <c r="ADK43" s="6"/>
      <c r="ADL43" s="6"/>
      <c r="ADM43" s="6"/>
      <c r="ADN43" s="6"/>
      <c r="ADO43" s="6"/>
      <c r="ADP43" s="6"/>
      <c r="ADQ43" s="6"/>
      <c r="ADR43" s="6"/>
      <c r="ADS43" s="6"/>
      <c r="ADT43" s="6"/>
      <c r="ADU43" s="6"/>
      <c r="ADV43" s="6"/>
      <c r="ADW43" s="6"/>
      <c r="ADX43" s="6"/>
      <c r="ADY43" s="6"/>
      <c r="ADZ43" s="6"/>
      <c r="AEA43" s="6"/>
      <c r="AEB43" s="6"/>
      <c r="AEC43" s="6"/>
      <c r="AED43" s="6"/>
      <c r="AEE43" s="6"/>
      <c r="AEF43" s="6"/>
      <c r="AEG43" s="6"/>
      <c r="AEH43" s="6"/>
      <c r="AEI43" s="6"/>
      <c r="AEJ43" s="6"/>
      <c r="AEK43" s="6"/>
      <c r="AEL43" s="6"/>
      <c r="AEM43" s="6"/>
      <c r="AEN43" s="6"/>
      <c r="AEO43" s="6"/>
      <c r="AEP43" s="6"/>
      <c r="AEQ43" s="6"/>
      <c r="AER43" s="6"/>
      <c r="AES43" s="6"/>
      <c r="AET43" s="6"/>
      <c r="AEU43" s="6"/>
      <c r="AEV43" s="6"/>
      <c r="AEW43" s="6"/>
      <c r="AEX43" s="6"/>
      <c r="AEY43" s="6"/>
      <c r="AEZ43" s="6"/>
      <c r="AFA43" s="6"/>
      <c r="AFB43" s="6"/>
      <c r="AFC43" s="6"/>
      <c r="AFD43" s="6"/>
      <c r="AFE43" s="6"/>
      <c r="AFF43" s="6"/>
      <c r="AFG43" s="6"/>
      <c r="AFH43" s="6"/>
      <c r="AFI43" s="6"/>
      <c r="AFJ43" s="6"/>
      <c r="AFK43" s="6"/>
      <c r="AFL43" s="6"/>
      <c r="AFM43" s="6"/>
      <c r="AFN43" s="6"/>
      <c r="AFO43" s="6"/>
      <c r="AFP43" s="6"/>
      <c r="AFQ43" s="6"/>
      <c r="AFR43" s="6"/>
      <c r="AFS43" s="6"/>
      <c r="AFT43" s="6"/>
      <c r="AFU43" s="6"/>
      <c r="AFV43" s="6"/>
      <c r="AFW43" s="6"/>
      <c r="AFX43" s="6"/>
      <c r="AFY43" s="6"/>
      <c r="AFZ43" s="6"/>
      <c r="AGA43" s="6"/>
      <c r="AGB43" s="6"/>
      <c r="AGC43" s="6"/>
      <c r="AGD43" s="6"/>
      <c r="AGE43" s="6"/>
      <c r="AGF43" s="6"/>
      <c r="AGG43" s="6"/>
      <c r="AGH43" s="6"/>
      <c r="AGI43" s="6"/>
      <c r="AGJ43" s="6"/>
      <c r="AGK43" s="6"/>
      <c r="AGL43" s="6"/>
      <c r="AGM43" s="6"/>
      <c r="AGN43" s="6"/>
      <c r="AGO43" s="6"/>
      <c r="AGP43" s="6"/>
      <c r="AGQ43" s="6"/>
      <c r="AGR43" s="6"/>
      <c r="AGS43" s="6"/>
      <c r="AGT43" s="6"/>
      <c r="AGU43" s="6"/>
      <c r="AGV43" s="6"/>
      <c r="AGW43" s="6"/>
      <c r="AGX43" s="6"/>
      <c r="AGY43" s="6"/>
      <c r="AGZ43" s="6"/>
      <c r="AHA43" s="6"/>
      <c r="AHB43" s="6"/>
      <c r="AHC43" s="6"/>
      <c r="AHD43" s="6"/>
      <c r="AHE43" s="6"/>
      <c r="AHF43" s="6"/>
      <c r="AHG43" s="6"/>
      <c r="AHH43" s="6"/>
      <c r="AHI43" s="6"/>
      <c r="AHJ43" s="6"/>
      <c r="AHK43" s="6"/>
      <c r="AHL43" s="6"/>
      <c r="AHM43" s="6"/>
      <c r="AHN43" s="6"/>
      <c r="AHO43" s="6"/>
      <c r="AHP43" s="6"/>
      <c r="AHQ43" s="6"/>
      <c r="AHR43" s="6"/>
      <c r="AHS43" s="6"/>
      <c r="AHT43" s="6"/>
      <c r="AHU43" s="6"/>
      <c r="AHV43" s="6"/>
      <c r="AHW43" s="6"/>
      <c r="AHX43" s="6"/>
      <c r="AHY43" s="6"/>
      <c r="AHZ43" s="6"/>
      <c r="AIA43" s="6"/>
      <c r="AIB43" s="6"/>
      <c r="AIC43" s="6"/>
      <c r="AID43" s="6"/>
      <c r="AIE43" s="6"/>
      <c r="AIF43" s="6"/>
      <c r="AIG43" s="6"/>
      <c r="AIH43" s="6"/>
      <c r="AII43" s="6"/>
      <c r="AIJ43" s="6"/>
      <c r="AIK43" s="6"/>
      <c r="AIL43" s="6"/>
      <c r="AIM43" s="6"/>
      <c r="AIN43" s="6"/>
      <c r="AIO43" s="6"/>
      <c r="AIP43" s="6"/>
      <c r="AIQ43" s="6"/>
      <c r="AIR43" s="6"/>
      <c r="AIS43" s="6"/>
      <c r="AIT43" s="6"/>
      <c r="AIU43" s="6"/>
      <c r="AIV43" s="6"/>
      <c r="AIW43" s="6"/>
      <c r="AIX43" s="6"/>
      <c r="AIY43" s="6"/>
      <c r="AIZ43" s="6"/>
      <c r="AJA43" s="6"/>
      <c r="AJB43" s="6"/>
      <c r="AJC43" s="6"/>
      <c r="AJD43" s="6"/>
      <c r="AJE43" s="6"/>
      <c r="AJF43" s="6"/>
      <c r="AJG43" s="6"/>
      <c r="AJH43" s="6"/>
      <c r="AJI43" s="6"/>
      <c r="AJJ43" s="6"/>
      <c r="AJK43" s="6"/>
      <c r="AJL43" s="6"/>
      <c r="AJM43" s="6"/>
      <c r="AJN43" s="6"/>
      <c r="AJO43" s="6"/>
      <c r="AJP43" s="6"/>
      <c r="AJQ43" s="6"/>
      <c r="AJR43" s="6"/>
      <c r="AJS43" s="6"/>
      <c r="AJT43" s="6"/>
      <c r="AJU43" s="6"/>
      <c r="AJV43" s="6"/>
      <c r="AJW43" s="6"/>
      <c r="AJX43" s="6"/>
      <c r="AJY43" s="6"/>
      <c r="AJZ43" s="6"/>
      <c r="AKA43" s="6"/>
      <c r="AKB43" s="6"/>
      <c r="AKC43" s="6"/>
      <c r="AKD43" s="6"/>
      <c r="AKE43" s="6"/>
      <c r="AKF43" s="6"/>
      <c r="AKG43" s="6"/>
      <c r="AKH43" s="6"/>
      <c r="AKI43" s="6"/>
      <c r="AKJ43" s="6"/>
      <c r="AKK43" s="6"/>
      <c r="AKL43" s="6"/>
      <c r="AKM43" s="6"/>
      <c r="AKN43" s="6"/>
      <c r="AKO43" s="6"/>
      <c r="AKP43" s="6"/>
      <c r="AKQ43" s="6"/>
      <c r="AKR43" s="6"/>
      <c r="AKS43" s="6"/>
      <c r="AKT43" s="6"/>
      <c r="AKU43" s="6"/>
      <c r="AKV43" s="6"/>
      <c r="AKW43" s="6"/>
      <c r="AKX43" s="6"/>
      <c r="AKY43" s="6"/>
      <c r="AKZ43" s="6"/>
      <c r="ALA43" s="6"/>
      <c r="ALB43" s="6"/>
      <c r="ALC43" s="6"/>
      <c r="ALD43" s="6"/>
      <c r="ALE43" s="6"/>
      <c r="ALF43" s="6"/>
      <c r="ALG43" s="6"/>
      <c r="ALH43" s="6"/>
      <c r="ALI43" s="6"/>
      <c r="ALJ43" s="6"/>
      <c r="ALK43" s="6"/>
      <c r="ALL43" s="6"/>
      <c r="ALM43" s="6"/>
      <c r="ALN43" s="6"/>
      <c r="ALO43" s="6"/>
      <c r="ALP43" s="6"/>
      <c r="ALQ43" s="6"/>
      <c r="ALR43" s="6"/>
      <c r="ALS43" s="6"/>
      <c r="ALT43" s="6"/>
      <c r="ALU43" s="6"/>
      <c r="ALV43" s="6"/>
      <c r="ALW43" s="6"/>
      <c r="ALX43" s="6"/>
      <c r="ALY43" s="6"/>
      <c r="ALZ43" s="6"/>
      <c r="AMA43" s="6"/>
      <c r="AMB43" s="6"/>
      <c r="AMC43" s="6"/>
      <c r="AMD43" s="6"/>
      <c r="AME43" s="6"/>
      <c r="AMF43" s="6"/>
      <c r="AMG43" s="6"/>
      <c r="AMH43" s="6"/>
      <c r="AMI43" s="6"/>
      <c r="AMJ43" s="6"/>
      <c r="AMK43" s="6"/>
      <c r="AML43" s="6"/>
      <c r="AMM43" s="6"/>
      <c r="AMN43" s="6"/>
      <c r="AMO43" s="6"/>
      <c r="AMP43" s="6"/>
      <c r="AMQ43" s="6"/>
      <c r="AMR43" s="6"/>
      <c r="AMS43" s="6"/>
      <c r="AMT43" s="6"/>
      <c r="AMU43" s="6"/>
      <c r="AMV43" s="6"/>
      <c r="AMW43" s="6"/>
      <c r="AMX43" s="6"/>
    </row>
    <row r="44" spans="1:1038" x14ac:dyDescent="0.25">
      <c r="A44" t="s">
        <v>188</v>
      </c>
      <c r="M44" s="55"/>
      <c r="N44" s="55"/>
      <c r="O44" s="6"/>
      <c r="P44" s="55"/>
      <c r="Q44" s="6"/>
      <c r="R44" s="6"/>
      <c r="S44" s="6"/>
      <c r="T44" s="72" t="s">
        <v>716</v>
      </c>
      <c r="U44" s="14">
        <v>74</v>
      </c>
      <c r="V44" s="103" t="s">
        <v>716</v>
      </c>
      <c r="W44" s="131">
        <f>COUNTIF($X$77:$X$662, V44)</f>
        <v>1</v>
      </c>
      <c r="X44" s="129"/>
      <c r="Y44" s="78"/>
      <c r="Z44" s="56"/>
      <c r="AA44" s="56"/>
      <c r="AB44" s="57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6"/>
      <c r="MS44" s="6"/>
      <c r="MT44" s="6"/>
      <c r="MU44" s="6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6"/>
      <c r="NL44" s="6"/>
      <c r="NM44" s="6"/>
      <c r="NN44" s="6"/>
      <c r="NO44" s="6"/>
      <c r="NP44" s="6"/>
      <c r="NQ44" s="6"/>
      <c r="NR44" s="6"/>
      <c r="NS44" s="6"/>
      <c r="NT44" s="6"/>
      <c r="NU44" s="6"/>
      <c r="NV44" s="6"/>
      <c r="NW44" s="6"/>
      <c r="NX44" s="6"/>
      <c r="NY44" s="6"/>
      <c r="NZ44" s="6"/>
      <c r="OA44" s="6"/>
      <c r="OB44" s="6"/>
      <c r="OC44" s="6"/>
      <c r="OD44" s="6"/>
      <c r="OE44" s="6"/>
      <c r="OF44" s="6"/>
      <c r="OG44" s="6"/>
      <c r="OH44" s="6"/>
      <c r="OI44" s="6"/>
      <c r="OJ44" s="6"/>
      <c r="OK44" s="6"/>
      <c r="OL44" s="6"/>
      <c r="OM44" s="6"/>
      <c r="ON44" s="6"/>
      <c r="OO44" s="6"/>
      <c r="OP44" s="6"/>
      <c r="OQ44" s="6"/>
      <c r="OR44" s="6"/>
      <c r="OS44" s="6"/>
      <c r="OT44" s="6"/>
      <c r="OU44" s="6"/>
      <c r="OV44" s="6"/>
      <c r="OW44" s="6"/>
      <c r="OX44" s="6"/>
      <c r="OY44" s="6"/>
      <c r="OZ44" s="6"/>
      <c r="PA44" s="6"/>
      <c r="PB44" s="6"/>
      <c r="PC44" s="6"/>
      <c r="PD44" s="6"/>
      <c r="PE44" s="6"/>
      <c r="PF44" s="6"/>
      <c r="PG44" s="6"/>
      <c r="PH44" s="6"/>
      <c r="PI44" s="6"/>
      <c r="PJ44" s="6"/>
      <c r="PK44" s="6"/>
      <c r="PL44" s="6"/>
      <c r="PM44" s="6"/>
      <c r="PN44" s="6"/>
      <c r="PO44" s="6"/>
      <c r="PP44" s="6"/>
      <c r="PQ44" s="6"/>
      <c r="PR44" s="6"/>
      <c r="PS44" s="6"/>
      <c r="PT44" s="6"/>
      <c r="PU44" s="6"/>
      <c r="PV44" s="6"/>
      <c r="PW44" s="6"/>
      <c r="PX44" s="6"/>
      <c r="PY44" s="6"/>
      <c r="PZ44" s="6"/>
      <c r="QA44" s="6"/>
      <c r="QB44" s="6"/>
      <c r="QC44" s="6"/>
      <c r="QD44" s="6"/>
      <c r="QE44" s="6"/>
      <c r="QF44" s="6"/>
      <c r="QG44" s="6"/>
      <c r="QH44" s="6"/>
      <c r="QI44" s="6"/>
      <c r="QJ44" s="6"/>
      <c r="QK44" s="6"/>
      <c r="QL44" s="6"/>
      <c r="QM44" s="6"/>
      <c r="QN44" s="6"/>
      <c r="QO44" s="6"/>
      <c r="QP44" s="6"/>
      <c r="QQ44" s="6"/>
      <c r="QR44" s="6"/>
      <c r="QS44" s="6"/>
      <c r="QT44" s="6"/>
      <c r="QU44" s="6"/>
      <c r="QV44" s="6"/>
      <c r="QW44" s="6"/>
      <c r="QX44" s="6"/>
      <c r="QY44" s="6"/>
      <c r="QZ44" s="6"/>
      <c r="RA44" s="6"/>
      <c r="RB44" s="6"/>
      <c r="RC44" s="6"/>
      <c r="RD44" s="6"/>
      <c r="RE44" s="6"/>
      <c r="RF44" s="6"/>
      <c r="RG44" s="6"/>
      <c r="RH44" s="6"/>
      <c r="RI44" s="6"/>
      <c r="RJ44" s="6"/>
      <c r="RK44" s="6"/>
      <c r="RL44" s="6"/>
      <c r="RM44" s="6"/>
      <c r="RN44" s="6"/>
      <c r="RO44" s="6"/>
      <c r="RP44" s="6"/>
      <c r="RQ44" s="6"/>
      <c r="RR44" s="6"/>
      <c r="RS44" s="6"/>
      <c r="RT44" s="6"/>
      <c r="RU44" s="6"/>
      <c r="RV44" s="6"/>
      <c r="RW44" s="6"/>
      <c r="RX44" s="6"/>
      <c r="RY44" s="6"/>
      <c r="RZ44" s="6"/>
      <c r="SA44" s="6"/>
      <c r="SB44" s="6"/>
      <c r="SC44" s="6"/>
      <c r="SD44" s="6"/>
      <c r="SE44" s="6"/>
      <c r="SF44" s="6"/>
      <c r="SG44" s="6"/>
      <c r="SH44" s="6"/>
      <c r="SI44" s="6"/>
      <c r="SJ44" s="6"/>
      <c r="SK44" s="6"/>
      <c r="SL44" s="6"/>
      <c r="SM44" s="6"/>
      <c r="SN44" s="6"/>
      <c r="SO44" s="6"/>
      <c r="SP44" s="6"/>
      <c r="SQ44" s="6"/>
      <c r="SR44" s="6"/>
      <c r="SS44" s="6"/>
      <c r="ST44" s="6"/>
      <c r="SU44" s="6"/>
      <c r="SV44" s="6"/>
      <c r="SW44" s="6"/>
      <c r="SX44" s="6"/>
      <c r="SY44" s="6"/>
      <c r="SZ44" s="6"/>
      <c r="TA44" s="6"/>
      <c r="TB44" s="6"/>
      <c r="TC44" s="6"/>
      <c r="TD44" s="6"/>
      <c r="TE44" s="6"/>
      <c r="TF44" s="6"/>
      <c r="TG44" s="6"/>
      <c r="TH44" s="6"/>
      <c r="TI44" s="6"/>
      <c r="TJ44" s="6"/>
      <c r="TK44" s="6"/>
      <c r="TL44" s="6"/>
      <c r="TM44" s="6"/>
      <c r="TN44" s="6"/>
      <c r="TO44" s="6"/>
      <c r="TP44" s="6"/>
      <c r="TQ44" s="6"/>
      <c r="TR44" s="6"/>
      <c r="TS44" s="6"/>
      <c r="TT44" s="6"/>
      <c r="TU44" s="6"/>
      <c r="TV44" s="6"/>
      <c r="TW44" s="6"/>
      <c r="TX44" s="6"/>
      <c r="TY44" s="6"/>
      <c r="TZ44" s="6"/>
      <c r="UA44" s="6"/>
      <c r="UB44" s="6"/>
      <c r="UC44" s="6"/>
      <c r="UD44" s="6"/>
      <c r="UE44" s="6"/>
      <c r="UF44" s="6"/>
      <c r="UG44" s="6"/>
      <c r="UH44" s="6"/>
      <c r="UI44" s="6"/>
      <c r="UJ44" s="6"/>
      <c r="UK44" s="6"/>
      <c r="UL44" s="6"/>
      <c r="UM44" s="6"/>
      <c r="UN44" s="6"/>
      <c r="UO44" s="6"/>
      <c r="UP44" s="6"/>
      <c r="UQ44" s="6"/>
      <c r="UR44" s="6"/>
      <c r="US44" s="6"/>
      <c r="UT44" s="6"/>
      <c r="UU44" s="6"/>
      <c r="UV44" s="6"/>
      <c r="UW44" s="6"/>
      <c r="UX44" s="6"/>
      <c r="UY44" s="6"/>
      <c r="UZ44" s="6"/>
      <c r="VA44" s="6"/>
      <c r="VB44" s="6"/>
      <c r="VC44" s="6"/>
      <c r="VD44" s="6"/>
      <c r="VE44" s="6"/>
      <c r="VF44" s="6"/>
      <c r="VG44" s="6"/>
      <c r="VH44" s="6"/>
      <c r="VI44" s="6"/>
      <c r="VJ44" s="6"/>
      <c r="VK44" s="6"/>
      <c r="VL44" s="6"/>
      <c r="VM44" s="6"/>
      <c r="VN44" s="6"/>
      <c r="VO44" s="6"/>
      <c r="VP44" s="6"/>
      <c r="VQ44" s="6"/>
      <c r="VR44" s="6"/>
      <c r="VS44" s="6"/>
      <c r="VT44" s="6"/>
      <c r="VU44" s="6"/>
      <c r="VV44" s="6"/>
      <c r="VW44" s="6"/>
      <c r="VX44" s="6"/>
      <c r="VY44" s="6"/>
      <c r="VZ44" s="6"/>
      <c r="WA44" s="6"/>
      <c r="WB44" s="6"/>
      <c r="WC44" s="6"/>
      <c r="WD44" s="6"/>
      <c r="WE44" s="6"/>
      <c r="WF44" s="6"/>
      <c r="WG44" s="6"/>
      <c r="WH44" s="6"/>
      <c r="WI44" s="6"/>
      <c r="WJ44" s="6"/>
      <c r="WK44" s="6"/>
      <c r="WL44" s="6"/>
      <c r="WM44" s="6"/>
      <c r="WN44" s="6"/>
      <c r="WO44" s="6"/>
      <c r="WP44" s="6"/>
      <c r="WQ44" s="6"/>
      <c r="WR44" s="6"/>
      <c r="WS44" s="6"/>
      <c r="WT44" s="6"/>
      <c r="WU44" s="6"/>
      <c r="WV44" s="6"/>
      <c r="WW44" s="6"/>
      <c r="WX44" s="6"/>
      <c r="WY44" s="6"/>
      <c r="WZ44" s="6"/>
      <c r="XA44" s="6"/>
      <c r="XB44" s="6"/>
      <c r="XC44" s="6"/>
      <c r="XD44" s="6"/>
      <c r="XE44" s="6"/>
      <c r="XF44" s="6"/>
      <c r="XG44" s="6"/>
      <c r="XH44" s="6"/>
      <c r="XI44" s="6"/>
      <c r="XJ44" s="6"/>
      <c r="XK44" s="6"/>
      <c r="XL44" s="6"/>
      <c r="XM44" s="6"/>
      <c r="XN44" s="6"/>
      <c r="XO44" s="6"/>
      <c r="XP44" s="6"/>
      <c r="XQ44" s="6"/>
      <c r="XR44" s="6"/>
      <c r="XS44" s="6"/>
      <c r="XT44" s="6"/>
      <c r="XU44" s="6"/>
      <c r="XV44" s="6"/>
      <c r="XW44" s="6"/>
      <c r="XX44" s="6"/>
      <c r="XY44" s="6"/>
      <c r="XZ44" s="6"/>
      <c r="YA44" s="6"/>
      <c r="YB44" s="6"/>
      <c r="YC44" s="6"/>
      <c r="YD44" s="6"/>
      <c r="YE44" s="6"/>
      <c r="YF44" s="6"/>
      <c r="YG44" s="6"/>
      <c r="YH44" s="6"/>
      <c r="YI44" s="6"/>
      <c r="YJ44" s="6"/>
      <c r="YK44" s="6"/>
      <c r="YL44" s="6"/>
      <c r="YM44" s="6"/>
      <c r="YN44" s="6"/>
      <c r="YO44" s="6"/>
      <c r="YP44" s="6"/>
      <c r="YQ44" s="6"/>
      <c r="YR44" s="6"/>
      <c r="YS44" s="6"/>
      <c r="YT44" s="6"/>
      <c r="YU44" s="6"/>
      <c r="YV44" s="6"/>
      <c r="YW44" s="6"/>
      <c r="YX44" s="6"/>
      <c r="YY44" s="6"/>
      <c r="YZ44" s="6"/>
      <c r="ZA44" s="6"/>
      <c r="ZB44" s="6"/>
      <c r="ZC44" s="6"/>
      <c r="ZD44" s="6"/>
      <c r="ZE44" s="6"/>
      <c r="ZF44" s="6"/>
      <c r="ZG44" s="6"/>
      <c r="ZH44" s="6"/>
      <c r="ZI44" s="6"/>
      <c r="ZJ44" s="6"/>
      <c r="ZK44" s="6"/>
      <c r="ZL44" s="6"/>
      <c r="ZM44" s="6"/>
      <c r="ZN44" s="6"/>
      <c r="ZO44" s="6"/>
      <c r="ZP44" s="6"/>
      <c r="ZQ44" s="6"/>
      <c r="ZR44" s="6"/>
      <c r="ZS44" s="6"/>
      <c r="ZT44" s="6"/>
      <c r="ZU44" s="6"/>
      <c r="ZV44" s="6"/>
      <c r="ZW44" s="6"/>
      <c r="ZX44" s="6"/>
      <c r="ZY44" s="6"/>
      <c r="ZZ44" s="6"/>
      <c r="AAA44" s="6"/>
      <c r="AAB44" s="6"/>
      <c r="AAC44" s="6"/>
      <c r="AAD44" s="6"/>
      <c r="AAE44" s="6"/>
      <c r="AAF44" s="6"/>
      <c r="AAG44" s="6"/>
      <c r="AAH44" s="6"/>
      <c r="AAI44" s="6"/>
      <c r="AAJ44" s="6"/>
      <c r="AAK44" s="6"/>
      <c r="AAL44" s="6"/>
      <c r="AAM44" s="6"/>
      <c r="AAN44" s="6"/>
      <c r="AAO44" s="6"/>
      <c r="AAP44" s="6"/>
      <c r="AAQ44" s="6"/>
      <c r="AAR44" s="6"/>
      <c r="AAS44" s="6"/>
      <c r="AAT44" s="6"/>
      <c r="AAU44" s="6"/>
      <c r="AAV44" s="6"/>
      <c r="AAW44" s="6"/>
      <c r="AAX44" s="6"/>
      <c r="AAY44" s="6"/>
      <c r="AAZ44" s="6"/>
      <c r="ABA44" s="6"/>
      <c r="ABB44" s="6"/>
      <c r="ABC44" s="6"/>
      <c r="ABD44" s="6"/>
      <c r="ABE44" s="6"/>
      <c r="ABF44" s="6"/>
      <c r="ABG44" s="6"/>
      <c r="ABH44" s="6"/>
      <c r="ABI44" s="6"/>
      <c r="ABJ44" s="6"/>
      <c r="ABK44" s="6"/>
      <c r="ABL44" s="6"/>
      <c r="ABM44" s="6"/>
      <c r="ABN44" s="6"/>
      <c r="ABO44" s="6"/>
      <c r="ABP44" s="6"/>
      <c r="ABQ44" s="6"/>
      <c r="ABR44" s="6"/>
      <c r="ABS44" s="6"/>
      <c r="ABT44" s="6"/>
      <c r="ABU44" s="6"/>
      <c r="ABV44" s="6"/>
      <c r="ABW44" s="6"/>
      <c r="ABX44" s="6"/>
      <c r="ABY44" s="6"/>
      <c r="ABZ44" s="6"/>
      <c r="ACA44" s="6"/>
      <c r="ACB44" s="6"/>
      <c r="ACC44" s="6"/>
      <c r="ACD44" s="6"/>
      <c r="ACE44" s="6"/>
      <c r="ACF44" s="6"/>
      <c r="ACG44" s="6"/>
      <c r="ACH44" s="6"/>
      <c r="ACI44" s="6"/>
      <c r="ACJ44" s="6"/>
      <c r="ACK44" s="6"/>
      <c r="ACL44" s="6"/>
      <c r="ACM44" s="6"/>
      <c r="ACN44" s="6"/>
      <c r="ACO44" s="6"/>
      <c r="ACP44" s="6"/>
      <c r="ACQ44" s="6"/>
      <c r="ACR44" s="6"/>
      <c r="ACS44" s="6"/>
      <c r="ACT44" s="6"/>
      <c r="ACU44" s="6"/>
      <c r="ACV44" s="6"/>
      <c r="ACW44" s="6"/>
      <c r="ACX44" s="6"/>
      <c r="ACY44" s="6"/>
      <c r="ACZ44" s="6"/>
      <c r="ADA44" s="6"/>
      <c r="ADB44" s="6"/>
      <c r="ADC44" s="6"/>
      <c r="ADD44" s="6"/>
      <c r="ADE44" s="6"/>
      <c r="ADF44" s="6"/>
      <c r="ADG44" s="6"/>
      <c r="ADH44" s="6"/>
      <c r="ADI44" s="6"/>
      <c r="ADJ44" s="6"/>
      <c r="ADK44" s="6"/>
      <c r="ADL44" s="6"/>
      <c r="ADM44" s="6"/>
      <c r="ADN44" s="6"/>
      <c r="ADO44" s="6"/>
      <c r="ADP44" s="6"/>
      <c r="ADQ44" s="6"/>
      <c r="ADR44" s="6"/>
      <c r="ADS44" s="6"/>
      <c r="ADT44" s="6"/>
      <c r="ADU44" s="6"/>
      <c r="ADV44" s="6"/>
      <c r="ADW44" s="6"/>
      <c r="ADX44" s="6"/>
      <c r="ADY44" s="6"/>
      <c r="ADZ44" s="6"/>
      <c r="AEA44" s="6"/>
      <c r="AEB44" s="6"/>
      <c r="AEC44" s="6"/>
      <c r="AED44" s="6"/>
      <c r="AEE44" s="6"/>
      <c r="AEF44" s="6"/>
      <c r="AEG44" s="6"/>
      <c r="AEH44" s="6"/>
      <c r="AEI44" s="6"/>
      <c r="AEJ44" s="6"/>
      <c r="AEK44" s="6"/>
      <c r="AEL44" s="6"/>
      <c r="AEM44" s="6"/>
      <c r="AEN44" s="6"/>
      <c r="AEO44" s="6"/>
      <c r="AEP44" s="6"/>
      <c r="AEQ44" s="6"/>
      <c r="AER44" s="6"/>
      <c r="AES44" s="6"/>
      <c r="AET44" s="6"/>
      <c r="AEU44" s="6"/>
      <c r="AEV44" s="6"/>
      <c r="AEW44" s="6"/>
      <c r="AEX44" s="6"/>
      <c r="AEY44" s="6"/>
      <c r="AEZ44" s="6"/>
      <c r="AFA44" s="6"/>
      <c r="AFB44" s="6"/>
      <c r="AFC44" s="6"/>
      <c r="AFD44" s="6"/>
      <c r="AFE44" s="6"/>
      <c r="AFF44" s="6"/>
      <c r="AFG44" s="6"/>
      <c r="AFH44" s="6"/>
      <c r="AFI44" s="6"/>
      <c r="AFJ44" s="6"/>
      <c r="AFK44" s="6"/>
      <c r="AFL44" s="6"/>
      <c r="AFM44" s="6"/>
      <c r="AFN44" s="6"/>
      <c r="AFO44" s="6"/>
      <c r="AFP44" s="6"/>
      <c r="AFQ44" s="6"/>
      <c r="AFR44" s="6"/>
      <c r="AFS44" s="6"/>
      <c r="AFT44" s="6"/>
      <c r="AFU44" s="6"/>
      <c r="AFV44" s="6"/>
      <c r="AFW44" s="6"/>
      <c r="AFX44" s="6"/>
      <c r="AFY44" s="6"/>
      <c r="AFZ44" s="6"/>
      <c r="AGA44" s="6"/>
      <c r="AGB44" s="6"/>
      <c r="AGC44" s="6"/>
      <c r="AGD44" s="6"/>
      <c r="AGE44" s="6"/>
      <c r="AGF44" s="6"/>
      <c r="AGG44" s="6"/>
      <c r="AGH44" s="6"/>
      <c r="AGI44" s="6"/>
      <c r="AGJ44" s="6"/>
      <c r="AGK44" s="6"/>
      <c r="AGL44" s="6"/>
      <c r="AGM44" s="6"/>
      <c r="AGN44" s="6"/>
      <c r="AGO44" s="6"/>
      <c r="AGP44" s="6"/>
      <c r="AGQ44" s="6"/>
      <c r="AGR44" s="6"/>
      <c r="AGS44" s="6"/>
      <c r="AGT44" s="6"/>
      <c r="AGU44" s="6"/>
      <c r="AGV44" s="6"/>
      <c r="AGW44" s="6"/>
      <c r="AGX44" s="6"/>
      <c r="AGY44" s="6"/>
      <c r="AGZ44" s="6"/>
      <c r="AHA44" s="6"/>
      <c r="AHB44" s="6"/>
      <c r="AHC44" s="6"/>
      <c r="AHD44" s="6"/>
      <c r="AHE44" s="6"/>
      <c r="AHF44" s="6"/>
      <c r="AHG44" s="6"/>
      <c r="AHH44" s="6"/>
      <c r="AHI44" s="6"/>
      <c r="AHJ44" s="6"/>
      <c r="AHK44" s="6"/>
      <c r="AHL44" s="6"/>
      <c r="AHM44" s="6"/>
      <c r="AHN44" s="6"/>
      <c r="AHO44" s="6"/>
      <c r="AHP44" s="6"/>
      <c r="AHQ44" s="6"/>
      <c r="AHR44" s="6"/>
      <c r="AHS44" s="6"/>
      <c r="AHT44" s="6"/>
      <c r="AHU44" s="6"/>
      <c r="AHV44" s="6"/>
      <c r="AHW44" s="6"/>
      <c r="AHX44" s="6"/>
      <c r="AHY44" s="6"/>
      <c r="AHZ44" s="6"/>
      <c r="AIA44" s="6"/>
      <c r="AIB44" s="6"/>
      <c r="AIC44" s="6"/>
      <c r="AID44" s="6"/>
      <c r="AIE44" s="6"/>
      <c r="AIF44" s="6"/>
      <c r="AIG44" s="6"/>
      <c r="AIH44" s="6"/>
      <c r="AII44" s="6"/>
      <c r="AIJ44" s="6"/>
      <c r="AIK44" s="6"/>
      <c r="AIL44" s="6"/>
      <c r="AIM44" s="6"/>
      <c r="AIN44" s="6"/>
      <c r="AIO44" s="6"/>
      <c r="AIP44" s="6"/>
      <c r="AIQ44" s="6"/>
      <c r="AIR44" s="6"/>
      <c r="AIS44" s="6"/>
      <c r="AIT44" s="6"/>
      <c r="AIU44" s="6"/>
      <c r="AIV44" s="6"/>
      <c r="AIW44" s="6"/>
      <c r="AIX44" s="6"/>
      <c r="AIY44" s="6"/>
      <c r="AIZ44" s="6"/>
      <c r="AJA44" s="6"/>
      <c r="AJB44" s="6"/>
      <c r="AJC44" s="6"/>
      <c r="AJD44" s="6"/>
      <c r="AJE44" s="6"/>
      <c r="AJF44" s="6"/>
      <c r="AJG44" s="6"/>
      <c r="AJH44" s="6"/>
      <c r="AJI44" s="6"/>
      <c r="AJJ44" s="6"/>
      <c r="AJK44" s="6"/>
      <c r="AJL44" s="6"/>
      <c r="AJM44" s="6"/>
      <c r="AJN44" s="6"/>
      <c r="AJO44" s="6"/>
      <c r="AJP44" s="6"/>
      <c r="AJQ44" s="6"/>
      <c r="AJR44" s="6"/>
      <c r="AJS44" s="6"/>
      <c r="AJT44" s="6"/>
      <c r="AJU44" s="6"/>
      <c r="AJV44" s="6"/>
      <c r="AJW44" s="6"/>
      <c r="AJX44" s="6"/>
      <c r="AJY44" s="6"/>
      <c r="AJZ44" s="6"/>
      <c r="AKA44" s="6"/>
      <c r="AKB44" s="6"/>
      <c r="AKC44" s="6"/>
      <c r="AKD44" s="6"/>
      <c r="AKE44" s="6"/>
      <c r="AKF44" s="6"/>
      <c r="AKG44" s="6"/>
      <c r="AKH44" s="6"/>
      <c r="AKI44" s="6"/>
      <c r="AKJ44" s="6"/>
      <c r="AKK44" s="6"/>
      <c r="AKL44" s="6"/>
      <c r="AKM44" s="6"/>
      <c r="AKN44" s="6"/>
      <c r="AKO44" s="6"/>
      <c r="AKP44" s="6"/>
      <c r="AKQ44" s="6"/>
      <c r="AKR44" s="6"/>
      <c r="AKS44" s="6"/>
      <c r="AKT44" s="6"/>
      <c r="AKU44" s="6"/>
      <c r="AKV44" s="6"/>
      <c r="AKW44" s="6"/>
      <c r="AKX44" s="6"/>
      <c r="AKY44" s="6"/>
      <c r="AKZ44" s="6"/>
      <c r="ALA44" s="6"/>
      <c r="ALB44" s="6"/>
      <c r="ALC44" s="6"/>
      <c r="ALD44" s="6"/>
      <c r="ALE44" s="6"/>
      <c r="ALF44" s="6"/>
      <c r="ALG44" s="6"/>
      <c r="ALH44" s="6"/>
      <c r="ALI44" s="6"/>
      <c r="ALJ44" s="6"/>
      <c r="ALK44" s="6"/>
      <c r="ALL44" s="6"/>
      <c r="ALM44" s="6"/>
      <c r="ALN44" s="6"/>
      <c r="ALO44" s="6"/>
      <c r="ALP44" s="6"/>
      <c r="ALQ44" s="6"/>
      <c r="ALR44" s="6"/>
      <c r="ALS44" s="6"/>
      <c r="ALT44" s="6"/>
      <c r="ALU44" s="6"/>
      <c r="ALV44" s="6"/>
      <c r="ALW44" s="6"/>
      <c r="ALX44" s="6"/>
      <c r="ALY44" s="6"/>
      <c r="ALZ44" s="6"/>
      <c r="AMA44" s="6"/>
      <c r="AMB44" s="6"/>
      <c r="AMC44" s="6"/>
      <c r="AMD44" s="6"/>
      <c r="AME44" s="6"/>
      <c r="AMF44" s="6"/>
      <c r="AMG44" s="6"/>
      <c r="AMH44" s="6"/>
      <c r="AMI44" s="6"/>
      <c r="AMJ44" s="6"/>
      <c r="AMK44" s="6"/>
      <c r="AML44" s="6"/>
      <c r="AMM44" s="6"/>
      <c r="AMN44" s="6"/>
      <c r="AMO44" s="6"/>
      <c r="AMP44" s="6"/>
      <c r="AMQ44" s="6"/>
      <c r="AMR44" s="6"/>
      <c r="AMS44" s="6"/>
      <c r="AMT44" s="6"/>
      <c r="AMU44" s="6"/>
      <c r="AMV44" s="6"/>
      <c r="AMW44" s="6"/>
      <c r="AMX44" s="6"/>
    </row>
    <row r="45" spans="1:1038" x14ac:dyDescent="0.25">
      <c r="A45" t="s">
        <v>188</v>
      </c>
      <c r="M45" s="55"/>
      <c r="N45" s="55"/>
      <c r="O45" s="6"/>
      <c r="P45" s="55"/>
      <c r="Q45" s="6"/>
      <c r="R45" s="6"/>
      <c r="S45" s="6"/>
      <c r="T45" s="72" t="s">
        <v>717</v>
      </c>
      <c r="U45" s="14">
        <v>75</v>
      </c>
      <c r="V45" s="103" t="s">
        <v>717</v>
      </c>
      <c r="W45" s="131">
        <f>COUNTIF($X$77:$X$662, V45)</f>
        <v>1</v>
      </c>
      <c r="X45" s="129"/>
      <c r="Y45" s="78"/>
      <c r="Z45" s="56"/>
      <c r="AA45" s="56"/>
      <c r="AB45" s="57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6"/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6"/>
      <c r="KW45" s="6"/>
      <c r="KX45" s="6"/>
      <c r="KY45" s="6"/>
      <c r="KZ45" s="6"/>
      <c r="LA45" s="6"/>
      <c r="LB45" s="6"/>
      <c r="LC45" s="6"/>
      <c r="LD45" s="6"/>
      <c r="LE45" s="6"/>
      <c r="LF45" s="6"/>
      <c r="LG45" s="6"/>
      <c r="LH45" s="6"/>
      <c r="LI45" s="6"/>
      <c r="LJ45" s="6"/>
      <c r="LK45" s="6"/>
      <c r="LL45" s="6"/>
      <c r="LM45" s="6"/>
      <c r="LN45" s="6"/>
      <c r="LO45" s="6"/>
      <c r="LP45" s="6"/>
      <c r="LQ45" s="6"/>
      <c r="LR45" s="6"/>
      <c r="LS45" s="6"/>
      <c r="LT45" s="6"/>
      <c r="LU45" s="6"/>
      <c r="LV45" s="6"/>
      <c r="LW45" s="6"/>
      <c r="LX45" s="6"/>
      <c r="LY45" s="6"/>
      <c r="LZ45" s="6"/>
      <c r="MA45" s="6"/>
      <c r="MB45" s="6"/>
      <c r="MC45" s="6"/>
      <c r="MD45" s="6"/>
      <c r="ME45" s="6"/>
      <c r="MF45" s="6"/>
      <c r="MG45" s="6"/>
      <c r="MH45" s="6"/>
      <c r="MI45" s="6"/>
      <c r="MJ45" s="6"/>
      <c r="MK45" s="6"/>
      <c r="ML45" s="6"/>
      <c r="MM45" s="6"/>
      <c r="MN45" s="6"/>
      <c r="MO45" s="6"/>
      <c r="MP45" s="6"/>
      <c r="MQ45" s="6"/>
      <c r="MR45" s="6"/>
      <c r="MS45" s="6"/>
      <c r="MT45" s="6"/>
      <c r="MU45" s="6"/>
      <c r="MV45" s="6"/>
      <c r="MW45" s="6"/>
      <c r="MX45" s="6"/>
      <c r="MY45" s="6"/>
      <c r="MZ45" s="6"/>
      <c r="NA45" s="6"/>
      <c r="NB45" s="6"/>
      <c r="NC45" s="6"/>
      <c r="ND45" s="6"/>
      <c r="NE45" s="6"/>
      <c r="NF45" s="6"/>
      <c r="NG45" s="6"/>
      <c r="NH45" s="6"/>
      <c r="NI45" s="6"/>
      <c r="NJ45" s="6"/>
      <c r="NK45" s="6"/>
      <c r="NL45" s="6"/>
      <c r="NM45" s="6"/>
      <c r="NN45" s="6"/>
      <c r="NO45" s="6"/>
      <c r="NP45" s="6"/>
      <c r="NQ45" s="6"/>
      <c r="NR45" s="6"/>
      <c r="NS45" s="6"/>
      <c r="NT45" s="6"/>
      <c r="NU45" s="6"/>
      <c r="NV45" s="6"/>
      <c r="NW45" s="6"/>
      <c r="NX45" s="6"/>
      <c r="NY45" s="6"/>
      <c r="NZ45" s="6"/>
      <c r="OA45" s="6"/>
      <c r="OB45" s="6"/>
      <c r="OC45" s="6"/>
      <c r="OD45" s="6"/>
      <c r="OE45" s="6"/>
      <c r="OF45" s="6"/>
      <c r="OG45" s="6"/>
      <c r="OH45" s="6"/>
      <c r="OI45" s="6"/>
      <c r="OJ45" s="6"/>
      <c r="OK45" s="6"/>
      <c r="OL45" s="6"/>
      <c r="OM45" s="6"/>
      <c r="ON45" s="6"/>
      <c r="OO45" s="6"/>
      <c r="OP45" s="6"/>
      <c r="OQ45" s="6"/>
      <c r="OR45" s="6"/>
      <c r="OS45" s="6"/>
      <c r="OT45" s="6"/>
      <c r="OU45" s="6"/>
      <c r="OV45" s="6"/>
      <c r="OW45" s="6"/>
      <c r="OX45" s="6"/>
      <c r="OY45" s="6"/>
      <c r="OZ45" s="6"/>
      <c r="PA45" s="6"/>
      <c r="PB45" s="6"/>
      <c r="PC45" s="6"/>
      <c r="PD45" s="6"/>
      <c r="PE45" s="6"/>
      <c r="PF45" s="6"/>
      <c r="PG45" s="6"/>
      <c r="PH45" s="6"/>
      <c r="PI45" s="6"/>
      <c r="PJ45" s="6"/>
      <c r="PK45" s="6"/>
      <c r="PL45" s="6"/>
      <c r="PM45" s="6"/>
      <c r="PN45" s="6"/>
      <c r="PO45" s="6"/>
      <c r="PP45" s="6"/>
      <c r="PQ45" s="6"/>
      <c r="PR45" s="6"/>
      <c r="PS45" s="6"/>
      <c r="PT45" s="6"/>
      <c r="PU45" s="6"/>
      <c r="PV45" s="6"/>
      <c r="PW45" s="6"/>
      <c r="PX45" s="6"/>
      <c r="PY45" s="6"/>
      <c r="PZ45" s="6"/>
      <c r="QA45" s="6"/>
      <c r="QB45" s="6"/>
      <c r="QC45" s="6"/>
      <c r="QD45" s="6"/>
      <c r="QE45" s="6"/>
      <c r="QF45" s="6"/>
      <c r="QG45" s="6"/>
      <c r="QH45" s="6"/>
      <c r="QI45" s="6"/>
      <c r="QJ45" s="6"/>
      <c r="QK45" s="6"/>
      <c r="QL45" s="6"/>
      <c r="QM45" s="6"/>
      <c r="QN45" s="6"/>
      <c r="QO45" s="6"/>
      <c r="QP45" s="6"/>
      <c r="QQ45" s="6"/>
      <c r="QR45" s="6"/>
      <c r="QS45" s="6"/>
      <c r="QT45" s="6"/>
      <c r="QU45" s="6"/>
      <c r="QV45" s="6"/>
      <c r="QW45" s="6"/>
      <c r="QX45" s="6"/>
      <c r="QY45" s="6"/>
      <c r="QZ45" s="6"/>
      <c r="RA45" s="6"/>
      <c r="RB45" s="6"/>
      <c r="RC45" s="6"/>
      <c r="RD45" s="6"/>
      <c r="RE45" s="6"/>
      <c r="RF45" s="6"/>
      <c r="RG45" s="6"/>
      <c r="RH45" s="6"/>
      <c r="RI45" s="6"/>
      <c r="RJ45" s="6"/>
      <c r="RK45" s="6"/>
      <c r="RL45" s="6"/>
      <c r="RM45" s="6"/>
      <c r="RN45" s="6"/>
      <c r="RO45" s="6"/>
      <c r="RP45" s="6"/>
      <c r="RQ45" s="6"/>
      <c r="RR45" s="6"/>
      <c r="RS45" s="6"/>
      <c r="RT45" s="6"/>
      <c r="RU45" s="6"/>
      <c r="RV45" s="6"/>
      <c r="RW45" s="6"/>
      <c r="RX45" s="6"/>
      <c r="RY45" s="6"/>
      <c r="RZ45" s="6"/>
      <c r="SA45" s="6"/>
      <c r="SB45" s="6"/>
      <c r="SC45" s="6"/>
      <c r="SD45" s="6"/>
      <c r="SE45" s="6"/>
      <c r="SF45" s="6"/>
      <c r="SG45" s="6"/>
      <c r="SH45" s="6"/>
      <c r="SI45" s="6"/>
      <c r="SJ45" s="6"/>
      <c r="SK45" s="6"/>
      <c r="SL45" s="6"/>
      <c r="SM45" s="6"/>
      <c r="SN45" s="6"/>
      <c r="SO45" s="6"/>
      <c r="SP45" s="6"/>
      <c r="SQ45" s="6"/>
      <c r="SR45" s="6"/>
      <c r="SS45" s="6"/>
      <c r="ST45" s="6"/>
      <c r="SU45" s="6"/>
      <c r="SV45" s="6"/>
      <c r="SW45" s="6"/>
      <c r="SX45" s="6"/>
      <c r="SY45" s="6"/>
      <c r="SZ45" s="6"/>
      <c r="TA45" s="6"/>
      <c r="TB45" s="6"/>
      <c r="TC45" s="6"/>
      <c r="TD45" s="6"/>
      <c r="TE45" s="6"/>
      <c r="TF45" s="6"/>
      <c r="TG45" s="6"/>
      <c r="TH45" s="6"/>
      <c r="TI45" s="6"/>
      <c r="TJ45" s="6"/>
      <c r="TK45" s="6"/>
      <c r="TL45" s="6"/>
      <c r="TM45" s="6"/>
      <c r="TN45" s="6"/>
      <c r="TO45" s="6"/>
      <c r="TP45" s="6"/>
      <c r="TQ45" s="6"/>
      <c r="TR45" s="6"/>
      <c r="TS45" s="6"/>
      <c r="TT45" s="6"/>
      <c r="TU45" s="6"/>
      <c r="TV45" s="6"/>
      <c r="TW45" s="6"/>
      <c r="TX45" s="6"/>
      <c r="TY45" s="6"/>
      <c r="TZ45" s="6"/>
      <c r="UA45" s="6"/>
      <c r="UB45" s="6"/>
      <c r="UC45" s="6"/>
      <c r="UD45" s="6"/>
      <c r="UE45" s="6"/>
      <c r="UF45" s="6"/>
      <c r="UG45" s="6"/>
      <c r="UH45" s="6"/>
      <c r="UI45" s="6"/>
      <c r="UJ45" s="6"/>
      <c r="UK45" s="6"/>
      <c r="UL45" s="6"/>
      <c r="UM45" s="6"/>
      <c r="UN45" s="6"/>
      <c r="UO45" s="6"/>
      <c r="UP45" s="6"/>
      <c r="UQ45" s="6"/>
      <c r="UR45" s="6"/>
      <c r="US45" s="6"/>
      <c r="UT45" s="6"/>
      <c r="UU45" s="6"/>
      <c r="UV45" s="6"/>
      <c r="UW45" s="6"/>
      <c r="UX45" s="6"/>
      <c r="UY45" s="6"/>
      <c r="UZ45" s="6"/>
      <c r="VA45" s="6"/>
      <c r="VB45" s="6"/>
      <c r="VC45" s="6"/>
      <c r="VD45" s="6"/>
      <c r="VE45" s="6"/>
      <c r="VF45" s="6"/>
      <c r="VG45" s="6"/>
      <c r="VH45" s="6"/>
      <c r="VI45" s="6"/>
      <c r="VJ45" s="6"/>
      <c r="VK45" s="6"/>
      <c r="VL45" s="6"/>
      <c r="VM45" s="6"/>
      <c r="VN45" s="6"/>
      <c r="VO45" s="6"/>
      <c r="VP45" s="6"/>
      <c r="VQ45" s="6"/>
      <c r="VR45" s="6"/>
      <c r="VS45" s="6"/>
      <c r="VT45" s="6"/>
      <c r="VU45" s="6"/>
      <c r="VV45" s="6"/>
      <c r="VW45" s="6"/>
      <c r="VX45" s="6"/>
      <c r="VY45" s="6"/>
      <c r="VZ45" s="6"/>
      <c r="WA45" s="6"/>
      <c r="WB45" s="6"/>
      <c r="WC45" s="6"/>
      <c r="WD45" s="6"/>
      <c r="WE45" s="6"/>
      <c r="WF45" s="6"/>
      <c r="WG45" s="6"/>
      <c r="WH45" s="6"/>
      <c r="WI45" s="6"/>
      <c r="WJ45" s="6"/>
      <c r="WK45" s="6"/>
      <c r="WL45" s="6"/>
      <c r="WM45" s="6"/>
      <c r="WN45" s="6"/>
      <c r="WO45" s="6"/>
      <c r="WP45" s="6"/>
      <c r="WQ45" s="6"/>
      <c r="WR45" s="6"/>
      <c r="WS45" s="6"/>
      <c r="WT45" s="6"/>
      <c r="WU45" s="6"/>
      <c r="WV45" s="6"/>
      <c r="WW45" s="6"/>
      <c r="WX45" s="6"/>
      <c r="WY45" s="6"/>
      <c r="WZ45" s="6"/>
      <c r="XA45" s="6"/>
      <c r="XB45" s="6"/>
      <c r="XC45" s="6"/>
      <c r="XD45" s="6"/>
      <c r="XE45" s="6"/>
      <c r="XF45" s="6"/>
      <c r="XG45" s="6"/>
      <c r="XH45" s="6"/>
      <c r="XI45" s="6"/>
      <c r="XJ45" s="6"/>
      <c r="XK45" s="6"/>
      <c r="XL45" s="6"/>
      <c r="XM45" s="6"/>
      <c r="XN45" s="6"/>
      <c r="XO45" s="6"/>
      <c r="XP45" s="6"/>
      <c r="XQ45" s="6"/>
      <c r="XR45" s="6"/>
      <c r="XS45" s="6"/>
      <c r="XT45" s="6"/>
      <c r="XU45" s="6"/>
      <c r="XV45" s="6"/>
      <c r="XW45" s="6"/>
      <c r="XX45" s="6"/>
      <c r="XY45" s="6"/>
      <c r="XZ45" s="6"/>
      <c r="YA45" s="6"/>
      <c r="YB45" s="6"/>
      <c r="YC45" s="6"/>
      <c r="YD45" s="6"/>
      <c r="YE45" s="6"/>
      <c r="YF45" s="6"/>
      <c r="YG45" s="6"/>
      <c r="YH45" s="6"/>
      <c r="YI45" s="6"/>
      <c r="YJ45" s="6"/>
      <c r="YK45" s="6"/>
      <c r="YL45" s="6"/>
      <c r="YM45" s="6"/>
      <c r="YN45" s="6"/>
      <c r="YO45" s="6"/>
      <c r="YP45" s="6"/>
      <c r="YQ45" s="6"/>
      <c r="YR45" s="6"/>
      <c r="YS45" s="6"/>
      <c r="YT45" s="6"/>
      <c r="YU45" s="6"/>
      <c r="YV45" s="6"/>
      <c r="YW45" s="6"/>
      <c r="YX45" s="6"/>
      <c r="YY45" s="6"/>
      <c r="YZ45" s="6"/>
      <c r="ZA45" s="6"/>
      <c r="ZB45" s="6"/>
      <c r="ZC45" s="6"/>
      <c r="ZD45" s="6"/>
      <c r="ZE45" s="6"/>
      <c r="ZF45" s="6"/>
      <c r="ZG45" s="6"/>
      <c r="ZH45" s="6"/>
      <c r="ZI45" s="6"/>
      <c r="ZJ45" s="6"/>
      <c r="ZK45" s="6"/>
      <c r="ZL45" s="6"/>
      <c r="ZM45" s="6"/>
      <c r="ZN45" s="6"/>
      <c r="ZO45" s="6"/>
      <c r="ZP45" s="6"/>
      <c r="ZQ45" s="6"/>
      <c r="ZR45" s="6"/>
      <c r="ZS45" s="6"/>
      <c r="ZT45" s="6"/>
      <c r="ZU45" s="6"/>
      <c r="ZV45" s="6"/>
      <c r="ZW45" s="6"/>
      <c r="ZX45" s="6"/>
      <c r="ZY45" s="6"/>
      <c r="ZZ45" s="6"/>
      <c r="AAA45" s="6"/>
      <c r="AAB45" s="6"/>
      <c r="AAC45" s="6"/>
      <c r="AAD45" s="6"/>
      <c r="AAE45" s="6"/>
      <c r="AAF45" s="6"/>
      <c r="AAG45" s="6"/>
      <c r="AAH45" s="6"/>
      <c r="AAI45" s="6"/>
      <c r="AAJ45" s="6"/>
      <c r="AAK45" s="6"/>
      <c r="AAL45" s="6"/>
      <c r="AAM45" s="6"/>
      <c r="AAN45" s="6"/>
      <c r="AAO45" s="6"/>
      <c r="AAP45" s="6"/>
      <c r="AAQ45" s="6"/>
      <c r="AAR45" s="6"/>
      <c r="AAS45" s="6"/>
      <c r="AAT45" s="6"/>
      <c r="AAU45" s="6"/>
      <c r="AAV45" s="6"/>
      <c r="AAW45" s="6"/>
      <c r="AAX45" s="6"/>
      <c r="AAY45" s="6"/>
      <c r="AAZ45" s="6"/>
      <c r="ABA45" s="6"/>
      <c r="ABB45" s="6"/>
      <c r="ABC45" s="6"/>
      <c r="ABD45" s="6"/>
      <c r="ABE45" s="6"/>
      <c r="ABF45" s="6"/>
      <c r="ABG45" s="6"/>
      <c r="ABH45" s="6"/>
      <c r="ABI45" s="6"/>
      <c r="ABJ45" s="6"/>
      <c r="ABK45" s="6"/>
      <c r="ABL45" s="6"/>
      <c r="ABM45" s="6"/>
      <c r="ABN45" s="6"/>
      <c r="ABO45" s="6"/>
      <c r="ABP45" s="6"/>
      <c r="ABQ45" s="6"/>
      <c r="ABR45" s="6"/>
      <c r="ABS45" s="6"/>
      <c r="ABT45" s="6"/>
      <c r="ABU45" s="6"/>
      <c r="ABV45" s="6"/>
      <c r="ABW45" s="6"/>
      <c r="ABX45" s="6"/>
      <c r="ABY45" s="6"/>
      <c r="ABZ45" s="6"/>
      <c r="ACA45" s="6"/>
      <c r="ACB45" s="6"/>
      <c r="ACC45" s="6"/>
      <c r="ACD45" s="6"/>
      <c r="ACE45" s="6"/>
      <c r="ACF45" s="6"/>
      <c r="ACG45" s="6"/>
      <c r="ACH45" s="6"/>
      <c r="ACI45" s="6"/>
      <c r="ACJ45" s="6"/>
      <c r="ACK45" s="6"/>
      <c r="ACL45" s="6"/>
      <c r="ACM45" s="6"/>
      <c r="ACN45" s="6"/>
      <c r="ACO45" s="6"/>
      <c r="ACP45" s="6"/>
      <c r="ACQ45" s="6"/>
      <c r="ACR45" s="6"/>
      <c r="ACS45" s="6"/>
      <c r="ACT45" s="6"/>
      <c r="ACU45" s="6"/>
      <c r="ACV45" s="6"/>
      <c r="ACW45" s="6"/>
      <c r="ACX45" s="6"/>
      <c r="ACY45" s="6"/>
      <c r="ACZ45" s="6"/>
      <c r="ADA45" s="6"/>
      <c r="ADB45" s="6"/>
      <c r="ADC45" s="6"/>
      <c r="ADD45" s="6"/>
      <c r="ADE45" s="6"/>
      <c r="ADF45" s="6"/>
      <c r="ADG45" s="6"/>
      <c r="ADH45" s="6"/>
      <c r="ADI45" s="6"/>
      <c r="ADJ45" s="6"/>
      <c r="ADK45" s="6"/>
      <c r="ADL45" s="6"/>
      <c r="ADM45" s="6"/>
      <c r="ADN45" s="6"/>
      <c r="ADO45" s="6"/>
      <c r="ADP45" s="6"/>
      <c r="ADQ45" s="6"/>
      <c r="ADR45" s="6"/>
      <c r="ADS45" s="6"/>
      <c r="ADT45" s="6"/>
      <c r="ADU45" s="6"/>
      <c r="ADV45" s="6"/>
      <c r="ADW45" s="6"/>
      <c r="ADX45" s="6"/>
      <c r="ADY45" s="6"/>
      <c r="ADZ45" s="6"/>
      <c r="AEA45" s="6"/>
      <c r="AEB45" s="6"/>
      <c r="AEC45" s="6"/>
      <c r="AED45" s="6"/>
      <c r="AEE45" s="6"/>
      <c r="AEF45" s="6"/>
      <c r="AEG45" s="6"/>
      <c r="AEH45" s="6"/>
      <c r="AEI45" s="6"/>
      <c r="AEJ45" s="6"/>
      <c r="AEK45" s="6"/>
      <c r="AEL45" s="6"/>
      <c r="AEM45" s="6"/>
      <c r="AEN45" s="6"/>
      <c r="AEO45" s="6"/>
      <c r="AEP45" s="6"/>
      <c r="AEQ45" s="6"/>
      <c r="AER45" s="6"/>
      <c r="AES45" s="6"/>
      <c r="AET45" s="6"/>
      <c r="AEU45" s="6"/>
      <c r="AEV45" s="6"/>
      <c r="AEW45" s="6"/>
      <c r="AEX45" s="6"/>
      <c r="AEY45" s="6"/>
      <c r="AEZ45" s="6"/>
      <c r="AFA45" s="6"/>
      <c r="AFB45" s="6"/>
      <c r="AFC45" s="6"/>
      <c r="AFD45" s="6"/>
      <c r="AFE45" s="6"/>
      <c r="AFF45" s="6"/>
      <c r="AFG45" s="6"/>
      <c r="AFH45" s="6"/>
      <c r="AFI45" s="6"/>
      <c r="AFJ45" s="6"/>
      <c r="AFK45" s="6"/>
      <c r="AFL45" s="6"/>
      <c r="AFM45" s="6"/>
      <c r="AFN45" s="6"/>
      <c r="AFO45" s="6"/>
      <c r="AFP45" s="6"/>
      <c r="AFQ45" s="6"/>
      <c r="AFR45" s="6"/>
      <c r="AFS45" s="6"/>
      <c r="AFT45" s="6"/>
      <c r="AFU45" s="6"/>
      <c r="AFV45" s="6"/>
      <c r="AFW45" s="6"/>
      <c r="AFX45" s="6"/>
      <c r="AFY45" s="6"/>
      <c r="AFZ45" s="6"/>
      <c r="AGA45" s="6"/>
      <c r="AGB45" s="6"/>
      <c r="AGC45" s="6"/>
      <c r="AGD45" s="6"/>
      <c r="AGE45" s="6"/>
      <c r="AGF45" s="6"/>
      <c r="AGG45" s="6"/>
      <c r="AGH45" s="6"/>
      <c r="AGI45" s="6"/>
      <c r="AGJ45" s="6"/>
      <c r="AGK45" s="6"/>
      <c r="AGL45" s="6"/>
      <c r="AGM45" s="6"/>
      <c r="AGN45" s="6"/>
      <c r="AGO45" s="6"/>
      <c r="AGP45" s="6"/>
      <c r="AGQ45" s="6"/>
      <c r="AGR45" s="6"/>
      <c r="AGS45" s="6"/>
      <c r="AGT45" s="6"/>
      <c r="AGU45" s="6"/>
      <c r="AGV45" s="6"/>
      <c r="AGW45" s="6"/>
      <c r="AGX45" s="6"/>
      <c r="AGY45" s="6"/>
      <c r="AGZ45" s="6"/>
      <c r="AHA45" s="6"/>
      <c r="AHB45" s="6"/>
      <c r="AHC45" s="6"/>
      <c r="AHD45" s="6"/>
      <c r="AHE45" s="6"/>
      <c r="AHF45" s="6"/>
      <c r="AHG45" s="6"/>
      <c r="AHH45" s="6"/>
      <c r="AHI45" s="6"/>
      <c r="AHJ45" s="6"/>
      <c r="AHK45" s="6"/>
      <c r="AHL45" s="6"/>
      <c r="AHM45" s="6"/>
      <c r="AHN45" s="6"/>
      <c r="AHO45" s="6"/>
      <c r="AHP45" s="6"/>
      <c r="AHQ45" s="6"/>
      <c r="AHR45" s="6"/>
      <c r="AHS45" s="6"/>
      <c r="AHT45" s="6"/>
      <c r="AHU45" s="6"/>
      <c r="AHV45" s="6"/>
      <c r="AHW45" s="6"/>
      <c r="AHX45" s="6"/>
      <c r="AHY45" s="6"/>
      <c r="AHZ45" s="6"/>
      <c r="AIA45" s="6"/>
      <c r="AIB45" s="6"/>
      <c r="AIC45" s="6"/>
      <c r="AID45" s="6"/>
      <c r="AIE45" s="6"/>
      <c r="AIF45" s="6"/>
      <c r="AIG45" s="6"/>
      <c r="AIH45" s="6"/>
      <c r="AII45" s="6"/>
      <c r="AIJ45" s="6"/>
      <c r="AIK45" s="6"/>
      <c r="AIL45" s="6"/>
      <c r="AIM45" s="6"/>
      <c r="AIN45" s="6"/>
      <c r="AIO45" s="6"/>
      <c r="AIP45" s="6"/>
      <c r="AIQ45" s="6"/>
      <c r="AIR45" s="6"/>
      <c r="AIS45" s="6"/>
      <c r="AIT45" s="6"/>
      <c r="AIU45" s="6"/>
      <c r="AIV45" s="6"/>
      <c r="AIW45" s="6"/>
      <c r="AIX45" s="6"/>
      <c r="AIY45" s="6"/>
      <c r="AIZ45" s="6"/>
      <c r="AJA45" s="6"/>
      <c r="AJB45" s="6"/>
      <c r="AJC45" s="6"/>
      <c r="AJD45" s="6"/>
      <c r="AJE45" s="6"/>
      <c r="AJF45" s="6"/>
      <c r="AJG45" s="6"/>
      <c r="AJH45" s="6"/>
      <c r="AJI45" s="6"/>
      <c r="AJJ45" s="6"/>
      <c r="AJK45" s="6"/>
      <c r="AJL45" s="6"/>
      <c r="AJM45" s="6"/>
      <c r="AJN45" s="6"/>
      <c r="AJO45" s="6"/>
      <c r="AJP45" s="6"/>
      <c r="AJQ45" s="6"/>
      <c r="AJR45" s="6"/>
      <c r="AJS45" s="6"/>
      <c r="AJT45" s="6"/>
      <c r="AJU45" s="6"/>
      <c r="AJV45" s="6"/>
      <c r="AJW45" s="6"/>
      <c r="AJX45" s="6"/>
      <c r="AJY45" s="6"/>
      <c r="AJZ45" s="6"/>
      <c r="AKA45" s="6"/>
      <c r="AKB45" s="6"/>
      <c r="AKC45" s="6"/>
      <c r="AKD45" s="6"/>
      <c r="AKE45" s="6"/>
      <c r="AKF45" s="6"/>
      <c r="AKG45" s="6"/>
      <c r="AKH45" s="6"/>
      <c r="AKI45" s="6"/>
      <c r="AKJ45" s="6"/>
      <c r="AKK45" s="6"/>
      <c r="AKL45" s="6"/>
      <c r="AKM45" s="6"/>
      <c r="AKN45" s="6"/>
      <c r="AKO45" s="6"/>
      <c r="AKP45" s="6"/>
      <c r="AKQ45" s="6"/>
      <c r="AKR45" s="6"/>
      <c r="AKS45" s="6"/>
      <c r="AKT45" s="6"/>
      <c r="AKU45" s="6"/>
      <c r="AKV45" s="6"/>
      <c r="AKW45" s="6"/>
      <c r="AKX45" s="6"/>
      <c r="AKY45" s="6"/>
      <c r="AKZ45" s="6"/>
      <c r="ALA45" s="6"/>
      <c r="ALB45" s="6"/>
      <c r="ALC45" s="6"/>
      <c r="ALD45" s="6"/>
      <c r="ALE45" s="6"/>
      <c r="ALF45" s="6"/>
      <c r="ALG45" s="6"/>
      <c r="ALH45" s="6"/>
      <c r="ALI45" s="6"/>
      <c r="ALJ45" s="6"/>
      <c r="ALK45" s="6"/>
      <c r="ALL45" s="6"/>
      <c r="ALM45" s="6"/>
      <c r="ALN45" s="6"/>
      <c r="ALO45" s="6"/>
      <c r="ALP45" s="6"/>
      <c r="ALQ45" s="6"/>
      <c r="ALR45" s="6"/>
      <c r="ALS45" s="6"/>
      <c r="ALT45" s="6"/>
      <c r="ALU45" s="6"/>
      <c r="ALV45" s="6"/>
      <c r="ALW45" s="6"/>
      <c r="ALX45" s="6"/>
      <c r="ALY45" s="6"/>
      <c r="ALZ45" s="6"/>
      <c r="AMA45" s="6"/>
      <c r="AMB45" s="6"/>
      <c r="AMC45" s="6"/>
      <c r="AMD45" s="6"/>
      <c r="AME45" s="6"/>
      <c r="AMF45" s="6"/>
      <c r="AMG45" s="6"/>
      <c r="AMH45" s="6"/>
      <c r="AMI45" s="6"/>
      <c r="AMJ45" s="6"/>
      <c r="AMK45" s="6"/>
      <c r="AML45" s="6"/>
      <c r="AMM45" s="6"/>
      <c r="AMN45" s="6"/>
      <c r="AMO45" s="6"/>
      <c r="AMP45" s="6"/>
      <c r="AMQ45" s="6"/>
      <c r="AMR45" s="6"/>
      <c r="AMS45" s="6"/>
      <c r="AMT45" s="6"/>
      <c r="AMU45" s="6"/>
      <c r="AMV45" s="6"/>
      <c r="AMW45" s="6"/>
      <c r="AMX45" s="6"/>
    </row>
    <row r="46" spans="1:1038" x14ac:dyDescent="0.25">
      <c r="A46" t="s">
        <v>188</v>
      </c>
      <c r="M46" s="55"/>
      <c r="N46" s="55"/>
      <c r="O46" s="6"/>
      <c r="P46" s="55"/>
      <c r="Q46" s="6"/>
      <c r="R46" s="6"/>
      <c r="S46" s="6"/>
      <c r="T46" s="72" t="s">
        <v>718</v>
      </c>
      <c r="U46" s="14">
        <v>76</v>
      </c>
      <c r="V46" s="103" t="s">
        <v>718</v>
      </c>
      <c r="W46" s="131">
        <f>COUNTIF($X$77:$X$662, V46)</f>
        <v>1</v>
      </c>
      <c r="X46" s="129"/>
      <c r="Y46" s="78"/>
      <c r="Z46" s="56"/>
      <c r="AA46" s="56"/>
      <c r="AB46" s="57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  <c r="NP46" s="6"/>
      <c r="NQ46" s="6"/>
      <c r="NR46" s="6"/>
      <c r="NS46" s="6"/>
      <c r="NT46" s="6"/>
      <c r="NU46" s="6"/>
      <c r="NV46" s="6"/>
      <c r="NW46" s="6"/>
      <c r="NX46" s="6"/>
      <c r="NY46" s="6"/>
      <c r="NZ46" s="6"/>
      <c r="OA46" s="6"/>
      <c r="OB46" s="6"/>
      <c r="OC46" s="6"/>
      <c r="OD46" s="6"/>
      <c r="OE46" s="6"/>
      <c r="OF46" s="6"/>
      <c r="OG46" s="6"/>
      <c r="OH46" s="6"/>
      <c r="OI46" s="6"/>
      <c r="OJ46" s="6"/>
      <c r="OK46" s="6"/>
      <c r="OL46" s="6"/>
      <c r="OM46" s="6"/>
      <c r="ON46" s="6"/>
      <c r="OO46" s="6"/>
      <c r="OP46" s="6"/>
      <c r="OQ46" s="6"/>
      <c r="OR46" s="6"/>
      <c r="OS46" s="6"/>
      <c r="OT46" s="6"/>
      <c r="OU46" s="6"/>
      <c r="OV46" s="6"/>
      <c r="OW46" s="6"/>
      <c r="OX46" s="6"/>
      <c r="OY46" s="6"/>
      <c r="OZ46" s="6"/>
      <c r="PA46" s="6"/>
      <c r="PB46" s="6"/>
      <c r="PC46" s="6"/>
      <c r="PD46" s="6"/>
      <c r="PE46" s="6"/>
      <c r="PF46" s="6"/>
      <c r="PG46" s="6"/>
      <c r="PH46" s="6"/>
      <c r="PI46" s="6"/>
      <c r="PJ46" s="6"/>
      <c r="PK46" s="6"/>
      <c r="PL46" s="6"/>
      <c r="PM46" s="6"/>
      <c r="PN46" s="6"/>
      <c r="PO46" s="6"/>
      <c r="PP46" s="6"/>
      <c r="PQ46" s="6"/>
      <c r="PR46" s="6"/>
      <c r="PS46" s="6"/>
      <c r="PT46" s="6"/>
      <c r="PU46" s="6"/>
      <c r="PV46" s="6"/>
      <c r="PW46" s="6"/>
      <c r="PX46" s="6"/>
      <c r="PY46" s="6"/>
      <c r="PZ46" s="6"/>
      <c r="QA46" s="6"/>
      <c r="QB46" s="6"/>
      <c r="QC46" s="6"/>
      <c r="QD46" s="6"/>
      <c r="QE46" s="6"/>
      <c r="QF46" s="6"/>
      <c r="QG46" s="6"/>
      <c r="QH46" s="6"/>
      <c r="QI46" s="6"/>
      <c r="QJ46" s="6"/>
      <c r="QK46" s="6"/>
      <c r="QL46" s="6"/>
      <c r="QM46" s="6"/>
      <c r="QN46" s="6"/>
      <c r="QO46" s="6"/>
      <c r="QP46" s="6"/>
      <c r="QQ46" s="6"/>
      <c r="QR46" s="6"/>
      <c r="QS46" s="6"/>
      <c r="QT46" s="6"/>
      <c r="QU46" s="6"/>
      <c r="QV46" s="6"/>
      <c r="QW46" s="6"/>
      <c r="QX46" s="6"/>
      <c r="QY46" s="6"/>
      <c r="QZ46" s="6"/>
      <c r="RA46" s="6"/>
      <c r="RB46" s="6"/>
      <c r="RC46" s="6"/>
      <c r="RD46" s="6"/>
      <c r="RE46" s="6"/>
      <c r="RF46" s="6"/>
      <c r="RG46" s="6"/>
      <c r="RH46" s="6"/>
      <c r="RI46" s="6"/>
      <c r="RJ46" s="6"/>
      <c r="RK46" s="6"/>
      <c r="RL46" s="6"/>
      <c r="RM46" s="6"/>
      <c r="RN46" s="6"/>
      <c r="RO46" s="6"/>
      <c r="RP46" s="6"/>
      <c r="RQ46" s="6"/>
      <c r="RR46" s="6"/>
      <c r="RS46" s="6"/>
      <c r="RT46" s="6"/>
      <c r="RU46" s="6"/>
      <c r="RV46" s="6"/>
      <c r="RW46" s="6"/>
      <c r="RX46" s="6"/>
      <c r="RY46" s="6"/>
      <c r="RZ46" s="6"/>
      <c r="SA46" s="6"/>
      <c r="SB46" s="6"/>
      <c r="SC46" s="6"/>
      <c r="SD46" s="6"/>
      <c r="SE46" s="6"/>
      <c r="SF46" s="6"/>
      <c r="SG46" s="6"/>
      <c r="SH46" s="6"/>
      <c r="SI46" s="6"/>
      <c r="SJ46" s="6"/>
      <c r="SK46" s="6"/>
      <c r="SL46" s="6"/>
      <c r="SM46" s="6"/>
      <c r="SN46" s="6"/>
      <c r="SO46" s="6"/>
      <c r="SP46" s="6"/>
      <c r="SQ46" s="6"/>
      <c r="SR46" s="6"/>
      <c r="SS46" s="6"/>
      <c r="ST46" s="6"/>
      <c r="SU46" s="6"/>
      <c r="SV46" s="6"/>
      <c r="SW46" s="6"/>
      <c r="SX46" s="6"/>
      <c r="SY46" s="6"/>
      <c r="SZ46" s="6"/>
      <c r="TA46" s="6"/>
      <c r="TB46" s="6"/>
      <c r="TC46" s="6"/>
      <c r="TD46" s="6"/>
      <c r="TE46" s="6"/>
      <c r="TF46" s="6"/>
      <c r="TG46" s="6"/>
      <c r="TH46" s="6"/>
      <c r="TI46" s="6"/>
      <c r="TJ46" s="6"/>
      <c r="TK46" s="6"/>
      <c r="TL46" s="6"/>
      <c r="TM46" s="6"/>
      <c r="TN46" s="6"/>
      <c r="TO46" s="6"/>
      <c r="TP46" s="6"/>
      <c r="TQ46" s="6"/>
      <c r="TR46" s="6"/>
      <c r="TS46" s="6"/>
      <c r="TT46" s="6"/>
      <c r="TU46" s="6"/>
      <c r="TV46" s="6"/>
      <c r="TW46" s="6"/>
      <c r="TX46" s="6"/>
      <c r="TY46" s="6"/>
      <c r="TZ46" s="6"/>
      <c r="UA46" s="6"/>
      <c r="UB46" s="6"/>
      <c r="UC46" s="6"/>
      <c r="UD46" s="6"/>
      <c r="UE46" s="6"/>
      <c r="UF46" s="6"/>
      <c r="UG46" s="6"/>
      <c r="UH46" s="6"/>
      <c r="UI46" s="6"/>
      <c r="UJ46" s="6"/>
      <c r="UK46" s="6"/>
      <c r="UL46" s="6"/>
      <c r="UM46" s="6"/>
      <c r="UN46" s="6"/>
      <c r="UO46" s="6"/>
      <c r="UP46" s="6"/>
      <c r="UQ46" s="6"/>
      <c r="UR46" s="6"/>
      <c r="US46" s="6"/>
      <c r="UT46" s="6"/>
      <c r="UU46" s="6"/>
      <c r="UV46" s="6"/>
      <c r="UW46" s="6"/>
      <c r="UX46" s="6"/>
      <c r="UY46" s="6"/>
      <c r="UZ46" s="6"/>
      <c r="VA46" s="6"/>
      <c r="VB46" s="6"/>
      <c r="VC46" s="6"/>
      <c r="VD46" s="6"/>
      <c r="VE46" s="6"/>
      <c r="VF46" s="6"/>
      <c r="VG46" s="6"/>
      <c r="VH46" s="6"/>
      <c r="VI46" s="6"/>
      <c r="VJ46" s="6"/>
      <c r="VK46" s="6"/>
      <c r="VL46" s="6"/>
      <c r="VM46" s="6"/>
      <c r="VN46" s="6"/>
      <c r="VO46" s="6"/>
      <c r="VP46" s="6"/>
      <c r="VQ46" s="6"/>
      <c r="VR46" s="6"/>
      <c r="VS46" s="6"/>
      <c r="VT46" s="6"/>
      <c r="VU46" s="6"/>
      <c r="VV46" s="6"/>
      <c r="VW46" s="6"/>
      <c r="VX46" s="6"/>
      <c r="VY46" s="6"/>
      <c r="VZ46" s="6"/>
      <c r="WA46" s="6"/>
      <c r="WB46" s="6"/>
      <c r="WC46" s="6"/>
      <c r="WD46" s="6"/>
      <c r="WE46" s="6"/>
      <c r="WF46" s="6"/>
      <c r="WG46" s="6"/>
      <c r="WH46" s="6"/>
      <c r="WI46" s="6"/>
      <c r="WJ46" s="6"/>
      <c r="WK46" s="6"/>
      <c r="WL46" s="6"/>
      <c r="WM46" s="6"/>
      <c r="WN46" s="6"/>
      <c r="WO46" s="6"/>
      <c r="WP46" s="6"/>
      <c r="WQ46" s="6"/>
      <c r="WR46" s="6"/>
      <c r="WS46" s="6"/>
      <c r="WT46" s="6"/>
      <c r="WU46" s="6"/>
      <c r="WV46" s="6"/>
      <c r="WW46" s="6"/>
      <c r="WX46" s="6"/>
      <c r="WY46" s="6"/>
      <c r="WZ46" s="6"/>
      <c r="XA46" s="6"/>
      <c r="XB46" s="6"/>
      <c r="XC46" s="6"/>
      <c r="XD46" s="6"/>
      <c r="XE46" s="6"/>
      <c r="XF46" s="6"/>
      <c r="XG46" s="6"/>
      <c r="XH46" s="6"/>
      <c r="XI46" s="6"/>
      <c r="XJ46" s="6"/>
      <c r="XK46" s="6"/>
      <c r="XL46" s="6"/>
      <c r="XM46" s="6"/>
      <c r="XN46" s="6"/>
      <c r="XO46" s="6"/>
      <c r="XP46" s="6"/>
      <c r="XQ46" s="6"/>
      <c r="XR46" s="6"/>
      <c r="XS46" s="6"/>
      <c r="XT46" s="6"/>
      <c r="XU46" s="6"/>
      <c r="XV46" s="6"/>
      <c r="XW46" s="6"/>
      <c r="XX46" s="6"/>
      <c r="XY46" s="6"/>
      <c r="XZ46" s="6"/>
      <c r="YA46" s="6"/>
      <c r="YB46" s="6"/>
      <c r="YC46" s="6"/>
      <c r="YD46" s="6"/>
      <c r="YE46" s="6"/>
      <c r="YF46" s="6"/>
      <c r="YG46" s="6"/>
      <c r="YH46" s="6"/>
      <c r="YI46" s="6"/>
      <c r="YJ46" s="6"/>
      <c r="YK46" s="6"/>
      <c r="YL46" s="6"/>
      <c r="YM46" s="6"/>
      <c r="YN46" s="6"/>
      <c r="YO46" s="6"/>
      <c r="YP46" s="6"/>
      <c r="YQ46" s="6"/>
      <c r="YR46" s="6"/>
      <c r="YS46" s="6"/>
      <c r="YT46" s="6"/>
      <c r="YU46" s="6"/>
      <c r="YV46" s="6"/>
      <c r="YW46" s="6"/>
      <c r="YX46" s="6"/>
      <c r="YY46" s="6"/>
      <c r="YZ46" s="6"/>
      <c r="ZA46" s="6"/>
      <c r="ZB46" s="6"/>
      <c r="ZC46" s="6"/>
      <c r="ZD46" s="6"/>
      <c r="ZE46" s="6"/>
      <c r="ZF46" s="6"/>
      <c r="ZG46" s="6"/>
      <c r="ZH46" s="6"/>
      <c r="ZI46" s="6"/>
      <c r="ZJ46" s="6"/>
      <c r="ZK46" s="6"/>
      <c r="ZL46" s="6"/>
      <c r="ZM46" s="6"/>
      <c r="ZN46" s="6"/>
      <c r="ZO46" s="6"/>
      <c r="ZP46" s="6"/>
      <c r="ZQ46" s="6"/>
      <c r="ZR46" s="6"/>
      <c r="ZS46" s="6"/>
      <c r="ZT46" s="6"/>
      <c r="ZU46" s="6"/>
      <c r="ZV46" s="6"/>
      <c r="ZW46" s="6"/>
      <c r="ZX46" s="6"/>
      <c r="ZY46" s="6"/>
      <c r="ZZ46" s="6"/>
      <c r="AAA46" s="6"/>
      <c r="AAB46" s="6"/>
      <c r="AAC46" s="6"/>
      <c r="AAD46" s="6"/>
      <c r="AAE46" s="6"/>
      <c r="AAF46" s="6"/>
      <c r="AAG46" s="6"/>
      <c r="AAH46" s="6"/>
      <c r="AAI46" s="6"/>
      <c r="AAJ46" s="6"/>
      <c r="AAK46" s="6"/>
      <c r="AAL46" s="6"/>
      <c r="AAM46" s="6"/>
      <c r="AAN46" s="6"/>
      <c r="AAO46" s="6"/>
      <c r="AAP46" s="6"/>
      <c r="AAQ46" s="6"/>
      <c r="AAR46" s="6"/>
      <c r="AAS46" s="6"/>
      <c r="AAT46" s="6"/>
      <c r="AAU46" s="6"/>
      <c r="AAV46" s="6"/>
      <c r="AAW46" s="6"/>
      <c r="AAX46" s="6"/>
      <c r="AAY46" s="6"/>
      <c r="AAZ46" s="6"/>
      <c r="ABA46" s="6"/>
      <c r="ABB46" s="6"/>
      <c r="ABC46" s="6"/>
      <c r="ABD46" s="6"/>
      <c r="ABE46" s="6"/>
      <c r="ABF46" s="6"/>
      <c r="ABG46" s="6"/>
      <c r="ABH46" s="6"/>
      <c r="ABI46" s="6"/>
      <c r="ABJ46" s="6"/>
      <c r="ABK46" s="6"/>
      <c r="ABL46" s="6"/>
      <c r="ABM46" s="6"/>
      <c r="ABN46" s="6"/>
      <c r="ABO46" s="6"/>
      <c r="ABP46" s="6"/>
      <c r="ABQ46" s="6"/>
      <c r="ABR46" s="6"/>
      <c r="ABS46" s="6"/>
      <c r="ABT46" s="6"/>
      <c r="ABU46" s="6"/>
      <c r="ABV46" s="6"/>
      <c r="ABW46" s="6"/>
      <c r="ABX46" s="6"/>
      <c r="ABY46" s="6"/>
      <c r="ABZ46" s="6"/>
      <c r="ACA46" s="6"/>
      <c r="ACB46" s="6"/>
      <c r="ACC46" s="6"/>
      <c r="ACD46" s="6"/>
      <c r="ACE46" s="6"/>
      <c r="ACF46" s="6"/>
      <c r="ACG46" s="6"/>
      <c r="ACH46" s="6"/>
      <c r="ACI46" s="6"/>
      <c r="ACJ46" s="6"/>
      <c r="ACK46" s="6"/>
      <c r="ACL46" s="6"/>
      <c r="ACM46" s="6"/>
      <c r="ACN46" s="6"/>
      <c r="ACO46" s="6"/>
      <c r="ACP46" s="6"/>
      <c r="ACQ46" s="6"/>
      <c r="ACR46" s="6"/>
      <c r="ACS46" s="6"/>
      <c r="ACT46" s="6"/>
      <c r="ACU46" s="6"/>
      <c r="ACV46" s="6"/>
      <c r="ACW46" s="6"/>
      <c r="ACX46" s="6"/>
      <c r="ACY46" s="6"/>
      <c r="ACZ46" s="6"/>
      <c r="ADA46" s="6"/>
      <c r="ADB46" s="6"/>
      <c r="ADC46" s="6"/>
      <c r="ADD46" s="6"/>
      <c r="ADE46" s="6"/>
      <c r="ADF46" s="6"/>
      <c r="ADG46" s="6"/>
      <c r="ADH46" s="6"/>
      <c r="ADI46" s="6"/>
      <c r="ADJ46" s="6"/>
      <c r="ADK46" s="6"/>
      <c r="ADL46" s="6"/>
      <c r="ADM46" s="6"/>
      <c r="ADN46" s="6"/>
      <c r="ADO46" s="6"/>
      <c r="ADP46" s="6"/>
      <c r="ADQ46" s="6"/>
      <c r="ADR46" s="6"/>
      <c r="ADS46" s="6"/>
      <c r="ADT46" s="6"/>
      <c r="ADU46" s="6"/>
      <c r="ADV46" s="6"/>
      <c r="ADW46" s="6"/>
      <c r="ADX46" s="6"/>
      <c r="ADY46" s="6"/>
      <c r="ADZ46" s="6"/>
      <c r="AEA46" s="6"/>
      <c r="AEB46" s="6"/>
      <c r="AEC46" s="6"/>
      <c r="AED46" s="6"/>
      <c r="AEE46" s="6"/>
      <c r="AEF46" s="6"/>
      <c r="AEG46" s="6"/>
      <c r="AEH46" s="6"/>
      <c r="AEI46" s="6"/>
      <c r="AEJ46" s="6"/>
      <c r="AEK46" s="6"/>
      <c r="AEL46" s="6"/>
      <c r="AEM46" s="6"/>
      <c r="AEN46" s="6"/>
      <c r="AEO46" s="6"/>
      <c r="AEP46" s="6"/>
      <c r="AEQ46" s="6"/>
      <c r="AER46" s="6"/>
      <c r="AES46" s="6"/>
      <c r="AET46" s="6"/>
      <c r="AEU46" s="6"/>
      <c r="AEV46" s="6"/>
      <c r="AEW46" s="6"/>
      <c r="AEX46" s="6"/>
      <c r="AEY46" s="6"/>
      <c r="AEZ46" s="6"/>
      <c r="AFA46" s="6"/>
      <c r="AFB46" s="6"/>
      <c r="AFC46" s="6"/>
      <c r="AFD46" s="6"/>
      <c r="AFE46" s="6"/>
      <c r="AFF46" s="6"/>
      <c r="AFG46" s="6"/>
      <c r="AFH46" s="6"/>
      <c r="AFI46" s="6"/>
      <c r="AFJ46" s="6"/>
      <c r="AFK46" s="6"/>
      <c r="AFL46" s="6"/>
      <c r="AFM46" s="6"/>
      <c r="AFN46" s="6"/>
      <c r="AFO46" s="6"/>
      <c r="AFP46" s="6"/>
      <c r="AFQ46" s="6"/>
      <c r="AFR46" s="6"/>
      <c r="AFS46" s="6"/>
      <c r="AFT46" s="6"/>
      <c r="AFU46" s="6"/>
      <c r="AFV46" s="6"/>
      <c r="AFW46" s="6"/>
      <c r="AFX46" s="6"/>
      <c r="AFY46" s="6"/>
      <c r="AFZ46" s="6"/>
      <c r="AGA46" s="6"/>
      <c r="AGB46" s="6"/>
      <c r="AGC46" s="6"/>
      <c r="AGD46" s="6"/>
      <c r="AGE46" s="6"/>
      <c r="AGF46" s="6"/>
      <c r="AGG46" s="6"/>
      <c r="AGH46" s="6"/>
      <c r="AGI46" s="6"/>
      <c r="AGJ46" s="6"/>
      <c r="AGK46" s="6"/>
      <c r="AGL46" s="6"/>
      <c r="AGM46" s="6"/>
      <c r="AGN46" s="6"/>
      <c r="AGO46" s="6"/>
      <c r="AGP46" s="6"/>
      <c r="AGQ46" s="6"/>
      <c r="AGR46" s="6"/>
      <c r="AGS46" s="6"/>
      <c r="AGT46" s="6"/>
      <c r="AGU46" s="6"/>
      <c r="AGV46" s="6"/>
      <c r="AGW46" s="6"/>
      <c r="AGX46" s="6"/>
      <c r="AGY46" s="6"/>
      <c r="AGZ46" s="6"/>
      <c r="AHA46" s="6"/>
      <c r="AHB46" s="6"/>
      <c r="AHC46" s="6"/>
      <c r="AHD46" s="6"/>
      <c r="AHE46" s="6"/>
      <c r="AHF46" s="6"/>
      <c r="AHG46" s="6"/>
      <c r="AHH46" s="6"/>
      <c r="AHI46" s="6"/>
      <c r="AHJ46" s="6"/>
      <c r="AHK46" s="6"/>
      <c r="AHL46" s="6"/>
      <c r="AHM46" s="6"/>
      <c r="AHN46" s="6"/>
      <c r="AHO46" s="6"/>
      <c r="AHP46" s="6"/>
      <c r="AHQ46" s="6"/>
      <c r="AHR46" s="6"/>
      <c r="AHS46" s="6"/>
      <c r="AHT46" s="6"/>
      <c r="AHU46" s="6"/>
      <c r="AHV46" s="6"/>
      <c r="AHW46" s="6"/>
      <c r="AHX46" s="6"/>
      <c r="AHY46" s="6"/>
      <c r="AHZ46" s="6"/>
      <c r="AIA46" s="6"/>
      <c r="AIB46" s="6"/>
      <c r="AIC46" s="6"/>
      <c r="AID46" s="6"/>
      <c r="AIE46" s="6"/>
      <c r="AIF46" s="6"/>
      <c r="AIG46" s="6"/>
      <c r="AIH46" s="6"/>
      <c r="AII46" s="6"/>
      <c r="AIJ46" s="6"/>
      <c r="AIK46" s="6"/>
      <c r="AIL46" s="6"/>
      <c r="AIM46" s="6"/>
      <c r="AIN46" s="6"/>
      <c r="AIO46" s="6"/>
      <c r="AIP46" s="6"/>
      <c r="AIQ46" s="6"/>
      <c r="AIR46" s="6"/>
      <c r="AIS46" s="6"/>
      <c r="AIT46" s="6"/>
      <c r="AIU46" s="6"/>
      <c r="AIV46" s="6"/>
      <c r="AIW46" s="6"/>
      <c r="AIX46" s="6"/>
      <c r="AIY46" s="6"/>
      <c r="AIZ46" s="6"/>
      <c r="AJA46" s="6"/>
      <c r="AJB46" s="6"/>
      <c r="AJC46" s="6"/>
      <c r="AJD46" s="6"/>
      <c r="AJE46" s="6"/>
      <c r="AJF46" s="6"/>
      <c r="AJG46" s="6"/>
      <c r="AJH46" s="6"/>
      <c r="AJI46" s="6"/>
      <c r="AJJ46" s="6"/>
      <c r="AJK46" s="6"/>
      <c r="AJL46" s="6"/>
      <c r="AJM46" s="6"/>
      <c r="AJN46" s="6"/>
      <c r="AJO46" s="6"/>
      <c r="AJP46" s="6"/>
      <c r="AJQ46" s="6"/>
      <c r="AJR46" s="6"/>
      <c r="AJS46" s="6"/>
      <c r="AJT46" s="6"/>
      <c r="AJU46" s="6"/>
      <c r="AJV46" s="6"/>
      <c r="AJW46" s="6"/>
      <c r="AJX46" s="6"/>
      <c r="AJY46" s="6"/>
      <c r="AJZ46" s="6"/>
      <c r="AKA46" s="6"/>
      <c r="AKB46" s="6"/>
      <c r="AKC46" s="6"/>
      <c r="AKD46" s="6"/>
      <c r="AKE46" s="6"/>
      <c r="AKF46" s="6"/>
      <c r="AKG46" s="6"/>
      <c r="AKH46" s="6"/>
      <c r="AKI46" s="6"/>
      <c r="AKJ46" s="6"/>
      <c r="AKK46" s="6"/>
      <c r="AKL46" s="6"/>
      <c r="AKM46" s="6"/>
      <c r="AKN46" s="6"/>
      <c r="AKO46" s="6"/>
      <c r="AKP46" s="6"/>
      <c r="AKQ46" s="6"/>
      <c r="AKR46" s="6"/>
      <c r="AKS46" s="6"/>
      <c r="AKT46" s="6"/>
      <c r="AKU46" s="6"/>
      <c r="AKV46" s="6"/>
      <c r="AKW46" s="6"/>
      <c r="AKX46" s="6"/>
      <c r="AKY46" s="6"/>
      <c r="AKZ46" s="6"/>
      <c r="ALA46" s="6"/>
      <c r="ALB46" s="6"/>
      <c r="ALC46" s="6"/>
      <c r="ALD46" s="6"/>
      <c r="ALE46" s="6"/>
      <c r="ALF46" s="6"/>
      <c r="ALG46" s="6"/>
      <c r="ALH46" s="6"/>
      <c r="ALI46" s="6"/>
      <c r="ALJ46" s="6"/>
      <c r="ALK46" s="6"/>
      <c r="ALL46" s="6"/>
      <c r="ALM46" s="6"/>
      <c r="ALN46" s="6"/>
      <c r="ALO46" s="6"/>
      <c r="ALP46" s="6"/>
      <c r="ALQ46" s="6"/>
      <c r="ALR46" s="6"/>
      <c r="ALS46" s="6"/>
      <c r="ALT46" s="6"/>
      <c r="ALU46" s="6"/>
      <c r="ALV46" s="6"/>
      <c r="ALW46" s="6"/>
      <c r="ALX46" s="6"/>
      <c r="ALY46" s="6"/>
      <c r="ALZ46" s="6"/>
      <c r="AMA46" s="6"/>
      <c r="AMB46" s="6"/>
      <c r="AMC46" s="6"/>
      <c r="AMD46" s="6"/>
      <c r="AME46" s="6"/>
      <c r="AMF46" s="6"/>
      <c r="AMG46" s="6"/>
      <c r="AMH46" s="6"/>
      <c r="AMI46" s="6"/>
      <c r="AMJ46" s="6"/>
      <c r="AMK46" s="6"/>
      <c r="AML46" s="6"/>
      <c r="AMM46" s="6"/>
      <c r="AMN46" s="6"/>
      <c r="AMO46" s="6"/>
      <c r="AMP46" s="6"/>
      <c r="AMQ46" s="6"/>
      <c r="AMR46" s="6"/>
      <c r="AMS46" s="6"/>
      <c r="AMT46" s="6"/>
      <c r="AMU46" s="6"/>
      <c r="AMV46" s="6"/>
      <c r="AMW46" s="6"/>
      <c r="AMX46" s="6"/>
    </row>
    <row r="47" spans="1:1038" x14ac:dyDescent="0.25">
      <c r="A47" t="s">
        <v>188</v>
      </c>
      <c r="M47" s="55"/>
      <c r="N47" s="55"/>
      <c r="O47" s="6"/>
      <c r="P47" s="55"/>
      <c r="Q47" s="6"/>
      <c r="R47" s="6"/>
      <c r="S47" s="6"/>
      <c r="T47" s="139" t="s">
        <v>726</v>
      </c>
      <c r="U47" s="140">
        <v>77</v>
      </c>
      <c r="V47" s="102" t="s">
        <v>726</v>
      </c>
      <c r="W47" s="131">
        <f>COUNTIF($X$77:$X$662, V47)</f>
        <v>8</v>
      </c>
      <c r="X47" s="129" t="s">
        <v>732</v>
      </c>
      <c r="Y47" s="78"/>
      <c r="Z47" s="56"/>
      <c r="AA47" s="56"/>
      <c r="AB47" s="57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6"/>
      <c r="IS47" s="6"/>
      <c r="IT47" s="6"/>
      <c r="IU47" s="6"/>
      <c r="IV47" s="6"/>
      <c r="IW47" s="6"/>
      <c r="IX47" s="6"/>
      <c r="IY47" s="6"/>
      <c r="IZ47" s="6"/>
      <c r="JA47" s="6"/>
      <c r="JB47" s="6"/>
      <c r="JC47" s="6"/>
      <c r="JD47" s="6"/>
      <c r="JE47" s="6"/>
      <c r="JF47" s="6"/>
      <c r="JG47" s="6"/>
      <c r="JH47" s="6"/>
      <c r="JI47" s="6"/>
      <c r="JJ47" s="6"/>
      <c r="JK47" s="6"/>
      <c r="JL47" s="6"/>
      <c r="JM47" s="6"/>
      <c r="JN47" s="6"/>
      <c r="JO47" s="6"/>
      <c r="JP47" s="6"/>
      <c r="JQ47" s="6"/>
      <c r="JR47" s="6"/>
      <c r="JS47" s="6"/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6"/>
      <c r="KG47" s="6"/>
      <c r="KH47" s="6"/>
      <c r="KI47" s="6"/>
      <c r="KJ47" s="6"/>
      <c r="KK47" s="6"/>
      <c r="KL47" s="6"/>
      <c r="KM47" s="6"/>
      <c r="KN47" s="6"/>
      <c r="KO47" s="6"/>
      <c r="KP47" s="6"/>
      <c r="KQ47" s="6"/>
      <c r="KR47" s="6"/>
      <c r="KS47" s="6"/>
      <c r="KT47" s="6"/>
      <c r="KU47" s="6"/>
      <c r="KV47" s="6"/>
      <c r="KW47" s="6"/>
      <c r="KX47" s="6"/>
      <c r="KY47" s="6"/>
      <c r="KZ47" s="6"/>
      <c r="LA47" s="6"/>
      <c r="LB47" s="6"/>
      <c r="LC47" s="6"/>
      <c r="LD47" s="6"/>
      <c r="LE47" s="6"/>
      <c r="LF47" s="6"/>
      <c r="LG47" s="6"/>
      <c r="LH47" s="6"/>
      <c r="LI47" s="6"/>
      <c r="LJ47" s="6"/>
      <c r="LK47" s="6"/>
      <c r="LL47" s="6"/>
      <c r="LM47" s="6"/>
      <c r="LN47" s="6"/>
      <c r="LO47" s="6"/>
      <c r="LP47" s="6"/>
      <c r="LQ47" s="6"/>
      <c r="LR47" s="6"/>
      <c r="LS47" s="6"/>
      <c r="LT47" s="6"/>
      <c r="LU47" s="6"/>
      <c r="LV47" s="6"/>
      <c r="LW47" s="6"/>
      <c r="LX47" s="6"/>
      <c r="LY47" s="6"/>
      <c r="LZ47" s="6"/>
      <c r="MA47" s="6"/>
      <c r="MB47" s="6"/>
      <c r="MC47" s="6"/>
      <c r="MD47" s="6"/>
      <c r="ME47" s="6"/>
      <c r="MF47" s="6"/>
      <c r="MG47" s="6"/>
      <c r="MH47" s="6"/>
      <c r="MI47" s="6"/>
      <c r="MJ47" s="6"/>
      <c r="MK47" s="6"/>
      <c r="ML47" s="6"/>
      <c r="MM47" s="6"/>
      <c r="MN47" s="6"/>
      <c r="MO47" s="6"/>
      <c r="MP47" s="6"/>
      <c r="MQ47" s="6"/>
      <c r="MR47" s="6"/>
      <c r="MS47" s="6"/>
      <c r="MT47" s="6"/>
      <c r="MU47" s="6"/>
      <c r="MV47" s="6"/>
      <c r="MW47" s="6"/>
      <c r="MX47" s="6"/>
      <c r="MY47" s="6"/>
      <c r="MZ47" s="6"/>
      <c r="NA47" s="6"/>
      <c r="NB47" s="6"/>
      <c r="NC47" s="6"/>
      <c r="ND47" s="6"/>
      <c r="NE47" s="6"/>
      <c r="NF47" s="6"/>
      <c r="NG47" s="6"/>
      <c r="NH47" s="6"/>
      <c r="NI47" s="6"/>
      <c r="NJ47" s="6"/>
      <c r="NK47" s="6"/>
      <c r="NL47" s="6"/>
      <c r="NM47" s="6"/>
      <c r="NN47" s="6"/>
      <c r="NO47" s="6"/>
      <c r="NP47" s="6"/>
      <c r="NQ47" s="6"/>
      <c r="NR47" s="6"/>
      <c r="NS47" s="6"/>
      <c r="NT47" s="6"/>
      <c r="NU47" s="6"/>
      <c r="NV47" s="6"/>
      <c r="NW47" s="6"/>
      <c r="NX47" s="6"/>
      <c r="NY47" s="6"/>
      <c r="NZ47" s="6"/>
      <c r="OA47" s="6"/>
      <c r="OB47" s="6"/>
      <c r="OC47" s="6"/>
      <c r="OD47" s="6"/>
      <c r="OE47" s="6"/>
      <c r="OF47" s="6"/>
      <c r="OG47" s="6"/>
      <c r="OH47" s="6"/>
      <c r="OI47" s="6"/>
      <c r="OJ47" s="6"/>
      <c r="OK47" s="6"/>
      <c r="OL47" s="6"/>
      <c r="OM47" s="6"/>
      <c r="ON47" s="6"/>
      <c r="OO47" s="6"/>
      <c r="OP47" s="6"/>
      <c r="OQ47" s="6"/>
      <c r="OR47" s="6"/>
      <c r="OS47" s="6"/>
      <c r="OT47" s="6"/>
      <c r="OU47" s="6"/>
      <c r="OV47" s="6"/>
      <c r="OW47" s="6"/>
      <c r="OX47" s="6"/>
      <c r="OY47" s="6"/>
      <c r="OZ47" s="6"/>
      <c r="PA47" s="6"/>
      <c r="PB47" s="6"/>
      <c r="PC47" s="6"/>
      <c r="PD47" s="6"/>
      <c r="PE47" s="6"/>
      <c r="PF47" s="6"/>
      <c r="PG47" s="6"/>
      <c r="PH47" s="6"/>
      <c r="PI47" s="6"/>
      <c r="PJ47" s="6"/>
      <c r="PK47" s="6"/>
      <c r="PL47" s="6"/>
      <c r="PM47" s="6"/>
      <c r="PN47" s="6"/>
      <c r="PO47" s="6"/>
      <c r="PP47" s="6"/>
      <c r="PQ47" s="6"/>
      <c r="PR47" s="6"/>
      <c r="PS47" s="6"/>
      <c r="PT47" s="6"/>
      <c r="PU47" s="6"/>
      <c r="PV47" s="6"/>
      <c r="PW47" s="6"/>
      <c r="PX47" s="6"/>
      <c r="PY47" s="6"/>
      <c r="PZ47" s="6"/>
      <c r="QA47" s="6"/>
      <c r="QB47" s="6"/>
      <c r="QC47" s="6"/>
      <c r="QD47" s="6"/>
      <c r="QE47" s="6"/>
      <c r="QF47" s="6"/>
      <c r="QG47" s="6"/>
      <c r="QH47" s="6"/>
      <c r="QI47" s="6"/>
      <c r="QJ47" s="6"/>
      <c r="QK47" s="6"/>
      <c r="QL47" s="6"/>
      <c r="QM47" s="6"/>
      <c r="QN47" s="6"/>
      <c r="QO47" s="6"/>
      <c r="QP47" s="6"/>
      <c r="QQ47" s="6"/>
      <c r="QR47" s="6"/>
      <c r="QS47" s="6"/>
      <c r="QT47" s="6"/>
      <c r="QU47" s="6"/>
      <c r="QV47" s="6"/>
      <c r="QW47" s="6"/>
      <c r="QX47" s="6"/>
      <c r="QY47" s="6"/>
      <c r="QZ47" s="6"/>
      <c r="RA47" s="6"/>
      <c r="RB47" s="6"/>
      <c r="RC47" s="6"/>
      <c r="RD47" s="6"/>
      <c r="RE47" s="6"/>
      <c r="RF47" s="6"/>
      <c r="RG47" s="6"/>
      <c r="RH47" s="6"/>
      <c r="RI47" s="6"/>
      <c r="RJ47" s="6"/>
      <c r="RK47" s="6"/>
      <c r="RL47" s="6"/>
      <c r="RM47" s="6"/>
      <c r="RN47" s="6"/>
      <c r="RO47" s="6"/>
      <c r="RP47" s="6"/>
      <c r="RQ47" s="6"/>
      <c r="RR47" s="6"/>
      <c r="RS47" s="6"/>
      <c r="RT47" s="6"/>
      <c r="RU47" s="6"/>
      <c r="RV47" s="6"/>
      <c r="RW47" s="6"/>
      <c r="RX47" s="6"/>
      <c r="RY47" s="6"/>
      <c r="RZ47" s="6"/>
      <c r="SA47" s="6"/>
      <c r="SB47" s="6"/>
      <c r="SC47" s="6"/>
      <c r="SD47" s="6"/>
      <c r="SE47" s="6"/>
      <c r="SF47" s="6"/>
      <c r="SG47" s="6"/>
      <c r="SH47" s="6"/>
      <c r="SI47" s="6"/>
      <c r="SJ47" s="6"/>
      <c r="SK47" s="6"/>
      <c r="SL47" s="6"/>
      <c r="SM47" s="6"/>
      <c r="SN47" s="6"/>
      <c r="SO47" s="6"/>
      <c r="SP47" s="6"/>
      <c r="SQ47" s="6"/>
      <c r="SR47" s="6"/>
      <c r="SS47" s="6"/>
      <c r="ST47" s="6"/>
      <c r="SU47" s="6"/>
      <c r="SV47" s="6"/>
      <c r="SW47" s="6"/>
      <c r="SX47" s="6"/>
      <c r="SY47" s="6"/>
      <c r="SZ47" s="6"/>
      <c r="TA47" s="6"/>
      <c r="TB47" s="6"/>
      <c r="TC47" s="6"/>
      <c r="TD47" s="6"/>
      <c r="TE47" s="6"/>
      <c r="TF47" s="6"/>
      <c r="TG47" s="6"/>
      <c r="TH47" s="6"/>
      <c r="TI47" s="6"/>
      <c r="TJ47" s="6"/>
      <c r="TK47" s="6"/>
      <c r="TL47" s="6"/>
      <c r="TM47" s="6"/>
      <c r="TN47" s="6"/>
      <c r="TO47" s="6"/>
      <c r="TP47" s="6"/>
      <c r="TQ47" s="6"/>
      <c r="TR47" s="6"/>
      <c r="TS47" s="6"/>
      <c r="TT47" s="6"/>
      <c r="TU47" s="6"/>
      <c r="TV47" s="6"/>
      <c r="TW47" s="6"/>
      <c r="TX47" s="6"/>
      <c r="TY47" s="6"/>
      <c r="TZ47" s="6"/>
      <c r="UA47" s="6"/>
      <c r="UB47" s="6"/>
      <c r="UC47" s="6"/>
      <c r="UD47" s="6"/>
      <c r="UE47" s="6"/>
      <c r="UF47" s="6"/>
      <c r="UG47" s="6"/>
      <c r="UH47" s="6"/>
      <c r="UI47" s="6"/>
      <c r="UJ47" s="6"/>
      <c r="UK47" s="6"/>
      <c r="UL47" s="6"/>
      <c r="UM47" s="6"/>
      <c r="UN47" s="6"/>
      <c r="UO47" s="6"/>
      <c r="UP47" s="6"/>
      <c r="UQ47" s="6"/>
      <c r="UR47" s="6"/>
      <c r="US47" s="6"/>
      <c r="UT47" s="6"/>
      <c r="UU47" s="6"/>
      <c r="UV47" s="6"/>
      <c r="UW47" s="6"/>
      <c r="UX47" s="6"/>
      <c r="UY47" s="6"/>
      <c r="UZ47" s="6"/>
      <c r="VA47" s="6"/>
      <c r="VB47" s="6"/>
      <c r="VC47" s="6"/>
      <c r="VD47" s="6"/>
      <c r="VE47" s="6"/>
      <c r="VF47" s="6"/>
      <c r="VG47" s="6"/>
      <c r="VH47" s="6"/>
      <c r="VI47" s="6"/>
      <c r="VJ47" s="6"/>
      <c r="VK47" s="6"/>
      <c r="VL47" s="6"/>
      <c r="VM47" s="6"/>
      <c r="VN47" s="6"/>
      <c r="VO47" s="6"/>
      <c r="VP47" s="6"/>
      <c r="VQ47" s="6"/>
      <c r="VR47" s="6"/>
      <c r="VS47" s="6"/>
      <c r="VT47" s="6"/>
      <c r="VU47" s="6"/>
      <c r="VV47" s="6"/>
      <c r="VW47" s="6"/>
      <c r="VX47" s="6"/>
      <c r="VY47" s="6"/>
      <c r="VZ47" s="6"/>
      <c r="WA47" s="6"/>
      <c r="WB47" s="6"/>
      <c r="WC47" s="6"/>
      <c r="WD47" s="6"/>
      <c r="WE47" s="6"/>
      <c r="WF47" s="6"/>
      <c r="WG47" s="6"/>
      <c r="WH47" s="6"/>
      <c r="WI47" s="6"/>
      <c r="WJ47" s="6"/>
      <c r="WK47" s="6"/>
      <c r="WL47" s="6"/>
      <c r="WM47" s="6"/>
      <c r="WN47" s="6"/>
      <c r="WO47" s="6"/>
      <c r="WP47" s="6"/>
      <c r="WQ47" s="6"/>
      <c r="WR47" s="6"/>
      <c r="WS47" s="6"/>
      <c r="WT47" s="6"/>
      <c r="WU47" s="6"/>
      <c r="WV47" s="6"/>
      <c r="WW47" s="6"/>
      <c r="WX47" s="6"/>
      <c r="WY47" s="6"/>
      <c r="WZ47" s="6"/>
      <c r="XA47" s="6"/>
      <c r="XB47" s="6"/>
      <c r="XC47" s="6"/>
      <c r="XD47" s="6"/>
      <c r="XE47" s="6"/>
      <c r="XF47" s="6"/>
      <c r="XG47" s="6"/>
      <c r="XH47" s="6"/>
      <c r="XI47" s="6"/>
      <c r="XJ47" s="6"/>
      <c r="XK47" s="6"/>
      <c r="XL47" s="6"/>
      <c r="XM47" s="6"/>
      <c r="XN47" s="6"/>
      <c r="XO47" s="6"/>
      <c r="XP47" s="6"/>
      <c r="XQ47" s="6"/>
      <c r="XR47" s="6"/>
      <c r="XS47" s="6"/>
      <c r="XT47" s="6"/>
      <c r="XU47" s="6"/>
      <c r="XV47" s="6"/>
      <c r="XW47" s="6"/>
      <c r="XX47" s="6"/>
      <c r="XY47" s="6"/>
      <c r="XZ47" s="6"/>
      <c r="YA47" s="6"/>
      <c r="YB47" s="6"/>
      <c r="YC47" s="6"/>
      <c r="YD47" s="6"/>
      <c r="YE47" s="6"/>
      <c r="YF47" s="6"/>
      <c r="YG47" s="6"/>
      <c r="YH47" s="6"/>
      <c r="YI47" s="6"/>
      <c r="YJ47" s="6"/>
      <c r="YK47" s="6"/>
      <c r="YL47" s="6"/>
      <c r="YM47" s="6"/>
      <c r="YN47" s="6"/>
      <c r="YO47" s="6"/>
      <c r="YP47" s="6"/>
      <c r="YQ47" s="6"/>
      <c r="YR47" s="6"/>
      <c r="YS47" s="6"/>
      <c r="YT47" s="6"/>
      <c r="YU47" s="6"/>
      <c r="YV47" s="6"/>
      <c r="YW47" s="6"/>
      <c r="YX47" s="6"/>
      <c r="YY47" s="6"/>
      <c r="YZ47" s="6"/>
      <c r="ZA47" s="6"/>
      <c r="ZB47" s="6"/>
      <c r="ZC47" s="6"/>
      <c r="ZD47" s="6"/>
      <c r="ZE47" s="6"/>
      <c r="ZF47" s="6"/>
      <c r="ZG47" s="6"/>
      <c r="ZH47" s="6"/>
      <c r="ZI47" s="6"/>
      <c r="ZJ47" s="6"/>
      <c r="ZK47" s="6"/>
      <c r="ZL47" s="6"/>
      <c r="ZM47" s="6"/>
      <c r="ZN47" s="6"/>
      <c r="ZO47" s="6"/>
      <c r="ZP47" s="6"/>
      <c r="ZQ47" s="6"/>
      <c r="ZR47" s="6"/>
      <c r="ZS47" s="6"/>
      <c r="ZT47" s="6"/>
      <c r="ZU47" s="6"/>
      <c r="ZV47" s="6"/>
      <c r="ZW47" s="6"/>
      <c r="ZX47" s="6"/>
      <c r="ZY47" s="6"/>
      <c r="ZZ47" s="6"/>
      <c r="AAA47" s="6"/>
      <c r="AAB47" s="6"/>
      <c r="AAC47" s="6"/>
      <c r="AAD47" s="6"/>
      <c r="AAE47" s="6"/>
      <c r="AAF47" s="6"/>
      <c r="AAG47" s="6"/>
      <c r="AAH47" s="6"/>
      <c r="AAI47" s="6"/>
      <c r="AAJ47" s="6"/>
      <c r="AAK47" s="6"/>
      <c r="AAL47" s="6"/>
      <c r="AAM47" s="6"/>
      <c r="AAN47" s="6"/>
      <c r="AAO47" s="6"/>
      <c r="AAP47" s="6"/>
      <c r="AAQ47" s="6"/>
      <c r="AAR47" s="6"/>
      <c r="AAS47" s="6"/>
      <c r="AAT47" s="6"/>
      <c r="AAU47" s="6"/>
      <c r="AAV47" s="6"/>
      <c r="AAW47" s="6"/>
      <c r="AAX47" s="6"/>
      <c r="AAY47" s="6"/>
      <c r="AAZ47" s="6"/>
      <c r="ABA47" s="6"/>
      <c r="ABB47" s="6"/>
      <c r="ABC47" s="6"/>
      <c r="ABD47" s="6"/>
      <c r="ABE47" s="6"/>
      <c r="ABF47" s="6"/>
      <c r="ABG47" s="6"/>
      <c r="ABH47" s="6"/>
      <c r="ABI47" s="6"/>
      <c r="ABJ47" s="6"/>
      <c r="ABK47" s="6"/>
      <c r="ABL47" s="6"/>
      <c r="ABM47" s="6"/>
      <c r="ABN47" s="6"/>
      <c r="ABO47" s="6"/>
      <c r="ABP47" s="6"/>
      <c r="ABQ47" s="6"/>
      <c r="ABR47" s="6"/>
      <c r="ABS47" s="6"/>
      <c r="ABT47" s="6"/>
      <c r="ABU47" s="6"/>
      <c r="ABV47" s="6"/>
      <c r="ABW47" s="6"/>
      <c r="ABX47" s="6"/>
      <c r="ABY47" s="6"/>
      <c r="ABZ47" s="6"/>
      <c r="ACA47" s="6"/>
      <c r="ACB47" s="6"/>
      <c r="ACC47" s="6"/>
      <c r="ACD47" s="6"/>
      <c r="ACE47" s="6"/>
      <c r="ACF47" s="6"/>
      <c r="ACG47" s="6"/>
      <c r="ACH47" s="6"/>
      <c r="ACI47" s="6"/>
      <c r="ACJ47" s="6"/>
      <c r="ACK47" s="6"/>
      <c r="ACL47" s="6"/>
      <c r="ACM47" s="6"/>
      <c r="ACN47" s="6"/>
      <c r="ACO47" s="6"/>
      <c r="ACP47" s="6"/>
      <c r="ACQ47" s="6"/>
      <c r="ACR47" s="6"/>
      <c r="ACS47" s="6"/>
      <c r="ACT47" s="6"/>
      <c r="ACU47" s="6"/>
      <c r="ACV47" s="6"/>
      <c r="ACW47" s="6"/>
      <c r="ACX47" s="6"/>
      <c r="ACY47" s="6"/>
      <c r="ACZ47" s="6"/>
      <c r="ADA47" s="6"/>
      <c r="ADB47" s="6"/>
      <c r="ADC47" s="6"/>
      <c r="ADD47" s="6"/>
      <c r="ADE47" s="6"/>
      <c r="ADF47" s="6"/>
      <c r="ADG47" s="6"/>
      <c r="ADH47" s="6"/>
      <c r="ADI47" s="6"/>
      <c r="ADJ47" s="6"/>
      <c r="ADK47" s="6"/>
      <c r="ADL47" s="6"/>
      <c r="ADM47" s="6"/>
      <c r="ADN47" s="6"/>
      <c r="ADO47" s="6"/>
      <c r="ADP47" s="6"/>
      <c r="ADQ47" s="6"/>
      <c r="ADR47" s="6"/>
      <c r="ADS47" s="6"/>
      <c r="ADT47" s="6"/>
      <c r="ADU47" s="6"/>
      <c r="ADV47" s="6"/>
      <c r="ADW47" s="6"/>
      <c r="ADX47" s="6"/>
      <c r="ADY47" s="6"/>
      <c r="ADZ47" s="6"/>
      <c r="AEA47" s="6"/>
      <c r="AEB47" s="6"/>
      <c r="AEC47" s="6"/>
      <c r="AED47" s="6"/>
      <c r="AEE47" s="6"/>
      <c r="AEF47" s="6"/>
      <c r="AEG47" s="6"/>
      <c r="AEH47" s="6"/>
      <c r="AEI47" s="6"/>
      <c r="AEJ47" s="6"/>
      <c r="AEK47" s="6"/>
      <c r="AEL47" s="6"/>
      <c r="AEM47" s="6"/>
      <c r="AEN47" s="6"/>
      <c r="AEO47" s="6"/>
      <c r="AEP47" s="6"/>
      <c r="AEQ47" s="6"/>
      <c r="AER47" s="6"/>
      <c r="AES47" s="6"/>
      <c r="AET47" s="6"/>
      <c r="AEU47" s="6"/>
      <c r="AEV47" s="6"/>
      <c r="AEW47" s="6"/>
      <c r="AEX47" s="6"/>
      <c r="AEY47" s="6"/>
      <c r="AEZ47" s="6"/>
      <c r="AFA47" s="6"/>
      <c r="AFB47" s="6"/>
      <c r="AFC47" s="6"/>
      <c r="AFD47" s="6"/>
      <c r="AFE47" s="6"/>
      <c r="AFF47" s="6"/>
      <c r="AFG47" s="6"/>
      <c r="AFH47" s="6"/>
      <c r="AFI47" s="6"/>
      <c r="AFJ47" s="6"/>
      <c r="AFK47" s="6"/>
      <c r="AFL47" s="6"/>
      <c r="AFM47" s="6"/>
      <c r="AFN47" s="6"/>
      <c r="AFO47" s="6"/>
      <c r="AFP47" s="6"/>
      <c r="AFQ47" s="6"/>
      <c r="AFR47" s="6"/>
      <c r="AFS47" s="6"/>
      <c r="AFT47" s="6"/>
      <c r="AFU47" s="6"/>
      <c r="AFV47" s="6"/>
      <c r="AFW47" s="6"/>
      <c r="AFX47" s="6"/>
      <c r="AFY47" s="6"/>
      <c r="AFZ47" s="6"/>
      <c r="AGA47" s="6"/>
      <c r="AGB47" s="6"/>
      <c r="AGC47" s="6"/>
      <c r="AGD47" s="6"/>
      <c r="AGE47" s="6"/>
      <c r="AGF47" s="6"/>
      <c r="AGG47" s="6"/>
      <c r="AGH47" s="6"/>
      <c r="AGI47" s="6"/>
      <c r="AGJ47" s="6"/>
      <c r="AGK47" s="6"/>
      <c r="AGL47" s="6"/>
      <c r="AGM47" s="6"/>
      <c r="AGN47" s="6"/>
      <c r="AGO47" s="6"/>
      <c r="AGP47" s="6"/>
      <c r="AGQ47" s="6"/>
      <c r="AGR47" s="6"/>
      <c r="AGS47" s="6"/>
      <c r="AGT47" s="6"/>
      <c r="AGU47" s="6"/>
      <c r="AGV47" s="6"/>
      <c r="AGW47" s="6"/>
      <c r="AGX47" s="6"/>
      <c r="AGY47" s="6"/>
      <c r="AGZ47" s="6"/>
      <c r="AHA47" s="6"/>
      <c r="AHB47" s="6"/>
      <c r="AHC47" s="6"/>
      <c r="AHD47" s="6"/>
      <c r="AHE47" s="6"/>
      <c r="AHF47" s="6"/>
      <c r="AHG47" s="6"/>
      <c r="AHH47" s="6"/>
      <c r="AHI47" s="6"/>
      <c r="AHJ47" s="6"/>
      <c r="AHK47" s="6"/>
      <c r="AHL47" s="6"/>
      <c r="AHM47" s="6"/>
      <c r="AHN47" s="6"/>
      <c r="AHO47" s="6"/>
      <c r="AHP47" s="6"/>
      <c r="AHQ47" s="6"/>
      <c r="AHR47" s="6"/>
      <c r="AHS47" s="6"/>
      <c r="AHT47" s="6"/>
      <c r="AHU47" s="6"/>
      <c r="AHV47" s="6"/>
      <c r="AHW47" s="6"/>
      <c r="AHX47" s="6"/>
      <c r="AHY47" s="6"/>
      <c r="AHZ47" s="6"/>
      <c r="AIA47" s="6"/>
      <c r="AIB47" s="6"/>
      <c r="AIC47" s="6"/>
      <c r="AID47" s="6"/>
      <c r="AIE47" s="6"/>
      <c r="AIF47" s="6"/>
      <c r="AIG47" s="6"/>
      <c r="AIH47" s="6"/>
      <c r="AII47" s="6"/>
      <c r="AIJ47" s="6"/>
      <c r="AIK47" s="6"/>
      <c r="AIL47" s="6"/>
      <c r="AIM47" s="6"/>
      <c r="AIN47" s="6"/>
      <c r="AIO47" s="6"/>
      <c r="AIP47" s="6"/>
      <c r="AIQ47" s="6"/>
      <c r="AIR47" s="6"/>
      <c r="AIS47" s="6"/>
      <c r="AIT47" s="6"/>
      <c r="AIU47" s="6"/>
      <c r="AIV47" s="6"/>
      <c r="AIW47" s="6"/>
      <c r="AIX47" s="6"/>
      <c r="AIY47" s="6"/>
      <c r="AIZ47" s="6"/>
      <c r="AJA47" s="6"/>
      <c r="AJB47" s="6"/>
      <c r="AJC47" s="6"/>
      <c r="AJD47" s="6"/>
      <c r="AJE47" s="6"/>
      <c r="AJF47" s="6"/>
      <c r="AJG47" s="6"/>
      <c r="AJH47" s="6"/>
      <c r="AJI47" s="6"/>
      <c r="AJJ47" s="6"/>
      <c r="AJK47" s="6"/>
      <c r="AJL47" s="6"/>
      <c r="AJM47" s="6"/>
      <c r="AJN47" s="6"/>
      <c r="AJO47" s="6"/>
      <c r="AJP47" s="6"/>
      <c r="AJQ47" s="6"/>
      <c r="AJR47" s="6"/>
      <c r="AJS47" s="6"/>
      <c r="AJT47" s="6"/>
      <c r="AJU47" s="6"/>
      <c r="AJV47" s="6"/>
      <c r="AJW47" s="6"/>
      <c r="AJX47" s="6"/>
      <c r="AJY47" s="6"/>
      <c r="AJZ47" s="6"/>
      <c r="AKA47" s="6"/>
      <c r="AKB47" s="6"/>
      <c r="AKC47" s="6"/>
      <c r="AKD47" s="6"/>
      <c r="AKE47" s="6"/>
      <c r="AKF47" s="6"/>
      <c r="AKG47" s="6"/>
      <c r="AKH47" s="6"/>
      <c r="AKI47" s="6"/>
      <c r="AKJ47" s="6"/>
      <c r="AKK47" s="6"/>
      <c r="AKL47" s="6"/>
      <c r="AKM47" s="6"/>
      <c r="AKN47" s="6"/>
      <c r="AKO47" s="6"/>
      <c r="AKP47" s="6"/>
      <c r="AKQ47" s="6"/>
      <c r="AKR47" s="6"/>
      <c r="AKS47" s="6"/>
      <c r="AKT47" s="6"/>
      <c r="AKU47" s="6"/>
      <c r="AKV47" s="6"/>
      <c r="AKW47" s="6"/>
      <c r="AKX47" s="6"/>
      <c r="AKY47" s="6"/>
      <c r="AKZ47" s="6"/>
      <c r="ALA47" s="6"/>
      <c r="ALB47" s="6"/>
      <c r="ALC47" s="6"/>
      <c r="ALD47" s="6"/>
      <c r="ALE47" s="6"/>
      <c r="ALF47" s="6"/>
      <c r="ALG47" s="6"/>
      <c r="ALH47" s="6"/>
      <c r="ALI47" s="6"/>
      <c r="ALJ47" s="6"/>
      <c r="ALK47" s="6"/>
      <c r="ALL47" s="6"/>
      <c r="ALM47" s="6"/>
      <c r="ALN47" s="6"/>
      <c r="ALO47" s="6"/>
      <c r="ALP47" s="6"/>
      <c r="ALQ47" s="6"/>
      <c r="ALR47" s="6"/>
      <c r="ALS47" s="6"/>
      <c r="ALT47" s="6"/>
      <c r="ALU47" s="6"/>
      <c r="ALV47" s="6"/>
      <c r="ALW47" s="6"/>
      <c r="ALX47" s="6"/>
      <c r="ALY47" s="6"/>
      <c r="ALZ47" s="6"/>
      <c r="AMA47" s="6"/>
      <c r="AMB47" s="6"/>
      <c r="AMC47" s="6"/>
      <c r="AMD47" s="6"/>
      <c r="AME47" s="6"/>
      <c r="AMF47" s="6"/>
      <c r="AMG47" s="6"/>
      <c r="AMH47" s="6"/>
      <c r="AMI47" s="6"/>
      <c r="AMJ47" s="6"/>
      <c r="AMK47" s="6"/>
      <c r="AML47" s="6"/>
      <c r="AMM47" s="6"/>
      <c r="AMN47" s="6"/>
      <c r="AMO47" s="6"/>
      <c r="AMP47" s="6"/>
      <c r="AMQ47" s="6"/>
      <c r="AMR47" s="6"/>
      <c r="AMS47" s="6"/>
      <c r="AMT47" s="6"/>
      <c r="AMU47" s="6"/>
      <c r="AMV47" s="6"/>
      <c r="AMW47" s="6"/>
      <c r="AMX47" s="6"/>
    </row>
    <row r="48" spans="1:1038" x14ac:dyDescent="0.25">
      <c r="A48" t="s">
        <v>188</v>
      </c>
      <c r="M48" s="55"/>
      <c r="N48" s="55"/>
      <c r="O48" s="6"/>
      <c r="P48" s="55"/>
      <c r="Q48" s="6"/>
      <c r="R48" s="6"/>
      <c r="S48" s="6"/>
      <c r="T48" s="72" t="s">
        <v>727</v>
      </c>
      <c r="U48" s="14">
        <v>78</v>
      </c>
      <c r="V48" s="103" t="s">
        <v>727</v>
      </c>
      <c r="W48" s="131">
        <f>COUNTIF($X$77:$X$662, V48)</f>
        <v>8</v>
      </c>
      <c r="X48" s="129"/>
      <c r="Y48" s="78"/>
      <c r="Z48" s="56"/>
      <c r="AA48" s="56"/>
      <c r="AB48" s="57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  <c r="JE48" s="6"/>
      <c r="JF48" s="6"/>
      <c r="JG48" s="6"/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6"/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6"/>
      <c r="KW48" s="6"/>
      <c r="KX48" s="6"/>
      <c r="KY48" s="6"/>
      <c r="KZ48" s="6"/>
      <c r="LA48" s="6"/>
      <c r="LB48" s="6"/>
      <c r="LC48" s="6"/>
      <c r="LD48" s="6"/>
      <c r="LE48" s="6"/>
      <c r="LF48" s="6"/>
      <c r="LG48" s="6"/>
      <c r="LH48" s="6"/>
      <c r="LI48" s="6"/>
      <c r="LJ48" s="6"/>
      <c r="LK48" s="6"/>
      <c r="LL48" s="6"/>
      <c r="LM48" s="6"/>
      <c r="LN48" s="6"/>
      <c r="LO48" s="6"/>
      <c r="LP48" s="6"/>
      <c r="LQ48" s="6"/>
      <c r="LR48" s="6"/>
      <c r="LS48" s="6"/>
      <c r="LT48" s="6"/>
      <c r="LU48" s="6"/>
      <c r="LV48" s="6"/>
      <c r="LW48" s="6"/>
      <c r="LX48" s="6"/>
      <c r="LY48" s="6"/>
      <c r="LZ48" s="6"/>
      <c r="MA48" s="6"/>
      <c r="MB48" s="6"/>
      <c r="MC48" s="6"/>
      <c r="MD48" s="6"/>
      <c r="ME48" s="6"/>
      <c r="MF48" s="6"/>
      <c r="MG48" s="6"/>
      <c r="MH48" s="6"/>
      <c r="MI48" s="6"/>
      <c r="MJ48" s="6"/>
      <c r="MK48" s="6"/>
      <c r="ML48" s="6"/>
      <c r="MM48" s="6"/>
      <c r="MN48" s="6"/>
      <c r="MO48" s="6"/>
      <c r="MP48" s="6"/>
      <c r="MQ48" s="6"/>
      <c r="MR48" s="6"/>
      <c r="MS48" s="6"/>
      <c r="MT48" s="6"/>
      <c r="MU48" s="6"/>
      <c r="MV48" s="6"/>
      <c r="MW48" s="6"/>
      <c r="MX48" s="6"/>
      <c r="MY48" s="6"/>
      <c r="MZ48" s="6"/>
      <c r="NA48" s="6"/>
      <c r="NB48" s="6"/>
      <c r="NC48" s="6"/>
      <c r="ND48" s="6"/>
      <c r="NE48" s="6"/>
      <c r="NF48" s="6"/>
      <c r="NG48" s="6"/>
      <c r="NH48" s="6"/>
      <c r="NI48" s="6"/>
      <c r="NJ48" s="6"/>
      <c r="NK48" s="6"/>
      <c r="NL48" s="6"/>
      <c r="NM48" s="6"/>
      <c r="NN48" s="6"/>
      <c r="NO48" s="6"/>
      <c r="NP48" s="6"/>
      <c r="NQ48" s="6"/>
      <c r="NR48" s="6"/>
      <c r="NS48" s="6"/>
      <c r="NT48" s="6"/>
      <c r="NU48" s="6"/>
      <c r="NV48" s="6"/>
      <c r="NW48" s="6"/>
      <c r="NX48" s="6"/>
      <c r="NY48" s="6"/>
      <c r="NZ48" s="6"/>
      <c r="OA48" s="6"/>
      <c r="OB48" s="6"/>
      <c r="OC48" s="6"/>
      <c r="OD48" s="6"/>
      <c r="OE48" s="6"/>
      <c r="OF48" s="6"/>
      <c r="OG48" s="6"/>
      <c r="OH48" s="6"/>
      <c r="OI48" s="6"/>
      <c r="OJ48" s="6"/>
      <c r="OK48" s="6"/>
      <c r="OL48" s="6"/>
      <c r="OM48" s="6"/>
      <c r="ON48" s="6"/>
      <c r="OO48" s="6"/>
      <c r="OP48" s="6"/>
      <c r="OQ48" s="6"/>
      <c r="OR48" s="6"/>
      <c r="OS48" s="6"/>
      <c r="OT48" s="6"/>
      <c r="OU48" s="6"/>
      <c r="OV48" s="6"/>
      <c r="OW48" s="6"/>
      <c r="OX48" s="6"/>
      <c r="OY48" s="6"/>
      <c r="OZ48" s="6"/>
      <c r="PA48" s="6"/>
      <c r="PB48" s="6"/>
      <c r="PC48" s="6"/>
      <c r="PD48" s="6"/>
      <c r="PE48" s="6"/>
      <c r="PF48" s="6"/>
      <c r="PG48" s="6"/>
      <c r="PH48" s="6"/>
      <c r="PI48" s="6"/>
      <c r="PJ48" s="6"/>
      <c r="PK48" s="6"/>
      <c r="PL48" s="6"/>
      <c r="PM48" s="6"/>
      <c r="PN48" s="6"/>
      <c r="PO48" s="6"/>
      <c r="PP48" s="6"/>
      <c r="PQ48" s="6"/>
      <c r="PR48" s="6"/>
      <c r="PS48" s="6"/>
      <c r="PT48" s="6"/>
      <c r="PU48" s="6"/>
      <c r="PV48" s="6"/>
      <c r="PW48" s="6"/>
      <c r="PX48" s="6"/>
      <c r="PY48" s="6"/>
      <c r="PZ48" s="6"/>
      <c r="QA48" s="6"/>
      <c r="QB48" s="6"/>
      <c r="QC48" s="6"/>
      <c r="QD48" s="6"/>
      <c r="QE48" s="6"/>
      <c r="QF48" s="6"/>
      <c r="QG48" s="6"/>
      <c r="QH48" s="6"/>
      <c r="QI48" s="6"/>
      <c r="QJ48" s="6"/>
      <c r="QK48" s="6"/>
      <c r="QL48" s="6"/>
      <c r="QM48" s="6"/>
      <c r="QN48" s="6"/>
      <c r="QO48" s="6"/>
      <c r="QP48" s="6"/>
      <c r="QQ48" s="6"/>
      <c r="QR48" s="6"/>
      <c r="QS48" s="6"/>
      <c r="QT48" s="6"/>
      <c r="QU48" s="6"/>
      <c r="QV48" s="6"/>
      <c r="QW48" s="6"/>
      <c r="QX48" s="6"/>
      <c r="QY48" s="6"/>
      <c r="QZ48" s="6"/>
      <c r="RA48" s="6"/>
      <c r="RB48" s="6"/>
      <c r="RC48" s="6"/>
      <c r="RD48" s="6"/>
      <c r="RE48" s="6"/>
      <c r="RF48" s="6"/>
      <c r="RG48" s="6"/>
      <c r="RH48" s="6"/>
      <c r="RI48" s="6"/>
      <c r="RJ48" s="6"/>
      <c r="RK48" s="6"/>
      <c r="RL48" s="6"/>
      <c r="RM48" s="6"/>
      <c r="RN48" s="6"/>
      <c r="RO48" s="6"/>
      <c r="RP48" s="6"/>
      <c r="RQ48" s="6"/>
      <c r="RR48" s="6"/>
      <c r="RS48" s="6"/>
      <c r="RT48" s="6"/>
      <c r="RU48" s="6"/>
      <c r="RV48" s="6"/>
      <c r="RW48" s="6"/>
      <c r="RX48" s="6"/>
      <c r="RY48" s="6"/>
      <c r="RZ48" s="6"/>
      <c r="SA48" s="6"/>
      <c r="SB48" s="6"/>
      <c r="SC48" s="6"/>
      <c r="SD48" s="6"/>
      <c r="SE48" s="6"/>
      <c r="SF48" s="6"/>
      <c r="SG48" s="6"/>
      <c r="SH48" s="6"/>
      <c r="SI48" s="6"/>
      <c r="SJ48" s="6"/>
      <c r="SK48" s="6"/>
      <c r="SL48" s="6"/>
      <c r="SM48" s="6"/>
      <c r="SN48" s="6"/>
      <c r="SO48" s="6"/>
      <c r="SP48" s="6"/>
      <c r="SQ48" s="6"/>
      <c r="SR48" s="6"/>
      <c r="SS48" s="6"/>
      <c r="ST48" s="6"/>
      <c r="SU48" s="6"/>
      <c r="SV48" s="6"/>
      <c r="SW48" s="6"/>
      <c r="SX48" s="6"/>
      <c r="SY48" s="6"/>
      <c r="SZ48" s="6"/>
      <c r="TA48" s="6"/>
      <c r="TB48" s="6"/>
      <c r="TC48" s="6"/>
      <c r="TD48" s="6"/>
      <c r="TE48" s="6"/>
      <c r="TF48" s="6"/>
      <c r="TG48" s="6"/>
      <c r="TH48" s="6"/>
      <c r="TI48" s="6"/>
      <c r="TJ48" s="6"/>
      <c r="TK48" s="6"/>
      <c r="TL48" s="6"/>
      <c r="TM48" s="6"/>
      <c r="TN48" s="6"/>
      <c r="TO48" s="6"/>
      <c r="TP48" s="6"/>
      <c r="TQ48" s="6"/>
      <c r="TR48" s="6"/>
      <c r="TS48" s="6"/>
      <c r="TT48" s="6"/>
      <c r="TU48" s="6"/>
      <c r="TV48" s="6"/>
      <c r="TW48" s="6"/>
      <c r="TX48" s="6"/>
      <c r="TY48" s="6"/>
      <c r="TZ48" s="6"/>
      <c r="UA48" s="6"/>
      <c r="UB48" s="6"/>
      <c r="UC48" s="6"/>
      <c r="UD48" s="6"/>
      <c r="UE48" s="6"/>
      <c r="UF48" s="6"/>
      <c r="UG48" s="6"/>
      <c r="UH48" s="6"/>
      <c r="UI48" s="6"/>
      <c r="UJ48" s="6"/>
      <c r="UK48" s="6"/>
      <c r="UL48" s="6"/>
      <c r="UM48" s="6"/>
      <c r="UN48" s="6"/>
      <c r="UO48" s="6"/>
      <c r="UP48" s="6"/>
      <c r="UQ48" s="6"/>
      <c r="UR48" s="6"/>
      <c r="US48" s="6"/>
      <c r="UT48" s="6"/>
      <c r="UU48" s="6"/>
      <c r="UV48" s="6"/>
      <c r="UW48" s="6"/>
      <c r="UX48" s="6"/>
      <c r="UY48" s="6"/>
      <c r="UZ48" s="6"/>
      <c r="VA48" s="6"/>
      <c r="VB48" s="6"/>
      <c r="VC48" s="6"/>
      <c r="VD48" s="6"/>
      <c r="VE48" s="6"/>
      <c r="VF48" s="6"/>
      <c r="VG48" s="6"/>
      <c r="VH48" s="6"/>
      <c r="VI48" s="6"/>
      <c r="VJ48" s="6"/>
      <c r="VK48" s="6"/>
      <c r="VL48" s="6"/>
      <c r="VM48" s="6"/>
      <c r="VN48" s="6"/>
      <c r="VO48" s="6"/>
      <c r="VP48" s="6"/>
      <c r="VQ48" s="6"/>
      <c r="VR48" s="6"/>
      <c r="VS48" s="6"/>
      <c r="VT48" s="6"/>
      <c r="VU48" s="6"/>
      <c r="VV48" s="6"/>
      <c r="VW48" s="6"/>
      <c r="VX48" s="6"/>
      <c r="VY48" s="6"/>
      <c r="VZ48" s="6"/>
      <c r="WA48" s="6"/>
      <c r="WB48" s="6"/>
      <c r="WC48" s="6"/>
      <c r="WD48" s="6"/>
      <c r="WE48" s="6"/>
      <c r="WF48" s="6"/>
      <c r="WG48" s="6"/>
      <c r="WH48" s="6"/>
      <c r="WI48" s="6"/>
      <c r="WJ48" s="6"/>
      <c r="WK48" s="6"/>
      <c r="WL48" s="6"/>
      <c r="WM48" s="6"/>
      <c r="WN48" s="6"/>
      <c r="WO48" s="6"/>
      <c r="WP48" s="6"/>
      <c r="WQ48" s="6"/>
      <c r="WR48" s="6"/>
      <c r="WS48" s="6"/>
      <c r="WT48" s="6"/>
      <c r="WU48" s="6"/>
      <c r="WV48" s="6"/>
      <c r="WW48" s="6"/>
      <c r="WX48" s="6"/>
      <c r="WY48" s="6"/>
      <c r="WZ48" s="6"/>
      <c r="XA48" s="6"/>
      <c r="XB48" s="6"/>
      <c r="XC48" s="6"/>
      <c r="XD48" s="6"/>
      <c r="XE48" s="6"/>
      <c r="XF48" s="6"/>
      <c r="XG48" s="6"/>
      <c r="XH48" s="6"/>
      <c r="XI48" s="6"/>
      <c r="XJ48" s="6"/>
      <c r="XK48" s="6"/>
      <c r="XL48" s="6"/>
      <c r="XM48" s="6"/>
      <c r="XN48" s="6"/>
      <c r="XO48" s="6"/>
      <c r="XP48" s="6"/>
      <c r="XQ48" s="6"/>
      <c r="XR48" s="6"/>
      <c r="XS48" s="6"/>
      <c r="XT48" s="6"/>
      <c r="XU48" s="6"/>
      <c r="XV48" s="6"/>
      <c r="XW48" s="6"/>
      <c r="XX48" s="6"/>
      <c r="XY48" s="6"/>
      <c r="XZ48" s="6"/>
      <c r="YA48" s="6"/>
      <c r="YB48" s="6"/>
      <c r="YC48" s="6"/>
      <c r="YD48" s="6"/>
      <c r="YE48" s="6"/>
      <c r="YF48" s="6"/>
      <c r="YG48" s="6"/>
      <c r="YH48" s="6"/>
      <c r="YI48" s="6"/>
      <c r="YJ48" s="6"/>
      <c r="YK48" s="6"/>
      <c r="YL48" s="6"/>
      <c r="YM48" s="6"/>
      <c r="YN48" s="6"/>
      <c r="YO48" s="6"/>
      <c r="YP48" s="6"/>
      <c r="YQ48" s="6"/>
      <c r="YR48" s="6"/>
      <c r="YS48" s="6"/>
      <c r="YT48" s="6"/>
      <c r="YU48" s="6"/>
      <c r="YV48" s="6"/>
      <c r="YW48" s="6"/>
      <c r="YX48" s="6"/>
      <c r="YY48" s="6"/>
      <c r="YZ48" s="6"/>
      <c r="ZA48" s="6"/>
      <c r="ZB48" s="6"/>
      <c r="ZC48" s="6"/>
      <c r="ZD48" s="6"/>
      <c r="ZE48" s="6"/>
      <c r="ZF48" s="6"/>
      <c r="ZG48" s="6"/>
      <c r="ZH48" s="6"/>
      <c r="ZI48" s="6"/>
      <c r="ZJ48" s="6"/>
      <c r="ZK48" s="6"/>
      <c r="ZL48" s="6"/>
      <c r="ZM48" s="6"/>
      <c r="ZN48" s="6"/>
      <c r="ZO48" s="6"/>
      <c r="ZP48" s="6"/>
      <c r="ZQ48" s="6"/>
      <c r="ZR48" s="6"/>
      <c r="ZS48" s="6"/>
      <c r="ZT48" s="6"/>
      <c r="ZU48" s="6"/>
      <c r="ZV48" s="6"/>
      <c r="ZW48" s="6"/>
      <c r="ZX48" s="6"/>
      <c r="ZY48" s="6"/>
      <c r="ZZ48" s="6"/>
      <c r="AAA48" s="6"/>
      <c r="AAB48" s="6"/>
      <c r="AAC48" s="6"/>
      <c r="AAD48" s="6"/>
      <c r="AAE48" s="6"/>
      <c r="AAF48" s="6"/>
      <c r="AAG48" s="6"/>
      <c r="AAH48" s="6"/>
      <c r="AAI48" s="6"/>
      <c r="AAJ48" s="6"/>
      <c r="AAK48" s="6"/>
      <c r="AAL48" s="6"/>
      <c r="AAM48" s="6"/>
      <c r="AAN48" s="6"/>
      <c r="AAO48" s="6"/>
      <c r="AAP48" s="6"/>
      <c r="AAQ48" s="6"/>
      <c r="AAR48" s="6"/>
      <c r="AAS48" s="6"/>
      <c r="AAT48" s="6"/>
      <c r="AAU48" s="6"/>
      <c r="AAV48" s="6"/>
      <c r="AAW48" s="6"/>
      <c r="AAX48" s="6"/>
      <c r="AAY48" s="6"/>
      <c r="AAZ48" s="6"/>
      <c r="ABA48" s="6"/>
      <c r="ABB48" s="6"/>
      <c r="ABC48" s="6"/>
      <c r="ABD48" s="6"/>
      <c r="ABE48" s="6"/>
      <c r="ABF48" s="6"/>
      <c r="ABG48" s="6"/>
      <c r="ABH48" s="6"/>
      <c r="ABI48" s="6"/>
      <c r="ABJ48" s="6"/>
      <c r="ABK48" s="6"/>
      <c r="ABL48" s="6"/>
      <c r="ABM48" s="6"/>
      <c r="ABN48" s="6"/>
      <c r="ABO48" s="6"/>
      <c r="ABP48" s="6"/>
      <c r="ABQ48" s="6"/>
      <c r="ABR48" s="6"/>
      <c r="ABS48" s="6"/>
      <c r="ABT48" s="6"/>
      <c r="ABU48" s="6"/>
      <c r="ABV48" s="6"/>
      <c r="ABW48" s="6"/>
      <c r="ABX48" s="6"/>
      <c r="ABY48" s="6"/>
      <c r="ABZ48" s="6"/>
      <c r="ACA48" s="6"/>
      <c r="ACB48" s="6"/>
      <c r="ACC48" s="6"/>
      <c r="ACD48" s="6"/>
      <c r="ACE48" s="6"/>
      <c r="ACF48" s="6"/>
      <c r="ACG48" s="6"/>
      <c r="ACH48" s="6"/>
      <c r="ACI48" s="6"/>
      <c r="ACJ48" s="6"/>
      <c r="ACK48" s="6"/>
      <c r="ACL48" s="6"/>
      <c r="ACM48" s="6"/>
      <c r="ACN48" s="6"/>
      <c r="ACO48" s="6"/>
      <c r="ACP48" s="6"/>
      <c r="ACQ48" s="6"/>
      <c r="ACR48" s="6"/>
      <c r="ACS48" s="6"/>
      <c r="ACT48" s="6"/>
      <c r="ACU48" s="6"/>
      <c r="ACV48" s="6"/>
      <c r="ACW48" s="6"/>
      <c r="ACX48" s="6"/>
      <c r="ACY48" s="6"/>
      <c r="ACZ48" s="6"/>
      <c r="ADA48" s="6"/>
      <c r="ADB48" s="6"/>
      <c r="ADC48" s="6"/>
      <c r="ADD48" s="6"/>
      <c r="ADE48" s="6"/>
      <c r="ADF48" s="6"/>
      <c r="ADG48" s="6"/>
      <c r="ADH48" s="6"/>
      <c r="ADI48" s="6"/>
      <c r="ADJ48" s="6"/>
      <c r="ADK48" s="6"/>
      <c r="ADL48" s="6"/>
      <c r="ADM48" s="6"/>
      <c r="ADN48" s="6"/>
      <c r="ADO48" s="6"/>
      <c r="ADP48" s="6"/>
      <c r="ADQ48" s="6"/>
      <c r="ADR48" s="6"/>
      <c r="ADS48" s="6"/>
      <c r="ADT48" s="6"/>
      <c r="ADU48" s="6"/>
      <c r="ADV48" s="6"/>
      <c r="ADW48" s="6"/>
      <c r="ADX48" s="6"/>
      <c r="ADY48" s="6"/>
      <c r="ADZ48" s="6"/>
      <c r="AEA48" s="6"/>
      <c r="AEB48" s="6"/>
      <c r="AEC48" s="6"/>
      <c r="AED48" s="6"/>
      <c r="AEE48" s="6"/>
      <c r="AEF48" s="6"/>
      <c r="AEG48" s="6"/>
      <c r="AEH48" s="6"/>
      <c r="AEI48" s="6"/>
      <c r="AEJ48" s="6"/>
      <c r="AEK48" s="6"/>
      <c r="AEL48" s="6"/>
      <c r="AEM48" s="6"/>
      <c r="AEN48" s="6"/>
      <c r="AEO48" s="6"/>
      <c r="AEP48" s="6"/>
      <c r="AEQ48" s="6"/>
      <c r="AER48" s="6"/>
      <c r="AES48" s="6"/>
      <c r="AET48" s="6"/>
      <c r="AEU48" s="6"/>
      <c r="AEV48" s="6"/>
      <c r="AEW48" s="6"/>
      <c r="AEX48" s="6"/>
      <c r="AEY48" s="6"/>
      <c r="AEZ48" s="6"/>
      <c r="AFA48" s="6"/>
      <c r="AFB48" s="6"/>
      <c r="AFC48" s="6"/>
      <c r="AFD48" s="6"/>
      <c r="AFE48" s="6"/>
      <c r="AFF48" s="6"/>
      <c r="AFG48" s="6"/>
      <c r="AFH48" s="6"/>
      <c r="AFI48" s="6"/>
      <c r="AFJ48" s="6"/>
      <c r="AFK48" s="6"/>
      <c r="AFL48" s="6"/>
      <c r="AFM48" s="6"/>
      <c r="AFN48" s="6"/>
      <c r="AFO48" s="6"/>
      <c r="AFP48" s="6"/>
      <c r="AFQ48" s="6"/>
      <c r="AFR48" s="6"/>
      <c r="AFS48" s="6"/>
      <c r="AFT48" s="6"/>
      <c r="AFU48" s="6"/>
      <c r="AFV48" s="6"/>
      <c r="AFW48" s="6"/>
      <c r="AFX48" s="6"/>
      <c r="AFY48" s="6"/>
      <c r="AFZ48" s="6"/>
      <c r="AGA48" s="6"/>
      <c r="AGB48" s="6"/>
      <c r="AGC48" s="6"/>
      <c r="AGD48" s="6"/>
      <c r="AGE48" s="6"/>
      <c r="AGF48" s="6"/>
      <c r="AGG48" s="6"/>
      <c r="AGH48" s="6"/>
      <c r="AGI48" s="6"/>
      <c r="AGJ48" s="6"/>
      <c r="AGK48" s="6"/>
      <c r="AGL48" s="6"/>
      <c r="AGM48" s="6"/>
      <c r="AGN48" s="6"/>
      <c r="AGO48" s="6"/>
      <c r="AGP48" s="6"/>
      <c r="AGQ48" s="6"/>
      <c r="AGR48" s="6"/>
      <c r="AGS48" s="6"/>
      <c r="AGT48" s="6"/>
      <c r="AGU48" s="6"/>
      <c r="AGV48" s="6"/>
      <c r="AGW48" s="6"/>
      <c r="AGX48" s="6"/>
      <c r="AGY48" s="6"/>
      <c r="AGZ48" s="6"/>
      <c r="AHA48" s="6"/>
      <c r="AHB48" s="6"/>
      <c r="AHC48" s="6"/>
      <c r="AHD48" s="6"/>
      <c r="AHE48" s="6"/>
      <c r="AHF48" s="6"/>
      <c r="AHG48" s="6"/>
      <c r="AHH48" s="6"/>
      <c r="AHI48" s="6"/>
      <c r="AHJ48" s="6"/>
      <c r="AHK48" s="6"/>
      <c r="AHL48" s="6"/>
      <c r="AHM48" s="6"/>
      <c r="AHN48" s="6"/>
      <c r="AHO48" s="6"/>
      <c r="AHP48" s="6"/>
      <c r="AHQ48" s="6"/>
      <c r="AHR48" s="6"/>
      <c r="AHS48" s="6"/>
      <c r="AHT48" s="6"/>
      <c r="AHU48" s="6"/>
      <c r="AHV48" s="6"/>
      <c r="AHW48" s="6"/>
      <c r="AHX48" s="6"/>
      <c r="AHY48" s="6"/>
      <c r="AHZ48" s="6"/>
      <c r="AIA48" s="6"/>
      <c r="AIB48" s="6"/>
      <c r="AIC48" s="6"/>
      <c r="AID48" s="6"/>
      <c r="AIE48" s="6"/>
      <c r="AIF48" s="6"/>
      <c r="AIG48" s="6"/>
      <c r="AIH48" s="6"/>
      <c r="AII48" s="6"/>
      <c r="AIJ48" s="6"/>
      <c r="AIK48" s="6"/>
      <c r="AIL48" s="6"/>
      <c r="AIM48" s="6"/>
      <c r="AIN48" s="6"/>
      <c r="AIO48" s="6"/>
      <c r="AIP48" s="6"/>
      <c r="AIQ48" s="6"/>
      <c r="AIR48" s="6"/>
      <c r="AIS48" s="6"/>
      <c r="AIT48" s="6"/>
      <c r="AIU48" s="6"/>
      <c r="AIV48" s="6"/>
      <c r="AIW48" s="6"/>
      <c r="AIX48" s="6"/>
      <c r="AIY48" s="6"/>
      <c r="AIZ48" s="6"/>
      <c r="AJA48" s="6"/>
      <c r="AJB48" s="6"/>
      <c r="AJC48" s="6"/>
      <c r="AJD48" s="6"/>
      <c r="AJE48" s="6"/>
      <c r="AJF48" s="6"/>
      <c r="AJG48" s="6"/>
      <c r="AJH48" s="6"/>
      <c r="AJI48" s="6"/>
      <c r="AJJ48" s="6"/>
      <c r="AJK48" s="6"/>
      <c r="AJL48" s="6"/>
      <c r="AJM48" s="6"/>
      <c r="AJN48" s="6"/>
      <c r="AJO48" s="6"/>
      <c r="AJP48" s="6"/>
      <c r="AJQ48" s="6"/>
      <c r="AJR48" s="6"/>
      <c r="AJS48" s="6"/>
      <c r="AJT48" s="6"/>
      <c r="AJU48" s="6"/>
      <c r="AJV48" s="6"/>
      <c r="AJW48" s="6"/>
      <c r="AJX48" s="6"/>
      <c r="AJY48" s="6"/>
      <c r="AJZ48" s="6"/>
      <c r="AKA48" s="6"/>
      <c r="AKB48" s="6"/>
      <c r="AKC48" s="6"/>
      <c r="AKD48" s="6"/>
      <c r="AKE48" s="6"/>
      <c r="AKF48" s="6"/>
      <c r="AKG48" s="6"/>
      <c r="AKH48" s="6"/>
      <c r="AKI48" s="6"/>
      <c r="AKJ48" s="6"/>
      <c r="AKK48" s="6"/>
      <c r="AKL48" s="6"/>
      <c r="AKM48" s="6"/>
      <c r="AKN48" s="6"/>
      <c r="AKO48" s="6"/>
      <c r="AKP48" s="6"/>
      <c r="AKQ48" s="6"/>
      <c r="AKR48" s="6"/>
      <c r="AKS48" s="6"/>
      <c r="AKT48" s="6"/>
      <c r="AKU48" s="6"/>
      <c r="AKV48" s="6"/>
      <c r="AKW48" s="6"/>
      <c r="AKX48" s="6"/>
      <c r="AKY48" s="6"/>
      <c r="AKZ48" s="6"/>
      <c r="ALA48" s="6"/>
      <c r="ALB48" s="6"/>
      <c r="ALC48" s="6"/>
      <c r="ALD48" s="6"/>
      <c r="ALE48" s="6"/>
      <c r="ALF48" s="6"/>
      <c r="ALG48" s="6"/>
      <c r="ALH48" s="6"/>
      <c r="ALI48" s="6"/>
      <c r="ALJ48" s="6"/>
      <c r="ALK48" s="6"/>
      <c r="ALL48" s="6"/>
      <c r="ALM48" s="6"/>
      <c r="ALN48" s="6"/>
      <c r="ALO48" s="6"/>
      <c r="ALP48" s="6"/>
      <c r="ALQ48" s="6"/>
      <c r="ALR48" s="6"/>
      <c r="ALS48" s="6"/>
      <c r="ALT48" s="6"/>
      <c r="ALU48" s="6"/>
      <c r="ALV48" s="6"/>
      <c r="ALW48" s="6"/>
      <c r="ALX48" s="6"/>
      <c r="ALY48" s="6"/>
      <c r="ALZ48" s="6"/>
      <c r="AMA48" s="6"/>
      <c r="AMB48" s="6"/>
      <c r="AMC48" s="6"/>
      <c r="AMD48" s="6"/>
      <c r="AME48" s="6"/>
      <c r="AMF48" s="6"/>
      <c r="AMG48" s="6"/>
      <c r="AMH48" s="6"/>
      <c r="AMI48" s="6"/>
      <c r="AMJ48" s="6"/>
      <c r="AMK48" s="6"/>
      <c r="AML48" s="6"/>
      <c r="AMM48" s="6"/>
      <c r="AMN48" s="6"/>
      <c r="AMO48" s="6"/>
      <c r="AMP48" s="6"/>
      <c r="AMQ48" s="6"/>
      <c r="AMR48" s="6"/>
      <c r="AMS48" s="6"/>
      <c r="AMT48" s="6"/>
      <c r="AMU48" s="6"/>
      <c r="AMV48" s="6"/>
      <c r="AMW48" s="6"/>
      <c r="AMX48" s="6"/>
    </row>
    <row r="49" spans="1:1038" x14ac:dyDescent="0.25">
      <c r="A49" t="s">
        <v>188</v>
      </c>
      <c r="M49" s="55"/>
      <c r="N49" s="55"/>
      <c r="O49" s="6"/>
      <c r="P49" s="55"/>
      <c r="Q49" s="6"/>
      <c r="R49" s="6"/>
      <c r="S49" s="6"/>
      <c r="T49" s="72" t="s">
        <v>728</v>
      </c>
      <c r="U49" s="14">
        <v>79</v>
      </c>
      <c r="V49" s="103" t="s">
        <v>728</v>
      </c>
      <c r="W49" s="131">
        <f>COUNTIF($X$77:$X$662, V49)</f>
        <v>8</v>
      </c>
      <c r="X49" s="129"/>
      <c r="Y49" s="78"/>
      <c r="Z49" s="56"/>
      <c r="AA49" s="56"/>
      <c r="AB49" s="57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6"/>
      <c r="KZ49" s="6"/>
      <c r="LA49" s="6"/>
      <c r="LB49" s="6"/>
      <c r="LC49" s="6"/>
      <c r="LD49" s="6"/>
      <c r="LE49" s="6"/>
      <c r="LF49" s="6"/>
      <c r="LG49" s="6"/>
      <c r="LH49" s="6"/>
      <c r="LI49" s="6"/>
      <c r="LJ49" s="6"/>
      <c r="LK49" s="6"/>
      <c r="LL49" s="6"/>
      <c r="LM49" s="6"/>
      <c r="LN49" s="6"/>
      <c r="LO49" s="6"/>
      <c r="LP49" s="6"/>
      <c r="LQ49" s="6"/>
      <c r="LR49" s="6"/>
      <c r="LS49" s="6"/>
      <c r="LT49" s="6"/>
      <c r="LU49" s="6"/>
      <c r="LV49" s="6"/>
      <c r="LW49" s="6"/>
      <c r="LX49" s="6"/>
      <c r="LY49" s="6"/>
      <c r="LZ49" s="6"/>
      <c r="MA49" s="6"/>
      <c r="MB49" s="6"/>
      <c r="MC49" s="6"/>
      <c r="MD49" s="6"/>
      <c r="ME49" s="6"/>
      <c r="MF49" s="6"/>
      <c r="MG49" s="6"/>
      <c r="MH49" s="6"/>
      <c r="MI49" s="6"/>
      <c r="MJ49" s="6"/>
      <c r="MK49" s="6"/>
      <c r="ML49" s="6"/>
      <c r="MM49" s="6"/>
      <c r="MN49" s="6"/>
      <c r="MO49" s="6"/>
      <c r="MP49" s="6"/>
      <c r="MQ49" s="6"/>
      <c r="MR49" s="6"/>
      <c r="MS49" s="6"/>
      <c r="MT49" s="6"/>
      <c r="MU49" s="6"/>
      <c r="MV49" s="6"/>
      <c r="MW49" s="6"/>
      <c r="MX49" s="6"/>
      <c r="MY49" s="6"/>
      <c r="MZ49" s="6"/>
      <c r="NA49" s="6"/>
      <c r="NB49" s="6"/>
      <c r="NC49" s="6"/>
      <c r="ND49" s="6"/>
      <c r="NE49" s="6"/>
      <c r="NF49" s="6"/>
      <c r="NG49" s="6"/>
      <c r="NH49" s="6"/>
      <c r="NI49" s="6"/>
      <c r="NJ49" s="6"/>
      <c r="NK49" s="6"/>
      <c r="NL49" s="6"/>
      <c r="NM49" s="6"/>
      <c r="NN49" s="6"/>
      <c r="NO49" s="6"/>
      <c r="NP49" s="6"/>
      <c r="NQ49" s="6"/>
      <c r="NR49" s="6"/>
      <c r="NS49" s="6"/>
      <c r="NT49" s="6"/>
      <c r="NU49" s="6"/>
      <c r="NV49" s="6"/>
      <c r="NW49" s="6"/>
      <c r="NX49" s="6"/>
      <c r="NY49" s="6"/>
      <c r="NZ49" s="6"/>
      <c r="OA49" s="6"/>
      <c r="OB49" s="6"/>
      <c r="OC49" s="6"/>
      <c r="OD49" s="6"/>
      <c r="OE49" s="6"/>
      <c r="OF49" s="6"/>
      <c r="OG49" s="6"/>
      <c r="OH49" s="6"/>
      <c r="OI49" s="6"/>
      <c r="OJ49" s="6"/>
      <c r="OK49" s="6"/>
      <c r="OL49" s="6"/>
      <c r="OM49" s="6"/>
      <c r="ON49" s="6"/>
      <c r="OO49" s="6"/>
      <c r="OP49" s="6"/>
      <c r="OQ49" s="6"/>
      <c r="OR49" s="6"/>
      <c r="OS49" s="6"/>
      <c r="OT49" s="6"/>
      <c r="OU49" s="6"/>
      <c r="OV49" s="6"/>
      <c r="OW49" s="6"/>
      <c r="OX49" s="6"/>
      <c r="OY49" s="6"/>
      <c r="OZ49" s="6"/>
      <c r="PA49" s="6"/>
      <c r="PB49" s="6"/>
      <c r="PC49" s="6"/>
      <c r="PD49" s="6"/>
      <c r="PE49" s="6"/>
      <c r="PF49" s="6"/>
      <c r="PG49" s="6"/>
      <c r="PH49" s="6"/>
      <c r="PI49" s="6"/>
      <c r="PJ49" s="6"/>
      <c r="PK49" s="6"/>
      <c r="PL49" s="6"/>
      <c r="PM49" s="6"/>
      <c r="PN49" s="6"/>
      <c r="PO49" s="6"/>
      <c r="PP49" s="6"/>
      <c r="PQ49" s="6"/>
      <c r="PR49" s="6"/>
      <c r="PS49" s="6"/>
      <c r="PT49" s="6"/>
      <c r="PU49" s="6"/>
      <c r="PV49" s="6"/>
      <c r="PW49" s="6"/>
      <c r="PX49" s="6"/>
      <c r="PY49" s="6"/>
      <c r="PZ49" s="6"/>
      <c r="QA49" s="6"/>
      <c r="QB49" s="6"/>
      <c r="QC49" s="6"/>
      <c r="QD49" s="6"/>
      <c r="QE49" s="6"/>
      <c r="QF49" s="6"/>
      <c r="QG49" s="6"/>
      <c r="QH49" s="6"/>
      <c r="QI49" s="6"/>
      <c r="QJ49" s="6"/>
      <c r="QK49" s="6"/>
      <c r="QL49" s="6"/>
      <c r="QM49" s="6"/>
      <c r="QN49" s="6"/>
      <c r="QO49" s="6"/>
      <c r="QP49" s="6"/>
      <c r="QQ49" s="6"/>
      <c r="QR49" s="6"/>
      <c r="QS49" s="6"/>
      <c r="QT49" s="6"/>
      <c r="QU49" s="6"/>
      <c r="QV49" s="6"/>
      <c r="QW49" s="6"/>
      <c r="QX49" s="6"/>
      <c r="QY49" s="6"/>
      <c r="QZ49" s="6"/>
      <c r="RA49" s="6"/>
      <c r="RB49" s="6"/>
      <c r="RC49" s="6"/>
      <c r="RD49" s="6"/>
      <c r="RE49" s="6"/>
      <c r="RF49" s="6"/>
      <c r="RG49" s="6"/>
      <c r="RH49" s="6"/>
      <c r="RI49" s="6"/>
      <c r="RJ49" s="6"/>
      <c r="RK49" s="6"/>
      <c r="RL49" s="6"/>
      <c r="RM49" s="6"/>
      <c r="RN49" s="6"/>
      <c r="RO49" s="6"/>
      <c r="RP49" s="6"/>
      <c r="RQ49" s="6"/>
      <c r="RR49" s="6"/>
      <c r="RS49" s="6"/>
      <c r="RT49" s="6"/>
      <c r="RU49" s="6"/>
      <c r="RV49" s="6"/>
      <c r="RW49" s="6"/>
      <c r="RX49" s="6"/>
      <c r="RY49" s="6"/>
      <c r="RZ49" s="6"/>
      <c r="SA49" s="6"/>
      <c r="SB49" s="6"/>
      <c r="SC49" s="6"/>
      <c r="SD49" s="6"/>
      <c r="SE49" s="6"/>
      <c r="SF49" s="6"/>
      <c r="SG49" s="6"/>
      <c r="SH49" s="6"/>
      <c r="SI49" s="6"/>
      <c r="SJ49" s="6"/>
      <c r="SK49" s="6"/>
      <c r="SL49" s="6"/>
      <c r="SM49" s="6"/>
      <c r="SN49" s="6"/>
      <c r="SO49" s="6"/>
      <c r="SP49" s="6"/>
      <c r="SQ49" s="6"/>
      <c r="SR49" s="6"/>
      <c r="SS49" s="6"/>
      <c r="ST49" s="6"/>
      <c r="SU49" s="6"/>
      <c r="SV49" s="6"/>
      <c r="SW49" s="6"/>
      <c r="SX49" s="6"/>
      <c r="SY49" s="6"/>
      <c r="SZ49" s="6"/>
      <c r="TA49" s="6"/>
      <c r="TB49" s="6"/>
      <c r="TC49" s="6"/>
      <c r="TD49" s="6"/>
      <c r="TE49" s="6"/>
      <c r="TF49" s="6"/>
      <c r="TG49" s="6"/>
      <c r="TH49" s="6"/>
      <c r="TI49" s="6"/>
      <c r="TJ49" s="6"/>
      <c r="TK49" s="6"/>
      <c r="TL49" s="6"/>
      <c r="TM49" s="6"/>
      <c r="TN49" s="6"/>
      <c r="TO49" s="6"/>
      <c r="TP49" s="6"/>
      <c r="TQ49" s="6"/>
      <c r="TR49" s="6"/>
      <c r="TS49" s="6"/>
      <c r="TT49" s="6"/>
      <c r="TU49" s="6"/>
      <c r="TV49" s="6"/>
      <c r="TW49" s="6"/>
      <c r="TX49" s="6"/>
      <c r="TY49" s="6"/>
      <c r="TZ49" s="6"/>
      <c r="UA49" s="6"/>
      <c r="UB49" s="6"/>
      <c r="UC49" s="6"/>
      <c r="UD49" s="6"/>
      <c r="UE49" s="6"/>
      <c r="UF49" s="6"/>
      <c r="UG49" s="6"/>
      <c r="UH49" s="6"/>
      <c r="UI49" s="6"/>
      <c r="UJ49" s="6"/>
      <c r="UK49" s="6"/>
      <c r="UL49" s="6"/>
      <c r="UM49" s="6"/>
      <c r="UN49" s="6"/>
      <c r="UO49" s="6"/>
      <c r="UP49" s="6"/>
      <c r="UQ49" s="6"/>
      <c r="UR49" s="6"/>
      <c r="US49" s="6"/>
      <c r="UT49" s="6"/>
      <c r="UU49" s="6"/>
      <c r="UV49" s="6"/>
      <c r="UW49" s="6"/>
      <c r="UX49" s="6"/>
      <c r="UY49" s="6"/>
      <c r="UZ49" s="6"/>
      <c r="VA49" s="6"/>
      <c r="VB49" s="6"/>
      <c r="VC49" s="6"/>
      <c r="VD49" s="6"/>
      <c r="VE49" s="6"/>
      <c r="VF49" s="6"/>
      <c r="VG49" s="6"/>
      <c r="VH49" s="6"/>
      <c r="VI49" s="6"/>
      <c r="VJ49" s="6"/>
      <c r="VK49" s="6"/>
      <c r="VL49" s="6"/>
      <c r="VM49" s="6"/>
      <c r="VN49" s="6"/>
      <c r="VO49" s="6"/>
      <c r="VP49" s="6"/>
      <c r="VQ49" s="6"/>
      <c r="VR49" s="6"/>
      <c r="VS49" s="6"/>
      <c r="VT49" s="6"/>
      <c r="VU49" s="6"/>
      <c r="VV49" s="6"/>
      <c r="VW49" s="6"/>
      <c r="VX49" s="6"/>
      <c r="VY49" s="6"/>
      <c r="VZ49" s="6"/>
      <c r="WA49" s="6"/>
      <c r="WB49" s="6"/>
      <c r="WC49" s="6"/>
      <c r="WD49" s="6"/>
      <c r="WE49" s="6"/>
      <c r="WF49" s="6"/>
      <c r="WG49" s="6"/>
      <c r="WH49" s="6"/>
      <c r="WI49" s="6"/>
      <c r="WJ49" s="6"/>
      <c r="WK49" s="6"/>
      <c r="WL49" s="6"/>
      <c r="WM49" s="6"/>
      <c r="WN49" s="6"/>
      <c r="WO49" s="6"/>
      <c r="WP49" s="6"/>
      <c r="WQ49" s="6"/>
      <c r="WR49" s="6"/>
      <c r="WS49" s="6"/>
      <c r="WT49" s="6"/>
      <c r="WU49" s="6"/>
      <c r="WV49" s="6"/>
      <c r="WW49" s="6"/>
      <c r="WX49" s="6"/>
      <c r="WY49" s="6"/>
      <c r="WZ49" s="6"/>
      <c r="XA49" s="6"/>
      <c r="XB49" s="6"/>
      <c r="XC49" s="6"/>
      <c r="XD49" s="6"/>
      <c r="XE49" s="6"/>
      <c r="XF49" s="6"/>
      <c r="XG49" s="6"/>
      <c r="XH49" s="6"/>
      <c r="XI49" s="6"/>
      <c r="XJ49" s="6"/>
      <c r="XK49" s="6"/>
      <c r="XL49" s="6"/>
      <c r="XM49" s="6"/>
      <c r="XN49" s="6"/>
      <c r="XO49" s="6"/>
      <c r="XP49" s="6"/>
      <c r="XQ49" s="6"/>
      <c r="XR49" s="6"/>
      <c r="XS49" s="6"/>
      <c r="XT49" s="6"/>
      <c r="XU49" s="6"/>
      <c r="XV49" s="6"/>
      <c r="XW49" s="6"/>
      <c r="XX49" s="6"/>
      <c r="XY49" s="6"/>
      <c r="XZ49" s="6"/>
      <c r="YA49" s="6"/>
      <c r="YB49" s="6"/>
      <c r="YC49" s="6"/>
      <c r="YD49" s="6"/>
      <c r="YE49" s="6"/>
      <c r="YF49" s="6"/>
      <c r="YG49" s="6"/>
      <c r="YH49" s="6"/>
      <c r="YI49" s="6"/>
      <c r="YJ49" s="6"/>
      <c r="YK49" s="6"/>
      <c r="YL49" s="6"/>
      <c r="YM49" s="6"/>
      <c r="YN49" s="6"/>
      <c r="YO49" s="6"/>
      <c r="YP49" s="6"/>
      <c r="YQ49" s="6"/>
      <c r="YR49" s="6"/>
      <c r="YS49" s="6"/>
      <c r="YT49" s="6"/>
      <c r="YU49" s="6"/>
      <c r="YV49" s="6"/>
      <c r="YW49" s="6"/>
      <c r="YX49" s="6"/>
      <c r="YY49" s="6"/>
      <c r="YZ49" s="6"/>
      <c r="ZA49" s="6"/>
      <c r="ZB49" s="6"/>
      <c r="ZC49" s="6"/>
      <c r="ZD49" s="6"/>
      <c r="ZE49" s="6"/>
      <c r="ZF49" s="6"/>
      <c r="ZG49" s="6"/>
      <c r="ZH49" s="6"/>
      <c r="ZI49" s="6"/>
      <c r="ZJ49" s="6"/>
      <c r="ZK49" s="6"/>
      <c r="ZL49" s="6"/>
      <c r="ZM49" s="6"/>
      <c r="ZN49" s="6"/>
      <c r="ZO49" s="6"/>
      <c r="ZP49" s="6"/>
      <c r="ZQ49" s="6"/>
      <c r="ZR49" s="6"/>
      <c r="ZS49" s="6"/>
      <c r="ZT49" s="6"/>
      <c r="ZU49" s="6"/>
      <c r="ZV49" s="6"/>
      <c r="ZW49" s="6"/>
      <c r="ZX49" s="6"/>
      <c r="ZY49" s="6"/>
      <c r="ZZ49" s="6"/>
      <c r="AAA49" s="6"/>
      <c r="AAB49" s="6"/>
      <c r="AAC49" s="6"/>
      <c r="AAD49" s="6"/>
      <c r="AAE49" s="6"/>
      <c r="AAF49" s="6"/>
      <c r="AAG49" s="6"/>
      <c r="AAH49" s="6"/>
      <c r="AAI49" s="6"/>
      <c r="AAJ49" s="6"/>
      <c r="AAK49" s="6"/>
      <c r="AAL49" s="6"/>
      <c r="AAM49" s="6"/>
      <c r="AAN49" s="6"/>
      <c r="AAO49" s="6"/>
      <c r="AAP49" s="6"/>
      <c r="AAQ49" s="6"/>
      <c r="AAR49" s="6"/>
      <c r="AAS49" s="6"/>
      <c r="AAT49" s="6"/>
      <c r="AAU49" s="6"/>
      <c r="AAV49" s="6"/>
      <c r="AAW49" s="6"/>
      <c r="AAX49" s="6"/>
      <c r="AAY49" s="6"/>
      <c r="AAZ49" s="6"/>
      <c r="ABA49" s="6"/>
      <c r="ABB49" s="6"/>
      <c r="ABC49" s="6"/>
      <c r="ABD49" s="6"/>
      <c r="ABE49" s="6"/>
      <c r="ABF49" s="6"/>
      <c r="ABG49" s="6"/>
      <c r="ABH49" s="6"/>
      <c r="ABI49" s="6"/>
      <c r="ABJ49" s="6"/>
      <c r="ABK49" s="6"/>
      <c r="ABL49" s="6"/>
      <c r="ABM49" s="6"/>
      <c r="ABN49" s="6"/>
      <c r="ABO49" s="6"/>
      <c r="ABP49" s="6"/>
      <c r="ABQ49" s="6"/>
      <c r="ABR49" s="6"/>
      <c r="ABS49" s="6"/>
      <c r="ABT49" s="6"/>
      <c r="ABU49" s="6"/>
      <c r="ABV49" s="6"/>
      <c r="ABW49" s="6"/>
      <c r="ABX49" s="6"/>
      <c r="ABY49" s="6"/>
      <c r="ABZ49" s="6"/>
      <c r="ACA49" s="6"/>
      <c r="ACB49" s="6"/>
      <c r="ACC49" s="6"/>
      <c r="ACD49" s="6"/>
      <c r="ACE49" s="6"/>
      <c r="ACF49" s="6"/>
      <c r="ACG49" s="6"/>
      <c r="ACH49" s="6"/>
      <c r="ACI49" s="6"/>
      <c r="ACJ49" s="6"/>
      <c r="ACK49" s="6"/>
      <c r="ACL49" s="6"/>
      <c r="ACM49" s="6"/>
      <c r="ACN49" s="6"/>
      <c r="ACO49" s="6"/>
      <c r="ACP49" s="6"/>
      <c r="ACQ49" s="6"/>
      <c r="ACR49" s="6"/>
      <c r="ACS49" s="6"/>
      <c r="ACT49" s="6"/>
      <c r="ACU49" s="6"/>
      <c r="ACV49" s="6"/>
      <c r="ACW49" s="6"/>
      <c r="ACX49" s="6"/>
      <c r="ACY49" s="6"/>
      <c r="ACZ49" s="6"/>
      <c r="ADA49" s="6"/>
      <c r="ADB49" s="6"/>
      <c r="ADC49" s="6"/>
      <c r="ADD49" s="6"/>
      <c r="ADE49" s="6"/>
      <c r="ADF49" s="6"/>
      <c r="ADG49" s="6"/>
      <c r="ADH49" s="6"/>
      <c r="ADI49" s="6"/>
      <c r="ADJ49" s="6"/>
      <c r="ADK49" s="6"/>
      <c r="ADL49" s="6"/>
      <c r="ADM49" s="6"/>
      <c r="ADN49" s="6"/>
      <c r="ADO49" s="6"/>
      <c r="ADP49" s="6"/>
      <c r="ADQ49" s="6"/>
      <c r="ADR49" s="6"/>
      <c r="ADS49" s="6"/>
      <c r="ADT49" s="6"/>
      <c r="ADU49" s="6"/>
      <c r="ADV49" s="6"/>
      <c r="ADW49" s="6"/>
      <c r="ADX49" s="6"/>
      <c r="ADY49" s="6"/>
      <c r="ADZ49" s="6"/>
      <c r="AEA49" s="6"/>
      <c r="AEB49" s="6"/>
      <c r="AEC49" s="6"/>
      <c r="AED49" s="6"/>
      <c r="AEE49" s="6"/>
      <c r="AEF49" s="6"/>
      <c r="AEG49" s="6"/>
      <c r="AEH49" s="6"/>
      <c r="AEI49" s="6"/>
      <c r="AEJ49" s="6"/>
      <c r="AEK49" s="6"/>
      <c r="AEL49" s="6"/>
      <c r="AEM49" s="6"/>
      <c r="AEN49" s="6"/>
      <c r="AEO49" s="6"/>
      <c r="AEP49" s="6"/>
      <c r="AEQ49" s="6"/>
      <c r="AER49" s="6"/>
      <c r="AES49" s="6"/>
      <c r="AET49" s="6"/>
      <c r="AEU49" s="6"/>
      <c r="AEV49" s="6"/>
      <c r="AEW49" s="6"/>
      <c r="AEX49" s="6"/>
      <c r="AEY49" s="6"/>
      <c r="AEZ49" s="6"/>
      <c r="AFA49" s="6"/>
      <c r="AFB49" s="6"/>
      <c r="AFC49" s="6"/>
      <c r="AFD49" s="6"/>
      <c r="AFE49" s="6"/>
      <c r="AFF49" s="6"/>
      <c r="AFG49" s="6"/>
      <c r="AFH49" s="6"/>
      <c r="AFI49" s="6"/>
      <c r="AFJ49" s="6"/>
      <c r="AFK49" s="6"/>
      <c r="AFL49" s="6"/>
      <c r="AFM49" s="6"/>
      <c r="AFN49" s="6"/>
      <c r="AFO49" s="6"/>
      <c r="AFP49" s="6"/>
      <c r="AFQ49" s="6"/>
      <c r="AFR49" s="6"/>
      <c r="AFS49" s="6"/>
      <c r="AFT49" s="6"/>
      <c r="AFU49" s="6"/>
      <c r="AFV49" s="6"/>
      <c r="AFW49" s="6"/>
      <c r="AFX49" s="6"/>
      <c r="AFY49" s="6"/>
      <c r="AFZ49" s="6"/>
      <c r="AGA49" s="6"/>
      <c r="AGB49" s="6"/>
      <c r="AGC49" s="6"/>
      <c r="AGD49" s="6"/>
      <c r="AGE49" s="6"/>
      <c r="AGF49" s="6"/>
      <c r="AGG49" s="6"/>
      <c r="AGH49" s="6"/>
      <c r="AGI49" s="6"/>
      <c r="AGJ49" s="6"/>
      <c r="AGK49" s="6"/>
      <c r="AGL49" s="6"/>
      <c r="AGM49" s="6"/>
      <c r="AGN49" s="6"/>
      <c r="AGO49" s="6"/>
      <c r="AGP49" s="6"/>
      <c r="AGQ49" s="6"/>
      <c r="AGR49" s="6"/>
      <c r="AGS49" s="6"/>
      <c r="AGT49" s="6"/>
      <c r="AGU49" s="6"/>
      <c r="AGV49" s="6"/>
      <c r="AGW49" s="6"/>
      <c r="AGX49" s="6"/>
      <c r="AGY49" s="6"/>
      <c r="AGZ49" s="6"/>
      <c r="AHA49" s="6"/>
      <c r="AHB49" s="6"/>
      <c r="AHC49" s="6"/>
      <c r="AHD49" s="6"/>
      <c r="AHE49" s="6"/>
      <c r="AHF49" s="6"/>
      <c r="AHG49" s="6"/>
      <c r="AHH49" s="6"/>
      <c r="AHI49" s="6"/>
      <c r="AHJ49" s="6"/>
      <c r="AHK49" s="6"/>
      <c r="AHL49" s="6"/>
      <c r="AHM49" s="6"/>
      <c r="AHN49" s="6"/>
      <c r="AHO49" s="6"/>
      <c r="AHP49" s="6"/>
      <c r="AHQ49" s="6"/>
      <c r="AHR49" s="6"/>
      <c r="AHS49" s="6"/>
      <c r="AHT49" s="6"/>
      <c r="AHU49" s="6"/>
      <c r="AHV49" s="6"/>
      <c r="AHW49" s="6"/>
      <c r="AHX49" s="6"/>
      <c r="AHY49" s="6"/>
      <c r="AHZ49" s="6"/>
      <c r="AIA49" s="6"/>
      <c r="AIB49" s="6"/>
      <c r="AIC49" s="6"/>
      <c r="AID49" s="6"/>
      <c r="AIE49" s="6"/>
      <c r="AIF49" s="6"/>
      <c r="AIG49" s="6"/>
      <c r="AIH49" s="6"/>
      <c r="AII49" s="6"/>
      <c r="AIJ49" s="6"/>
      <c r="AIK49" s="6"/>
      <c r="AIL49" s="6"/>
      <c r="AIM49" s="6"/>
      <c r="AIN49" s="6"/>
      <c r="AIO49" s="6"/>
      <c r="AIP49" s="6"/>
      <c r="AIQ49" s="6"/>
      <c r="AIR49" s="6"/>
      <c r="AIS49" s="6"/>
      <c r="AIT49" s="6"/>
      <c r="AIU49" s="6"/>
      <c r="AIV49" s="6"/>
      <c r="AIW49" s="6"/>
      <c r="AIX49" s="6"/>
      <c r="AIY49" s="6"/>
      <c r="AIZ49" s="6"/>
      <c r="AJA49" s="6"/>
      <c r="AJB49" s="6"/>
      <c r="AJC49" s="6"/>
      <c r="AJD49" s="6"/>
      <c r="AJE49" s="6"/>
      <c r="AJF49" s="6"/>
      <c r="AJG49" s="6"/>
      <c r="AJH49" s="6"/>
      <c r="AJI49" s="6"/>
      <c r="AJJ49" s="6"/>
      <c r="AJK49" s="6"/>
      <c r="AJL49" s="6"/>
      <c r="AJM49" s="6"/>
      <c r="AJN49" s="6"/>
      <c r="AJO49" s="6"/>
      <c r="AJP49" s="6"/>
      <c r="AJQ49" s="6"/>
      <c r="AJR49" s="6"/>
      <c r="AJS49" s="6"/>
      <c r="AJT49" s="6"/>
      <c r="AJU49" s="6"/>
      <c r="AJV49" s="6"/>
      <c r="AJW49" s="6"/>
      <c r="AJX49" s="6"/>
      <c r="AJY49" s="6"/>
      <c r="AJZ49" s="6"/>
      <c r="AKA49" s="6"/>
      <c r="AKB49" s="6"/>
      <c r="AKC49" s="6"/>
      <c r="AKD49" s="6"/>
      <c r="AKE49" s="6"/>
      <c r="AKF49" s="6"/>
      <c r="AKG49" s="6"/>
      <c r="AKH49" s="6"/>
      <c r="AKI49" s="6"/>
      <c r="AKJ49" s="6"/>
      <c r="AKK49" s="6"/>
      <c r="AKL49" s="6"/>
      <c r="AKM49" s="6"/>
      <c r="AKN49" s="6"/>
      <c r="AKO49" s="6"/>
      <c r="AKP49" s="6"/>
      <c r="AKQ49" s="6"/>
      <c r="AKR49" s="6"/>
      <c r="AKS49" s="6"/>
      <c r="AKT49" s="6"/>
      <c r="AKU49" s="6"/>
      <c r="AKV49" s="6"/>
      <c r="AKW49" s="6"/>
      <c r="AKX49" s="6"/>
      <c r="AKY49" s="6"/>
      <c r="AKZ49" s="6"/>
      <c r="ALA49" s="6"/>
      <c r="ALB49" s="6"/>
      <c r="ALC49" s="6"/>
      <c r="ALD49" s="6"/>
      <c r="ALE49" s="6"/>
      <c r="ALF49" s="6"/>
      <c r="ALG49" s="6"/>
      <c r="ALH49" s="6"/>
      <c r="ALI49" s="6"/>
      <c r="ALJ49" s="6"/>
      <c r="ALK49" s="6"/>
      <c r="ALL49" s="6"/>
      <c r="ALM49" s="6"/>
      <c r="ALN49" s="6"/>
      <c r="ALO49" s="6"/>
      <c r="ALP49" s="6"/>
      <c r="ALQ49" s="6"/>
      <c r="ALR49" s="6"/>
      <c r="ALS49" s="6"/>
      <c r="ALT49" s="6"/>
      <c r="ALU49" s="6"/>
      <c r="ALV49" s="6"/>
      <c r="ALW49" s="6"/>
      <c r="ALX49" s="6"/>
      <c r="ALY49" s="6"/>
      <c r="ALZ49" s="6"/>
      <c r="AMA49" s="6"/>
      <c r="AMB49" s="6"/>
      <c r="AMC49" s="6"/>
      <c r="AMD49" s="6"/>
      <c r="AME49" s="6"/>
      <c r="AMF49" s="6"/>
      <c r="AMG49" s="6"/>
      <c r="AMH49" s="6"/>
      <c r="AMI49" s="6"/>
      <c r="AMJ49" s="6"/>
      <c r="AMK49" s="6"/>
      <c r="AML49" s="6"/>
      <c r="AMM49" s="6"/>
      <c r="AMN49" s="6"/>
      <c r="AMO49" s="6"/>
      <c r="AMP49" s="6"/>
      <c r="AMQ49" s="6"/>
      <c r="AMR49" s="6"/>
      <c r="AMS49" s="6"/>
      <c r="AMT49" s="6"/>
      <c r="AMU49" s="6"/>
      <c r="AMV49" s="6"/>
      <c r="AMW49" s="6"/>
      <c r="AMX49" s="6"/>
    </row>
    <row r="50" spans="1:1038" x14ac:dyDescent="0.25">
      <c r="A50" t="s">
        <v>188</v>
      </c>
      <c r="M50" s="55"/>
      <c r="N50" s="55"/>
      <c r="O50" s="6"/>
      <c r="P50" s="55"/>
      <c r="Q50" s="6"/>
      <c r="R50" s="6"/>
      <c r="S50" s="6"/>
      <c r="T50" s="72" t="s">
        <v>729</v>
      </c>
      <c r="U50" s="14">
        <v>80</v>
      </c>
      <c r="V50" s="103" t="s">
        <v>729</v>
      </c>
      <c r="W50" s="131">
        <f>COUNTIF($X$77:$X$662, V50)</f>
        <v>8</v>
      </c>
      <c r="X50" s="129"/>
      <c r="Y50" s="78"/>
      <c r="Z50" s="56"/>
      <c r="AA50" s="56"/>
      <c r="AB50" s="57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  <c r="IT50" s="6"/>
      <c r="IU50" s="6"/>
      <c r="IV50" s="6"/>
      <c r="IW50" s="6"/>
      <c r="IX50" s="6"/>
      <c r="IY50" s="6"/>
      <c r="IZ50" s="6"/>
      <c r="JA50" s="6"/>
      <c r="JB50" s="6"/>
      <c r="JC50" s="6"/>
      <c r="JD50" s="6"/>
      <c r="JE50" s="6"/>
      <c r="JF50" s="6"/>
      <c r="JG50" s="6"/>
      <c r="JH50" s="6"/>
      <c r="JI50" s="6"/>
      <c r="JJ50" s="6"/>
      <c r="JK50" s="6"/>
      <c r="JL50" s="6"/>
      <c r="JM50" s="6"/>
      <c r="JN50" s="6"/>
      <c r="JO50" s="6"/>
      <c r="JP50" s="6"/>
      <c r="JQ50" s="6"/>
      <c r="JR50" s="6"/>
      <c r="JS50" s="6"/>
      <c r="JT50" s="6"/>
      <c r="JU50" s="6"/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6"/>
      <c r="KG50" s="6"/>
      <c r="KH50" s="6"/>
      <c r="KI50" s="6"/>
      <c r="KJ50" s="6"/>
      <c r="KK50" s="6"/>
      <c r="KL50" s="6"/>
      <c r="KM50" s="6"/>
      <c r="KN50" s="6"/>
      <c r="KO50" s="6"/>
      <c r="KP50" s="6"/>
      <c r="KQ50" s="6"/>
      <c r="KR50" s="6"/>
      <c r="KS50" s="6"/>
      <c r="KT50" s="6"/>
      <c r="KU50" s="6"/>
      <c r="KV50" s="6"/>
      <c r="KW50" s="6"/>
      <c r="KX50" s="6"/>
      <c r="KY50" s="6"/>
      <c r="KZ50" s="6"/>
      <c r="LA50" s="6"/>
      <c r="LB50" s="6"/>
      <c r="LC50" s="6"/>
      <c r="LD50" s="6"/>
      <c r="LE50" s="6"/>
      <c r="LF50" s="6"/>
      <c r="LG50" s="6"/>
      <c r="LH50" s="6"/>
      <c r="LI50" s="6"/>
      <c r="LJ50" s="6"/>
      <c r="LK50" s="6"/>
      <c r="LL50" s="6"/>
      <c r="LM50" s="6"/>
      <c r="LN50" s="6"/>
      <c r="LO50" s="6"/>
      <c r="LP50" s="6"/>
      <c r="LQ50" s="6"/>
      <c r="LR50" s="6"/>
      <c r="LS50" s="6"/>
      <c r="LT50" s="6"/>
      <c r="LU50" s="6"/>
      <c r="LV50" s="6"/>
      <c r="LW50" s="6"/>
      <c r="LX50" s="6"/>
      <c r="LY50" s="6"/>
      <c r="LZ50" s="6"/>
      <c r="MA50" s="6"/>
      <c r="MB50" s="6"/>
      <c r="MC50" s="6"/>
      <c r="MD50" s="6"/>
      <c r="ME50" s="6"/>
      <c r="MF50" s="6"/>
      <c r="MG50" s="6"/>
      <c r="MH50" s="6"/>
      <c r="MI50" s="6"/>
      <c r="MJ50" s="6"/>
      <c r="MK50" s="6"/>
      <c r="ML50" s="6"/>
      <c r="MM50" s="6"/>
      <c r="MN50" s="6"/>
      <c r="MO50" s="6"/>
      <c r="MP50" s="6"/>
      <c r="MQ50" s="6"/>
      <c r="MR50" s="6"/>
      <c r="MS50" s="6"/>
      <c r="MT50" s="6"/>
      <c r="MU50" s="6"/>
      <c r="MV50" s="6"/>
      <c r="MW50" s="6"/>
      <c r="MX50" s="6"/>
      <c r="MY50" s="6"/>
      <c r="MZ50" s="6"/>
      <c r="NA50" s="6"/>
      <c r="NB50" s="6"/>
      <c r="NC50" s="6"/>
      <c r="ND50" s="6"/>
      <c r="NE50" s="6"/>
      <c r="NF50" s="6"/>
      <c r="NG50" s="6"/>
      <c r="NH50" s="6"/>
      <c r="NI50" s="6"/>
      <c r="NJ50" s="6"/>
      <c r="NK50" s="6"/>
      <c r="NL50" s="6"/>
      <c r="NM50" s="6"/>
      <c r="NN50" s="6"/>
      <c r="NO50" s="6"/>
      <c r="NP50" s="6"/>
      <c r="NQ50" s="6"/>
      <c r="NR50" s="6"/>
      <c r="NS50" s="6"/>
      <c r="NT50" s="6"/>
      <c r="NU50" s="6"/>
      <c r="NV50" s="6"/>
      <c r="NW50" s="6"/>
      <c r="NX50" s="6"/>
      <c r="NY50" s="6"/>
      <c r="NZ50" s="6"/>
      <c r="OA50" s="6"/>
      <c r="OB50" s="6"/>
      <c r="OC50" s="6"/>
      <c r="OD50" s="6"/>
      <c r="OE50" s="6"/>
      <c r="OF50" s="6"/>
      <c r="OG50" s="6"/>
      <c r="OH50" s="6"/>
      <c r="OI50" s="6"/>
      <c r="OJ50" s="6"/>
      <c r="OK50" s="6"/>
      <c r="OL50" s="6"/>
      <c r="OM50" s="6"/>
      <c r="ON50" s="6"/>
      <c r="OO50" s="6"/>
      <c r="OP50" s="6"/>
      <c r="OQ50" s="6"/>
      <c r="OR50" s="6"/>
      <c r="OS50" s="6"/>
      <c r="OT50" s="6"/>
      <c r="OU50" s="6"/>
      <c r="OV50" s="6"/>
      <c r="OW50" s="6"/>
      <c r="OX50" s="6"/>
      <c r="OY50" s="6"/>
      <c r="OZ50" s="6"/>
      <c r="PA50" s="6"/>
      <c r="PB50" s="6"/>
      <c r="PC50" s="6"/>
      <c r="PD50" s="6"/>
      <c r="PE50" s="6"/>
      <c r="PF50" s="6"/>
      <c r="PG50" s="6"/>
      <c r="PH50" s="6"/>
      <c r="PI50" s="6"/>
      <c r="PJ50" s="6"/>
      <c r="PK50" s="6"/>
      <c r="PL50" s="6"/>
      <c r="PM50" s="6"/>
      <c r="PN50" s="6"/>
      <c r="PO50" s="6"/>
      <c r="PP50" s="6"/>
      <c r="PQ50" s="6"/>
      <c r="PR50" s="6"/>
      <c r="PS50" s="6"/>
      <c r="PT50" s="6"/>
      <c r="PU50" s="6"/>
      <c r="PV50" s="6"/>
      <c r="PW50" s="6"/>
      <c r="PX50" s="6"/>
      <c r="PY50" s="6"/>
      <c r="PZ50" s="6"/>
      <c r="QA50" s="6"/>
      <c r="QB50" s="6"/>
      <c r="QC50" s="6"/>
      <c r="QD50" s="6"/>
      <c r="QE50" s="6"/>
      <c r="QF50" s="6"/>
      <c r="QG50" s="6"/>
      <c r="QH50" s="6"/>
      <c r="QI50" s="6"/>
      <c r="QJ50" s="6"/>
      <c r="QK50" s="6"/>
      <c r="QL50" s="6"/>
      <c r="QM50" s="6"/>
      <c r="QN50" s="6"/>
      <c r="QO50" s="6"/>
      <c r="QP50" s="6"/>
      <c r="QQ50" s="6"/>
      <c r="QR50" s="6"/>
      <c r="QS50" s="6"/>
      <c r="QT50" s="6"/>
      <c r="QU50" s="6"/>
      <c r="QV50" s="6"/>
      <c r="QW50" s="6"/>
      <c r="QX50" s="6"/>
      <c r="QY50" s="6"/>
      <c r="QZ50" s="6"/>
      <c r="RA50" s="6"/>
      <c r="RB50" s="6"/>
      <c r="RC50" s="6"/>
      <c r="RD50" s="6"/>
      <c r="RE50" s="6"/>
      <c r="RF50" s="6"/>
      <c r="RG50" s="6"/>
      <c r="RH50" s="6"/>
      <c r="RI50" s="6"/>
      <c r="RJ50" s="6"/>
      <c r="RK50" s="6"/>
      <c r="RL50" s="6"/>
      <c r="RM50" s="6"/>
      <c r="RN50" s="6"/>
      <c r="RO50" s="6"/>
      <c r="RP50" s="6"/>
      <c r="RQ50" s="6"/>
      <c r="RR50" s="6"/>
      <c r="RS50" s="6"/>
      <c r="RT50" s="6"/>
      <c r="RU50" s="6"/>
      <c r="RV50" s="6"/>
      <c r="RW50" s="6"/>
      <c r="RX50" s="6"/>
      <c r="RY50" s="6"/>
      <c r="RZ50" s="6"/>
      <c r="SA50" s="6"/>
      <c r="SB50" s="6"/>
      <c r="SC50" s="6"/>
      <c r="SD50" s="6"/>
      <c r="SE50" s="6"/>
      <c r="SF50" s="6"/>
      <c r="SG50" s="6"/>
      <c r="SH50" s="6"/>
      <c r="SI50" s="6"/>
      <c r="SJ50" s="6"/>
      <c r="SK50" s="6"/>
      <c r="SL50" s="6"/>
      <c r="SM50" s="6"/>
      <c r="SN50" s="6"/>
      <c r="SO50" s="6"/>
      <c r="SP50" s="6"/>
      <c r="SQ50" s="6"/>
      <c r="SR50" s="6"/>
      <c r="SS50" s="6"/>
      <c r="ST50" s="6"/>
      <c r="SU50" s="6"/>
      <c r="SV50" s="6"/>
      <c r="SW50" s="6"/>
      <c r="SX50" s="6"/>
      <c r="SY50" s="6"/>
      <c r="SZ50" s="6"/>
      <c r="TA50" s="6"/>
      <c r="TB50" s="6"/>
      <c r="TC50" s="6"/>
      <c r="TD50" s="6"/>
      <c r="TE50" s="6"/>
      <c r="TF50" s="6"/>
      <c r="TG50" s="6"/>
      <c r="TH50" s="6"/>
      <c r="TI50" s="6"/>
      <c r="TJ50" s="6"/>
      <c r="TK50" s="6"/>
      <c r="TL50" s="6"/>
      <c r="TM50" s="6"/>
      <c r="TN50" s="6"/>
      <c r="TO50" s="6"/>
      <c r="TP50" s="6"/>
      <c r="TQ50" s="6"/>
      <c r="TR50" s="6"/>
      <c r="TS50" s="6"/>
      <c r="TT50" s="6"/>
      <c r="TU50" s="6"/>
      <c r="TV50" s="6"/>
      <c r="TW50" s="6"/>
      <c r="TX50" s="6"/>
      <c r="TY50" s="6"/>
      <c r="TZ50" s="6"/>
      <c r="UA50" s="6"/>
      <c r="UB50" s="6"/>
      <c r="UC50" s="6"/>
      <c r="UD50" s="6"/>
      <c r="UE50" s="6"/>
      <c r="UF50" s="6"/>
      <c r="UG50" s="6"/>
      <c r="UH50" s="6"/>
      <c r="UI50" s="6"/>
      <c r="UJ50" s="6"/>
      <c r="UK50" s="6"/>
      <c r="UL50" s="6"/>
      <c r="UM50" s="6"/>
      <c r="UN50" s="6"/>
      <c r="UO50" s="6"/>
      <c r="UP50" s="6"/>
      <c r="UQ50" s="6"/>
      <c r="UR50" s="6"/>
      <c r="US50" s="6"/>
      <c r="UT50" s="6"/>
      <c r="UU50" s="6"/>
      <c r="UV50" s="6"/>
      <c r="UW50" s="6"/>
      <c r="UX50" s="6"/>
      <c r="UY50" s="6"/>
      <c r="UZ50" s="6"/>
      <c r="VA50" s="6"/>
      <c r="VB50" s="6"/>
      <c r="VC50" s="6"/>
      <c r="VD50" s="6"/>
      <c r="VE50" s="6"/>
      <c r="VF50" s="6"/>
      <c r="VG50" s="6"/>
      <c r="VH50" s="6"/>
      <c r="VI50" s="6"/>
      <c r="VJ50" s="6"/>
      <c r="VK50" s="6"/>
      <c r="VL50" s="6"/>
      <c r="VM50" s="6"/>
      <c r="VN50" s="6"/>
      <c r="VO50" s="6"/>
      <c r="VP50" s="6"/>
      <c r="VQ50" s="6"/>
      <c r="VR50" s="6"/>
      <c r="VS50" s="6"/>
      <c r="VT50" s="6"/>
      <c r="VU50" s="6"/>
      <c r="VV50" s="6"/>
      <c r="VW50" s="6"/>
      <c r="VX50" s="6"/>
      <c r="VY50" s="6"/>
      <c r="VZ50" s="6"/>
      <c r="WA50" s="6"/>
      <c r="WB50" s="6"/>
      <c r="WC50" s="6"/>
      <c r="WD50" s="6"/>
      <c r="WE50" s="6"/>
      <c r="WF50" s="6"/>
      <c r="WG50" s="6"/>
      <c r="WH50" s="6"/>
      <c r="WI50" s="6"/>
      <c r="WJ50" s="6"/>
      <c r="WK50" s="6"/>
      <c r="WL50" s="6"/>
      <c r="WM50" s="6"/>
      <c r="WN50" s="6"/>
      <c r="WO50" s="6"/>
      <c r="WP50" s="6"/>
      <c r="WQ50" s="6"/>
      <c r="WR50" s="6"/>
      <c r="WS50" s="6"/>
      <c r="WT50" s="6"/>
      <c r="WU50" s="6"/>
      <c r="WV50" s="6"/>
      <c r="WW50" s="6"/>
      <c r="WX50" s="6"/>
      <c r="WY50" s="6"/>
      <c r="WZ50" s="6"/>
      <c r="XA50" s="6"/>
      <c r="XB50" s="6"/>
      <c r="XC50" s="6"/>
      <c r="XD50" s="6"/>
      <c r="XE50" s="6"/>
      <c r="XF50" s="6"/>
      <c r="XG50" s="6"/>
      <c r="XH50" s="6"/>
      <c r="XI50" s="6"/>
      <c r="XJ50" s="6"/>
      <c r="XK50" s="6"/>
      <c r="XL50" s="6"/>
      <c r="XM50" s="6"/>
      <c r="XN50" s="6"/>
      <c r="XO50" s="6"/>
      <c r="XP50" s="6"/>
      <c r="XQ50" s="6"/>
      <c r="XR50" s="6"/>
      <c r="XS50" s="6"/>
      <c r="XT50" s="6"/>
      <c r="XU50" s="6"/>
      <c r="XV50" s="6"/>
      <c r="XW50" s="6"/>
      <c r="XX50" s="6"/>
      <c r="XY50" s="6"/>
      <c r="XZ50" s="6"/>
      <c r="YA50" s="6"/>
      <c r="YB50" s="6"/>
      <c r="YC50" s="6"/>
      <c r="YD50" s="6"/>
      <c r="YE50" s="6"/>
      <c r="YF50" s="6"/>
      <c r="YG50" s="6"/>
      <c r="YH50" s="6"/>
      <c r="YI50" s="6"/>
      <c r="YJ50" s="6"/>
      <c r="YK50" s="6"/>
      <c r="YL50" s="6"/>
      <c r="YM50" s="6"/>
      <c r="YN50" s="6"/>
      <c r="YO50" s="6"/>
      <c r="YP50" s="6"/>
      <c r="YQ50" s="6"/>
      <c r="YR50" s="6"/>
      <c r="YS50" s="6"/>
      <c r="YT50" s="6"/>
      <c r="YU50" s="6"/>
      <c r="YV50" s="6"/>
      <c r="YW50" s="6"/>
      <c r="YX50" s="6"/>
      <c r="YY50" s="6"/>
      <c r="YZ50" s="6"/>
      <c r="ZA50" s="6"/>
      <c r="ZB50" s="6"/>
      <c r="ZC50" s="6"/>
      <c r="ZD50" s="6"/>
      <c r="ZE50" s="6"/>
      <c r="ZF50" s="6"/>
      <c r="ZG50" s="6"/>
      <c r="ZH50" s="6"/>
      <c r="ZI50" s="6"/>
      <c r="ZJ50" s="6"/>
      <c r="ZK50" s="6"/>
      <c r="ZL50" s="6"/>
      <c r="ZM50" s="6"/>
      <c r="ZN50" s="6"/>
      <c r="ZO50" s="6"/>
      <c r="ZP50" s="6"/>
      <c r="ZQ50" s="6"/>
      <c r="ZR50" s="6"/>
      <c r="ZS50" s="6"/>
      <c r="ZT50" s="6"/>
      <c r="ZU50" s="6"/>
      <c r="ZV50" s="6"/>
      <c r="ZW50" s="6"/>
      <c r="ZX50" s="6"/>
      <c r="ZY50" s="6"/>
      <c r="ZZ50" s="6"/>
      <c r="AAA50" s="6"/>
      <c r="AAB50" s="6"/>
      <c r="AAC50" s="6"/>
      <c r="AAD50" s="6"/>
      <c r="AAE50" s="6"/>
      <c r="AAF50" s="6"/>
      <c r="AAG50" s="6"/>
      <c r="AAH50" s="6"/>
      <c r="AAI50" s="6"/>
      <c r="AAJ50" s="6"/>
      <c r="AAK50" s="6"/>
      <c r="AAL50" s="6"/>
      <c r="AAM50" s="6"/>
      <c r="AAN50" s="6"/>
      <c r="AAO50" s="6"/>
      <c r="AAP50" s="6"/>
      <c r="AAQ50" s="6"/>
      <c r="AAR50" s="6"/>
      <c r="AAS50" s="6"/>
      <c r="AAT50" s="6"/>
      <c r="AAU50" s="6"/>
      <c r="AAV50" s="6"/>
      <c r="AAW50" s="6"/>
      <c r="AAX50" s="6"/>
      <c r="AAY50" s="6"/>
      <c r="AAZ50" s="6"/>
      <c r="ABA50" s="6"/>
      <c r="ABB50" s="6"/>
      <c r="ABC50" s="6"/>
      <c r="ABD50" s="6"/>
      <c r="ABE50" s="6"/>
      <c r="ABF50" s="6"/>
      <c r="ABG50" s="6"/>
      <c r="ABH50" s="6"/>
      <c r="ABI50" s="6"/>
      <c r="ABJ50" s="6"/>
      <c r="ABK50" s="6"/>
      <c r="ABL50" s="6"/>
      <c r="ABM50" s="6"/>
      <c r="ABN50" s="6"/>
      <c r="ABO50" s="6"/>
      <c r="ABP50" s="6"/>
      <c r="ABQ50" s="6"/>
      <c r="ABR50" s="6"/>
      <c r="ABS50" s="6"/>
      <c r="ABT50" s="6"/>
      <c r="ABU50" s="6"/>
      <c r="ABV50" s="6"/>
      <c r="ABW50" s="6"/>
      <c r="ABX50" s="6"/>
      <c r="ABY50" s="6"/>
      <c r="ABZ50" s="6"/>
      <c r="ACA50" s="6"/>
      <c r="ACB50" s="6"/>
      <c r="ACC50" s="6"/>
      <c r="ACD50" s="6"/>
      <c r="ACE50" s="6"/>
      <c r="ACF50" s="6"/>
      <c r="ACG50" s="6"/>
      <c r="ACH50" s="6"/>
      <c r="ACI50" s="6"/>
      <c r="ACJ50" s="6"/>
      <c r="ACK50" s="6"/>
      <c r="ACL50" s="6"/>
      <c r="ACM50" s="6"/>
      <c r="ACN50" s="6"/>
      <c r="ACO50" s="6"/>
      <c r="ACP50" s="6"/>
      <c r="ACQ50" s="6"/>
      <c r="ACR50" s="6"/>
      <c r="ACS50" s="6"/>
      <c r="ACT50" s="6"/>
      <c r="ACU50" s="6"/>
      <c r="ACV50" s="6"/>
      <c r="ACW50" s="6"/>
      <c r="ACX50" s="6"/>
      <c r="ACY50" s="6"/>
      <c r="ACZ50" s="6"/>
      <c r="ADA50" s="6"/>
      <c r="ADB50" s="6"/>
      <c r="ADC50" s="6"/>
      <c r="ADD50" s="6"/>
      <c r="ADE50" s="6"/>
      <c r="ADF50" s="6"/>
      <c r="ADG50" s="6"/>
      <c r="ADH50" s="6"/>
      <c r="ADI50" s="6"/>
      <c r="ADJ50" s="6"/>
      <c r="ADK50" s="6"/>
      <c r="ADL50" s="6"/>
      <c r="ADM50" s="6"/>
      <c r="ADN50" s="6"/>
      <c r="ADO50" s="6"/>
      <c r="ADP50" s="6"/>
      <c r="ADQ50" s="6"/>
      <c r="ADR50" s="6"/>
      <c r="ADS50" s="6"/>
      <c r="ADT50" s="6"/>
      <c r="ADU50" s="6"/>
      <c r="ADV50" s="6"/>
      <c r="ADW50" s="6"/>
      <c r="ADX50" s="6"/>
      <c r="ADY50" s="6"/>
      <c r="ADZ50" s="6"/>
      <c r="AEA50" s="6"/>
      <c r="AEB50" s="6"/>
      <c r="AEC50" s="6"/>
      <c r="AED50" s="6"/>
      <c r="AEE50" s="6"/>
      <c r="AEF50" s="6"/>
      <c r="AEG50" s="6"/>
      <c r="AEH50" s="6"/>
      <c r="AEI50" s="6"/>
      <c r="AEJ50" s="6"/>
      <c r="AEK50" s="6"/>
      <c r="AEL50" s="6"/>
      <c r="AEM50" s="6"/>
      <c r="AEN50" s="6"/>
      <c r="AEO50" s="6"/>
      <c r="AEP50" s="6"/>
      <c r="AEQ50" s="6"/>
      <c r="AER50" s="6"/>
      <c r="AES50" s="6"/>
      <c r="AET50" s="6"/>
      <c r="AEU50" s="6"/>
      <c r="AEV50" s="6"/>
      <c r="AEW50" s="6"/>
      <c r="AEX50" s="6"/>
      <c r="AEY50" s="6"/>
      <c r="AEZ50" s="6"/>
      <c r="AFA50" s="6"/>
      <c r="AFB50" s="6"/>
      <c r="AFC50" s="6"/>
      <c r="AFD50" s="6"/>
      <c r="AFE50" s="6"/>
      <c r="AFF50" s="6"/>
      <c r="AFG50" s="6"/>
      <c r="AFH50" s="6"/>
      <c r="AFI50" s="6"/>
      <c r="AFJ50" s="6"/>
      <c r="AFK50" s="6"/>
      <c r="AFL50" s="6"/>
      <c r="AFM50" s="6"/>
      <c r="AFN50" s="6"/>
      <c r="AFO50" s="6"/>
      <c r="AFP50" s="6"/>
      <c r="AFQ50" s="6"/>
      <c r="AFR50" s="6"/>
      <c r="AFS50" s="6"/>
      <c r="AFT50" s="6"/>
      <c r="AFU50" s="6"/>
      <c r="AFV50" s="6"/>
      <c r="AFW50" s="6"/>
      <c r="AFX50" s="6"/>
      <c r="AFY50" s="6"/>
      <c r="AFZ50" s="6"/>
      <c r="AGA50" s="6"/>
      <c r="AGB50" s="6"/>
      <c r="AGC50" s="6"/>
      <c r="AGD50" s="6"/>
      <c r="AGE50" s="6"/>
      <c r="AGF50" s="6"/>
      <c r="AGG50" s="6"/>
      <c r="AGH50" s="6"/>
      <c r="AGI50" s="6"/>
      <c r="AGJ50" s="6"/>
      <c r="AGK50" s="6"/>
      <c r="AGL50" s="6"/>
      <c r="AGM50" s="6"/>
      <c r="AGN50" s="6"/>
      <c r="AGO50" s="6"/>
      <c r="AGP50" s="6"/>
      <c r="AGQ50" s="6"/>
      <c r="AGR50" s="6"/>
      <c r="AGS50" s="6"/>
      <c r="AGT50" s="6"/>
      <c r="AGU50" s="6"/>
      <c r="AGV50" s="6"/>
      <c r="AGW50" s="6"/>
      <c r="AGX50" s="6"/>
      <c r="AGY50" s="6"/>
      <c r="AGZ50" s="6"/>
      <c r="AHA50" s="6"/>
      <c r="AHB50" s="6"/>
      <c r="AHC50" s="6"/>
      <c r="AHD50" s="6"/>
      <c r="AHE50" s="6"/>
      <c r="AHF50" s="6"/>
      <c r="AHG50" s="6"/>
      <c r="AHH50" s="6"/>
      <c r="AHI50" s="6"/>
      <c r="AHJ50" s="6"/>
      <c r="AHK50" s="6"/>
      <c r="AHL50" s="6"/>
      <c r="AHM50" s="6"/>
      <c r="AHN50" s="6"/>
      <c r="AHO50" s="6"/>
      <c r="AHP50" s="6"/>
      <c r="AHQ50" s="6"/>
      <c r="AHR50" s="6"/>
      <c r="AHS50" s="6"/>
      <c r="AHT50" s="6"/>
      <c r="AHU50" s="6"/>
      <c r="AHV50" s="6"/>
      <c r="AHW50" s="6"/>
      <c r="AHX50" s="6"/>
      <c r="AHY50" s="6"/>
      <c r="AHZ50" s="6"/>
      <c r="AIA50" s="6"/>
      <c r="AIB50" s="6"/>
      <c r="AIC50" s="6"/>
      <c r="AID50" s="6"/>
      <c r="AIE50" s="6"/>
      <c r="AIF50" s="6"/>
      <c r="AIG50" s="6"/>
      <c r="AIH50" s="6"/>
      <c r="AII50" s="6"/>
      <c r="AIJ50" s="6"/>
      <c r="AIK50" s="6"/>
      <c r="AIL50" s="6"/>
      <c r="AIM50" s="6"/>
      <c r="AIN50" s="6"/>
      <c r="AIO50" s="6"/>
      <c r="AIP50" s="6"/>
      <c r="AIQ50" s="6"/>
      <c r="AIR50" s="6"/>
      <c r="AIS50" s="6"/>
      <c r="AIT50" s="6"/>
      <c r="AIU50" s="6"/>
      <c r="AIV50" s="6"/>
      <c r="AIW50" s="6"/>
      <c r="AIX50" s="6"/>
      <c r="AIY50" s="6"/>
      <c r="AIZ50" s="6"/>
      <c r="AJA50" s="6"/>
      <c r="AJB50" s="6"/>
      <c r="AJC50" s="6"/>
      <c r="AJD50" s="6"/>
      <c r="AJE50" s="6"/>
      <c r="AJF50" s="6"/>
      <c r="AJG50" s="6"/>
      <c r="AJH50" s="6"/>
      <c r="AJI50" s="6"/>
      <c r="AJJ50" s="6"/>
      <c r="AJK50" s="6"/>
      <c r="AJL50" s="6"/>
      <c r="AJM50" s="6"/>
      <c r="AJN50" s="6"/>
      <c r="AJO50" s="6"/>
      <c r="AJP50" s="6"/>
      <c r="AJQ50" s="6"/>
      <c r="AJR50" s="6"/>
      <c r="AJS50" s="6"/>
      <c r="AJT50" s="6"/>
      <c r="AJU50" s="6"/>
      <c r="AJV50" s="6"/>
      <c r="AJW50" s="6"/>
      <c r="AJX50" s="6"/>
      <c r="AJY50" s="6"/>
      <c r="AJZ50" s="6"/>
      <c r="AKA50" s="6"/>
      <c r="AKB50" s="6"/>
      <c r="AKC50" s="6"/>
      <c r="AKD50" s="6"/>
      <c r="AKE50" s="6"/>
      <c r="AKF50" s="6"/>
      <c r="AKG50" s="6"/>
      <c r="AKH50" s="6"/>
      <c r="AKI50" s="6"/>
      <c r="AKJ50" s="6"/>
      <c r="AKK50" s="6"/>
      <c r="AKL50" s="6"/>
      <c r="AKM50" s="6"/>
      <c r="AKN50" s="6"/>
      <c r="AKO50" s="6"/>
      <c r="AKP50" s="6"/>
      <c r="AKQ50" s="6"/>
      <c r="AKR50" s="6"/>
      <c r="AKS50" s="6"/>
      <c r="AKT50" s="6"/>
      <c r="AKU50" s="6"/>
      <c r="AKV50" s="6"/>
      <c r="AKW50" s="6"/>
      <c r="AKX50" s="6"/>
      <c r="AKY50" s="6"/>
      <c r="AKZ50" s="6"/>
      <c r="ALA50" s="6"/>
      <c r="ALB50" s="6"/>
      <c r="ALC50" s="6"/>
      <c r="ALD50" s="6"/>
      <c r="ALE50" s="6"/>
      <c r="ALF50" s="6"/>
      <c r="ALG50" s="6"/>
      <c r="ALH50" s="6"/>
      <c r="ALI50" s="6"/>
      <c r="ALJ50" s="6"/>
      <c r="ALK50" s="6"/>
      <c r="ALL50" s="6"/>
      <c r="ALM50" s="6"/>
      <c r="ALN50" s="6"/>
      <c r="ALO50" s="6"/>
      <c r="ALP50" s="6"/>
      <c r="ALQ50" s="6"/>
      <c r="ALR50" s="6"/>
      <c r="ALS50" s="6"/>
      <c r="ALT50" s="6"/>
      <c r="ALU50" s="6"/>
      <c r="ALV50" s="6"/>
      <c r="ALW50" s="6"/>
      <c r="ALX50" s="6"/>
      <c r="ALY50" s="6"/>
      <c r="ALZ50" s="6"/>
      <c r="AMA50" s="6"/>
      <c r="AMB50" s="6"/>
      <c r="AMC50" s="6"/>
      <c r="AMD50" s="6"/>
      <c r="AME50" s="6"/>
      <c r="AMF50" s="6"/>
      <c r="AMG50" s="6"/>
      <c r="AMH50" s="6"/>
      <c r="AMI50" s="6"/>
      <c r="AMJ50" s="6"/>
      <c r="AMK50" s="6"/>
      <c r="AML50" s="6"/>
      <c r="AMM50" s="6"/>
      <c r="AMN50" s="6"/>
      <c r="AMO50" s="6"/>
      <c r="AMP50" s="6"/>
      <c r="AMQ50" s="6"/>
      <c r="AMR50" s="6"/>
      <c r="AMS50" s="6"/>
      <c r="AMT50" s="6"/>
      <c r="AMU50" s="6"/>
      <c r="AMV50" s="6"/>
      <c r="AMW50" s="6"/>
      <c r="AMX50" s="6"/>
    </row>
    <row r="51" spans="1:1038" x14ac:dyDescent="0.25">
      <c r="A51" t="s">
        <v>188</v>
      </c>
      <c r="M51" s="55"/>
      <c r="N51" s="55"/>
      <c r="O51" s="6"/>
      <c r="P51" s="55"/>
      <c r="Q51" s="6"/>
      <c r="R51" s="6"/>
      <c r="S51" s="6"/>
      <c r="T51" s="72" t="s">
        <v>730</v>
      </c>
      <c r="U51" s="14">
        <v>81</v>
      </c>
      <c r="V51" s="103" t="s">
        <v>730</v>
      </c>
      <c r="W51" s="131">
        <f>COUNTIF($X$77:$X$662, V51)</f>
        <v>4</v>
      </c>
      <c r="X51" s="129"/>
      <c r="Y51" s="78"/>
      <c r="Z51" s="56"/>
      <c r="AA51" s="56"/>
      <c r="AB51" s="57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J51" s="6"/>
      <c r="IK51" s="6"/>
      <c r="IL51" s="6"/>
      <c r="IM51" s="6"/>
      <c r="IN51" s="6"/>
      <c r="IO51" s="6"/>
      <c r="IP51" s="6"/>
      <c r="IQ51" s="6"/>
      <c r="IR51" s="6"/>
      <c r="IS51" s="6"/>
      <c r="IT51" s="6"/>
      <c r="IU51" s="6"/>
      <c r="IV51" s="6"/>
      <c r="IW51" s="6"/>
      <c r="IX51" s="6"/>
      <c r="IY51" s="6"/>
      <c r="IZ51" s="6"/>
      <c r="JA51" s="6"/>
      <c r="JB51" s="6"/>
      <c r="JC51" s="6"/>
      <c r="JD51" s="6"/>
      <c r="JE51" s="6"/>
      <c r="JF51" s="6"/>
      <c r="JG51" s="6"/>
      <c r="JH51" s="6"/>
      <c r="JI51" s="6"/>
      <c r="JJ51" s="6"/>
      <c r="JK51" s="6"/>
      <c r="JL51" s="6"/>
      <c r="JM51" s="6"/>
      <c r="JN51" s="6"/>
      <c r="JO51" s="6"/>
      <c r="JP51" s="6"/>
      <c r="JQ51" s="6"/>
      <c r="JR51" s="6"/>
      <c r="JS51" s="6"/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  <c r="KF51" s="6"/>
      <c r="KG51" s="6"/>
      <c r="KH51" s="6"/>
      <c r="KI51" s="6"/>
      <c r="KJ51" s="6"/>
      <c r="KK51" s="6"/>
      <c r="KL51" s="6"/>
      <c r="KM51" s="6"/>
      <c r="KN51" s="6"/>
      <c r="KO51" s="6"/>
      <c r="KP51" s="6"/>
      <c r="KQ51" s="6"/>
      <c r="KR51" s="6"/>
      <c r="KS51" s="6"/>
      <c r="KT51" s="6"/>
      <c r="KU51" s="6"/>
      <c r="KV51" s="6"/>
      <c r="KW51" s="6"/>
      <c r="KX51" s="6"/>
      <c r="KY51" s="6"/>
      <c r="KZ51" s="6"/>
      <c r="LA51" s="6"/>
      <c r="LB51" s="6"/>
      <c r="LC51" s="6"/>
      <c r="LD51" s="6"/>
      <c r="LE51" s="6"/>
      <c r="LF51" s="6"/>
      <c r="LG51" s="6"/>
      <c r="LH51" s="6"/>
      <c r="LI51" s="6"/>
      <c r="LJ51" s="6"/>
      <c r="LK51" s="6"/>
      <c r="LL51" s="6"/>
      <c r="LM51" s="6"/>
      <c r="LN51" s="6"/>
      <c r="LO51" s="6"/>
      <c r="LP51" s="6"/>
      <c r="LQ51" s="6"/>
      <c r="LR51" s="6"/>
      <c r="LS51" s="6"/>
      <c r="LT51" s="6"/>
      <c r="LU51" s="6"/>
      <c r="LV51" s="6"/>
      <c r="LW51" s="6"/>
      <c r="LX51" s="6"/>
      <c r="LY51" s="6"/>
      <c r="LZ51" s="6"/>
      <c r="MA51" s="6"/>
      <c r="MB51" s="6"/>
      <c r="MC51" s="6"/>
      <c r="MD51" s="6"/>
      <c r="ME51" s="6"/>
      <c r="MF51" s="6"/>
      <c r="MG51" s="6"/>
      <c r="MH51" s="6"/>
      <c r="MI51" s="6"/>
      <c r="MJ51" s="6"/>
      <c r="MK51" s="6"/>
      <c r="ML51" s="6"/>
      <c r="MM51" s="6"/>
      <c r="MN51" s="6"/>
      <c r="MO51" s="6"/>
      <c r="MP51" s="6"/>
      <c r="MQ51" s="6"/>
      <c r="MR51" s="6"/>
      <c r="MS51" s="6"/>
      <c r="MT51" s="6"/>
      <c r="MU51" s="6"/>
      <c r="MV51" s="6"/>
      <c r="MW51" s="6"/>
      <c r="MX51" s="6"/>
      <c r="MY51" s="6"/>
      <c r="MZ51" s="6"/>
      <c r="NA51" s="6"/>
      <c r="NB51" s="6"/>
      <c r="NC51" s="6"/>
      <c r="ND51" s="6"/>
      <c r="NE51" s="6"/>
      <c r="NF51" s="6"/>
      <c r="NG51" s="6"/>
      <c r="NH51" s="6"/>
      <c r="NI51" s="6"/>
      <c r="NJ51" s="6"/>
      <c r="NK51" s="6"/>
      <c r="NL51" s="6"/>
      <c r="NM51" s="6"/>
      <c r="NN51" s="6"/>
      <c r="NO51" s="6"/>
      <c r="NP51" s="6"/>
      <c r="NQ51" s="6"/>
      <c r="NR51" s="6"/>
      <c r="NS51" s="6"/>
      <c r="NT51" s="6"/>
      <c r="NU51" s="6"/>
      <c r="NV51" s="6"/>
      <c r="NW51" s="6"/>
      <c r="NX51" s="6"/>
      <c r="NY51" s="6"/>
      <c r="NZ51" s="6"/>
      <c r="OA51" s="6"/>
      <c r="OB51" s="6"/>
      <c r="OC51" s="6"/>
      <c r="OD51" s="6"/>
      <c r="OE51" s="6"/>
      <c r="OF51" s="6"/>
      <c r="OG51" s="6"/>
      <c r="OH51" s="6"/>
      <c r="OI51" s="6"/>
      <c r="OJ51" s="6"/>
      <c r="OK51" s="6"/>
      <c r="OL51" s="6"/>
      <c r="OM51" s="6"/>
      <c r="ON51" s="6"/>
      <c r="OO51" s="6"/>
      <c r="OP51" s="6"/>
      <c r="OQ51" s="6"/>
      <c r="OR51" s="6"/>
      <c r="OS51" s="6"/>
      <c r="OT51" s="6"/>
      <c r="OU51" s="6"/>
      <c r="OV51" s="6"/>
      <c r="OW51" s="6"/>
      <c r="OX51" s="6"/>
      <c r="OY51" s="6"/>
      <c r="OZ51" s="6"/>
      <c r="PA51" s="6"/>
      <c r="PB51" s="6"/>
      <c r="PC51" s="6"/>
      <c r="PD51" s="6"/>
      <c r="PE51" s="6"/>
      <c r="PF51" s="6"/>
      <c r="PG51" s="6"/>
      <c r="PH51" s="6"/>
      <c r="PI51" s="6"/>
      <c r="PJ51" s="6"/>
      <c r="PK51" s="6"/>
      <c r="PL51" s="6"/>
      <c r="PM51" s="6"/>
      <c r="PN51" s="6"/>
      <c r="PO51" s="6"/>
      <c r="PP51" s="6"/>
      <c r="PQ51" s="6"/>
      <c r="PR51" s="6"/>
      <c r="PS51" s="6"/>
      <c r="PT51" s="6"/>
      <c r="PU51" s="6"/>
      <c r="PV51" s="6"/>
      <c r="PW51" s="6"/>
      <c r="PX51" s="6"/>
      <c r="PY51" s="6"/>
      <c r="PZ51" s="6"/>
      <c r="QA51" s="6"/>
      <c r="QB51" s="6"/>
      <c r="QC51" s="6"/>
      <c r="QD51" s="6"/>
      <c r="QE51" s="6"/>
      <c r="QF51" s="6"/>
      <c r="QG51" s="6"/>
      <c r="QH51" s="6"/>
      <c r="QI51" s="6"/>
      <c r="QJ51" s="6"/>
      <c r="QK51" s="6"/>
      <c r="QL51" s="6"/>
      <c r="QM51" s="6"/>
      <c r="QN51" s="6"/>
      <c r="QO51" s="6"/>
      <c r="QP51" s="6"/>
      <c r="QQ51" s="6"/>
      <c r="QR51" s="6"/>
      <c r="QS51" s="6"/>
      <c r="QT51" s="6"/>
      <c r="QU51" s="6"/>
      <c r="QV51" s="6"/>
      <c r="QW51" s="6"/>
      <c r="QX51" s="6"/>
      <c r="QY51" s="6"/>
      <c r="QZ51" s="6"/>
      <c r="RA51" s="6"/>
      <c r="RB51" s="6"/>
      <c r="RC51" s="6"/>
      <c r="RD51" s="6"/>
      <c r="RE51" s="6"/>
      <c r="RF51" s="6"/>
      <c r="RG51" s="6"/>
      <c r="RH51" s="6"/>
      <c r="RI51" s="6"/>
      <c r="RJ51" s="6"/>
      <c r="RK51" s="6"/>
      <c r="RL51" s="6"/>
      <c r="RM51" s="6"/>
      <c r="RN51" s="6"/>
      <c r="RO51" s="6"/>
      <c r="RP51" s="6"/>
      <c r="RQ51" s="6"/>
      <c r="RR51" s="6"/>
      <c r="RS51" s="6"/>
      <c r="RT51" s="6"/>
      <c r="RU51" s="6"/>
      <c r="RV51" s="6"/>
      <c r="RW51" s="6"/>
      <c r="RX51" s="6"/>
      <c r="RY51" s="6"/>
      <c r="RZ51" s="6"/>
      <c r="SA51" s="6"/>
      <c r="SB51" s="6"/>
      <c r="SC51" s="6"/>
      <c r="SD51" s="6"/>
      <c r="SE51" s="6"/>
      <c r="SF51" s="6"/>
      <c r="SG51" s="6"/>
      <c r="SH51" s="6"/>
      <c r="SI51" s="6"/>
      <c r="SJ51" s="6"/>
      <c r="SK51" s="6"/>
      <c r="SL51" s="6"/>
      <c r="SM51" s="6"/>
      <c r="SN51" s="6"/>
      <c r="SO51" s="6"/>
      <c r="SP51" s="6"/>
      <c r="SQ51" s="6"/>
      <c r="SR51" s="6"/>
      <c r="SS51" s="6"/>
      <c r="ST51" s="6"/>
      <c r="SU51" s="6"/>
      <c r="SV51" s="6"/>
      <c r="SW51" s="6"/>
      <c r="SX51" s="6"/>
      <c r="SY51" s="6"/>
      <c r="SZ51" s="6"/>
      <c r="TA51" s="6"/>
      <c r="TB51" s="6"/>
      <c r="TC51" s="6"/>
      <c r="TD51" s="6"/>
      <c r="TE51" s="6"/>
      <c r="TF51" s="6"/>
      <c r="TG51" s="6"/>
      <c r="TH51" s="6"/>
      <c r="TI51" s="6"/>
      <c r="TJ51" s="6"/>
      <c r="TK51" s="6"/>
      <c r="TL51" s="6"/>
      <c r="TM51" s="6"/>
      <c r="TN51" s="6"/>
      <c r="TO51" s="6"/>
      <c r="TP51" s="6"/>
      <c r="TQ51" s="6"/>
      <c r="TR51" s="6"/>
      <c r="TS51" s="6"/>
      <c r="TT51" s="6"/>
      <c r="TU51" s="6"/>
      <c r="TV51" s="6"/>
      <c r="TW51" s="6"/>
      <c r="TX51" s="6"/>
      <c r="TY51" s="6"/>
      <c r="TZ51" s="6"/>
      <c r="UA51" s="6"/>
      <c r="UB51" s="6"/>
      <c r="UC51" s="6"/>
      <c r="UD51" s="6"/>
      <c r="UE51" s="6"/>
      <c r="UF51" s="6"/>
      <c r="UG51" s="6"/>
      <c r="UH51" s="6"/>
      <c r="UI51" s="6"/>
      <c r="UJ51" s="6"/>
      <c r="UK51" s="6"/>
      <c r="UL51" s="6"/>
      <c r="UM51" s="6"/>
      <c r="UN51" s="6"/>
      <c r="UO51" s="6"/>
      <c r="UP51" s="6"/>
      <c r="UQ51" s="6"/>
      <c r="UR51" s="6"/>
      <c r="US51" s="6"/>
      <c r="UT51" s="6"/>
      <c r="UU51" s="6"/>
      <c r="UV51" s="6"/>
      <c r="UW51" s="6"/>
      <c r="UX51" s="6"/>
      <c r="UY51" s="6"/>
      <c r="UZ51" s="6"/>
      <c r="VA51" s="6"/>
      <c r="VB51" s="6"/>
      <c r="VC51" s="6"/>
      <c r="VD51" s="6"/>
      <c r="VE51" s="6"/>
      <c r="VF51" s="6"/>
      <c r="VG51" s="6"/>
      <c r="VH51" s="6"/>
      <c r="VI51" s="6"/>
      <c r="VJ51" s="6"/>
      <c r="VK51" s="6"/>
      <c r="VL51" s="6"/>
      <c r="VM51" s="6"/>
      <c r="VN51" s="6"/>
      <c r="VO51" s="6"/>
      <c r="VP51" s="6"/>
      <c r="VQ51" s="6"/>
      <c r="VR51" s="6"/>
      <c r="VS51" s="6"/>
      <c r="VT51" s="6"/>
      <c r="VU51" s="6"/>
      <c r="VV51" s="6"/>
      <c r="VW51" s="6"/>
      <c r="VX51" s="6"/>
      <c r="VY51" s="6"/>
      <c r="VZ51" s="6"/>
      <c r="WA51" s="6"/>
      <c r="WB51" s="6"/>
      <c r="WC51" s="6"/>
      <c r="WD51" s="6"/>
      <c r="WE51" s="6"/>
      <c r="WF51" s="6"/>
      <c r="WG51" s="6"/>
      <c r="WH51" s="6"/>
      <c r="WI51" s="6"/>
      <c r="WJ51" s="6"/>
      <c r="WK51" s="6"/>
      <c r="WL51" s="6"/>
      <c r="WM51" s="6"/>
      <c r="WN51" s="6"/>
      <c r="WO51" s="6"/>
      <c r="WP51" s="6"/>
      <c r="WQ51" s="6"/>
      <c r="WR51" s="6"/>
      <c r="WS51" s="6"/>
      <c r="WT51" s="6"/>
      <c r="WU51" s="6"/>
      <c r="WV51" s="6"/>
      <c r="WW51" s="6"/>
      <c r="WX51" s="6"/>
      <c r="WY51" s="6"/>
      <c r="WZ51" s="6"/>
      <c r="XA51" s="6"/>
      <c r="XB51" s="6"/>
      <c r="XC51" s="6"/>
      <c r="XD51" s="6"/>
      <c r="XE51" s="6"/>
      <c r="XF51" s="6"/>
      <c r="XG51" s="6"/>
      <c r="XH51" s="6"/>
      <c r="XI51" s="6"/>
      <c r="XJ51" s="6"/>
      <c r="XK51" s="6"/>
      <c r="XL51" s="6"/>
      <c r="XM51" s="6"/>
      <c r="XN51" s="6"/>
      <c r="XO51" s="6"/>
      <c r="XP51" s="6"/>
      <c r="XQ51" s="6"/>
      <c r="XR51" s="6"/>
      <c r="XS51" s="6"/>
      <c r="XT51" s="6"/>
      <c r="XU51" s="6"/>
      <c r="XV51" s="6"/>
      <c r="XW51" s="6"/>
      <c r="XX51" s="6"/>
      <c r="XY51" s="6"/>
      <c r="XZ51" s="6"/>
      <c r="YA51" s="6"/>
      <c r="YB51" s="6"/>
      <c r="YC51" s="6"/>
      <c r="YD51" s="6"/>
      <c r="YE51" s="6"/>
      <c r="YF51" s="6"/>
      <c r="YG51" s="6"/>
      <c r="YH51" s="6"/>
      <c r="YI51" s="6"/>
      <c r="YJ51" s="6"/>
      <c r="YK51" s="6"/>
      <c r="YL51" s="6"/>
      <c r="YM51" s="6"/>
      <c r="YN51" s="6"/>
      <c r="YO51" s="6"/>
      <c r="YP51" s="6"/>
      <c r="YQ51" s="6"/>
      <c r="YR51" s="6"/>
      <c r="YS51" s="6"/>
      <c r="YT51" s="6"/>
      <c r="YU51" s="6"/>
      <c r="YV51" s="6"/>
      <c r="YW51" s="6"/>
      <c r="YX51" s="6"/>
      <c r="YY51" s="6"/>
      <c r="YZ51" s="6"/>
      <c r="ZA51" s="6"/>
      <c r="ZB51" s="6"/>
      <c r="ZC51" s="6"/>
      <c r="ZD51" s="6"/>
      <c r="ZE51" s="6"/>
      <c r="ZF51" s="6"/>
      <c r="ZG51" s="6"/>
      <c r="ZH51" s="6"/>
      <c r="ZI51" s="6"/>
      <c r="ZJ51" s="6"/>
      <c r="ZK51" s="6"/>
      <c r="ZL51" s="6"/>
      <c r="ZM51" s="6"/>
      <c r="ZN51" s="6"/>
      <c r="ZO51" s="6"/>
      <c r="ZP51" s="6"/>
      <c r="ZQ51" s="6"/>
      <c r="ZR51" s="6"/>
      <c r="ZS51" s="6"/>
      <c r="ZT51" s="6"/>
      <c r="ZU51" s="6"/>
      <c r="ZV51" s="6"/>
      <c r="ZW51" s="6"/>
      <c r="ZX51" s="6"/>
      <c r="ZY51" s="6"/>
      <c r="ZZ51" s="6"/>
      <c r="AAA51" s="6"/>
      <c r="AAB51" s="6"/>
      <c r="AAC51" s="6"/>
      <c r="AAD51" s="6"/>
      <c r="AAE51" s="6"/>
      <c r="AAF51" s="6"/>
      <c r="AAG51" s="6"/>
      <c r="AAH51" s="6"/>
      <c r="AAI51" s="6"/>
      <c r="AAJ51" s="6"/>
      <c r="AAK51" s="6"/>
      <c r="AAL51" s="6"/>
      <c r="AAM51" s="6"/>
      <c r="AAN51" s="6"/>
      <c r="AAO51" s="6"/>
      <c r="AAP51" s="6"/>
      <c r="AAQ51" s="6"/>
      <c r="AAR51" s="6"/>
      <c r="AAS51" s="6"/>
      <c r="AAT51" s="6"/>
      <c r="AAU51" s="6"/>
      <c r="AAV51" s="6"/>
      <c r="AAW51" s="6"/>
      <c r="AAX51" s="6"/>
      <c r="AAY51" s="6"/>
      <c r="AAZ51" s="6"/>
      <c r="ABA51" s="6"/>
      <c r="ABB51" s="6"/>
      <c r="ABC51" s="6"/>
      <c r="ABD51" s="6"/>
      <c r="ABE51" s="6"/>
      <c r="ABF51" s="6"/>
      <c r="ABG51" s="6"/>
      <c r="ABH51" s="6"/>
      <c r="ABI51" s="6"/>
      <c r="ABJ51" s="6"/>
      <c r="ABK51" s="6"/>
      <c r="ABL51" s="6"/>
      <c r="ABM51" s="6"/>
      <c r="ABN51" s="6"/>
      <c r="ABO51" s="6"/>
      <c r="ABP51" s="6"/>
      <c r="ABQ51" s="6"/>
      <c r="ABR51" s="6"/>
      <c r="ABS51" s="6"/>
      <c r="ABT51" s="6"/>
      <c r="ABU51" s="6"/>
      <c r="ABV51" s="6"/>
      <c r="ABW51" s="6"/>
      <c r="ABX51" s="6"/>
      <c r="ABY51" s="6"/>
      <c r="ABZ51" s="6"/>
      <c r="ACA51" s="6"/>
      <c r="ACB51" s="6"/>
      <c r="ACC51" s="6"/>
      <c r="ACD51" s="6"/>
      <c r="ACE51" s="6"/>
      <c r="ACF51" s="6"/>
      <c r="ACG51" s="6"/>
      <c r="ACH51" s="6"/>
      <c r="ACI51" s="6"/>
      <c r="ACJ51" s="6"/>
      <c r="ACK51" s="6"/>
      <c r="ACL51" s="6"/>
      <c r="ACM51" s="6"/>
      <c r="ACN51" s="6"/>
      <c r="ACO51" s="6"/>
      <c r="ACP51" s="6"/>
      <c r="ACQ51" s="6"/>
      <c r="ACR51" s="6"/>
      <c r="ACS51" s="6"/>
      <c r="ACT51" s="6"/>
      <c r="ACU51" s="6"/>
      <c r="ACV51" s="6"/>
      <c r="ACW51" s="6"/>
      <c r="ACX51" s="6"/>
      <c r="ACY51" s="6"/>
      <c r="ACZ51" s="6"/>
      <c r="ADA51" s="6"/>
      <c r="ADB51" s="6"/>
      <c r="ADC51" s="6"/>
      <c r="ADD51" s="6"/>
      <c r="ADE51" s="6"/>
      <c r="ADF51" s="6"/>
      <c r="ADG51" s="6"/>
      <c r="ADH51" s="6"/>
      <c r="ADI51" s="6"/>
      <c r="ADJ51" s="6"/>
      <c r="ADK51" s="6"/>
      <c r="ADL51" s="6"/>
      <c r="ADM51" s="6"/>
      <c r="ADN51" s="6"/>
      <c r="ADO51" s="6"/>
      <c r="ADP51" s="6"/>
      <c r="ADQ51" s="6"/>
      <c r="ADR51" s="6"/>
      <c r="ADS51" s="6"/>
      <c r="ADT51" s="6"/>
      <c r="ADU51" s="6"/>
      <c r="ADV51" s="6"/>
      <c r="ADW51" s="6"/>
      <c r="ADX51" s="6"/>
      <c r="ADY51" s="6"/>
      <c r="ADZ51" s="6"/>
      <c r="AEA51" s="6"/>
      <c r="AEB51" s="6"/>
      <c r="AEC51" s="6"/>
      <c r="AED51" s="6"/>
      <c r="AEE51" s="6"/>
      <c r="AEF51" s="6"/>
      <c r="AEG51" s="6"/>
      <c r="AEH51" s="6"/>
      <c r="AEI51" s="6"/>
      <c r="AEJ51" s="6"/>
      <c r="AEK51" s="6"/>
      <c r="AEL51" s="6"/>
      <c r="AEM51" s="6"/>
      <c r="AEN51" s="6"/>
      <c r="AEO51" s="6"/>
      <c r="AEP51" s="6"/>
      <c r="AEQ51" s="6"/>
      <c r="AER51" s="6"/>
      <c r="AES51" s="6"/>
      <c r="AET51" s="6"/>
      <c r="AEU51" s="6"/>
      <c r="AEV51" s="6"/>
      <c r="AEW51" s="6"/>
      <c r="AEX51" s="6"/>
      <c r="AEY51" s="6"/>
      <c r="AEZ51" s="6"/>
      <c r="AFA51" s="6"/>
      <c r="AFB51" s="6"/>
      <c r="AFC51" s="6"/>
      <c r="AFD51" s="6"/>
      <c r="AFE51" s="6"/>
      <c r="AFF51" s="6"/>
      <c r="AFG51" s="6"/>
      <c r="AFH51" s="6"/>
      <c r="AFI51" s="6"/>
      <c r="AFJ51" s="6"/>
      <c r="AFK51" s="6"/>
      <c r="AFL51" s="6"/>
      <c r="AFM51" s="6"/>
      <c r="AFN51" s="6"/>
      <c r="AFO51" s="6"/>
      <c r="AFP51" s="6"/>
      <c r="AFQ51" s="6"/>
      <c r="AFR51" s="6"/>
      <c r="AFS51" s="6"/>
      <c r="AFT51" s="6"/>
      <c r="AFU51" s="6"/>
      <c r="AFV51" s="6"/>
      <c r="AFW51" s="6"/>
      <c r="AFX51" s="6"/>
      <c r="AFY51" s="6"/>
      <c r="AFZ51" s="6"/>
      <c r="AGA51" s="6"/>
      <c r="AGB51" s="6"/>
      <c r="AGC51" s="6"/>
      <c r="AGD51" s="6"/>
      <c r="AGE51" s="6"/>
      <c r="AGF51" s="6"/>
      <c r="AGG51" s="6"/>
      <c r="AGH51" s="6"/>
      <c r="AGI51" s="6"/>
      <c r="AGJ51" s="6"/>
      <c r="AGK51" s="6"/>
      <c r="AGL51" s="6"/>
      <c r="AGM51" s="6"/>
      <c r="AGN51" s="6"/>
      <c r="AGO51" s="6"/>
      <c r="AGP51" s="6"/>
      <c r="AGQ51" s="6"/>
      <c r="AGR51" s="6"/>
      <c r="AGS51" s="6"/>
      <c r="AGT51" s="6"/>
      <c r="AGU51" s="6"/>
      <c r="AGV51" s="6"/>
      <c r="AGW51" s="6"/>
      <c r="AGX51" s="6"/>
      <c r="AGY51" s="6"/>
      <c r="AGZ51" s="6"/>
      <c r="AHA51" s="6"/>
      <c r="AHB51" s="6"/>
      <c r="AHC51" s="6"/>
      <c r="AHD51" s="6"/>
      <c r="AHE51" s="6"/>
      <c r="AHF51" s="6"/>
      <c r="AHG51" s="6"/>
      <c r="AHH51" s="6"/>
      <c r="AHI51" s="6"/>
      <c r="AHJ51" s="6"/>
      <c r="AHK51" s="6"/>
      <c r="AHL51" s="6"/>
      <c r="AHM51" s="6"/>
      <c r="AHN51" s="6"/>
      <c r="AHO51" s="6"/>
      <c r="AHP51" s="6"/>
      <c r="AHQ51" s="6"/>
      <c r="AHR51" s="6"/>
      <c r="AHS51" s="6"/>
      <c r="AHT51" s="6"/>
      <c r="AHU51" s="6"/>
      <c r="AHV51" s="6"/>
      <c r="AHW51" s="6"/>
      <c r="AHX51" s="6"/>
      <c r="AHY51" s="6"/>
      <c r="AHZ51" s="6"/>
      <c r="AIA51" s="6"/>
      <c r="AIB51" s="6"/>
      <c r="AIC51" s="6"/>
      <c r="AID51" s="6"/>
      <c r="AIE51" s="6"/>
      <c r="AIF51" s="6"/>
      <c r="AIG51" s="6"/>
      <c r="AIH51" s="6"/>
      <c r="AII51" s="6"/>
      <c r="AIJ51" s="6"/>
      <c r="AIK51" s="6"/>
      <c r="AIL51" s="6"/>
      <c r="AIM51" s="6"/>
      <c r="AIN51" s="6"/>
      <c r="AIO51" s="6"/>
      <c r="AIP51" s="6"/>
      <c r="AIQ51" s="6"/>
      <c r="AIR51" s="6"/>
      <c r="AIS51" s="6"/>
      <c r="AIT51" s="6"/>
      <c r="AIU51" s="6"/>
      <c r="AIV51" s="6"/>
      <c r="AIW51" s="6"/>
      <c r="AIX51" s="6"/>
      <c r="AIY51" s="6"/>
      <c r="AIZ51" s="6"/>
      <c r="AJA51" s="6"/>
      <c r="AJB51" s="6"/>
      <c r="AJC51" s="6"/>
      <c r="AJD51" s="6"/>
      <c r="AJE51" s="6"/>
      <c r="AJF51" s="6"/>
      <c r="AJG51" s="6"/>
      <c r="AJH51" s="6"/>
      <c r="AJI51" s="6"/>
      <c r="AJJ51" s="6"/>
      <c r="AJK51" s="6"/>
      <c r="AJL51" s="6"/>
      <c r="AJM51" s="6"/>
      <c r="AJN51" s="6"/>
      <c r="AJO51" s="6"/>
      <c r="AJP51" s="6"/>
      <c r="AJQ51" s="6"/>
      <c r="AJR51" s="6"/>
      <c r="AJS51" s="6"/>
      <c r="AJT51" s="6"/>
      <c r="AJU51" s="6"/>
      <c r="AJV51" s="6"/>
      <c r="AJW51" s="6"/>
      <c r="AJX51" s="6"/>
      <c r="AJY51" s="6"/>
      <c r="AJZ51" s="6"/>
      <c r="AKA51" s="6"/>
      <c r="AKB51" s="6"/>
      <c r="AKC51" s="6"/>
      <c r="AKD51" s="6"/>
      <c r="AKE51" s="6"/>
      <c r="AKF51" s="6"/>
      <c r="AKG51" s="6"/>
      <c r="AKH51" s="6"/>
      <c r="AKI51" s="6"/>
      <c r="AKJ51" s="6"/>
      <c r="AKK51" s="6"/>
      <c r="AKL51" s="6"/>
      <c r="AKM51" s="6"/>
      <c r="AKN51" s="6"/>
      <c r="AKO51" s="6"/>
      <c r="AKP51" s="6"/>
      <c r="AKQ51" s="6"/>
      <c r="AKR51" s="6"/>
      <c r="AKS51" s="6"/>
      <c r="AKT51" s="6"/>
      <c r="AKU51" s="6"/>
      <c r="AKV51" s="6"/>
      <c r="AKW51" s="6"/>
      <c r="AKX51" s="6"/>
      <c r="AKY51" s="6"/>
      <c r="AKZ51" s="6"/>
      <c r="ALA51" s="6"/>
      <c r="ALB51" s="6"/>
      <c r="ALC51" s="6"/>
      <c r="ALD51" s="6"/>
      <c r="ALE51" s="6"/>
      <c r="ALF51" s="6"/>
      <c r="ALG51" s="6"/>
      <c r="ALH51" s="6"/>
      <c r="ALI51" s="6"/>
      <c r="ALJ51" s="6"/>
      <c r="ALK51" s="6"/>
      <c r="ALL51" s="6"/>
      <c r="ALM51" s="6"/>
      <c r="ALN51" s="6"/>
      <c r="ALO51" s="6"/>
      <c r="ALP51" s="6"/>
      <c r="ALQ51" s="6"/>
      <c r="ALR51" s="6"/>
      <c r="ALS51" s="6"/>
      <c r="ALT51" s="6"/>
      <c r="ALU51" s="6"/>
      <c r="ALV51" s="6"/>
      <c r="ALW51" s="6"/>
      <c r="ALX51" s="6"/>
      <c r="ALY51" s="6"/>
      <c r="ALZ51" s="6"/>
      <c r="AMA51" s="6"/>
      <c r="AMB51" s="6"/>
      <c r="AMC51" s="6"/>
      <c r="AMD51" s="6"/>
      <c r="AME51" s="6"/>
      <c r="AMF51" s="6"/>
      <c r="AMG51" s="6"/>
      <c r="AMH51" s="6"/>
      <c r="AMI51" s="6"/>
      <c r="AMJ51" s="6"/>
      <c r="AMK51" s="6"/>
      <c r="AML51" s="6"/>
      <c r="AMM51" s="6"/>
      <c r="AMN51" s="6"/>
      <c r="AMO51" s="6"/>
      <c r="AMP51" s="6"/>
      <c r="AMQ51" s="6"/>
      <c r="AMR51" s="6"/>
      <c r="AMS51" s="6"/>
      <c r="AMT51" s="6"/>
      <c r="AMU51" s="6"/>
      <c r="AMV51" s="6"/>
      <c r="AMW51" s="6"/>
      <c r="AMX51" s="6"/>
    </row>
    <row r="52" spans="1:1038" x14ac:dyDescent="0.25">
      <c r="A52" t="s">
        <v>188</v>
      </c>
      <c r="M52" s="55"/>
      <c r="N52" s="55"/>
      <c r="O52" s="6"/>
      <c r="P52" s="55"/>
      <c r="Q52" s="6"/>
      <c r="R52" s="6"/>
      <c r="S52" s="6"/>
      <c r="T52" s="72" t="s">
        <v>731</v>
      </c>
      <c r="U52" s="14">
        <v>82</v>
      </c>
      <c r="V52" s="103" t="s">
        <v>731</v>
      </c>
      <c r="W52" s="131">
        <f>COUNTIF($X$77:$X$662, V52)</f>
        <v>5</v>
      </c>
      <c r="X52" s="129"/>
      <c r="Y52" s="78"/>
      <c r="Z52" s="56"/>
      <c r="AA52" s="56"/>
      <c r="AB52" s="57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J52" s="6"/>
      <c r="IK52" s="6"/>
      <c r="IL52" s="6"/>
      <c r="IM52" s="6"/>
      <c r="IN52" s="6"/>
      <c r="IO52" s="6"/>
      <c r="IP52" s="6"/>
      <c r="IQ52" s="6"/>
      <c r="IR52" s="6"/>
      <c r="IS52" s="6"/>
      <c r="IT52" s="6"/>
      <c r="IU52" s="6"/>
      <c r="IV52" s="6"/>
      <c r="IW52" s="6"/>
      <c r="IX52" s="6"/>
      <c r="IY52" s="6"/>
      <c r="IZ52" s="6"/>
      <c r="JA52" s="6"/>
      <c r="JB52" s="6"/>
      <c r="JC52" s="6"/>
      <c r="JD52" s="6"/>
      <c r="JE52" s="6"/>
      <c r="JF52" s="6"/>
      <c r="JG52" s="6"/>
      <c r="JH52" s="6"/>
      <c r="JI52" s="6"/>
      <c r="JJ52" s="6"/>
      <c r="JK52" s="6"/>
      <c r="JL52" s="6"/>
      <c r="JM52" s="6"/>
      <c r="JN52" s="6"/>
      <c r="JO52" s="6"/>
      <c r="JP52" s="6"/>
      <c r="JQ52" s="6"/>
      <c r="JR52" s="6"/>
      <c r="JS52" s="6"/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6"/>
      <c r="KG52" s="6"/>
      <c r="KH52" s="6"/>
      <c r="KI52" s="6"/>
      <c r="KJ52" s="6"/>
      <c r="KK52" s="6"/>
      <c r="KL52" s="6"/>
      <c r="KM52" s="6"/>
      <c r="KN52" s="6"/>
      <c r="KO52" s="6"/>
      <c r="KP52" s="6"/>
      <c r="KQ52" s="6"/>
      <c r="KR52" s="6"/>
      <c r="KS52" s="6"/>
      <c r="KT52" s="6"/>
      <c r="KU52" s="6"/>
      <c r="KV52" s="6"/>
      <c r="KW52" s="6"/>
      <c r="KX52" s="6"/>
      <c r="KY52" s="6"/>
      <c r="KZ52" s="6"/>
      <c r="LA52" s="6"/>
      <c r="LB52" s="6"/>
      <c r="LC52" s="6"/>
      <c r="LD52" s="6"/>
      <c r="LE52" s="6"/>
      <c r="LF52" s="6"/>
      <c r="LG52" s="6"/>
      <c r="LH52" s="6"/>
      <c r="LI52" s="6"/>
      <c r="LJ52" s="6"/>
      <c r="LK52" s="6"/>
      <c r="LL52" s="6"/>
      <c r="LM52" s="6"/>
      <c r="LN52" s="6"/>
      <c r="LO52" s="6"/>
      <c r="LP52" s="6"/>
      <c r="LQ52" s="6"/>
      <c r="LR52" s="6"/>
      <c r="LS52" s="6"/>
      <c r="LT52" s="6"/>
      <c r="LU52" s="6"/>
      <c r="LV52" s="6"/>
      <c r="LW52" s="6"/>
      <c r="LX52" s="6"/>
      <c r="LY52" s="6"/>
      <c r="LZ52" s="6"/>
      <c r="MA52" s="6"/>
      <c r="MB52" s="6"/>
      <c r="MC52" s="6"/>
      <c r="MD52" s="6"/>
      <c r="ME52" s="6"/>
      <c r="MF52" s="6"/>
      <c r="MG52" s="6"/>
      <c r="MH52" s="6"/>
      <c r="MI52" s="6"/>
      <c r="MJ52" s="6"/>
      <c r="MK52" s="6"/>
      <c r="ML52" s="6"/>
      <c r="MM52" s="6"/>
      <c r="MN52" s="6"/>
      <c r="MO52" s="6"/>
      <c r="MP52" s="6"/>
      <c r="MQ52" s="6"/>
      <c r="MR52" s="6"/>
      <c r="MS52" s="6"/>
      <c r="MT52" s="6"/>
      <c r="MU52" s="6"/>
      <c r="MV52" s="6"/>
      <c r="MW52" s="6"/>
      <c r="MX52" s="6"/>
      <c r="MY52" s="6"/>
      <c r="MZ52" s="6"/>
      <c r="NA52" s="6"/>
      <c r="NB52" s="6"/>
      <c r="NC52" s="6"/>
      <c r="ND52" s="6"/>
      <c r="NE52" s="6"/>
      <c r="NF52" s="6"/>
      <c r="NG52" s="6"/>
      <c r="NH52" s="6"/>
      <c r="NI52" s="6"/>
      <c r="NJ52" s="6"/>
      <c r="NK52" s="6"/>
      <c r="NL52" s="6"/>
      <c r="NM52" s="6"/>
      <c r="NN52" s="6"/>
      <c r="NO52" s="6"/>
      <c r="NP52" s="6"/>
      <c r="NQ52" s="6"/>
      <c r="NR52" s="6"/>
      <c r="NS52" s="6"/>
      <c r="NT52" s="6"/>
      <c r="NU52" s="6"/>
      <c r="NV52" s="6"/>
      <c r="NW52" s="6"/>
      <c r="NX52" s="6"/>
      <c r="NY52" s="6"/>
      <c r="NZ52" s="6"/>
      <c r="OA52" s="6"/>
      <c r="OB52" s="6"/>
      <c r="OC52" s="6"/>
      <c r="OD52" s="6"/>
      <c r="OE52" s="6"/>
      <c r="OF52" s="6"/>
      <c r="OG52" s="6"/>
      <c r="OH52" s="6"/>
      <c r="OI52" s="6"/>
      <c r="OJ52" s="6"/>
      <c r="OK52" s="6"/>
      <c r="OL52" s="6"/>
      <c r="OM52" s="6"/>
      <c r="ON52" s="6"/>
      <c r="OO52" s="6"/>
      <c r="OP52" s="6"/>
      <c r="OQ52" s="6"/>
      <c r="OR52" s="6"/>
      <c r="OS52" s="6"/>
      <c r="OT52" s="6"/>
      <c r="OU52" s="6"/>
      <c r="OV52" s="6"/>
      <c r="OW52" s="6"/>
      <c r="OX52" s="6"/>
      <c r="OY52" s="6"/>
      <c r="OZ52" s="6"/>
      <c r="PA52" s="6"/>
      <c r="PB52" s="6"/>
      <c r="PC52" s="6"/>
      <c r="PD52" s="6"/>
      <c r="PE52" s="6"/>
      <c r="PF52" s="6"/>
      <c r="PG52" s="6"/>
      <c r="PH52" s="6"/>
      <c r="PI52" s="6"/>
      <c r="PJ52" s="6"/>
      <c r="PK52" s="6"/>
      <c r="PL52" s="6"/>
      <c r="PM52" s="6"/>
      <c r="PN52" s="6"/>
      <c r="PO52" s="6"/>
      <c r="PP52" s="6"/>
      <c r="PQ52" s="6"/>
      <c r="PR52" s="6"/>
      <c r="PS52" s="6"/>
      <c r="PT52" s="6"/>
      <c r="PU52" s="6"/>
      <c r="PV52" s="6"/>
      <c r="PW52" s="6"/>
      <c r="PX52" s="6"/>
      <c r="PY52" s="6"/>
      <c r="PZ52" s="6"/>
      <c r="QA52" s="6"/>
      <c r="QB52" s="6"/>
      <c r="QC52" s="6"/>
      <c r="QD52" s="6"/>
      <c r="QE52" s="6"/>
      <c r="QF52" s="6"/>
      <c r="QG52" s="6"/>
      <c r="QH52" s="6"/>
      <c r="QI52" s="6"/>
      <c r="QJ52" s="6"/>
      <c r="QK52" s="6"/>
      <c r="QL52" s="6"/>
      <c r="QM52" s="6"/>
      <c r="QN52" s="6"/>
      <c r="QO52" s="6"/>
      <c r="QP52" s="6"/>
      <c r="QQ52" s="6"/>
      <c r="QR52" s="6"/>
      <c r="QS52" s="6"/>
      <c r="QT52" s="6"/>
      <c r="QU52" s="6"/>
      <c r="QV52" s="6"/>
      <c r="QW52" s="6"/>
      <c r="QX52" s="6"/>
      <c r="QY52" s="6"/>
      <c r="QZ52" s="6"/>
      <c r="RA52" s="6"/>
      <c r="RB52" s="6"/>
      <c r="RC52" s="6"/>
      <c r="RD52" s="6"/>
      <c r="RE52" s="6"/>
      <c r="RF52" s="6"/>
      <c r="RG52" s="6"/>
      <c r="RH52" s="6"/>
      <c r="RI52" s="6"/>
      <c r="RJ52" s="6"/>
      <c r="RK52" s="6"/>
      <c r="RL52" s="6"/>
      <c r="RM52" s="6"/>
      <c r="RN52" s="6"/>
      <c r="RO52" s="6"/>
      <c r="RP52" s="6"/>
      <c r="RQ52" s="6"/>
      <c r="RR52" s="6"/>
      <c r="RS52" s="6"/>
      <c r="RT52" s="6"/>
      <c r="RU52" s="6"/>
      <c r="RV52" s="6"/>
      <c r="RW52" s="6"/>
      <c r="RX52" s="6"/>
      <c r="RY52" s="6"/>
      <c r="RZ52" s="6"/>
      <c r="SA52" s="6"/>
      <c r="SB52" s="6"/>
      <c r="SC52" s="6"/>
      <c r="SD52" s="6"/>
      <c r="SE52" s="6"/>
      <c r="SF52" s="6"/>
      <c r="SG52" s="6"/>
      <c r="SH52" s="6"/>
      <c r="SI52" s="6"/>
      <c r="SJ52" s="6"/>
      <c r="SK52" s="6"/>
      <c r="SL52" s="6"/>
      <c r="SM52" s="6"/>
      <c r="SN52" s="6"/>
      <c r="SO52" s="6"/>
      <c r="SP52" s="6"/>
      <c r="SQ52" s="6"/>
      <c r="SR52" s="6"/>
      <c r="SS52" s="6"/>
      <c r="ST52" s="6"/>
      <c r="SU52" s="6"/>
      <c r="SV52" s="6"/>
      <c r="SW52" s="6"/>
      <c r="SX52" s="6"/>
      <c r="SY52" s="6"/>
      <c r="SZ52" s="6"/>
      <c r="TA52" s="6"/>
      <c r="TB52" s="6"/>
      <c r="TC52" s="6"/>
      <c r="TD52" s="6"/>
      <c r="TE52" s="6"/>
      <c r="TF52" s="6"/>
      <c r="TG52" s="6"/>
      <c r="TH52" s="6"/>
      <c r="TI52" s="6"/>
      <c r="TJ52" s="6"/>
      <c r="TK52" s="6"/>
      <c r="TL52" s="6"/>
      <c r="TM52" s="6"/>
      <c r="TN52" s="6"/>
      <c r="TO52" s="6"/>
      <c r="TP52" s="6"/>
      <c r="TQ52" s="6"/>
      <c r="TR52" s="6"/>
      <c r="TS52" s="6"/>
      <c r="TT52" s="6"/>
      <c r="TU52" s="6"/>
      <c r="TV52" s="6"/>
      <c r="TW52" s="6"/>
      <c r="TX52" s="6"/>
      <c r="TY52" s="6"/>
      <c r="TZ52" s="6"/>
      <c r="UA52" s="6"/>
      <c r="UB52" s="6"/>
      <c r="UC52" s="6"/>
      <c r="UD52" s="6"/>
      <c r="UE52" s="6"/>
      <c r="UF52" s="6"/>
      <c r="UG52" s="6"/>
      <c r="UH52" s="6"/>
      <c r="UI52" s="6"/>
      <c r="UJ52" s="6"/>
      <c r="UK52" s="6"/>
      <c r="UL52" s="6"/>
      <c r="UM52" s="6"/>
      <c r="UN52" s="6"/>
      <c r="UO52" s="6"/>
      <c r="UP52" s="6"/>
      <c r="UQ52" s="6"/>
      <c r="UR52" s="6"/>
      <c r="US52" s="6"/>
      <c r="UT52" s="6"/>
      <c r="UU52" s="6"/>
      <c r="UV52" s="6"/>
      <c r="UW52" s="6"/>
      <c r="UX52" s="6"/>
      <c r="UY52" s="6"/>
      <c r="UZ52" s="6"/>
      <c r="VA52" s="6"/>
      <c r="VB52" s="6"/>
      <c r="VC52" s="6"/>
      <c r="VD52" s="6"/>
      <c r="VE52" s="6"/>
      <c r="VF52" s="6"/>
      <c r="VG52" s="6"/>
      <c r="VH52" s="6"/>
      <c r="VI52" s="6"/>
      <c r="VJ52" s="6"/>
      <c r="VK52" s="6"/>
      <c r="VL52" s="6"/>
      <c r="VM52" s="6"/>
      <c r="VN52" s="6"/>
      <c r="VO52" s="6"/>
      <c r="VP52" s="6"/>
      <c r="VQ52" s="6"/>
      <c r="VR52" s="6"/>
      <c r="VS52" s="6"/>
      <c r="VT52" s="6"/>
      <c r="VU52" s="6"/>
      <c r="VV52" s="6"/>
      <c r="VW52" s="6"/>
      <c r="VX52" s="6"/>
      <c r="VY52" s="6"/>
      <c r="VZ52" s="6"/>
      <c r="WA52" s="6"/>
      <c r="WB52" s="6"/>
      <c r="WC52" s="6"/>
      <c r="WD52" s="6"/>
      <c r="WE52" s="6"/>
      <c r="WF52" s="6"/>
      <c r="WG52" s="6"/>
      <c r="WH52" s="6"/>
      <c r="WI52" s="6"/>
      <c r="WJ52" s="6"/>
      <c r="WK52" s="6"/>
      <c r="WL52" s="6"/>
      <c r="WM52" s="6"/>
      <c r="WN52" s="6"/>
      <c r="WO52" s="6"/>
      <c r="WP52" s="6"/>
      <c r="WQ52" s="6"/>
      <c r="WR52" s="6"/>
      <c r="WS52" s="6"/>
      <c r="WT52" s="6"/>
      <c r="WU52" s="6"/>
      <c r="WV52" s="6"/>
      <c r="WW52" s="6"/>
      <c r="WX52" s="6"/>
      <c r="WY52" s="6"/>
      <c r="WZ52" s="6"/>
      <c r="XA52" s="6"/>
      <c r="XB52" s="6"/>
      <c r="XC52" s="6"/>
      <c r="XD52" s="6"/>
      <c r="XE52" s="6"/>
      <c r="XF52" s="6"/>
      <c r="XG52" s="6"/>
      <c r="XH52" s="6"/>
      <c r="XI52" s="6"/>
      <c r="XJ52" s="6"/>
      <c r="XK52" s="6"/>
      <c r="XL52" s="6"/>
      <c r="XM52" s="6"/>
      <c r="XN52" s="6"/>
      <c r="XO52" s="6"/>
      <c r="XP52" s="6"/>
      <c r="XQ52" s="6"/>
      <c r="XR52" s="6"/>
      <c r="XS52" s="6"/>
      <c r="XT52" s="6"/>
      <c r="XU52" s="6"/>
      <c r="XV52" s="6"/>
      <c r="XW52" s="6"/>
      <c r="XX52" s="6"/>
      <c r="XY52" s="6"/>
      <c r="XZ52" s="6"/>
      <c r="YA52" s="6"/>
      <c r="YB52" s="6"/>
      <c r="YC52" s="6"/>
      <c r="YD52" s="6"/>
      <c r="YE52" s="6"/>
      <c r="YF52" s="6"/>
      <c r="YG52" s="6"/>
      <c r="YH52" s="6"/>
      <c r="YI52" s="6"/>
      <c r="YJ52" s="6"/>
      <c r="YK52" s="6"/>
      <c r="YL52" s="6"/>
      <c r="YM52" s="6"/>
      <c r="YN52" s="6"/>
      <c r="YO52" s="6"/>
      <c r="YP52" s="6"/>
      <c r="YQ52" s="6"/>
      <c r="YR52" s="6"/>
      <c r="YS52" s="6"/>
      <c r="YT52" s="6"/>
      <c r="YU52" s="6"/>
      <c r="YV52" s="6"/>
      <c r="YW52" s="6"/>
      <c r="YX52" s="6"/>
      <c r="YY52" s="6"/>
      <c r="YZ52" s="6"/>
      <c r="ZA52" s="6"/>
      <c r="ZB52" s="6"/>
      <c r="ZC52" s="6"/>
      <c r="ZD52" s="6"/>
      <c r="ZE52" s="6"/>
      <c r="ZF52" s="6"/>
      <c r="ZG52" s="6"/>
      <c r="ZH52" s="6"/>
      <c r="ZI52" s="6"/>
      <c r="ZJ52" s="6"/>
      <c r="ZK52" s="6"/>
      <c r="ZL52" s="6"/>
      <c r="ZM52" s="6"/>
      <c r="ZN52" s="6"/>
      <c r="ZO52" s="6"/>
      <c r="ZP52" s="6"/>
      <c r="ZQ52" s="6"/>
      <c r="ZR52" s="6"/>
      <c r="ZS52" s="6"/>
      <c r="ZT52" s="6"/>
      <c r="ZU52" s="6"/>
      <c r="ZV52" s="6"/>
      <c r="ZW52" s="6"/>
      <c r="ZX52" s="6"/>
      <c r="ZY52" s="6"/>
      <c r="ZZ52" s="6"/>
      <c r="AAA52" s="6"/>
      <c r="AAB52" s="6"/>
      <c r="AAC52" s="6"/>
      <c r="AAD52" s="6"/>
      <c r="AAE52" s="6"/>
      <c r="AAF52" s="6"/>
      <c r="AAG52" s="6"/>
      <c r="AAH52" s="6"/>
      <c r="AAI52" s="6"/>
      <c r="AAJ52" s="6"/>
      <c r="AAK52" s="6"/>
      <c r="AAL52" s="6"/>
      <c r="AAM52" s="6"/>
      <c r="AAN52" s="6"/>
      <c r="AAO52" s="6"/>
      <c r="AAP52" s="6"/>
      <c r="AAQ52" s="6"/>
      <c r="AAR52" s="6"/>
      <c r="AAS52" s="6"/>
      <c r="AAT52" s="6"/>
      <c r="AAU52" s="6"/>
      <c r="AAV52" s="6"/>
      <c r="AAW52" s="6"/>
      <c r="AAX52" s="6"/>
      <c r="AAY52" s="6"/>
      <c r="AAZ52" s="6"/>
      <c r="ABA52" s="6"/>
      <c r="ABB52" s="6"/>
      <c r="ABC52" s="6"/>
      <c r="ABD52" s="6"/>
      <c r="ABE52" s="6"/>
      <c r="ABF52" s="6"/>
      <c r="ABG52" s="6"/>
      <c r="ABH52" s="6"/>
      <c r="ABI52" s="6"/>
      <c r="ABJ52" s="6"/>
      <c r="ABK52" s="6"/>
      <c r="ABL52" s="6"/>
      <c r="ABM52" s="6"/>
      <c r="ABN52" s="6"/>
      <c r="ABO52" s="6"/>
      <c r="ABP52" s="6"/>
      <c r="ABQ52" s="6"/>
      <c r="ABR52" s="6"/>
      <c r="ABS52" s="6"/>
      <c r="ABT52" s="6"/>
      <c r="ABU52" s="6"/>
      <c r="ABV52" s="6"/>
      <c r="ABW52" s="6"/>
      <c r="ABX52" s="6"/>
      <c r="ABY52" s="6"/>
      <c r="ABZ52" s="6"/>
      <c r="ACA52" s="6"/>
      <c r="ACB52" s="6"/>
      <c r="ACC52" s="6"/>
      <c r="ACD52" s="6"/>
      <c r="ACE52" s="6"/>
      <c r="ACF52" s="6"/>
      <c r="ACG52" s="6"/>
      <c r="ACH52" s="6"/>
      <c r="ACI52" s="6"/>
      <c r="ACJ52" s="6"/>
      <c r="ACK52" s="6"/>
      <c r="ACL52" s="6"/>
      <c r="ACM52" s="6"/>
      <c r="ACN52" s="6"/>
      <c r="ACO52" s="6"/>
      <c r="ACP52" s="6"/>
      <c r="ACQ52" s="6"/>
      <c r="ACR52" s="6"/>
      <c r="ACS52" s="6"/>
      <c r="ACT52" s="6"/>
      <c r="ACU52" s="6"/>
      <c r="ACV52" s="6"/>
      <c r="ACW52" s="6"/>
      <c r="ACX52" s="6"/>
      <c r="ACY52" s="6"/>
      <c r="ACZ52" s="6"/>
      <c r="ADA52" s="6"/>
      <c r="ADB52" s="6"/>
      <c r="ADC52" s="6"/>
      <c r="ADD52" s="6"/>
      <c r="ADE52" s="6"/>
      <c r="ADF52" s="6"/>
      <c r="ADG52" s="6"/>
      <c r="ADH52" s="6"/>
      <c r="ADI52" s="6"/>
      <c r="ADJ52" s="6"/>
      <c r="ADK52" s="6"/>
      <c r="ADL52" s="6"/>
      <c r="ADM52" s="6"/>
      <c r="ADN52" s="6"/>
      <c r="ADO52" s="6"/>
      <c r="ADP52" s="6"/>
      <c r="ADQ52" s="6"/>
      <c r="ADR52" s="6"/>
      <c r="ADS52" s="6"/>
      <c r="ADT52" s="6"/>
      <c r="ADU52" s="6"/>
      <c r="ADV52" s="6"/>
      <c r="ADW52" s="6"/>
      <c r="ADX52" s="6"/>
      <c r="ADY52" s="6"/>
      <c r="ADZ52" s="6"/>
      <c r="AEA52" s="6"/>
      <c r="AEB52" s="6"/>
      <c r="AEC52" s="6"/>
      <c r="AED52" s="6"/>
      <c r="AEE52" s="6"/>
      <c r="AEF52" s="6"/>
      <c r="AEG52" s="6"/>
      <c r="AEH52" s="6"/>
      <c r="AEI52" s="6"/>
      <c r="AEJ52" s="6"/>
      <c r="AEK52" s="6"/>
      <c r="AEL52" s="6"/>
      <c r="AEM52" s="6"/>
      <c r="AEN52" s="6"/>
      <c r="AEO52" s="6"/>
      <c r="AEP52" s="6"/>
      <c r="AEQ52" s="6"/>
      <c r="AER52" s="6"/>
      <c r="AES52" s="6"/>
      <c r="AET52" s="6"/>
      <c r="AEU52" s="6"/>
      <c r="AEV52" s="6"/>
      <c r="AEW52" s="6"/>
      <c r="AEX52" s="6"/>
      <c r="AEY52" s="6"/>
      <c r="AEZ52" s="6"/>
      <c r="AFA52" s="6"/>
      <c r="AFB52" s="6"/>
      <c r="AFC52" s="6"/>
      <c r="AFD52" s="6"/>
      <c r="AFE52" s="6"/>
      <c r="AFF52" s="6"/>
      <c r="AFG52" s="6"/>
      <c r="AFH52" s="6"/>
      <c r="AFI52" s="6"/>
      <c r="AFJ52" s="6"/>
      <c r="AFK52" s="6"/>
      <c r="AFL52" s="6"/>
      <c r="AFM52" s="6"/>
      <c r="AFN52" s="6"/>
      <c r="AFO52" s="6"/>
      <c r="AFP52" s="6"/>
      <c r="AFQ52" s="6"/>
      <c r="AFR52" s="6"/>
      <c r="AFS52" s="6"/>
      <c r="AFT52" s="6"/>
      <c r="AFU52" s="6"/>
      <c r="AFV52" s="6"/>
      <c r="AFW52" s="6"/>
      <c r="AFX52" s="6"/>
      <c r="AFY52" s="6"/>
      <c r="AFZ52" s="6"/>
      <c r="AGA52" s="6"/>
      <c r="AGB52" s="6"/>
      <c r="AGC52" s="6"/>
      <c r="AGD52" s="6"/>
      <c r="AGE52" s="6"/>
      <c r="AGF52" s="6"/>
      <c r="AGG52" s="6"/>
      <c r="AGH52" s="6"/>
      <c r="AGI52" s="6"/>
      <c r="AGJ52" s="6"/>
      <c r="AGK52" s="6"/>
      <c r="AGL52" s="6"/>
      <c r="AGM52" s="6"/>
      <c r="AGN52" s="6"/>
      <c r="AGO52" s="6"/>
      <c r="AGP52" s="6"/>
      <c r="AGQ52" s="6"/>
      <c r="AGR52" s="6"/>
      <c r="AGS52" s="6"/>
      <c r="AGT52" s="6"/>
      <c r="AGU52" s="6"/>
      <c r="AGV52" s="6"/>
      <c r="AGW52" s="6"/>
      <c r="AGX52" s="6"/>
      <c r="AGY52" s="6"/>
      <c r="AGZ52" s="6"/>
      <c r="AHA52" s="6"/>
      <c r="AHB52" s="6"/>
      <c r="AHC52" s="6"/>
      <c r="AHD52" s="6"/>
      <c r="AHE52" s="6"/>
      <c r="AHF52" s="6"/>
      <c r="AHG52" s="6"/>
      <c r="AHH52" s="6"/>
      <c r="AHI52" s="6"/>
      <c r="AHJ52" s="6"/>
      <c r="AHK52" s="6"/>
      <c r="AHL52" s="6"/>
      <c r="AHM52" s="6"/>
      <c r="AHN52" s="6"/>
      <c r="AHO52" s="6"/>
      <c r="AHP52" s="6"/>
      <c r="AHQ52" s="6"/>
      <c r="AHR52" s="6"/>
      <c r="AHS52" s="6"/>
      <c r="AHT52" s="6"/>
      <c r="AHU52" s="6"/>
      <c r="AHV52" s="6"/>
      <c r="AHW52" s="6"/>
      <c r="AHX52" s="6"/>
      <c r="AHY52" s="6"/>
      <c r="AHZ52" s="6"/>
      <c r="AIA52" s="6"/>
      <c r="AIB52" s="6"/>
      <c r="AIC52" s="6"/>
      <c r="AID52" s="6"/>
      <c r="AIE52" s="6"/>
      <c r="AIF52" s="6"/>
      <c r="AIG52" s="6"/>
      <c r="AIH52" s="6"/>
      <c r="AII52" s="6"/>
      <c r="AIJ52" s="6"/>
      <c r="AIK52" s="6"/>
      <c r="AIL52" s="6"/>
      <c r="AIM52" s="6"/>
      <c r="AIN52" s="6"/>
      <c r="AIO52" s="6"/>
      <c r="AIP52" s="6"/>
      <c r="AIQ52" s="6"/>
      <c r="AIR52" s="6"/>
      <c r="AIS52" s="6"/>
      <c r="AIT52" s="6"/>
      <c r="AIU52" s="6"/>
      <c r="AIV52" s="6"/>
      <c r="AIW52" s="6"/>
      <c r="AIX52" s="6"/>
      <c r="AIY52" s="6"/>
      <c r="AIZ52" s="6"/>
      <c r="AJA52" s="6"/>
      <c r="AJB52" s="6"/>
      <c r="AJC52" s="6"/>
      <c r="AJD52" s="6"/>
      <c r="AJE52" s="6"/>
      <c r="AJF52" s="6"/>
      <c r="AJG52" s="6"/>
      <c r="AJH52" s="6"/>
      <c r="AJI52" s="6"/>
      <c r="AJJ52" s="6"/>
      <c r="AJK52" s="6"/>
      <c r="AJL52" s="6"/>
      <c r="AJM52" s="6"/>
      <c r="AJN52" s="6"/>
      <c r="AJO52" s="6"/>
      <c r="AJP52" s="6"/>
      <c r="AJQ52" s="6"/>
      <c r="AJR52" s="6"/>
      <c r="AJS52" s="6"/>
      <c r="AJT52" s="6"/>
      <c r="AJU52" s="6"/>
      <c r="AJV52" s="6"/>
      <c r="AJW52" s="6"/>
      <c r="AJX52" s="6"/>
      <c r="AJY52" s="6"/>
      <c r="AJZ52" s="6"/>
      <c r="AKA52" s="6"/>
      <c r="AKB52" s="6"/>
      <c r="AKC52" s="6"/>
      <c r="AKD52" s="6"/>
      <c r="AKE52" s="6"/>
      <c r="AKF52" s="6"/>
      <c r="AKG52" s="6"/>
      <c r="AKH52" s="6"/>
      <c r="AKI52" s="6"/>
      <c r="AKJ52" s="6"/>
      <c r="AKK52" s="6"/>
      <c r="AKL52" s="6"/>
      <c r="AKM52" s="6"/>
      <c r="AKN52" s="6"/>
      <c r="AKO52" s="6"/>
      <c r="AKP52" s="6"/>
      <c r="AKQ52" s="6"/>
      <c r="AKR52" s="6"/>
      <c r="AKS52" s="6"/>
      <c r="AKT52" s="6"/>
      <c r="AKU52" s="6"/>
      <c r="AKV52" s="6"/>
      <c r="AKW52" s="6"/>
      <c r="AKX52" s="6"/>
      <c r="AKY52" s="6"/>
      <c r="AKZ52" s="6"/>
      <c r="ALA52" s="6"/>
      <c r="ALB52" s="6"/>
      <c r="ALC52" s="6"/>
      <c r="ALD52" s="6"/>
      <c r="ALE52" s="6"/>
      <c r="ALF52" s="6"/>
      <c r="ALG52" s="6"/>
      <c r="ALH52" s="6"/>
      <c r="ALI52" s="6"/>
      <c r="ALJ52" s="6"/>
      <c r="ALK52" s="6"/>
      <c r="ALL52" s="6"/>
      <c r="ALM52" s="6"/>
      <c r="ALN52" s="6"/>
      <c r="ALO52" s="6"/>
      <c r="ALP52" s="6"/>
      <c r="ALQ52" s="6"/>
      <c r="ALR52" s="6"/>
      <c r="ALS52" s="6"/>
      <c r="ALT52" s="6"/>
      <c r="ALU52" s="6"/>
      <c r="ALV52" s="6"/>
      <c r="ALW52" s="6"/>
      <c r="ALX52" s="6"/>
      <c r="ALY52" s="6"/>
      <c r="ALZ52" s="6"/>
      <c r="AMA52" s="6"/>
      <c r="AMB52" s="6"/>
      <c r="AMC52" s="6"/>
      <c r="AMD52" s="6"/>
      <c r="AME52" s="6"/>
      <c r="AMF52" s="6"/>
      <c r="AMG52" s="6"/>
      <c r="AMH52" s="6"/>
      <c r="AMI52" s="6"/>
      <c r="AMJ52" s="6"/>
      <c r="AMK52" s="6"/>
      <c r="AML52" s="6"/>
      <c r="AMM52" s="6"/>
      <c r="AMN52" s="6"/>
      <c r="AMO52" s="6"/>
      <c r="AMP52" s="6"/>
      <c r="AMQ52" s="6"/>
      <c r="AMR52" s="6"/>
      <c r="AMS52" s="6"/>
      <c r="AMT52" s="6"/>
      <c r="AMU52" s="6"/>
      <c r="AMV52" s="6"/>
      <c r="AMW52" s="6"/>
      <c r="AMX52" s="6"/>
    </row>
    <row r="53" spans="1:1038" x14ac:dyDescent="0.25">
      <c r="A53" t="s">
        <v>188</v>
      </c>
      <c r="M53" s="55"/>
      <c r="N53" s="55"/>
      <c r="O53" s="6"/>
      <c r="P53" s="55"/>
      <c r="Q53" s="6"/>
      <c r="R53" s="6"/>
      <c r="S53" s="6"/>
      <c r="T53" s="72" t="s">
        <v>817</v>
      </c>
      <c r="U53" s="14">
        <v>83</v>
      </c>
      <c r="V53" s="103" t="s">
        <v>817</v>
      </c>
      <c r="W53" s="131">
        <f>COUNTIF($X$77:$X$662, V53)</f>
        <v>13</v>
      </c>
      <c r="X53" s="129"/>
      <c r="Y53" s="78"/>
      <c r="Z53" s="56"/>
      <c r="AA53" s="56"/>
      <c r="AB53" s="57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/>
      <c r="IQ53" s="6"/>
      <c r="IR53" s="6"/>
      <c r="IS53" s="6"/>
      <c r="IT53" s="6"/>
      <c r="IU53" s="6"/>
      <c r="IV53" s="6"/>
      <c r="IW53" s="6"/>
      <c r="IX53" s="6"/>
      <c r="IY53" s="6"/>
      <c r="IZ53" s="6"/>
      <c r="JA53" s="6"/>
      <c r="JB53" s="6"/>
      <c r="JC53" s="6"/>
      <c r="JD53" s="6"/>
      <c r="JE53" s="6"/>
      <c r="JF53" s="6"/>
      <c r="JG53" s="6"/>
      <c r="JH53" s="6"/>
      <c r="JI53" s="6"/>
      <c r="JJ53" s="6"/>
      <c r="JK53" s="6"/>
      <c r="JL53" s="6"/>
      <c r="JM53" s="6"/>
      <c r="JN53" s="6"/>
      <c r="JO53" s="6"/>
      <c r="JP53" s="6"/>
      <c r="JQ53" s="6"/>
      <c r="JR53" s="6"/>
      <c r="JS53" s="6"/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  <c r="KF53" s="6"/>
      <c r="KG53" s="6"/>
      <c r="KH53" s="6"/>
      <c r="KI53" s="6"/>
      <c r="KJ53" s="6"/>
      <c r="KK53" s="6"/>
      <c r="KL53" s="6"/>
      <c r="KM53" s="6"/>
      <c r="KN53" s="6"/>
      <c r="KO53" s="6"/>
      <c r="KP53" s="6"/>
      <c r="KQ53" s="6"/>
      <c r="KR53" s="6"/>
      <c r="KS53" s="6"/>
      <c r="KT53" s="6"/>
      <c r="KU53" s="6"/>
      <c r="KV53" s="6"/>
      <c r="KW53" s="6"/>
      <c r="KX53" s="6"/>
      <c r="KY53" s="6"/>
      <c r="KZ53" s="6"/>
      <c r="LA53" s="6"/>
      <c r="LB53" s="6"/>
      <c r="LC53" s="6"/>
      <c r="LD53" s="6"/>
      <c r="LE53" s="6"/>
      <c r="LF53" s="6"/>
      <c r="LG53" s="6"/>
      <c r="LH53" s="6"/>
      <c r="LI53" s="6"/>
      <c r="LJ53" s="6"/>
      <c r="LK53" s="6"/>
      <c r="LL53" s="6"/>
      <c r="LM53" s="6"/>
      <c r="LN53" s="6"/>
      <c r="LO53" s="6"/>
      <c r="LP53" s="6"/>
      <c r="LQ53" s="6"/>
      <c r="LR53" s="6"/>
      <c r="LS53" s="6"/>
      <c r="LT53" s="6"/>
      <c r="LU53" s="6"/>
      <c r="LV53" s="6"/>
      <c r="LW53" s="6"/>
      <c r="LX53" s="6"/>
      <c r="LY53" s="6"/>
      <c r="LZ53" s="6"/>
      <c r="MA53" s="6"/>
      <c r="MB53" s="6"/>
      <c r="MC53" s="6"/>
      <c r="MD53" s="6"/>
      <c r="ME53" s="6"/>
      <c r="MF53" s="6"/>
      <c r="MG53" s="6"/>
      <c r="MH53" s="6"/>
      <c r="MI53" s="6"/>
      <c r="MJ53" s="6"/>
      <c r="MK53" s="6"/>
      <c r="ML53" s="6"/>
      <c r="MM53" s="6"/>
      <c r="MN53" s="6"/>
      <c r="MO53" s="6"/>
      <c r="MP53" s="6"/>
      <c r="MQ53" s="6"/>
      <c r="MR53" s="6"/>
      <c r="MS53" s="6"/>
      <c r="MT53" s="6"/>
      <c r="MU53" s="6"/>
      <c r="MV53" s="6"/>
      <c r="MW53" s="6"/>
      <c r="MX53" s="6"/>
      <c r="MY53" s="6"/>
      <c r="MZ53" s="6"/>
      <c r="NA53" s="6"/>
      <c r="NB53" s="6"/>
      <c r="NC53" s="6"/>
      <c r="ND53" s="6"/>
      <c r="NE53" s="6"/>
      <c r="NF53" s="6"/>
      <c r="NG53" s="6"/>
      <c r="NH53" s="6"/>
      <c r="NI53" s="6"/>
      <c r="NJ53" s="6"/>
      <c r="NK53" s="6"/>
      <c r="NL53" s="6"/>
      <c r="NM53" s="6"/>
      <c r="NN53" s="6"/>
      <c r="NO53" s="6"/>
      <c r="NP53" s="6"/>
      <c r="NQ53" s="6"/>
      <c r="NR53" s="6"/>
      <c r="NS53" s="6"/>
      <c r="NT53" s="6"/>
      <c r="NU53" s="6"/>
      <c r="NV53" s="6"/>
      <c r="NW53" s="6"/>
      <c r="NX53" s="6"/>
      <c r="NY53" s="6"/>
      <c r="NZ53" s="6"/>
      <c r="OA53" s="6"/>
      <c r="OB53" s="6"/>
      <c r="OC53" s="6"/>
      <c r="OD53" s="6"/>
      <c r="OE53" s="6"/>
      <c r="OF53" s="6"/>
      <c r="OG53" s="6"/>
      <c r="OH53" s="6"/>
      <c r="OI53" s="6"/>
      <c r="OJ53" s="6"/>
      <c r="OK53" s="6"/>
      <c r="OL53" s="6"/>
      <c r="OM53" s="6"/>
      <c r="ON53" s="6"/>
      <c r="OO53" s="6"/>
      <c r="OP53" s="6"/>
      <c r="OQ53" s="6"/>
      <c r="OR53" s="6"/>
      <c r="OS53" s="6"/>
      <c r="OT53" s="6"/>
      <c r="OU53" s="6"/>
      <c r="OV53" s="6"/>
      <c r="OW53" s="6"/>
      <c r="OX53" s="6"/>
      <c r="OY53" s="6"/>
      <c r="OZ53" s="6"/>
      <c r="PA53" s="6"/>
      <c r="PB53" s="6"/>
      <c r="PC53" s="6"/>
      <c r="PD53" s="6"/>
      <c r="PE53" s="6"/>
      <c r="PF53" s="6"/>
      <c r="PG53" s="6"/>
      <c r="PH53" s="6"/>
      <c r="PI53" s="6"/>
      <c r="PJ53" s="6"/>
      <c r="PK53" s="6"/>
      <c r="PL53" s="6"/>
      <c r="PM53" s="6"/>
      <c r="PN53" s="6"/>
      <c r="PO53" s="6"/>
      <c r="PP53" s="6"/>
      <c r="PQ53" s="6"/>
      <c r="PR53" s="6"/>
      <c r="PS53" s="6"/>
      <c r="PT53" s="6"/>
      <c r="PU53" s="6"/>
      <c r="PV53" s="6"/>
      <c r="PW53" s="6"/>
      <c r="PX53" s="6"/>
      <c r="PY53" s="6"/>
      <c r="PZ53" s="6"/>
      <c r="QA53" s="6"/>
      <c r="QB53" s="6"/>
      <c r="QC53" s="6"/>
      <c r="QD53" s="6"/>
      <c r="QE53" s="6"/>
      <c r="QF53" s="6"/>
      <c r="QG53" s="6"/>
      <c r="QH53" s="6"/>
      <c r="QI53" s="6"/>
      <c r="QJ53" s="6"/>
      <c r="QK53" s="6"/>
      <c r="QL53" s="6"/>
      <c r="QM53" s="6"/>
      <c r="QN53" s="6"/>
      <c r="QO53" s="6"/>
      <c r="QP53" s="6"/>
      <c r="QQ53" s="6"/>
      <c r="QR53" s="6"/>
      <c r="QS53" s="6"/>
      <c r="QT53" s="6"/>
      <c r="QU53" s="6"/>
      <c r="QV53" s="6"/>
      <c r="QW53" s="6"/>
      <c r="QX53" s="6"/>
      <c r="QY53" s="6"/>
      <c r="QZ53" s="6"/>
      <c r="RA53" s="6"/>
      <c r="RB53" s="6"/>
      <c r="RC53" s="6"/>
      <c r="RD53" s="6"/>
      <c r="RE53" s="6"/>
      <c r="RF53" s="6"/>
      <c r="RG53" s="6"/>
      <c r="RH53" s="6"/>
      <c r="RI53" s="6"/>
      <c r="RJ53" s="6"/>
      <c r="RK53" s="6"/>
      <c r="RL53" s="6"/>
      <c r="RM53" s="6"/>
      <c r="RN53" s="6"/>
      <c r="RO53" s="6"/>
      <c r="RP53" s="6"/>
      <c r="RQ53" s="6"/>
      <c r="RR53" s="6"/>
      <c r="RS53" s="6"/>
      <c r="RT53" s="6"/>
      <c r="RU53" s="6"/>
      <c r="RV53" s="6"/>
      <c r="RW53" s="6"/>
      <c r="RX53" s="6"/>
      <c r="RY53" s="6"/>
      <c r="RZ53" s="6"/>
      <c r="SA53" s="6"/>
      <c r="SB53" s="6"/>
      <c r="SC53" s="6"/>
      <c r="SD53" s="6"/>
      <c r="SE53" s="6"/>
      <c r="SF53" s="6"/>
      <c r="SG53" s="6"/>
      <c r="SH53" s="6"/>
      <c r="SI53" s="6"/>
      <c r="SJ53" s="6"/>
      <c r="SK53" s="6"/>
      <c r="SL53" s="6"/>
      <c r="SM53" s="6"/>
      <c r="SN53" s="6"/>
      <c r="SO53" s="6"/>
      <c r="SP53" s="6"/>
      <c r="SQ53" s="6"/>
      <c r="SR53" s="6"/>
      <c r="SS53" s="6"/>
      <c r="ST53" s="6"/>
      <c r="SU53" s="6"/>
      <c r="SV53" s="6"/>
      <c r="SW53" s="6"/>
      <c r="SX53" s="6"/>
      <c r="SY53" s="6"/>
      <c r="SZ53" s="6"/>
      <c r="TA53" s="6"/>
      <c r="TB53" s="6"/>
      <c r="TC53" s="6"/>
      <c r="TD53" s="6"/>
      <c r="TE53" s="6"/>
      <c r="TF53" s="6"/>
      <c r="TG53" s="6"/>
      <c r="TH53" s="6"/>
      <c r="TI53" s="6"/>
      <c r="TJ53" s="6"/>
      <c r="TK53" s="6"/>
      <c r="TL53" s="6"/>
      <c r="TM53" s="6"/>
      <c r="TN53" s="6"/>
      <c r="TO53" s="6"/>
      <c r="TP53" s="6"/>
      <c r="TQ53" s="6"/>
      <c r="TR53" s="6"/>
      <c r="TS53" s="6"/>
      <c r="TT53" s="6"/>
      <c r="TU53" s="6"/>
      <c r="TV53" s="6"/>
      <c r="TW53" s="6"/>
      <c r="TX53" s="6"/>
      <c r="TY53" s="6"/>
      <c r="TZ53" s="6"/>
      <c r="UA53" s="6"/>
      <c r="UB53" s="6"/>
      <c r="UC53" s="6"/>
      <c r="UD53" s="6"/>
      <c r="UE53" s="6"/>
      <c r="UF53" s="6"/>
      <c r="UG53" s="6"/>
      <c r="UH53" s="6"/>
      <c r="UI53" s="6"/>
      <c r="UJ53" s="6"/>
      <c r="UK53" s="6"/>
      <c r="UL53" s="6"/>
      <c r="UM53" s="6"/>
      <c r="UN53" s="6"/>
      <c r="UO53" s="6"/>
      <c r="UP53" s="6"/>
      <c r="UQ53" s="6"/>
      <c r="UR53" s="6"/>
      <c r="US53" s="6"/>
      <c r="UT53" s="6"/>
      <c r="UU53" s="6"/>
      <c r="UV53" s="6"/>
      <c r="UW53" s="6"/>
      <c r="UX53" s="6"/>
      <c r="UY53" s="6"/>
      <c r="UZ53" s="6"/>
      <c r="VA53" s="6"/>
      <c r="VB53" s="6"/>
      <c r="VC53" s="6"/>
      <c r="VD53" s="6"/>
      <c r="VE53" s="6"/>
      <c r="VF53" s="6"/>
      <c r="VG53" s="6"/>
      <c r="VH53" s="6"/>
      <c r="VI53" s="6"/>
      <c r="VJ53" s="6"/>
      <c r="VK53" s="6"/>
      <c r="VL53" s="6"/>
      <c r="VM53" s="6"/>
      <c r="VN53" s="6"/>
      <c r="VO53" s="6"/>
      <c r="VP53" s="6"/>
      <c r="VQ53" s="6"/>
      <c r="VR53" s="6"/>
      <c r="VS53" s="6"/>
      <c r="VT53" s="6"/>
      <c r="VU53" s="6"/>
      <c r="VV53" s="6"/>
      <c r="VW53" s="6"/>
      <c r="VX53" s="6"/>
      <c r="VY53" s="6"/>
      <c r="VZ53" s="6"/>
      <c r="WA53" s="6"/>
      <c r="WB53" s="6"/>
      <c r="WC53" s="6"/>
      <c r="WD53" s="6"/>
      <c r="WE53" s="6"/>
      <c r="WF53" s="6"/>
      <c r="WG53" s="6"/>
      <c r="WH53" s="6"/>
      <c r="WI53" s="6"/>
      <c r="WJ53" s="6"/>
      <c r="WK53" s="6"/>
      <c r="WL53" s="6"/>
      <c r="WM53" s="6"/>
      <c r="WN53" s="6"/>
      <c r="WO53" s="6"/>
      <c r="WP53" s="6"/>
      <c r="WQ53" s="6"/>
      <c r="WR53" s="6"/>
      <c r="WS53" s="6"/>
      <c r="WT53" s="6"/>
      <c r="WU53" s="6"/>
      <c r="WV53" s="6"/>
      <c r="WW53" s="6"/>
      <c r="WX53" s="6"/>
      <c r="WY53" s="6"/>
      <c r="WZ53" s="6"/>
      <c r="XA53" s="6"/>
      <c r="XB53" s="6"/>
      <c r="XC53" s="6"/>
      <c r="XD53" s="6"/>
      <c r="XE53" s="6"/>
      <c r="XF53" s="6"/>
      <c r="XG53" s="6"/>
      <c r="XH53" s="6"/>
      <c r="XI53" s="6"/>
      <c r="XJ53" s="6"/>
      <c r="XK53" s="6"/>
      <c r="XL53" s="6"/>
      <c r="XM53" s="6"/>
      <c r="XN53" s="6"/>
      <c r="XO53" s="6"/>
      <c r="XP53" s="6"/>
      <c r="XQ53" s="6"/>
      <c r="XR53" s="6"/>
      <c r="XS53" s="6"/>
      <c r="XT53" s="6"/>
      <c r="XU53" s="6"/>
      <c r="XV53" s="6"/>
      <c r="XW53" s="6"/>
      <c r="XX53" s="6"/>
      <c r="XY53" s="6"/>
      <c r="XZ53" s="6"/>
      <c r="YA53" s="6"/>
      <c r="YB53" s="6"/>
      <c r="YC53" s="6"/>
      <c r="YD53" s="6"/>
      <c r="YE53" s="6"/>
      <c r="YF53" s="6"/>
      <c r="YG53" s="6"/>
      <c r="YH53" s="6"/>
      <c r="YI53" s="6"/>
      <c r="YJ53" s="6"/>
      <c r="YK53" s="6"/>
      <c r="YL53" s="6"/>
      <c r="YM53" s="6"/>
      <c r="YN53" s="6"/>
      <c r="YO53" s="6"/>
      <c r="YP53" s="6"/>
      <c r="YQ53" s="6"/>
      <c r="YR53" s="6"/>
      <c r="YS53" s="6"/>
      <c r="YT53" s="6"/>
      <c r="YU53" s="6"/>
      <c r="YV53" s="6"/>
      <c r="YW53" s="6"/>
      <c r="YX53" s="6"/>
      <c r="YY53" s="6"/>
      <c r="YZ53" s="6"/>
      <c r="ZA53" s="6"/>
      <c r="ZB53" s="6"/>
      <c r="ZC53" s="6"/>
      <c r="ZD53" s="6"/>
      <c r="ZE53" s="6"/>
      <c r="ZF53" s="6"/>
      <c r="ZG53" s="6"/>
      <c r="ZH53" s="6"/>
      <c r="ZI53" s="6"/>
      <c r="ZJ53" s="6"/>
      <c r="ZK53" s="6"/>
      <c r="ZL53" s="6"/>
      <c r="ZM53" s="6"/>
      <c r="ZN53" s="6"/>
      <c r="ZO53" s="6"/>
      <c r="ZP53" s="6"/>
      <c r="ZQ53" s="6"/>
      <c r="ZR53" s="6"/>
      <c r="ZS53" s="6"/>
      <c r="ZT53" s="6"/>
      <c r="ZU53" s="6"/>
      <c r="ZV53" s="6"/>
      <c r="ZW53" s="6"/>
      <c r="ZX53" s="6"/>
      <c r="ZY53" s="6"/>
      <c r="ZZ53" s="6"/>
      <c r="AAA53" s="6"/>
      <c r="AAB53" s="6"/>
      <c r="AAC53" s="6"/>
      <c r="AAD53" s="6"/>
      <c r="AAE53" s="6"/>
      <c r="AAF53" s="6"/>
      <c r="AAG53" s="6"/>
      <c r="AAH53" s="6"/>
      <c r="AAI53" s="6"/>
      <c r="AAJ53" s="6"/>
      <c r="AAK53" s="6"/>
      <c r="AAL53" s="6"/>
      <c r="AAM53" s="6"/>
      <c r="AAN53" s="6"/>
      <c r="AAO53" s="6"/>
      <c r="AAP53" s="6"/>
      <c r="AAQ53" s="6"/>
      <c r="AAR53" s="6"/>
      <c r="AAS53" s="6"/>
      <c r="AAT53" s="6"/>
      <c r="AAU53" s="6"/>
      <c r="AAV53" s="6"/>
      <c r="AAW53" s="6"/>
      <c r="AAX53" s="6"/>
      <c r="AAY53" s="6"/>
      <c r="AAZ53" s="6"/>
      <c r="ABA53" s="6"/>
      <c r="ABB53" s="6"/>
      <c r="ABC53" s="6"/>
      <c r="ABD53" s="6"/>
      <c r="ABE53" s="6"/>
      <c r="ABF53" s="6"/>
      <c r="ABG53" s="6"/>
      <c r="ABH53" s="6"/>
      <c r="ABI53" s="6"/>
      <c r="ABJ53" s="6"/>
      <c r="ABK53" s="6"/>
      <c r="ABL53" s="6"/>
      <c r="ABM53" s="6"/>
      <c r="ABN53" s="6"/>
      <c r="ABO53" s="6"/>
      <c r="ABP53" s="6"/>
      <c r="ABQ53" s="6"/>
      <c r="ABR53" s="6"/>
      <c r="ABS53" s="6"/>
      <c r="ABT53" s="6"/>
      <c r="ABU53" s="6"/>
      <c r="ABV53" s="6"/>
      <c r="ABW53" s="6"/>
      <c r="ABX53" s="6"/>
      <c r="ABY53" s="6"/>
      <c r="ABZ53" s="6"/>
      <c r="ACA53" s="6"/>
      <c r="ACB53" s="6"/>
      <c r="ACC53" s="6"/>
      <c r="ACD53" s="6"/>
      <c r="ACE53" s="6"/>
      <c r="ACF53" s="6"/>
      <c r="ACG53" s="6"/>
      <c r="ACH53" s="6"/>
      <c r="ACI53" s="6"/>
      <c r="ACJ53" s="6"/>
      <c r="ACK53" s="6"/>
      <c r="ACL53" s="6"/>
      <c r="ACM53" s="6"/>
      <c r="ACN53" s="6"/>
      <c r="ACO53" s="6"/>
      <c r="ACP53" s="6"/>
      <c r="ACQ53" s="6"/>
      <c r="ACR53" s="6"/>
      <c r="ACS53" s="6"/>
      <c r="ACT53" s="6"/>
      <c r="ACU53" s="6"/>
      <c r="ACV53" s="6"/>
      <c r="ACW53" s="6"/>
      <c r="ACX53" s="6"/>
      <c r="ACY53" s="6"/>
      <c r="ACZ53" s="6"/>
      <c r="ADA53" s="6"/>
      <c r="ADB53" s="6"/>
      <c r="ADC53" s="6"/>
      <c r="ADD53" s="6"/>
      <c r="ADE53" s="6"/>
      <c r="ADF53" s="6"/>
      <c r="ADG53" s="6"/>
      <c r="ADH53" s="6"/>
      <c r="ADI53" s="6"/>
      <c r="ADJ53" s="6"/>
      <c r="ADK53" s="6"/>
      <c r="ADL53" s="6"/>
      <c r="ADM53" s="6"/>
      <c r="ADN53" s="6"/>
      <c r="ADO53" s="6"/>
      <c r="ADP53" s="6"/>
      <c r="ADQ53" s="6"/>
      <c r="ADR53" s="6"/>
      <c r="ADS53" s="6"/>
      <c r="ADT53" s="6"/>
      <c r="ADU53" s="6"/>
      <c r="ADV53" s="6"/>
      <c r="ADW53" s="6"/>
      <c r="ADX53" s="6"/>
      <c r="ADY53" s="6"/>
      <c r="ADZ53" s="6"/>
      <c r="AEA53" s="6"/>
      <c r="AEB53" s="6"/>
      <c r="AEC53" s="6"/>
      <c r="AED53" s="6"/>
      <c r="AEE53" s="6"/>
      <c r="AEF53" s="6"/>
      <c r="AEG53" s="6"/>
      <c r="AEH53" s="6"/>
      <c r="AEI53" s="6"/>
      <c r="AEJ53" s="6"/>
      <c r="AEK53" s="6"/>
      <c r="AEL53" s="6"/>
      <c r="AEM53" s="6"/>
      <c r="AEN53" s="6"/>
      <c r="AEO53" s="6"/>
      <c r="AEP53" s="6"/>
      <c r="AEQ53" s="6"/>
      <c r="AER53" s="6"/>
      <c r="AES53" s="6"/>
      <c r="AET53" s="6"/>
      <c r="AEU53" s="6"/>
      <c r="AEV53" s="6"/>
      <c r="AEW53" s="6"/>
      <c r="AEX53" s="6"/>
      <c r="AEY53" s="6"/>
      <c r="AEZ53" s="6"/>
      <c r="AFA53" s="6"/>
      <c r="AFB53" s="6"/>
      <c r="AFC53" s="6"/>
      <c r="AFD53" s="6"/>
      <c r="AFE53" s="6"/>
      <c r="AFF53" s="6"/>
      <c r="AFG53" s="6"/>
      <c r="AFH53" s="6"/>
      <c r="AFI53" s="6"/>
      <c r="AFJ53" s="6"/>
      <c r="AFK53" s="6"/>
      <c r="AFL53" s="6"/>
      <c r="AFM53" s="6"/>
      <c r="AFN53" s="6"/>
      <c r="AFO53" s="6"/>
      <c r="AFP53" s="6"/>
      <c r="AFQ53" s="6"/>
      <c r="AFR53" s="6"/>
      <c r="AFS53" s="6"/>
      <c r="AFT53" s="6"/>
      <c r="AFU53" s="6"/>
      <c r="AFV53" s="6"/>
      <c r="AFW53" s="6"/>
      <c r="AFX53" s="6"/>
      <c r="AFY53" s="6"/>
      <c r="AFZ53" s="6"/>
      <c r="AGA53" s="6"/>
      <c r="AGB53" s="6"/>
      <c r="AGC53" s="6"/>
      <c r="AGD53" s="6"/>
      <c r="AGE53" s="6"/>
      <c r="AGF53" s="6"/>
      <c r="AGG53" s="6"/>
      <c r="AGH53" s="6"/>
      <c r="AGI53" s="6"/>
      <c r="AGJ53" s="6"/>
      <c r="AGK53" s="6"/>
      <c r="AGL53" s="6"/>
      <c r="AGM53" s="6"/>
      <c r="AGN53" s="6"/>
      <c r="AGO53" s="6"/>
      <c r="AGP53" s="6"/>
      <c r="AGQ53" s="6"/>
      <c r="AGR53" s="6"/>
      <c r="AGS53" s="6"/>
      <c r="AGT53" s="6"/>
      <c r="AGU53" s="6"/>
      <c r="AGV53" s="6"/>
      <c r="AGW53" s="6"/>
      <c r="AGX53" s="6"/>
      <c r="AGY53" s="6"/>
      <c r="AGZ53" s="6"/>
      <c r="AHA53" s="6"/>
      <c r="AHB53" s="6"/>
      <c r="AHC53" s="6"/>
      <c r="AHD53" s="6"/>
      <c r="AHE53" s="6"/>
      <c r="AHF53" s="6"/>
      <c r="AHG53" s="6"/>
      <c r="AHH53" s="6"/>
      <c r="AHI53" s="6"/>
      <c r="AHJ53" s="6"/>
      <c r="AHK53" s="6"/>
      <c r="AHL53" s="6"/>
      <c r="AHM53" s="6"/>
      <c r="AHN53" s="6"/>
      <c r="AHO53" s="6"/>
      <c r="AHP53" s="6"/>
      <c r="AHQ53" s="6"/>
      <c r="AHR53" s="6"/>
      <c r="AHS53" s="6"/>
      <c r="AHT53" s="6"/>
      <c r="AHU53" s="6"/>
      <c r="AHV53" s="6"/>
      <c r="AHW53" s="6"/>
      <c r="AHX53" s="6"/>
      <c r="AHY53" s="6"/>
      <c r="AHZ53" s="6"/>
      <c r="AIA53" s="6"/>
      <c r="AIB53" s="6"/>
      <c r="AIC53" s="6"/>
      <c r="AID53" s="6"/>
      <c r="AIE53" s="6"/>
      <c r="AIF53" s="6"/>
      <c r="AIG53" s="6"/>
      <c r="AIH53" s="6"/>
      <c r="AII53" s="6"/>
      <c r="AIJ53" s="6"/>
      <c r="AIK53" s="6"/>
      <c r="AIL53" s="6"/>
      <c r="AIM53" s="6"/>
      <c r="AIN53" s="6"/>
      <c r="AIO53" s="6"/>
      <c r="AIP53" s="6"/>
      <c r="AIQ53" s="6"/>
      <c r="AIR53" s="6"/>
      <c r="AIS53" s="6"/>
      <c r="AIT53" s="6"/>
      <c r="AIU53" s="6"/>
      <c r="AIV53" s="6"/>
      <c r="AIW53" s="6"/>
      <c r="AIX53" s="6"/>
      <c r="AIY53" s="6"/>
      <c r="AIZ53" s="6"/>
      <c r="AJA53" s="6"/>
      <c r="AJB53" s="6"/>
      <c r="AJC53" s="6"/>
      <c r="AJD53" s="6"/>
      <c r="AJE53" s="6"/>
      <c r="AJF53" s="6"/>
      <c r="AJG53" s="6"/>
      <c r="AJH53" s="6"/>
      <c r="AJI53" s="6"/>
      <c r="AJJ53" s="6"/>
      <c r="AJK53" s="6"/>
      <c r="AJL53" s="6"/>
      <c r="AJM53" s="6"/>
      <c r="AJN53" s="6"/>
      <c r="AJO53" s="6"/>
      <c r="AJP53" s="6"/>
      <c r="AJQ53" s="6"/>
      <c r="AJR53" s="6"/>
      <c r="AJS53" s="6"/>
      <c r="AJT53" s="6"/>
      <c r="AJU53" s="6"/>
      <c r="AJV53" s="6"/>
      <c r="AJW53" s="6"/>
      <c r="AJX53" s="6"/>
      <c r="AJY53" s="6"/>
      <c r="AJZ53" s="6"/>
      <c r="AKA53" s="6"/>
      <c r="AKB53" s="6"/>
      <c r="AKC53" s="6"/>
      <c r="AKD53" s="6"/>
      <c r="AKE53" s="6"/>
      <c r="AKF53" s="6"/>
      <c r="AKG53" s="6"/>
      <c r="AKH53" s="6"/>
      <c r="AKI53" s="6"/>
      <c r="AKJ53" s="6"/>
      <c r="AKK53" s="6"/>
      <c r="AKL53" s="6"/>
      <c r="AKM53" s="6"/>
      <c r="AKN53" s="6"/>
      <c r="AKO53" s="6"/>
      <c r="AKP53" s="6"/>
      <c r="AKQ53" s="6"/>
      <c r="AKR53" s="6"/>
      <c r="AKS53" s="6"/>
      <c r="AKT53" s="6"/>
      <c r="AKU53" s="6"/>
      <c r="AKV53" s="6"/>
      <c r="AKW53" s="6"/>
      <c r="AKX53" s="6"/>
      <c r="AKY53" s="6"/>
      <c r="AKZ53" s="6"/>
      <c r="ALA53" s="6"/>
      <c r="ALB53" s="6"/>
      <c r="ALC53" s="6"/>
      <c r="ALD53" s="6"/>
      <c r="ALE53" s="6"/>
      <c r="ALF53" s="6"/>
      <c r="ALG53" s="6"/>
      <c r="ALH53" s="6"/>
      <c r="ALI53" s="6"/>
      <c r="ALJ53" s="6"/>
      <c r="ALK53" s="6"/>
      <c r="ALL53" s="6"/>
      <c r="ALM53" s="6"/>
      <c r="ALN53" s="6"/>
      <c r="ALO53" s="6"/>
      <c r="ALP53" s="6"/>
      <c r="ALQ53" s="6"/>
      <c r="ALR53" s="6"/>
      <c r="ALS53" s="6"/>
      <c r="ALT53" s="6"/>
      <c r="ALU53" s="6"/>
      <c r="ALV53" s="6"/>
      <c r="ALW53" s="6"/>
      <c r="ALX53" s="6"/>
      <c r="ALY53" s="6"/>
      <c r="ALZ53" s="6"/>
      <c r="AMA53" s="6"/>
      <c r="AMB53" s="6"/>
      <c r="AMC53" s="6"/>
      <c r="AMD53" s="6"/>
      <c r="AME53" s="6"/>
      <c r="AMF53" s="6"/>
      <c r="AMG53" s="6"/>
      <c r="AMH53" s="6"/>
      <c r="AMI53" s="6"/>
      <c r="AMJ53" s="6"/>
      <c r="AMK53" s="6"/>
      <c r="AML53" s="6"/>
      <c r="AMM53" s="6"/>
      <c r="AMN53" s="6"/>
      <c r="AMO53" s="6"/>
      <c r="AMP53" s="6"/>
      <c r="AMQ53" s="6"/>
      <c r="AMR53" s="6"/>
      <c r="AMS53" s="6"/>
      <c r="AMT53" s="6"/>
      <c r="AMU53" s="6"/>
      <c r="AMV53" s="6"/>
      <c r="AMW53" s="6"/>
      <c r="AMX53" s="6"/>
    </row>
    <row r="54" spans="1:1038" x14ac:dyDescent="0.25">
      <c r="A54" t="s">
        <v>188</v>
      </c>
      <c r="M54" s="55"/>
      <c r="N54" s="55"/>
      <c r="O54" s="6"/>
      <c r="P54" s="55"/>
      <c r="Q54" s="6"/>
      <c r="R54" s="6"/>
      <c r="S54" s="6"/>
      <c r="T54" s="72" t="s">
        <v>818</v>
      </c>
      <c r="U54" s="14">
        <v>84</v>
      </c>
      <c r="V54" s="103" t="s">
        <v>818</v>
      </c>
      <c r="W54" s="131">
        <f>COUNTIF($X$77:$X$662, V54)</f>
        <v>13</v>
      </c>
      <c r="X54" s="129"/>
      <c r="Y54" s="78"/>
      <c r="Z54" s="56"/>
      <c r="AA54" s="56"/>
      <c r="AB54" s="57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  <c r="ID54" s="6"/>
      <c r="IE54" s="6"/>
      <c r="IF54" s="6"/>
      <c r="IG54" s="6"/>
      <c r="IH54" s="6"/>
      <c r="II54" s="6"/>
      <c r="IJ54" s="6"/>
      <c r="IK54" s="6"/>
      <c r="IL54" s="6"/>
      <c r="IM54" s="6"/>
      <c r="IN54" s="6"/>
      <c r="IO54" s="6"/>
      <c r="IP54" s="6"/>
      <c r="IQ54" s="6"/>
      <c r="IR54" s="6"/>
      <c r="IS54" s="6"/>
      <c r="IT54" s="6"/>
      <c r="IU54" s="6"/>
      <c r="IV54" s="6"/>
      <c r="IW54" s="6"/>
      <c r="IX54" s="6"/>
      <c r="IY54" s="6"/>
      <c r="IZ54" s="6"/>
      <c r="JA54" s="6"/>
      <c r="JB54" s="6"/>
      <c r="JC54" s="6"/>
      <c r="JD54" s="6"/>
      <c r="JE54" s="6"/>
      <c r="JF54" s="6"/>
      <c r="JG54" s="6"/>
      <c r="JH54" s="6"/>
      <c r="JI54" s="6"/>
      <c r="JJ54" s="6"/>
      <c r="JK54" s="6"/>
      <c r="JL54" s="6"/>
      <c r="JM54" s="6"/>
      <c r="JN54" s="6"/>
      <c r="JO54" s="6"/>
      <c r="JP54" s="6"/>
      <c r="JQ54" s="6"/>
      <c r="JR54" s="6"/>
      <c r="JS54" s="6"/>
      <c r="JT54" s="6"/>
      <c r="JU54" s="6"/>
      <c r="JV54" s="6"/>
      <c r="JW54" s="6"/>
      <c r="JX54" s="6"/>
      <c r="JY54" s="6"/>
      <c r="JZ54" s="6"/>
      <c r="KA54" s="6"/>
      <c r="KB54" s="6"/>
      <c r="KC54" s="6"/>
      <c r="KD54" s="6"/>
      <c r="KE54" s="6"/>
      <c r="KF54" s="6"/>
      <c r="KG54" s="6"/>
      <c r="KH54" s="6"/>
      <c r="KI54" s="6"/>
      <c r="KJ54" s="6"/>
      <c r="KK54" s="6"/>
      <c r="KL54" s="6"/>
      <c r="KM54" s="6"/>
      <c r="KN54" s="6"/>
      <c r="KO54" s="6"/>
      <c r="KP54" s="6"/>
      <c r="KQ54" s="6"/>
      <c r="KR54" s="6"/>
      <c r="KS54" s="6"/>
      <c r="KT54" s="6"/>
      <c r="KU54" s="6"/>
      <c r="KV54" s="6"/>
      <c r="KW54" s="6"/>
      <c r="KX54" s="6"/>
      <c r="KY54" s="6"/>
      <c r="KZ54" s="6"/>
      <c r="LA54" s="6"/>
      <c r="LB54" s="6"/>
      <c r="LC54" s="6"/>
      <c r="LD54" s="6"/>
      <c r="LE54" s="6"/>
      <c r="LF54" s="6"/>
      <c r="LG54" s="6"/>
      <c r="LH54" s="6"/>
      <c r="LI54" s="6"/>
      <c r="LJ54" s="6"/>
      <c r="LK54" s="6"/>
      <c r="LL54" s="6"/>
      <c r="LM54" s="6"/>
      <c r="LN54" s="6"/>
      <c r="LO54" s="6"/>
      <c r="LP54" s="6"/>
      <c r="LQ54" s="6"/>
      <c r="LR54" s="6"/>
      <c r="LS54" s="6"/>
      <c r="LT54" s="6"/>
      <c r="LU54" s="6"/>
      <c r="LV54" s="6"/>
      <c r="LW54" s="6"/>
      <c r="LX54" s="6"/>
      <c r="LY54" s="6"/>
      <c r="LZ54" s="6"/>
      <c r="MA54" s="6"/>
      <c r="MB54" s="6"/>
      <c r="MC54" s="6"/>
      <c r="MD54" s="6"/>
      <c r="ME54" s="6"/>
      <c r="MF54" s="6"/>
      <c r="MG54" s="6"/>
      <c r="MH54" s="6"/>
      <c r="MI54" s="6"/>
      <c r="MJ54" s="6"/>
      <c r="MK54" s="6"/>
      <c r="ML54" s="6"/>
      <c r="MM54" s="6"/>
      <c r="MN54" s="6"/>
      <c r="MO54" s="6"/>
      <c r="MP54" s="6"/>
      <c r="MQ54" s="6"/>
      <c r="MR54" s="6"/>
      <c r="MS54" s="6"/>
      <c r="MT54" s="6"/>
      <c r="MU54" s="6"/>
      <c r="MV54" s="6"/>
      <c r="MW54" s="6"/>
      <c r="MX54" s="6"/>
      <c r="MY54" s="6"/>
      <c r="MZ54" s="6"/>
      <c r="NA54" s="6"/>
      <c r="NB54" s="6"/>
      <c r="NC54" s="6"/>
      <c r="ND54" s="6"/>
      <c r="NE54" s="6"/>
      <c r="NF54" s="6"/>
      <c r="NG54" s="6"/>
      <c r="NH54" s="6"/>
      <c r="NI54" s="6"/>
      <c r="NJ54" s="6"/>
      <c r="NK54" s="6"/>
      <c r="NL54" s="6"/>
      <c r="NM54" s="6"/>
      <c r="NN54" s="6"/>
      <c r="NO54" s="6"/>
      <c r="NP54" s="6"/>
      <c r="NQ54" s="6"/>
      <c r="NR54" s="6"/>
      <c r="NS54" s="6"/>
      <c r="NT54" s="6"/>
      <c r="NU54" s="6"/>
      <c r="NV54" s="6"/>
      <c r="NW54" s="6"/>
      <c r="NX54" s="6"/>
      <c r="NY54" s="6"/>
      <c r="NZ54" s="6"/>
      <c r="OA54" s="6"/>
      <c r="OB54" s="6"/>
      <c r="OC54" s="6"/>
      <c r="OD54" s="6"/>
      <c r="OE54" s="6"/>
      <c r="OF54" s="6"/>
      <c r="OG54" s="6"/>
      <c r="OH54" s="6"/>
      <c r="OI54" s="6"/>
      <c r="OJ54" s="6"/>
      <c r="OK54" s="6"/>
      <c r="OL54" s="6"/>
      <c r="OM54" s="6"/>
      <c r="ON54" s="6"/>
      <c r="OO54" s="6"/>
      <c r="OP54" s="6"/>
      <c r="OQ54" s="6"/>
      <c r="OR54" s="6"/>
      <c r="OS54" s="6"/>
      <c r="OT54" s="6"/>
      <c r="OU54" s="6"/>
      <c r="OV54" s="6"/>
      <c r="OW54" s="6"/>
      <c r="OX54" s="6"/>
      <c r="OY54" s="6"/>
      <c r="OZ54" s="6"/>
      <c r="PA54" s="6"/>
      <c r="PB54" s="6"/>
      <c r="PC54" s="6"/>
      <c r="PD54" s="6"/>
      <c r="PE54" s="6"/>
      <c r="PF54" s="6"/>
      <c r="PG54" s="6"/>
      <c r="PH54" s="6"/>
      <c r="PI54" s="6"/>
      <c r="PJ54" s="6"/>
      <c r="PK54" s="6"/>
      <c r="PL54" s="6"/>
      <c r="PM54" s="6"/>
      <c r="PN54" s="6"/>
      <c r="PO54" s="6"/>
      <c r="PP54" s="6"/>
      <c r="PQ54" s="6"/>
      <c r="PR54" s="6"/>
      <c r="PS54" s="6"/>
      <c r="PT54" s="6"/>
      <c r="PU54" s="6"/>
      <c r="PV54" s="6"/>
      <c r="PW54" s="6"/>
      <c r="PX54" s="6"/>
      <c r="PY54" s="6"/>
      <c r="PZ54" s="6"/>
      <c r="QA54" s="6"/>
      <c r="QB54" s="6"/>
      <c r="QC54" s="6"/>
      <c r="QD54" s="6"/>
      <c r="QE54" s="6"/>
      <c r="QF54" s="6"/>
      <c r="QG54" s="6"/>
      <c r="QH54" s="6"/>
      <c r="QI54" s="6"/>
      <c r="QJ54" s="6"/>
      <c r="QK54" s="6"/>
      <c r="QL54" s="6"/>
      <c r="QM54" s="6"/>
      <c r="QN54" s="6"/>
      <c r="QO54" s="6"/>
      <c r="QP54" s="6"/>
      <c r="QQ54" s="6"/>
      <c r="QR54" s="6"/>
      <c r="QS54" s="6"/>
      <c r="QT54" s="6"/>
      <c r="QU54" s="6"/>
      <c r="QV54" s="6"/>
      <c r="QW54" s="6"/>
      <c r="QX54" s="6"/>
      <c r="QY54" s="6"/>
      <c r="QZ54" s="6"/>
      <c r="RA54" s="6"/>
      <c r="RB54" s="6"/>
      <c r="RC54" s="6"/>
      <c r="RD54" s="6"/>
      <c r="RE54" s="6"/>
      <c r="RF54" s="6"/>
      <c r="RG54" s="6"/>
      <c r="RH54" s="6"/>
      <c r="RI54" s="6"/>
      <c r="RJ54" s="6"/>
      <c r="RK54" s="6"/>
      <c r="RL54" s="6"/>
      <c r="RM54" s="6"/>
      <c r="RN54" s="6"/>
      <c r="RO54" s="6"/>
      <c r="RP54" s="6"/>
      <c r="RQ54" s="6"/>
      <c r="RR54" s="6"/>
      <c r="RS54" s="6"/>
      <c r="RT54" s="6"/>
      <c r="RU54" s="6"/>
      <c r="RV54" s="6"/>
      <c r="RW54" s="6"/>
      <c r="RX54" s="6"/>
      <c r="RY54" s="6"/>
      <c r="RZ54" s="6"/>
      <c r="SA54" s="6"/>
      <c r="SB54" s="6"/>
      <c r="SC54" s="6"/>
      <c r="SD54" s="6"/>
      <c r="SE54" s="6"/>
      <c r="SF54" s="6"/>
      <c r="SG54" s="6"/>
      <c r="SH54" s="6"/>
      <c r="SI54" s="6"/>
      <c r="SJ54" s="6"/>
      <c r="SK54" s="6"/>
      <c r="SL54" s="6"/>
      <c r="SM54" s="6"/>
      <c r="SN54" s="6"/>
      <c r="SO54" s="6"/>
      <c r="SP54" s="6"/>
      <c r="SQ54" s="6"/>
      <c r="SR54" s="6"/>
      <c r="SS54" s="6"/>
      <c r="ST54" s="6"/>
      <c r="SU54" s="6"/>
      <c r="SV54" s="6"/>
      <c r="SW54" s="6"/>
      <c r="SX54" s="6"/>
      <c r="SY54" s="6"/>
      <c r="SZ54" s="6"/>
      <c r="TA54" s="6"/>
      <c r="TB54" s="6"/>
      <c r="TC54" s="6"/>
      <c r="TD54" s="6"/>
      <c r="TE54" s="6"/>
      <c r="TF54" s="6"/>
      <c r="TG54" s="6"/>
      <c r="TH54" s="6"/>
      <c r="TI54" s="6"/>
      <c r="TJ54" s="6"/>
      <c r="TK54" s="6"/>
      <c r="TL54" s="6"/>
      <c r="TM54" s="6"/>
      <c r="TN54" s="6"/>
      <c r="TO54" s="6"/>
      <c r="TP54" s="6"/>
      <c r="TQ54" s="6"/>
      <c r="TR54" s="6"/>
      <c r="TS54" s="6"/>
      <c r="TT54" s="6"/>
      <c r="TU54" s="6"/>
      <c r="TV54" s="6"/>
      <c r="TW54" s="6"/>
      <c r="TX54" s="6"/>
      <c r="TY54" s="6"/>
      <c r="TZ54" s="6"/>
      <c r="UA54" s="6"/>
      <c r="UB54" s="6"/>
      <c r="UC54" s="6"/>
      <c r="UD54" s="6"/>
      <c r="UE54" s="6"/>
      <c r="UF54" s="6"/>
      <c r="UG54" s="6"/>
      <c r="UH54" s="6"/>
      <c r="UI54" s="6"/>
      <c r="UJ54" s="6"/>
      <c r="UK54" s="6"/>
      <c r="UL54" s="6"/>
      <c r="UM54" s="6"/>
      <c r="UN54" s="6"/>
      <c r="UO54" s="6"/>
      <c r="UP54" s="6"/>
      <c r="UQ54" s="6"/>
      <c r="UR54" s="6"/>
      <c r="US54" s="6"/>
      <c r="UT54" s="6"/>
      <c r="UU54" s="6"/>
      <c r="UV54" s="6"/>
      <c r="UW54" s="6"/>
      <c r="UX54" s="6"/>
      <c r="UY54" s="6"/>
      <c r="UZ54" s="6"/>
      <c r="VA54" s="6"/>
      <c r="VB54" s="6"/>
      <c r="VC54" s="6"/>
      <c r="VD54" s="6"/>
      <c r="VE54" s="6"/>
      <c r="VF54" s="6"/>
      <c r="VG54" s="6"/>
      <c r="VH54" s="6"/>
      <c r="VI54" s="6"/>
      <c r="VJ54" s="6"/>
      <c r="VK54" s="6"/>
      <c r="VL54" s="6"/>
      <c r="VM54" s="6"/>
      <c r="VN54" s="6"/>
      <c r="VO54" s="6"/>
      <c r="VP54" s="6"/>
      <c r="VQ54" s="6"/>
      <c r="VR54" s="6"/>
      <c r="VS54" s="6"/>
      <c r="VT54" s="6"/>
      <c r="VU54" s="6"/>
      <c r="VV54" s="6"/>
      <c r="VW54" s="6"/>
      <c r="VX54" s="6"/>
      <c r="VY54" s="6"/>
      <c r="VZ54" s="6"/>
      <c r="WA54" s="6"/>
      <c r="WB54" s="6"/>
      <c r="WC54" s="6"/>
      <c r="WD54" s="6"/>
      <c r="WE54" s="6"/>
      <c r="WF54" s="6"/>
      <c r="WG54" s="6"/>
      <c r="WH54" s="6"/>
      <c r="WI54" s="6"/>
      <c r="WJ54" s="6"/>
      <c r="WK54" s="6"/>
      <c r="WL54" s="6"/>
      <c r="WM54" s="6"/>
      <c r="WN54" s="6"/>
      <c r="WO54" s="6"/>
      <c r="WP54" s="6"/>
      <c r="WQ54" s="6"/>
      <c r="WR54" s="6"/>
      <c r="WS54" s="6"/>
      <c r="WT54" s="6"/>
      <c r="WU54" s="6"/>
      <c r="WV54" s="6"/>
      <c r="WW54" s="6"/>
      <c r="WX54" s="6"/>
      <c r="WY54" s="6"/>
      <c r="WZ54" s="6"/>
      <c r="XA54" s="6"/>
      <c r="XB54" s="6"/>
      <c r="XC54" s="6"/>
      <c r="XD54" s="6"/>
      <c r="XE54" s="6"/>
      <c r="XF54" s="6"/>
      <c r="XG54" s="6"/>
      <c r="XH54" s="6"/>
      <c r="XI54" s="6"/>
      <c r="XJ54" s="6"/>
      <c r="XK54" s="6"/>
      <c r="XL54" s="6"/>
      <c r="XM54" s="6"/>
      <c r="XN54" s="6"/>
      <c r="XO54" s="6"/>
      <c r="XP54" s="6"/>
      <c r="XQ54" s="6"/>
      <c r="XR54" s="6"/>
      <c r="XS54" s="6"/>
      <c r="XT54" s="6"/>
      <c r="XU54" s="6"/>
      <c r="XV54" s="6"/>
      <c r="XW54" s="6"/>
      <c r="XX54" s="6"/>
      <c r="XY54" s="6"/>
      <c r="XZ54" s="6"/>
      <c r="YA54" s="6"/>
      <c r="YB54" s="6"/>
      <c r="YC54" s="6"/>
      <c r="YD54" s="6"/>
      <c r="YE54" s="6"/>
      <c r="YF54" s="6"/>
      <c r="YG54" s="6"/>
      <c r="YH54" s="6"/>
      <c r="YI54" s="6"/>
      <c r="YJ54" s="6"/>
      <c r="YK54" s="6"/>
      <c r="YL54" s="6"/>
      <c r="YM54" s="6"/>
      <c r="YN54" s="6"/>
      <c r="YO54" s="6"/>
      <c r="YP54" s="6"/>
      <c r="YQ54" s="6"/>
      <c r="YR54" s="6"/>
      <c r="YS54" s="6"/>
      <c r="YT54" s="6"/>
      <c r="YU54" s="6"/>
      <c r="YV54" s="6"/>
      <c r="YW54" s="6"/>
      <c r="YX54" s="6"/>
      <c r="YY54" s="6"/>
      <c r="YZ54" s="6"/>
      <c r="ZA54" s="6"/>
      <c r="ZB54" s="6"/>
      <c r="ZC54" s="6"/>
      <c r="ZD54" s="6"/>
      <c r="ZE54" s="6"/>
      <c r="ZF54" s="6"/>
      <c r="ZG54" s="6"/>
      <c r="ZH54" s="6"/>
      <c r="ZI54" s="6"/>
      <c r="ZJ54" s="6"/>
      <c r="ZK54" s="6"/>
      <c r="ZL54" s="6"/>
      <c r="ZM54" s="6"/>
      <c r="ZN54" s="6"/>
      <c r="ZO54" s="6"/>
      <c r="ZP54" s="6"/>
      <c r="ZQ54" s="6"/>
      <c r="ZR54" s="6"/>
      <c r="ZS54" s="6"/>
      <c r="ZT54" s="6"/>
      <c r="ZU54" s="6"/>
      <c r="ZV54" s="6"/>
      <c r="ZW54" s="6"/>
      <c r="ZX54" s="6"/>
      <c r="ZY54" s="6"/>
      <c r="ZZ54" s="6"/>
      <c r="AAA54" s="6"/>
      <c r="AAB54" s="6"/>
      <c r="AAC54" s="6"/>
      <c r="AAD54" s="6"/>
      <c r="AAE54" s="6"/>
      <c r="AAF54" s="6"/>
      <c r="AAG54" s="6"/>
      <c r="AAH54" s="6"/>
      <c r="AAI54" s="6"/>
      <c r="AAJ54" s="6"/>
      <c r="AAK54" s="6"/>
      <c r="AAL54" s="6"/>
      <c r="AAM54" s="6"/>
      <c r="AAN54" s="6"/>
      <c r="AAO54" s="6"/>
      <c r="AAP54" s="6"/>
      <c r="AAQ54" s="6"/>
      <c r="AAR54" s="6"/>
      <c r="AAS54" s="6"/>
      <c r="AAT54" s="6"/>
      <c r="AAU54" s="6"/>
      <c r="AAV54" s="6"/>
      <c r="AAW54" s="6"/>
      <c r="AAX54" s="6"/>
      <c r="AAY54" s="6"/>
      <c r="AAZ54" s="6"/>
      <c r="ABA54" s="6"/>
      <c r="ABB54" s="6"/>
      <c r="ABC54" s="6"/>
      <c r="ABD54" s="6"/>
      <c r="ABE54" s="6"/>
      <c r="ABF54" s="6"/>
      <c r="ABG54" s="6"/>
      <c r="ABH54" s="6"/>
      <c r="ABI54" s="6"/>
      <c r="ABJ54" s="6"/>
      <c r="ABK54" s="6"/>
      <c r="ABL54" s="6"/>
      <c r="ABM54" s="6"/>
      <c r="ABN54" s="6"/>
      <c r="ABO54" s="6"/>
      <c r="ABP54" s="6"/>
      <c r="ABQ54" s="6"/>
      <c r="ABR54" s="6"/>
      <c r="ABS54" s="6"/>
      <c r="ABT54" s="6"/>
      <c r="ABU54" s="6"/>
      <c r="ABV54" s="6"/>
      <c r="ABW54" s="6"/>
      <c r="ABX54" s="6"/>
      <c r="ABY54" s="6"/>
      <c r="ABZ54" s="6"/>
      <c r="ACA54" s="6"/>
      <c r="ACB54" s="6"/>
      <c r="ACC54" s="6"/>
      <c r="ACD54" s="6"/>
      <c r="ACE54" s="6"/>
      <c r="ACF54" s="6"/>
      <c r="ACG54" s="6"/>
      <c r="ACH54" s="6"/>
      <c r="ACI54" s="6"/>
      <c r="ACJ54" s="6"/>
      <c r="ACK54" s="6"/>
      <c r="ACL54" s="6"/>
      <c r="ACM54" s="6"/>
      <c r="ACN54" s="6"/>
      <c r="ACO54" s="6"/>
      <c r="ACP54" s="6"/>
      <c r="ACQ54" s="6"/>
      <c r="ACR54" s="6"/>
      <c r="ACS54" s="6"/>
      <c r="ACT54" s="6"/>
      <c r="ACU54" s="6"/>
      <c r="ACV54" s="6"/>
      <c r="ACW54" s="6"/>
      <c r="ACX54" s="6"/>
      <c r="ACY54" s="6"/>
      <c r="ACZ54" s="6"/>
      <c r="ADA54" s="6"/>
      <c r="ADB54" s="6"/>
      <c r="ADC54" s="6"/>
      <c r="ADD54" s="6"/>
      <c r="ADE54" s="6"/>
      <c r="ADF54" s="6"/>
      <c r="ADG54" s="6"/>
      <c r="ADH54" s="6"/>
      <c r="ADI54" s="6"/>
      <c r="ADJ54" s="6"/>
      <c r="ADK54" s="6"/>
      <c r="ADL54" s="6"/>
      <c r="ADM54" s="6"/>
      <c r="ADN54" s="6"/>
      <c r="ADO54" s="6"/>
      <c r="ADP54" s="6"/>
      <c r="ADQ54" s="6"/>
      <c r="ADR54" s="6"/>
      <c r="ADS54" s="6"/>
      <c r="ADT54" s="6"/>
      <c r="ADU54" s="6"/>
      <c r="ADV54" s="6"/>
      <c r="ADW54" s="6"/>
      <c r="ADX54" s="6"/>
      <c r="ADY54" s="6"/>
      <c r="ADZ54" s="6"/>
      <c r="AEA54" s="6"/>
      <c r="AEB54" s="6"/>
      <c r="AEC54" s="6"/>
      <c r="AED54" s="6"/>
      <c r="AEE54" s="6"/>
      <c r="AEF54" s="6"/>
      <c r="AEG54" s="6"/>
      <c r="AEH54" s="6"/>
      <c r="AEI54" s="6"/>
      <c r="AEJ54" s="6"/>
      <c r="AEK54" s="6"/>
      <c r="AEL54" s="6"/>
      <c r="AEM54" s="6"/>
      <c r="AEN54" s="6"/>
      <c r="AEO54" s="6"/>
      <c r="AEP54" s="6"/>
      <c r="AEQ54" s="6"/>
      <c r="AER54" s="6"/>
      <c r="AES54" s="6"/>
      <c r="AET54" s="6"/>
      <c r="AEU54" s="6"/>
      <c r="AEV54" s="6"/>
      <c r="AEW54" s="6"/>
      <c r="AEX54" s="6"/>
      <c r="AEY54" s="6"/>
      <c r="AEZ54" s="6"/>
      <c r="AFA54" s="6"/>
      <c r="AFB54" s="6"/>
      <c r="AFC54" s="6"/>
      <c r="AFD54" s="6"/>
      <c r="AFE54" s="6"/>
      <c r="AFF54" s="6"/>
      <c r="AFG54" s="6"/>
      <c r="AFH54" s="6"/>
      <c r="AFI54" s="6"/>
      <c r="AFJ54" s="6"/>
      <c r="AFK54" s="6"/>
      <c r="AFL54" s="6"/>
      <c r="AFM54" s="6"/>
      <c r="AFN54" s="6"/>
      <c r="AFO54" s="6"/>
      <c r="AFP54" s="6"/>
      <c r="AFQ54" s="6"/>
      <c r="AFR54" s="6"/>
      <c r="AFS54" s="6"/>
      <c r="AFT54" s="6"/>
      <c r="AFU54" s="6"/>
      <c r="AFV54" s="6"/>
      <c r="AFW54" s="6"/>
      <c r="AFX54" s="6"/>
      <c r="AFY54" s="6"/>
      <c r="AFZ54" s="6"/>
      <c r="AGA54" s="6"/>
      <c r="AGB54" s="6"/>
      <c r="AGC54" s="6"/>
      <c r="AGD54" s="6"/>
      <c r="AGE54" s="6"/>
      <c r="AGF54" s="6"/>
      <c r="AGG54" s="6"/>
      <c r="AGH54" s="6"/>
      <c r="AGI54" s="6"/>
      <c r="AGJ54" s="6"/>
      <c r="AGK54" s="6"/>
      <c r="AGL54" s="6"/>
      <c r="AGM54" s="6"/>
      <c r="AGN54" s="6"/>
      <c r="AGO54" s="6"/>
      <c r="AGP54" s="6"/>
      <c r="AGQ54" s="6"/>
      <c r="AGR54" s="6"/>
      <c r="AGS54" s="6"/>
      <c r="AGT54" s="6"/>
      <c r="AGU54" s="6"/>
      <c r="AGV54" s="6"/>
      <c r="AGW54" s="6"/>
      <c r="AGX54" s="6"/>
      <c r="AGY54" s="6"/>
      <c r="AGZ54" s="6"/>
      <c r="AHA54" s="6"/>
      <c r="AHB54" s="6"/>
      <c r="AHC54" s="6"/>
      <c r="AHD54" s="6"/>
      <c r="AHE54" s="6"/>
      <c r="AHF54" s="6"/>
      <c r="AHG54" s="6"/>
      <c r="AHH54" s="6"/>
      <c r="AHI54" s="6"/>
      <c r="AHJ54" s="6"/>
      <c r="AHK54" s="6"/>
      <c r="AHL54" s="6"/>
      <c r="AHM54" s="6"/>
      <c r="AHN54" s="6"/>
      <c r="AHO54" s="6"/>
      <c r="AHP54" s="6"/>
      <c r="AHQ54" s="6"/>
      <c r="AHR54" s="6"/>
      <c r="AHS54" s="6"/>
      <c r="AHT54" s="6"/>
      <c r="AHU54" s="6"/>
      <c r="AHV54" s="6"/>
      <c r="AHW54" s="6"/>
      <c r="AHX54" s="6"/>
      <c r="AHY54" s="6"/>
      <c r="AHZ54" s="6"/>
      <c r="AIA54" s="6"/>
      <c r="AIB54" s="6"/>
      <c r="AIC54" s="6"/>
      <c r="AID54" s="6"/>
      <c r="AIE54" s="6"/>
      <c r="AIF54" s="6"/>
      <c r="AIG54" s="6"/>
      <c r="AIH54" s="6"/>
      <c r="AII54" s="6"/>
      <c r="AIJ54" s="6"/>
      <c r="AIK54" s="6"/>
      <c r="AIL54" s="6"/>
      <c r="AIM54" s="6"/>
      <c r="AIN54" s="6"/>
      <c r="AIO54" s="6"/>
      <c r="AIP54" s="6"/>
      <c r="AIQ54" s="6"/>
      <c r="AIR54" s="6"/>
      <c r="AIS54" s="6"/>
      <c r="AIT54" s="6"/>
      <c r="AIU54" s="6"/>
      <c r="AIV54" s="6"/>
      <c r="AIW54" s="6"/>
      <c r="AIX54" s="6"/>
      <c r="AIY54" s="6"/>
      <c r="AIZ54" s="6"/>
      <c r="AJA54" s="6"/>
      <c r="AJB54" s="6"/>
      <c r="AJC54" s="6"/>
      <c r="AJD54" s="6"/>
      <c r="AJE54" s="6"/>
      <c r="AJF54" s="6"/>
      <c r="AJG54" s="6"/>
      <c r="AJH54" s="6"/>
      <c r="AJI54" s="6"/>
      <c r="AJJ54" s="6"/>
      <c r="AJK54" s="6"/>
      <c r="AJL54" s="6"/>
      <c r="AJM54" s="6"/>
      <c r="AJN54" s="6"/>
      <c r="AJO54" s="6"/>
      <c r="AJP54" s="6"/>
      <c r="AJQ54" s="6"/>
      <c r="AJR54" s="6"/>
      <c r="AJS54" s="6"/>
      <c r="AJT54" s="6"/>
      <c r="AJU54" s="6"/>
      <c r="AJV54" s="6"/>
      <c r="AJW54" s="6"/>
      <c r="AJX54" s="6"/>
      <c r="AJY54" s="6"/>
      <c r="AJZ54" s="6"/>
      <c r="AKA54" s="6"/>
      <c r="AKB54" s="6"/>
      <c r="AKC54" s="6"/>
      <c r="AKD54" s="6"/>
      <c r="AKE54" s="6"/>
      <c r="AKF54" s="6"/>
      <c r="AKG54" s="6"/>
      <c r="AKH54" s="6"/>
      <c r="AKI54" s="6"/>
      <c r="AKJ54" s="6"/>
      <c r="AKK54" s="6"/>
      <c r="AKL54" s="6"/>
      <c r="AKM54" s="6"/>
      <c r="AKN54" s="6"/>
      <c r="AKO54" s="6"/>
      <c r="AKP54" s="6"/>
      <c r="AKQ54" s="6"/>
      <c r="AKR54" s="6"/>
      <c r="AKS54" s="6"/>
      <c r="AKT54" s="6"/>
      <c r="AKU54" s="6"/>
      <c r="AKV54" s="6"/>
      <c r="AKW54" s="6"/>
      <c r="AKX54" s="6"/>
      <c r="AKY54" s="6"/>
      <c r="AKZ54" s="6"/>
      <c r="ALA54" s="6"/>
      <c r="ALB54" s="6"/>
      <c r="ALC54" s="6"/>
      <c r="ALD54" s="6"/>
      <c r="ALE54" s="6"/>
      <c r="ALF54" s="6"/>
      <c r="ALG54" s="6"/>
      <c r="ALH54" s="6"/>
      <c r="ALI54" s="6"/>
      <c r="ALJ54" s="6"/>
      <c r="ALK54" s="6"/>
      <c r="ALL54" s="6"/>
      <c r="ALM54" s="6"/>
      <c r="ALN54" s="6"/>
      <c r="ALO54" s="6"/>
      <c r="ALP54" s="6"/>
      <c r="ALQ54" s="6"/>
      <c r="ALR54" s="6"/>
      <c r="ALS54" s="6"/>
      <c r="ALT54" s="6"/>
      <c r="ALU54" s="6"/>
      <c r="ALV54" s="6"/>
      <c r="ALW54" s="6"/>
      <c r="ALX54" s="6"/>
      <c r="ALY54" s="6"/>
      <c r="ALZ54" s="6"/>
      <c r="AMA54" s="6"/>
      <c r="AMB54" s="6"/>
      <c r="AMC54" s="6"/>
      <c r="AMD54" s="6"/>
      <c r="AME54" s="6"/>
      <c r="AMF54" s="6"/>
      <c r="AMG54" s="6"/>
      <c r="AMH54" s="6"/>
      <c r="AMI54" s="6"/>
      <c r="AMJ54" s="6"/>
      <c r="AMK54" s="6"/>
      <c r="AML54" s="6"/>
      <c r="AMM54" s="6"/>
      <c r="AMN54" s="6"/>
      <c r="AMO54" s="6"/>
      <c r="AMP54" s="6"/>
      <c r="AMQ54" s="6"/>
      <c r="AMR54" s="6"/>
      <c r="AMS54" s="6"/>
      <c r="AMT54" s="6"/>
      <c r="AMU54" s="6"/>
      <c r="AMV54" s="6"/>
      <c r="AMW54" s="6"/>
      <c r="AMX54" s="6"/>
    </row>
    <row r="55" spans="1:1038" x14ac:dyDescent="0.25">
      <c r="A55" t="s">
        <v>188</v>
      </c>
      <c r="M55" s="55"/>
      <c r="N55" s="55"/>
      <c r="O55" s="6"/>
      <c r="P55" s="55"/>
      <c r="Q55" s="6"/>
      <c r="R55" s="6"/>
      <c r="S55" s="6"/>
      <c r="T55" s="72" t="s">
        <v>819</v>
      </c>
      <c r="U55" s="14">
        <v>85</v>
      </c>
      <c r="V55" s="103" t="s">
        <v>819</v>
      </c>
      <c r="W55" s="131">
        <f>COUNTIF($X$77:$X$662, V55)</f>
        <v>13</v>
      </c>
      <c r="X55" s="129"/>
      <c r="Y55" s="78"/>
      <c r="Z55" s="56"/>
      <c r="AA55" s="56"/>
      <c r="AB55" s="57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/>
      <c r="ID55" s="6"/>
      <c r="IE55" s="6"/>
      <c r="IF55" s="6"/>
      <c r="IG55" s="6"/>
      <c r="IH55" s="6"/>
      <c r="II55" s="6"/>
      <c r="IJ55" s="6"/>
      <c r="IK55" s="6"/>
      <c r="IL55" s="6"/>
      <c r="IM55" s="6"/>
      <c r="IN55" s="6"/>
      <c r="IO55" s="6"/>
      <c r="IP55" s="6"/>
      <c r="IQ55" s="6"/>
      <c r="IR55" s="6"/>
      <c r="IS55" s="6"/>
      <c r="IT55" s="6"/>
      <c r="IU55" s="6"/>
      <c r="IV55" s="6"/>
      <c r="IW55" s="6"/>
      <c r="IX55" s="6"/>
      <c r="IY55" s="6"/>
      <c r="IZ55" s="6"/>
      <c r="JA55" s="6"/>
      <c r="JB55" s="6"/>
      <c r="JC55" s="6"/>
      <c r="JD55" s="6"/>
      <c r="JE55" s="6"/>
      <c r="JF55" s="6"/>
      <c r="JG55" s="6"/>
      <c r="JH55" s="6"/>
      <c r="JI55" s="6"/>
      <c r="JJ55" s="6"/>
      <c r="JK55" s="6"/>
      <c r="JL55" s="6"/>
      <c r="JM55" s="6"/>
      <c r="JN55" s="6"/>
      <c r="JO55" s="6"/>
      <c r="JP55" s="6"/>
      <c r="JQ55" s="6"/>
      <c r="JR55" s="6"/>
      <c r="JS55" s="6"/>
      <c r="JT55" s="6"/>
      <c r="JU55" s="6"/>
      <c r="JV55" s="6"/>
      <c r="JW55" s="6"/>
      <c r="JX55" s="6"/>
      <c r="JY55" s="6"/>
      <c r="JZ55" s="6"/>
      <c r="KA55" s="6"/>
      <c r="KB55" s="6"/>
      <c r="KC55" s="6"/>
      <c r="KD55" s="6"/>
      <c r="KE55" s="6"/>
      <c r="KF55" s="6"/>
      <c r="KG55" s="6"/>
      <c r="KH55" s="6"/>
      <c r="KI55" s="6"/>
      <c r="KJ55" s="6"/>
      <c r="KK55" s="6"/>
      <c r="KL55" s="6"/>
      <c r="KM55" s="6"/>
      <c r="KN55" s="6"/>
      <c r="KO55" s="6"/>
      <c r="KP55" s="6"/>
      <c r="KQ55" s="6"/>
      <c r="KR55" s="6"/>
      <c r="KS55" s="6"/>
      <c r="KT55" s="6"/>
      <c r="KU55" s="6"/>
      <c r="KV55" s="6"/>
      <c r="KW55" s="6"/>
      <c r="KX55" s="6"/>
      <c r="KY55" s="6"/>
      <c r="KZ55" s="6"/>
      <c r="LA55" s="6"/>
      <c r="LB55" s="6"/>
      <c r="LC55" s="6"/>
      <c r="LD55" s="6"/>
      <c r="LE55" s="6"/>
      <c r="LF55" s="6"/>
      <c r="LG55" s="6"/>
      <c r="LH55" s="6"/>
      <c r="LI55" s="6"/>
      <c r="LJ55" s="6"/>
      <c r="LK55" s="6"/>
      <c r="LL55" s="6"/>
      <c r="LM55" s="6"/>
      <c r="LN55" s="6"/>
      <c r="LO55" s="6"/>
      <c r="LP55" s="6"/>
      <c r="LQ55" s="6"/>
      <c r="LR55" s="6"/>
      <c r="LS55" s="6"/>
      <c r="LT55" s="6"/>
      <c r="LU55" s="6"/>
      <c r="LV55" s="6"/>
      <c r="LW55" s="6"/>
      <c r="LX55" s="6"/>
      <c r="LY55" s="6"/>
      <c r="LZ55" s="6"/>
      <c r="MA55" s="6"/>
      <c r="MB55" s="6"/>
      <c r="MC55" s="6"/>
      <c r="MD55" s="6"/>
      <c r="ME55" s="6"/>
      <c r="MF55" s="6"/>
      <c r="MG55" s="6"/>
      <c r="MH55" s="6"/>
      <c r="MI55" s="6"/>
      <c r="MJ55" s="6"/>
      <c r="MK55" s="6"/>
      <c r="ML55" s="6"/>
      <c r="MM55" s="6"/>
      <c r="MN55" s="6"/>
      <c r="MO55" s="6"/>
      <c r="MP55" s="6"/>
      <c r="MQ55" s="6"/>
      <c r="MR55" s="6"/>
      <c r="MS55" s="6"/>
      <c r="MT55" s="6"/>
      <c r="MU55" s="6"/>
      <c r="MV55" s="6"/>
      <c r="MW55" s="6"/>
      <c r="MX55" s="6"/>
      <c r="MY55" s="6"/>
      <c r="MZ55" s="6"/>
      <c r="NA55" s="6"/>
      <c r="NB55" s="6"/>
      <c r="NC55" s="6"/>
      <c r="ND55" s="6"/>
      <c r="NE55" s="6"/>
      <c r="NF55" s="6"/>
      <c r="NG55" s="6"/>
      <c r="NH55" s="6"/>
      <c r="NI55" s="6"/>
      <c r="NJ55" s="6"/>
      <c r="NK55" s="6"/>
      <c r="NL55" s="6"/>
      <c r="NM55" s="6"/>
      <c r="NN55" s="6"/>
      <c r="NO55" s="6"/>
      <c r="NP55" s="6"/>
      <c r="NQ55" s="6"/>
      <c r="NR55" s="6"/>
      <c r="NS55" s="6"/>
      <c r="NT55" s="6"/>
      <c r="NU55" s="6"/>
      <c r="NV55" s="6"/>
      <c r="NW55" s="6"/>
      <c r="NX55" s="6"/>
      <c r="NY55" s="6"/>
      <c r="NZ55" s="6"/>
      <c r="OA55" s="6"/>
      <c r="OB55" s="6"/>
      <c r="OC55" s="6"/>
      <c r="OD55" s="6"/>
      <c r="OE55" s="6"/>
      <c r="OF55" s="6"/>
      <c r="OG55" s="6"/>
      <c r="OH55" s="6"/>
      <c r="OI55" s="6"/>
      <c r="OJ55" s="6"/>
      <c r="OK55" s="6"/>
      <c r="OL55" s="6"/>
      <c r="OM55" s="6"/>
      <c r="ON55" s="6"/>
      <c r="OO55" s="6"/>
      <c r="OP55" s="6"/>
      <c r="OQ55" s="6"/>
      <c r="OR55" s="6"/>
      <c r="OS55" s="6"/>
      <c r="OT55" s="6"/>
      <c r="OU55" s="6"/>
      <c r="OV55" s="6"/>
      <c r="OW55" s="6"/>
      <c r="OX55" s="6"/>
      <c r="OY55" s="6"/>
      <c r="OZ55" s="6"/>
      <c r="PA55" s="6"/>
      <c r="PB55" s="6"/>
      <c r="PC55" s="6"/>
      <c r="PD55" s="6"/>
      <c r="PE55" s="6"/>
      <c r="PF55" s="6"/>
      <c r="PG55" s="6"/>
      <c r="PH55" s="6"/>
      <c r="PI55" s="6"/>
      <c r="PJ55" s="6"/>
      <c r="PK55" s="6"/>
      <c r="PL55" s="6"/>
      <c r="PM55" s="6"/>
      <c r="PN55" s="6"/>
      <c r="PO55" s="6"/>
      <c r="PP55" s="6"/>
      <c r="PQ55" s="6"/>
      <c r="PR55" s="6"/>
      <c r="PS55" s="6"/>
      <c r="PT55" s="6"/>
      <c r="PU55" s="6"/>
      <c r="PV55" s="6"/>
      <c r="PW55" s="6"/>
      <c r="PX55" s="6"/>
      <c r="PY55" s="6"/>
      <c r="PZ55" s="6"/>
      <c r="QA55" s="6"/>
      <c r="QB55" s="6"/>
      <c r="QC55" s="6"/>
      <c r="QD55" s="6"/>
      <c r="QE55" s="6"/>
      <c r="QF55" s="6"/>
      <c r="QG55" s="6"/>
      <c r="QH55" s="6"/>
      <c r="QI55" s="6"/>
      <c r="QJ55" s="6"/>
      <c r="QK55" s="6"/>
      <c r="QL55" s="6"/>
      <c r="QM55" s="6"/>
      <c r="QN55" s="6"/>
      <c r="QO55" s="6"/>
      <c r="QP55" s="6"/>
      <c r="QQ55" s="6"/>
      <c r="QR55" s="6"/>
      <c r="QS55" s="6"/>
      <c r="QT55" s="6"/>
      <c r="QU55" s="6"/>
      <c r="QV55" s="6"/>
      <c r="QW55" s="6"/>
      <c r="QX55" s="6"/>
      <c r="QY55" s="6"/>
      <c r="QZ55" s="6"/>
      <c r="RA55" s="6"/>
      <c r="RB55" s="6"/>
      <c r="RC55" s="6"/>
      <c r="RD55" s="6"/>
      <c r="RE55" s="6"/>
      <c r="RF55" s="6"/>
      <c r="RG55" s="6"/>
      <c r="RH55" s="6"/>
      <c r="RI55" s="6"/>
      <c r="RJ55" s="6"/>
      <c r="RK55" s="6"/>
      <c r="RL55" s="6"/>
      <c r="RM55" s="6"/>
      <c r="RN55" s="6"/>
      <c r="RO55" s="6"/>
      <c r="RP55" s="6"/>
      <c r="RQ55" s="6"/>
      <c r="RR55" s="6"/>
      <c r="RS55" s="6"/>
      <c r="RT55" s="6"/>
      <c r="RU55" s="6"/>
      <c r="RV55" s="6"/>
      <c r="RW55" s="6"/>
      <c r="RX55" s="6"/>
      <c r="RY55" s="6"/>
      <c r="RZ55" s="6"/>
      <c r="SA55" s="6"/>
      <c r="SB55" s="6"/>
      <c r="SC55" s="6"/>
      <c r="SD55" s="6"/>
      <c r="SE55" s="6"/>
      <c r="SF55" s="6"/>
      <c r="SG55" s="6"/>
      <c r="SH55" s="6"/>
      <c r="SI55" s="6"/>
      <c r="SJ55" s="6"/>
      <c r="SK55" s="6"/>
      <c r="SL55" s="6"/>
      <c r="SM55" s="6"/>
      <c r="SN55" s="6"/>
      <c r="SO55" s="6"/>
      <c r="SP55" s="6"/>
      <c r="SQ55" s="6"/>
      <c r="SR55" s="6"/>
      <c r="SS55" s="6"/>
      <c r="ST55" s="6"/>
      <c r="SU55" s="6"/>
      <c r="SV55" s="6"/>
      <c r="SW55" s="6"/>
      <c r="SX55" s="6"/>
      <c r="SY55" s="6"/>
      <c r="SZ55" s="6"/>
      <c r="TA55" s="6"/>
      <c r="TB55" s="6"/>
      <c r="TC55" s="6"/>
      <c r="TD55" s="6"/>
      <c r="TE55" s="6"/>
      <c r="TF55" s="6"/>
      <c r="TG55" s="6"/>
      <c r="TH55" s="6"/>
      <c r="TI55" s="6"/>
      <c r="TJ55" s="6"/>
      <c r="TK55" s="6"/>
      <c r="TL55" s="6"/>
      <c r="TM55" s="6"/>
      <c r="TN55" s="6"/>
      <c r="TO55" s="6"/>
      <c r="TP55" s="6"/>
      <c r="TQ55" s="6"/>
      <c r="TR55" s="6"/>
      <c r="TS55" s="6"/>
      <c r="TT55" s="6"/>
      <c r="TU55" s="6"/>
      <c r="TV55" s="6"/>
      <c r="TW55" s="6"/>
      <c r="TX55" s="6"/>
      <c r="TY55" s="6"/>
      <c r="TZ55" s="6"/>
      <c r="UA55" s="6"/>
      <c r="UB55" s="6"/>
      <c r="UC55" s="6"/>
      <c r="UD55" s="6"/>
      <c r="UE55" s="6"/>
      <c r="UF55" s="6"/>
      <c r="UG55" s="6"/>
      <c r="UH55" s="6"/>
      <c r="UI55" s="6"/>
      <c r="UJ55" s="6"/>
      <c r="UK55" s="6"/>
      <c r="UL55" s="6"/>
      <c r="UM55" s="6"/>
      <c r="UN55" s="6"/>
      <c r="UO55" s="6"/>
      <c r="UP55" s="6"/>
      <c r="UQ55" s="6"/>
      <c r="UR55" s="6"/>
      <c r="US55" s="6"/>
      <c r="UT55" s="6"/>
      <c r="UU55" s="6"/>
      <c r="UV55" s="6"/>
      <c r="UW55" s="6"/>
      <c r="UX55" s="6"/>
      <c r="UY55" s="6"/>
      <c r="UZ55" s="6"/>
      <c r="VA55" s="6"/>
      <c r="VB55" s="6"/>
      <c r="VC55" s="6"/>
      <c r="VD55" s="6"/>
      <c r="VE55" s="6"/>
      <c r="VF55" s="6"/>
      <c r="VG55" s="6"/>
      <c r="VH55" s="6"/>
      <c r="VI55" s="6"/>
      <c r="VJ55" s="6"/>
      <c r="VK55" s="6"/>
      <c r="VL55" s="6"/>
      <c r="VM55" s="6"/>
      <c r="VN55" s="6"/>
      <c r="VO55" s="6"/>
      <c r="VP55" s="6"/>
      <c r="VQ55" s="6"/>
      <c r="VR55" s="6"/>
      <c r="VS55" s="6"/>
      <c r="VT55" s="6"/>
      <c r="VU55" s="6"/>
      <c r="VV55" s="6"/>
      <c r="VW55" s="6"/>
      <c r="VX55" s="6"/>
      <c r="VY55" s="6"/>
      <c r="VZ55" s="6"/>
      <c r="WA55" s="6"/>
      <c r="WB55" s="6"/>
      <c r="WC55" s="6"/>
      <c r="WD55" s="6"/>
      <c r="WE55" s="6"/>
      <c r="WF55" s="6"/>
      <c r="WG55" s="6"/>
      <c r="WH55" s="6"/>
      <c r="WI55" s="6"/>
      <c r="WJ55" s="6"/>
      <c r="WK55" s="6"/>
      <c r="WL55" s="6"/>
      <c r="WM55" s="6"/>
      <c r="WN55" s="6"/>
      <c r="WO55" s="6"/>
      <c r="WP55" s="6"/>
      <c r="WQ55" s="6"/>
      <c r="WR55" s="6"/>
      <c r="WS55" s="6"/>
      <c r="WT55" s="6"/>
      <c r="WU55" s="6"/>
      <c r="WV55" s="6"/>
      <c r="WW55" s="6"/>
      <c r="WX55" s="6"/>
      <c r="WY55" s="6"/>
      <c r="WZ55" s="6"/>
      <c r="XA55" s="6"/>
      <c r="XB55" s="6"/>
      <c r="XC55" s="6"/>
      <c r="XD55" s="6"/>
      <c r="XE55" s="6"/>
      <c r="XF55" s="6"/>
      <c r="XG55" s="6"/>
      <c r="XH55" s="6"/>
      <c r="XI55" s="6"/>
      <c r="XJ55" s="6"/>
      <c r="XK55" s="6"/>
      <c r="XL55" s="6"/>
      <c r="XM55" s="6"/>
      <c r="XN55" s="6"/>
      <c r="XO55" s="6"/>
      <c r="XP55" s="6"/>
      <c r="XQ55" s="6"/>
      <c r="XR55" s="6"/>
      <c r="XS55" s="6"/>
      <c r="XT55" s="6"/>
      <c r="XU55" s="6"/>
      <c r="XV55" s="6"/>
      <c r="XW55" s="6"/>
      <c r="XX55" s="6"/>
      <c r="XY55" s="6"/>
      <c r="XZ55" s="6"/>
      <c r="YA55" s="6"/>
      <c r="YB55" s="6"/>
      <c r="YC55" s="6"/>
      <c r="YD55" s="6"/>
      <c r="YE55" s="6"/>
      <c r="YF55" s="6"/>
      <c r="YG55" s="6"/>
      <c r="YH55" s="6"/>
      <c r="YI55" s="6"/>
      <c r="YJ55" s="6"/>
      <c r="YK55" s="6"/>
      <c r="YL55" s="6"/>
      <c r="YM55" s="6"/>
      <c r="YN55" s="6"/>
      <c r="YO55" s="6"/>
      <c r="YP55" s="6"/>
      <c r="YQ55" s="6"/>
      <c r="YR55" s="6"/>
      <c r="YS55" s="6"/>
      <c r="YT55" s="6"/>
      <c r="YU55" s="6"/>
      <c r="YV55" s="6"/>
      <c r="YW55" s="6"/>
      <c r="YX55" s="6"/>
      <c r="YY55" s="6"/>
      <c r="YZ55" s="6"/>
      <c r="ZA55" s="6"/>
      <c r="ZB55" s="6"/>
      <c r="ZC55" s="6"/>
      <c r="ZD55" s="6"/>
      <c r="ZE55" s="6"/>
      <c r="ZF55" s="6"/>
      <c r="ZG55" s="6"/>
      <c r="ZH55" s="6"/>
      <c r="ZI55" s="6"/>
      <c r="ZJ55" s="6"/>
      <c r="ZK55" s="6"/>
      <c r="ZL55" s="6"/>
      <c r="ZM55" s="6"/>
      <c r="ZN55" s="6"/>
      <c r="ZO55" s="6"/>
      <c r="ZP55" s="6"/>
      <c r="ZQ55" s="6"/>
      <c r="ZR55" s="6"/>
      <c r="ZS55" s="6"/>
      <c r="ZT55" s="6"/>
      <c r="ZU55" s="6"/>
      <c r="ZV55" s="6"/>
      <c r="ZW55" s="6"/>
      <c r="ZX55" s="6"/>
      <c r="ZY55" s="6"/>
      <c r="ZZ55" s="6"/>
      <c r="AAA55" s="6"/>
      <c r="AAB55" s="6"/>
      <c r="AAC55" s="6"/>
      <c r="AAD55" s="6"/>
      <c r="AAE55" s="6"/>
      <c r="AAF55" s="6"/>
      <c r="AAG55" s="6"/>
      <c r="AAH55" s="6"/>
      <c r="AAI55" s="6"/>
      <c r="AAJ55" s="6"/>
      <c r="AAK55" s="6"/>
      <c r="AAL55" s="6"/>
      <c r="AAM55" s="6"/>
      <c r="AAN55" s="6"/>
      <c r="AAO55" s="6"/>
      <c r="AAP55" s="6"/>
      <c r="AAQ55" s="6"/>
      <c r="AAR55" s="6"/>
      <c r="AAS55" s="6"/>
      <c r="AAT55" s="6"/>
      <c r="AAU55" s="6"/>
      <c r="AAV55" s="6"/>
      <c r="AAW55" s="6"/>
      <c r="AAX55" s="6"/>
      <c r="AAY55" s="6"/>
      <c r="AAZ55" s="6"/>
      <c r="ABA55" s="6"/>
      <c r="ABB55" s="6"/>
      <c r="ABC55" s="6"/>
      <c r="ABD55" s="6"/>
      <c r="ABE55" s="6"/>
      <c r="ABF55" s="6"/>
      <c r="ABG55" s="6"/>
      <c r="ABH55" s="6"/>
      <c r="ABI55" s="6"/>
      <c r="ABJ55" s="6"/>
      <c r="ABK55" s="6"/>
      <c r="ABL55" s="6"/>
      <c r="ABM55" s="6"/>
      <c r="ABN55" s="6"/>
      <c r="ABO55" s="6"/>
      <c r="ABP55" s="6"/>
      <c r="ABQ55" s="6"/>
      <c r="ABR55" s="6"/>
      <c r="ABS55" s="6"/>
      <c r="ABT55" s="6"/>
      <c r="ABU55" s="6"/>
      <c r="ABV55" s="6"/>
      <c r="ABW55" s="6"/>
      <c r="ABX55" s="6"/>
      <c r="ABY55" s="6"/>
      <c r="ABZ55" s="6"/>
      <c r="ACA55" s="6"/>
      <c r="ACB55" s="6"/>
      <c r="ACC55" s="6"/>
      <c r="ACD55" s="6"/>
      <c r="ACE55" s="6"/>
      <c r="ACF55" s="6"/>
      <c r="ACG55" s="6"/>
      <c r="ACH55" s="6"/>
      <c r="ACI55" s="6"/>
      <c r="ACJ55" s="6"/>
      <c r="ACK55" s="6"/>
      <c r="ACL55" s="6"/>
      <c r="ACM55" s="6"/>
      <c r="ACN55" s="6"/>
      <c r="ACO55" s="6"/>
      <c r="ACP55" s="6"/>
      <c r="ACQ55" s="6"/>
      <c r="ACR55" s="6"/>
      <c r="ACS55" s="6"/>
      <c r="ACT55" s="6"/>
      <c r="ACU55" s="6"/>
      <c r="ACV55" s="6"/>
      <c r="ACW55" s="6"/>
      <c r="ACX55" s="6"/>
      <c r="ACY55" s="6"/>
      <c r="ACZ55" s="6"/>
      <c r="ADA55" s="6"/>
      <c r="ADB55" s="6"/>
      <c r="ADC55" s="6"/>
      <c r="ADD55" s="6"/>
      <c r="ADE55" s="6"/>
      <c r="ADF55" s="6"/>
      <c r="ADG55" s="6"/>
      <c r="ADH55" s="6"/>
      <c r="ADI55" s="6"/>
      <c r="ADJ55" s="6"/>
      <c r="ADK55" s="6"/>
      <c r="ADL55" s="6"/>
      <c r="ADM55" s="6"/>
      <c r="ADN55" s="6"/>
      <c r="ADO55" s="6"/>
      <c r="ADP55" s="6"/>
      <c r="ADQ55" s="6"/>
      <c r="ADR55" s="6"/>
      <c r="ADS55" s="6"/>
      <c r="ADT55" s="6"/>
      <c r="ADU55" s="6"/>
      <c r="ADV55" s="6"/>
      <c r="ADW55" s="6"/>
      <c r="ADX55" s="6"/>
      <c r="ADY55" s="6"/>
      <c r="ADZ55" s="6"/>
      <c r="AEA55" s="6"/>
      <c r="AEB55" s="6"/>
      <c r="AEC55" s="6"/>
      <c r="AED55" s="6"/>
      <c r="AEE55" s="6"/>
      <c r="AEF55" s="6"/>
      <c r="AEG55" s="6"/>
      <c r="AEH55" s="6"/>
      <c r="AEI55" s="6"/>
      <c r="AEJ55" s="6"/>
      <c r="AEK55" s="6"/>
      <c r="AEL55" s="6"/>
      <c r="AEM55" s="6"/>
      <c r="AEN55" s="6"/>
      <c r="AEO55" s="6"/>
      <c r="AEP55" s="6"/>
      <c r="AEQ55" s="6"/>
      <c r="AER55" s="6"/>
      <c r="AES55" s="6"/>
      <c r="AET55" s="6"/>
      <c r="AEU55" s="6"/>
      <c r="AEV55" s="6"/>
      <c r="AEW55" s="6"/>
      <c r="AEX55" s="6"/>
      <c r="AEY55" s="6"/>
      <c r="AEZ55" s="6"/>
      <c r="AFA55" s="6"/>
      <c r="AFB55" s="6"/>
      <c r="AFC55" s="6"/>
      <c r="AFD55" s="6"/>
      <c r="AFE55" s="6"/>
      <c r="AFF55" s="6"/>
      <c r="AFG55" s="6"/>
      <c r="AFH55" s="6"/>
      <c r="AFI55" s="6"/>
      <c r="AFJ55" s="6"/>
      <c r="AFK55" s="6"/>
      <c r="AFL55" s="6"/>
      <c r="AFM55" s="6"/>
      <c r="AFN55" s="6"/>
      <c r="AFO55" s="6"/>
      <c r="AFP55" s="6"/>
      <c r="AFQ55" s="6"/>
      <c r="AFR55" s="6"/>
      <c r="AFS55" s="6"/>
      <c r="AFT55" s="6"/>
      <c r="AFU55" s="6"/>
      <c r="AFV55" s="6"/>
      <c r="AFW55" s="6"/>
      <c r="AFX55" s="6"/>
      <c r="AFY55" s="6"/>
      <c r="AFZ55" s="6"/>
      <c r="AGA55" s="6"/>
      <c r="AGB55" s="6"/>
      <c r="AGC55" s="6"/>
      <c r="AGD55" s="6"/>
      <c r="AGE55" s="6"/>
      <c r="AGF55" s="6"/>
      <c r="AGG55" s="6"/>
      <c r="AGH55" s="6"/>
      <c r="AGI55" s="6"/>
      <c r="AGJ55" s="6"/>
      <c r="AGK55" s="6"/>
      <c r="AGL55" s="6"/>
      <c r="AGM55" s="6"/>
      <c r="AGN55" s="6"/>
      <c r="AGO55" s="6"/>
      <c r="AGP55" s="6"/>
      <c r="AGQ55" s="6"/>
      <c r="AGR55" s="6"/>
      <c r="AGS55" s="6"/>
      <c r="AGT55" s="6"/>
      <c r="AGU55" s="6"/>
      <c r="AGV55" s="6"/>
      <c r="AGW55" s="6"/>
      <c r="AGX55" s="6"/>
      <c r="AGY55" s="6"/>
      <c r="AGZ55" s="6"/>
      <c r="AHA55" s="6"/>
      <c r="AHB55" s="6"/>
      <c r="AHC55" s="6"/>
      <c r="AHD55" s="6"/>
      <c r="AHE55" s="6"/>
      <c r="AHF55" s="6"/>
      <c r="AHG55" s="6"/>
      <c r="AHH55" s="6"/>
      <c r="AHI55" s="6"/>
      <c r="AHJ55" s="6"/>
      <c r="AHK55" s="6"/>
      <c r="AHL55" s="6"/>
      <c r="AHM55" s="6"/>
      <c r="AHN55" s="6"/>
      <c r="AHO55" s="6"/>
      <c r="AHP55" s="6"/>
      <c r="AHQ55" s="6"/>
      <c r="AHR55" s="6"/>
      <c r="AHS55" s="6"/>
      <c r="AHT55" s="6"/>
      <c r="AHU55" s="6"/>
      <c r="AHV55" s="6"/>
      <c r="AHW55" s="6"/>
      <c r="AHX55" s="6"/>
      <c r="AHY55" s="6"/>
      <c r="AHZ55" s="6"/>
      <c r="AIA55" s="6"/>
      <c r="AIB55" s="6"/>
      <c r="AIC55" s="6"/>
      <c r="AID55" s="6"/>
      <c r="AIE55" s="6"/>
      <c r="AIF55" s="6"/>
      <c r="AIG55" s="6"/>
      <c r="AIH55" s="6"/>
      <c r="AII55" s="6"/>
      <c r="AIJ55" s="6"/>
      <c r="AIK55" s="6"/>
      <c r="AIL55" s="6"/>
      <c r="AIM55" s="6"/>
      <c r="AIN55" s="6"/>
      <c r="AIO55" s="6"/>
      <c r="AIP55" s="6"/>
      <c r="AIQ55" s="6"/>
      <c r="AIR55" s="6"/>
      <c r="AIS55" s="6"/>
      <c r="AIT55" s="6"/>
      <c r="AIU55" s="6"/>
      <c r="AIV55" s="6"/>
      <c r="AIW55" s="6"/>
      <c r="AIX55" s="6"/>
      <c r="AIY55" s="6"/>
      <c r="AIZ55" s="6"/>
      <c r="AJA55" s="6"/>
      <c r="AJB55" s="6"/>
      <c r="AJC55" s="6"/>
      <c r="AJD55" s="6"/>
      <c r="AJE55" s="6"/>
      <c r="AJF55" s="6"/>
      <c r="AJG55" s="6"/>
      <c r="AJH55" s="6"/>
      <c r="AJI55" s="6"/>
      <c r="AJJ55" s="6"/>
      <c r="AJK55" s="6"/>
      <c r="AJL55" s="6"/>
      <c r="AJM55" s="6"/>
      <c r="AJN55" s="6"/>
      <c r="AJO55" s="6"/>
      <c r="AJP55" s="6"/>
      <c r="AJQ55" s="6"/>
      <c r="AJR55" s="6"/>
      <c r="AJS55" s="6"/>
      <c r="AJT55" s="6"/>
      <c r="AJU55" s="6"/>
      <c r="AJV55" s="6"/>
      <c r="AJW55" s="6"/>
      <c r="AJX55" s="6"/>
      <c r="AJY55" s="6"/>
      <c r="AJZ55" s="6"/>
      <c r="AKA55" s="6"/>
      <c r="AKB55" s="6"/>
      <c r="AKC55" s="6"/>
      <c r="AKD55" s="6"/>
      <c r="AKE55" s="6"/>
      <c r="AKF55" s="6"/>
      <c r="AKG55" s="6"/>
      <c r="AKH55" s="6"/>
      <c r="AKI55" s="6"/>
      <c r="AKJ55" s="6"/>
      <c r="AKK55" s="6"/>
      <c r="AKL55" s="6"/>
      <c r="AKM55" s="6"/>
      <c r="AKN55" s="6"/>
      <c r="AKO55" s="6"/>
      <c r="AKP55" s="6"/>
      <c r="AKQ55" s="6"/>
      <c r="AKR55" s="6"/>
      <c r="AKS55" s="6"/>
      <c r="AKT55" s="6"/>
      <c r="AKU55" s="6"/>
      <c r="AKV55" s="6"/>
      <c r="AKW55" s="6"/>
      <c r="AKX55" s="6"/>
      <c r="AKY55" s="6"/>
      <c r="AKZ55" s="6"/>
      <c r="ALA55" s="6"/>
      <c r="ALB55" s="6"/>
      <c r="ALC55" s="6"/>
      <c r="ALD55" s="6"/>
      <c r="ALE55" s="6"/>
      <c r="ALF55" s="6"/>
      <c r="ALG55" s="6"/>
      <c r="ALH55" s="6"/>
      <c r="ALI55" s="6"/>
      <c r="ALJ55" s="6"/>
      <c r="ALK55" s="6"/>
      <c r="ALL55" s="6"/>
      <c r="ALM55" s="6"/>
      <c r="ALN55" s="6"/>
      <c r="ALO55" s="6"/>
      <c r="ALP55" s="6"/>
      <c r="ALQ55" s="6"/>
      <c r="ALR55" s="6"/>
      <c r="ALS55" s="6"/>
      <c r="ALT55" s="6"/>
      <c r="ALU55" s="6"/>
      <c r="ALV55" s="6"/>
      <c r="ALW55" s="6"/>
      <c r="ALX55" s="6"/>
      <c r="ALY55" s="6"/>
      <c r="ALZ55" s="6"/>
      <c r="AMA55" s="6"/>
      <c r="AMB55" s="6"/>
      <c r="AMC55" s="6"/>
      <c r="AMD55" s="6"/>
      <c r="AME55" s="6"/>
      <c r="AMF55" s="6"/>
      <c r="AMG55" s="6"/>
      <c r="AMH55" s="6"/>
      <c r="AMI55" s="6"/>
      <c r="AMJ55" s="6"/>
      <c r="AMK55" s="6"/>
      <c r="AML55" s="6"/>
      <c r="AMM55" s="6"/>
      <c r="AMN55" s="6"/>
      <c r="AMO55" s="6"/>
      <c r="AMP55" s="6"/>
      <c r="AMQ55" s="6"/>
      <c r="AMR55" s="6"/>
      <c r="AMS55" s="6"/>
      <c r="AMT55" s="6"/>
      <c r="AMU55" s="6"/>
      <c r="AMV55" s="6"/>
      <c r="AMW55" s="6"/>
      <c r="AMX55" s="6"/>
    </row>
    <row r="56" spans="1:1038" x14ac:dyDescent="0.25">
      <c r="A56" t="s">
        <v>188</v>
      </c>
      <c r="M56" s="55"/>
      <c r="N56" s="55"/>
      <c r="O56" s="6"/>
      <c r="P56" s="55"/>
      <c r="Q56" s="6"/>
      <c r="R56" s="6"/>
      <c r="S56" s="6"/>
      <c r="T56" s="132" t="s">
        <v>875</v>
      </c>
      <c r="U56" s="133">
        <v>86</v>
      </c>
      <c r="V56" s="134" t="s">
        <v>875</v>
      </c>
      <c r="W56" s="131">
        <f>COUNTIF($X$77:$X$662, V56)</f>
        <v>4</v>
      </c>
      <c r="X56" s="78"/>
      <c r="Y56" s="78"/>
      <c r="Z56" s="56"/>
      <c r="AA56" s="56"/>
      <c r="AB56" s="57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6"/>
      <c r="IB56" s="6"/>
      <c r="IC56" s="6"/>
      <c r="ID56" s="6"/>
      <c r="IE56" s="6"/>
      <c r="IF56" s="6"/>
      <c r="IG56" s="6"/>
      <c r="IH56" s="6"/>
      <c r="II56" s="6"/>
      <c r="IJ56" s="6"/>
      <c r="IK56" s="6"/>
      <c r="IL56" s="6"/>
      <c r="IM56" s="6"/>
      <c r="IN56" s="6"/>
      <c r="IO56" s="6"/>
      <c r="IP56" s="6"/>
      <c r="IQ56" s="6"/>
      <c r="IR56" s="6"/>
      <c r="IS56" s="6"/>
      <c r="IT56" s="6"/>
      <c r="IU56" s="6"/>
      <c r="IV56" s="6"/>
      <c r="IW56" s="6"/>
      <c r="IX56" s="6"/>
      <c r="IY56" s="6"/>
      <c r="IZ56" s="6"/>
      <c r="JA56" s="6"/>
      <c r="JB56" s="6"/>
      <c r="JC56" s="6"/>
      <c r="JD56" s="6"/>
      <c r="JE56" s="6"/>
      <c r="JF56" s="6"/>
      <c r="JG56" s="6"/>
      <c r="JH56" s="6"/>
      <c r="JI56" s="6"/>
      <c r="JJ56" s="6"/>
      <c r="JK56" s="6"/>
      <c r="JL56" s="6"/>
      <c r="JM56" s="6"/>
      <c r="JN56" s="6"/>
      <c r="JO56" s="6"/>
      <c r="JP56" s="6"/>
      <c r="JQ56" s="6"/>
      <c r="JR56" s="6"/>
      <c r="JS56" s="6"/>
      <c r="JT56" s="6"/>
      <c r="JU56" s="6"/>
      <c r="JV56" s="6"/>
      <c r="JW56" s="6"/>
      <c r="JX56" s="6"/>
      <c r="JY56" s="6"/>
      <c r="JZ56" s="6"/>
      <c r="KA56" s="6"/>
      <c r="KB56" s="6"/>
      <c r="KC56" s="6"/>
      <c r="KD56" s="6"/>
      <c r="KE56" s="6"/>
      <c r="KF56" s="6"/>
      <c r="KG56" s="6"/>
      <c r="KH56" s="6"/>
      <c r="KI56" s="6"/>
      <c r="KJ56" s="6"/>
      <c r="KK56" s="6"/>
      <c r="KL56" s="6"/>
      <c r="KM56" s="6"/>
      <c r="KN56" s="6"/>
      <c r="KO56" s="6"/>
      <c r="KP56" s="6"/>
      <c r="KQ56" s="6"/>
      <c r="KR56" s="6"/>
      <c r="KS56" s="6"/>
      <c r="KT56" s="6"/>
      <c r="KU56" s="6"/>
      <c r="KV56" s="6"/>
      <c r="KW56" s="6"/>
      <c r="KX56" s="6"/>
      <c r="KY56" s="6"/>
      <c r="KZ56" s="6"/>
      <c r="LA56" s="6"/>
      <c r="LB56" s="6"/>
      <c r="LC56" s="6"/>
      <c r="LD56" s="6"/>
      <c r="LE56" s="6"/>
      <c r="LF56" s="6"/>
      <c r="LG56" s="6"/>
      <c r="LH56" s="6"/>
      <c r="LI56" s="6"/>
      <c r="LJ56" s="6"/>
      <c r="LK56" s="6"/>
      <c r="LL56" s="6"/>
      <c r="LM56" s="6"/>
      <c r="LN56" s="6"/>
      <c r="LO56" s="6"/>
      <c r="LP56" s="6"/>
      <c r="LQ56" s="6"/>
      <c r="LR56" s="6"/>
      <c r="LS56" s="6"/>
      <c r="LT56" s="6"/>
      <c r="LU56" s="6"/>
      <c r="LV56" s="6"/>
      <c r="LW56" s="6"/>
      <c r="LX56" s="6"/>
      <c r="LY56" s="6"/>
      <c r="LZ56" s="6"/>
      <c r="MA56" s="6"/>
      <c r="MB56" s="6"/>
      <c r="MC56" s="6"/>
      <c r="MD56" s="6"/>
      <c r="ME56" s="6"/>
      <c r="MF56" s="6"/>
      <c r="MG56" s="6"/>
      <c r="MH56" s="6"/>
      <c r="MI56" s="6"/>
      <c r="MJ56" s="6"/>
      <c r="MK56" s="6"/>
      <c r="ML56" s="6"/>
      <c r="MM56" s="6"/>
      <c r="MN56" s="6"/>
      <c r="MO56" s="6"/>
      <c r="MP56" s="6"/>
      <c r="MQ56" s="6"/>
      <c r="MR56" s="6"/>
      <c r="MS56" s="6"/>
      <c r="MT56" s="6"/>
      <c r="MU56" s="6"/>
      <c r="MV56" s="6"/>
      <c r="MW56" s="6"/>
      <c r="MX56" s="6"/>
      <c r="MY56" s="6"/>
      <c r="MZ56" s="6"/>
      <c r="NA56" s="6"/>
      <c r="NB56" s="6"/>
      <c r="NC56" s="6"/>
      <c r="ND56" s="6"/>
      <c r="NE56" s="6"/>
      <c r="NF56" s="6"/>
      <c r="NG56" s="6"/>
      <c r="NH56" s="6"/>
      <c r="NI56" s="6"/>
      <c r="NJ56" s="6"/>
      <c r="NK56" s="6"/>
      <c r="NL56" s="6"/>
      <c r="NM56" s="6"/>
      <c r="NN56" s="6"/>
      <c r="NO56" s="6"/>
      <c r="NP56" s="6"/>
      <c r="NQ56" s="6"/>
      <c r="NR56" s="6"/>
      <c r="NS56" s="6"/>
      <c r="NT56" s="6"/>
      <c r="NU56" s="6"/>
      <c r="NV56" s="6"/>
      <c r="NW56" s="6"/>
      <c r="NX56" s="6"/>
      <c r="NY56" s="6"/>
      <c r="NZ56" s="6"/>
      <c r="OA56" s="6"/>
      <c r="OB56" s="6"/>
      <c r="OC56" s="6"/>
      <c r="OD56" s="6"/>
      <c r="OE56" s="6"/>
      <c r="OF56" s="6"/>
      <c r="OG56" s="6"/>
      <c r="OH56" s="6"/>
      <c r="OI56" s="6"/>
      <c r="OJ56" s="6"/>
      <c r="OK56" s="6"/>
      <c r="OL56" s="6"/>
      <c r="OM56" s="6"/>
      <c r="ON56" s="6"/>
      <c r="OO56" s="6"/>
      <c r="OP56" s="6"/>
      <c r="OQ56" s="6"/>
      <c r="OR56" s="6"/>
      <c r="OS56" s="6"/>
      <c r="OT56" s="6"/>
      <c r="OU56" s="6"/>
      <c r="OV56" s="6"/>
      <c r="OW56" s="6"/>
      <c r="OX56" s="6"/>
      <c r="OY56" s="6"/>
      <c r="OZ56" s="6"/>
      <c r="PA56" s="6"/>
      <c r="PB56" s="6"/>
      <c r="PC56" s="6"/>
      <c r="PD56" s="6"/>
      <c r="PE56" s="6"/>
      <c r="PF56" s="6"/>
      <c r="PG56" s="6"/>
      <c r="PH56" s="6"/>
      <c r="PI56" s="6"/>
      <c r="PJ56" s="6"/>
      <c r="PK56" s="6"/>
      <c r="PL56" s="6"/>
      <c r="PM56" s="6"/>
      <c r="PN56" s="6"/>
      <c r="PO56" s="6"/>
      <c r="PP56" s="6"/>
      <c r="PQ56" s="6"/>
      <c r="PR56" s="6"/>
      <c r="PS56" s="6"/>
      <c r="PT56" s="6"/>
      <c r="PU56" s="6"/>
      <c r="PV56" s="6"/>
      <c r="PW56" s="6"/>
      <c r="PX56" s="6"/>
      <c r="PY56" s="6"/>
      <c r="PZ56" s="6"/>
      <c r="QA56" s="6"/>
      <c r="QB56" s="6"/>
      <c r="QC56" s="6"/>
      <c r="QD56" s="6"/>
      <c r="QE56" s="6"/>
      <c r="QF56" s="6"/>
      <c r="QG56" s="6"/>
      <c r="QH56" s="6"/>
      <c r="QI56" s="6"/>
      <c r="QJ56" s="6"/>
      <c r="QK56" s="6"/>
      <c r="QL56" s="6"/>
      <c r="QM56" s="6"/>
      <c r="QN56" s="6"/>
      <c r="QO56" s="6"/>
      <c r="QP56" s="6"/>
      <c r="QQ56" s="6"/>
      <c r="QR56" s="6"/>
      <c r="QS56" s="6"/>
      <c r="QT56" s="6"/>
      <c r="QU56" s="6"/>
      <c r="QV56" s="6"/>
      <c r="QW56" s="6"/>
      <c r="QX56" s="6"/>
      <c r="QY56" s="6"/>
      <c r="QZ56" s="6"/>
      <c r="RA56" s="6"/>
      <c r="RB56" s="6"/>
      <c r="RC56" s="6"/>
      <c r="RD56" s="6"/>
      <c r="RE56" s="6"/>
      <c r="RF56" s="6"/>
      <c r="RG56" s="6"/>
      <c r="RH56" s="6"/>
      <c r="RI56" s="6"/>
      <c r="RJ56" s="6"/>
      <c r="RK56" s="6"/>
      <c r="RL56" s="6"/>
      <c r="RM56" s="6"/>
      <c r="RN56" s="6"/>
      <c r="RO56" s="6"/>
      <c r="RP56" s="6"/>
      <c r="RQ56" s="6"/>
      <c r="RR56" s="6"/>
      <c r="RS56" s="6"/>
      <c r="RT56" s="6"/>
      <c r="RU56" s="6"/>
      <c r="RV56" s="6"/>
      <c r="RW56" s="6"/>
      <c r="RX56" s="6"/>
      <c r="RY56" s="6"/>
      <c r="RZ56" s="6"/>
      <c r="SA56" s="6"/>
      <c r="SB56" s="6"/>
      <c r="SC56" s="6"/>
      <c r="SD56" s="6"/>
      <c r="SE56" s="6"/>
      <c r="SF56" s="6"/>
      <c r="SG56" s="6"/>
      <c r="SH56" s="6"/>
      <c r="SI56" s="6"/>
      <c r="SJ56" s="6"/>
      <c r="SK56" s="6"/>
      <c r="SL56" s="6"/>
      <c r="SM56" s="6"/>
      <c r="SN56" s="6"/>
      <c r="SO56" s="6"/>
      <c r="SP56" s="6"/>
      <c r="SQ56" s="6"/>
      <c r="SR56" s="6"/>
      <c r="SS56" s="6"/>
      <c r="ST56" s="6"/>
      <c r="SU56" s="6"/>
      <c r="SV56" s="6"/>
      <c r="SW56" s="6"/>
      <c r="SX56" s="6"/>
      <c r="SY56" s="6"/>
      <c r="SZ56" s="6"/>
      <c r="TA56" s="6"/>
      <c r="TB56" s="6"/>
      <c r="TC56" s="6"/>
      <c r="TD56" s="6"/>
      <c r="TE56" s="6"/>
      <c r="TF56" s="6"/>
      <c r="TG56" s="6"/>
      <c r="TH56" s="6"/>
      <c r="TI56" s="6"/>
      <c r="TJ56" s="6"/>
      <c r="TK56" s="6"/>
      <c r="TL56" s="6"/>
      <c r="TM56" s="6"/>
      <c r="TN56" s="6"/>
      <c r="TO56" s="6"/>
      <c r="TP56" s="6"/>
      <c r="TQ56" s="6"/>
      <c r="TR56" s="6"/>
      <c r="TS56" s="6"/>
      <c r="TT56" s="6"/>
      <c r="TU56" s="6"/>
      <c r="TV56" s="6"/>
      <c r="TW56" s="6"/>
      <c r="TX56" s="6"/>
      <c r="TY56" s="6"/>
      <c r="TZ56" s="6"/>
      <c r="UA56" s="6"/>
      <c r="UB56" s="6"/>
      <c r="UC56" s="6"/>
      <c r="UD56" s="6"/>
      <c r="UE56" s="6"/>
      <c r="UF56" s="6"/>
      <c r="UG56" s="6"/>
      <c r="UH56" s="6"/>
      <c r="UI56" s="6"/>
      <c r="UJ56" s="6"/>
      <c r="UK56" s="6"/>
      <c r="UL56" s="6"/>
      <c r="UM56" s="6"/>
      <c r="UN56" s="6"/>
      <c r="UO56" s="6"/>
      <c r="UP56" s="6"/>
      <c r="UQ56" s="6"/>
      <c r="UR56" s="6"/>
      <c r="US56" s="6"/>
      <c r="UT56" s="6"/>
      <c r="UU56" s="6"/>
      <c r="UV56" s="6"/>
      <c r="UW56" s="6"/>
      <c r="UX56" s="6"/>
      <c r="UY56" s="6"/>
      <c r="UZ56" s="6"/>
      <c r="VA56" s="6"/>
      <c r="VB56" s="6"/>
      <c r="VC56" s="6"/>
      <c r="VD56" s="6"/>
      <c r="VE56" s="6"/>
      <c r="VF56" s="6"/>
      <c r="VG56" s="6"/>
      <c r="VH56" s="6"/>
      <c r="VI56" s="6"/>
      <c r="VJ56" s="6"/>
      <c r="VK56" s="6"/>
      <c r="VL56" s="6"/>
      <c r="VM56" s="6"/>
      <c r="VN56" s="6"/>
      <c r="VO56" s="6"/>
      <c r="VP56" s="6"/>
      <c r="VQ56" s="6"/>
      <c r="VR56" s="6"/>
      <c r="VS56" s="6"/>
      <c r="VT56" s="6"/>
      <c r="VU56" s="6"/>
      <c r="VV56" s="6"/>
      <c r="VW56" s="6"/>
      <c r="VX56" s="6"/>
      <c r="VY56" s="6"/>
      <c r="VZ56" s="6"/>
      <c r="WA56" s="6"/>
      <c r="WB56" s="6"/>
      <c r="WC56" s="6"/>
      <c r="WD56" s="6"/>
      <c r="WE56" s="6"/>
      <c r="WF56" s="6"/>
      <c r="WG56" s="6"/>
      <c r="WH56" s="6"/>
      <c r="WI56" s="6"/>
      <c r="WJ56" s="6"/>
      <c r="WK56" s="6"/>
      <c r="WL56" s="6"/>
      <c r="WM56" s="6"/>
      <c r="WN56" s="6"/>
      <c r="WO56" s="6"/>
      <c r="WP56" s="6"/>
      <c r="WQ56" s="6"/>
      <c r="WR56" s="6"/>
      <c r="WS56" s="6"/>
      <c r="WT56" s="6"/>
      <c r="WU56" s="6"/>
      <c r="WV56" s="6"/>
      <c r="WW56" s="6"/>
      <c r="WX56" s="6"/>
      <c r="WY56" s="6"/>
      <c r="WZ56" s="6"/>
      <c r="XA56" s="6"/>
      <c r="XB56" s="6"/>
      <c r="XC56" s="6"/>
      <c r="XD56" s="6"/>
      <c r="XE56" s="6"/>
      <c r="XF56" s="6"/>
      <c r="XG56" s="6"/>
      <c r="XH56" s="6"/>
      <c r="XI56" s="6"/>
      <c r="XJ56" s="6"/>
      <c r="XK56" s="6"/>
      <c r="XL56" s="6"/>
      <c r="XM56" s="6"/>
      <c r="XN56" s="6"/>
      <c r="XO56" s="6"/>
      <c r="XP56" s="6"/>
      <c r="XQ56" s="6"/>
      <c r="XR56" s="6"/>
      <c r="XS56" s="6"/>
      <c r="XT56" s="6"/>
      <c r="XU56" s="6"/>
      <c r="XV56" s="6"/>
      <c r="XW56" s="6"/>
      <c r="XX56" s="6"/>
      <c r="XY56" s="6"/>
      <c r="XZ56" s="6"/>
      <c r="YA56" s="6"/>
      <c r="YB56" s="6"/>
      <c r="YC56" s="6"/>
      <c r="YD56" s="6"/>
      <c r="YE56" s="6"/>
      <c r="YF56" s="6"/>
      <c r="YG56" s="6"/>
      <c r="YH56" s="6"/>
      <c r="YI56" s="6"/>
      <c r="YJ56" s="6"/>
      <c r="YK56" s="6"/>
      <c r="YL56" s="6"/>
      <c r="YM56" s="6"/>
      <c r="YN56" s="6"/>
      <c r="YO56" s="6"/>
      <c r="YP56" s="6"/>
      <c r="YQ56" s="6"/>
      <c r="YR56" s="6"/>
      <c r="YS56" s="6"/>
      <c r="YT56" s="6"/>
      <c r="YU56" s="6"/>
      <c r="YV56" s="6"/>
      <c r="YW56" s="6"/>
      <c r="YX56" s="6"/>
      <c r="YY56" s="6"/>
      <c r="YZ56" s="6"/>
      <c r="ZA56" s="6"/>
      <c r="ZB56" s="6"/>
      <c r="ZC56" s="6"/>
      <c r="ZD56" s="6"/>
      <c r="ZE56" s="6"/>
      <c r="ZF56" s="6"/>
      <c r="ZG56" s="6"/>
      <c r="ZH56" s="6"/>
      <c r="ZI56" s="6"/>
      <c r="ZJ56" s="6"/>
      <c r="ZK56" s="6"/>
      <c r="ZL56" s="6"/>
      <c r="ZM56" s="6"/>
      <c r="ZN56" s="6"/>
      <c r="ZO56" s="6"/>
      <c r="ZP56" s="6"/>
      <c r="ZQ56" s="6"/>
      <c r="ZR56" s="6"/>
      <c r="ZS56" s="6"/>
      <c r="ZT56" s="6"/>
      <c r="ZU56" s="6"/>
      <c r="ZV56" s="6"/>
      <c r="ZW56" s="6"/>
      <c r="ZX56" s="6"/>
      <c r="ZY56" s="6"/>
      <c r="ZZ56" s="6"/>
      <c r="AAA56" s="6"/>
      <c r="AAB56" s="6"/>
      <c r="AAC56" s="6"/>
      <c r="AAD56" s="6"/>
      <c r="AAE56" s="6"/>
      <c r="AAF56" s="6"/>
      <c r="AAG56" s="6"/>
      <c r="AAH56" s="6"/>
      <c r="AAI56" s="6"/>
      <c r="AAJ56" s="6"/>
      <c r="AAK56" s="6"/>
      <c r="AAL56" s="6"/>
      <c r="AAM56" s="6"/>
      <c r="AAN56" s="6"/>
      <c r="AAO56" s="6"/>
      <c r="AAP56" s="6"/>
      <c r="AAQ56" s="6"/>
      <c r="AAR56" s="6"/>
      <c r="AAS56" s="6"/>
      <c r="AAT56" s="6"/>
      <c r="AAU56" s="6"/>
      <c r="AAV56" s="6"/>
      <c r="AAW56" s="6"/>
      <c r="AAX56" s="6"/>
      <c r="AAY56" s="6"/>
      <c r="AAZ56" s="6"/>
      <c r="ABA56" s="6"/>
      <c r="ABB56" s="6"/>
      <c r="ABC56" s="6"/>
      <c r="ABD56" s="6"/>
      <c r="ABE56" s="6"/>
      <c r="ABF56" s="6"/>
      <c r="ABG56" s="6"/>
      <c r="ABH56" s="6"/>
      <c r="ABI56" s="6"/>
      <c r="ABJ56" s="6"/>
      <c r="ABK56" s="6"/>
      <c r="ABL56" s="6"/>
      <c r="ABM56" s="6"/>
      <c r="ABN56" s="6"/>
      <c r="ABO56" s="6"/>
      <c r="ABP56" s="6"/>
      <c r="ABQ56" s="6"/>
      <c r="ABR56" s="6"/>
      <c r="ABS56" s="6"/>
      <c r="ABT56" s="6"/>
      <c r="ABU56" s="6"/>
      <c r="ABV56" s="6"/>
      <c r="ABW56" s="6"/>
      <c r="ABX56" s="6"/>
      <c r="ABY56" s="6"/>
      <c r="ABZ56" s="6"/>
      <c r="ACA56" s="6"/>
      <c r="ACB56" s="6"/>
      <c r="ACC56" s="6"/>
      <c r="ACD56" s="6"/>
      <c r="ACE56" s="6"/>
      <c r="ACF56" s="6"/>
      <c r="ACG56" s="6"/>
      <c r="ACH56" s="6"/>
      <c r="ACI56" s="6"/>
      <c r="ACJ56" s="6"/>
      <c r="ACK56" s="6"/>
      <c r="ACL56" s="6"/>
      <c r="ACM56" s="6"/>
      <c r="ACN56" s="6"/>
      <c r="ACO56" s="6"/>
      <c r="ACP56" s="6"/>
      <c r="ACQ56" s="6"/>
      <c r="ACR56" s="6"/>
      <c r="ACS56" s="6"/>
      <c r="ACT56" s="6"/>
      <c r="ACU56" s="6"/>
      <c r="ACV56" s="6"/>
      <c r="ACW56" s="6"/>
      <c r="ACX56" s="6"/>
      <c r="ACY56" s="6"/>
      <c r="ACZ56" s="6"/>
      <c r="ADA56" s="6"/>
      <c r="ADB56" s="6"/>
      <c r="ADC56" s="6"/>
      <c r="ADD56" s="6"/>
      <c r="ADE56" s="6"/>
      <c r="ADF56" s="6"/>
      <c r="ADG56" s="6"/>
      <c r="ADH56" s="6"/>
      <c r="ADI56" s="6"/>
      <c r="ADJ56" s="6"/>
      <c r="ADK56" s="6"/>
      <c r="ADL56" s="6"/>
      <c r="ADM56" s="6"/>
      <c r="ADN56" s="6"/>
      <c r="ADO56" s="6"/>
      <c r="ADP56" s="6"/>
      <c r="ADQ56" s="6"/>
      <c r="ADR56" s="6"/>
      <c r="ADS56" s="6"/>
      <c r="ADT56" s="6"/>
      <c r="ADU56" s="6"/>
      <c r="ADV56" s="6"/>
      <c r="ADW56" s="6"/>
      <c r="ADX56" s="6"/>
      <c r="ADY56" s="6"/>
      <c r="ADZ56" s="6"/>
      <c r="AEA56" s="6"/>
      <c r="AEB56" s="6"/>
      <c r="AEC56" s="6"/>
      <c r="AED56" s="6"/>
      <c r="AEE56" s="6"/>
      <c r="AEF56" s="6"/>
      <c r="AEG56" s="6"/>
      <c r="AEH56" s="6"/>
      <c r="AEI56" s="6"/>
      <c r="AEJ56" s="6"/>
      <c r="AEK56" s="6"/>
      <c r="AEL56" s="6"/>
      <c r="AEM56" s="6"/>
      <c r="AEN56" s="6"/>
      <c r="AEO56" s="6"/>
      <c r="AEP56" s="6"/>
      <c r="AEQ56" s="6"/>
      <c r="AER56" s="6"/>
      <c r="AES56" s="6"/>
      <c r="AET56" s="6"/>
      <c r="AEU56" s="6"/>
      <c r="AEV56" s="6"/>
      <c r="AEW56" s="6"/>
      <c r="AEX56" s="6"/>
      <c r="AEY56" s="6"/>
      <c r="AEZ56" s="6"/>
      <c r="AFA56" s="6"/>
      <c r="AFB56" s="6"/>
      <c r="AFC56" s="6"/>
      <c r="AFD56" s="6"/>
      <c r="AFE56" s="6"/>
      <c r="AFF56" s="6"/>
      <c r="AFG56" s="6"/>
      <c r="AFH56" s="6"/>
      <c r="AFI56" s="6"/>
      <c r="AFJ56" s="6"/>
      <c r="AFK56" s="6"/>
      <c r="AFL56" s="6"/>
      <c r="AFM56" s="6"/>
      <c r="AFN56" s="6"/>
      <c r="AFO56" s="6"/>
      <c r="AFP56" s="6"/>
      <c r="AFQ56" s="6"/>
      <c r="AFR56" s="6"/>
      <c r="AFS56" s="6"/>
      <c r="AFT56" s="6"/>
      <c r="AFU56" s="6"/>
      <c r="AFV56" s="6"/>
      <c r="AFW56" s="6"/>
      <c r="AFX56" s="6"/>
      <c r="AFY56" s="6"/>
      <c r="AFZ56" s="6"/>
      <c r="AGA56" s="6"/>
      <c r="AGB56" s="6"/>
      <c r="AGC56" s="6"/>
      <c r="AGD56" s="6"/>
      <c r="AGE56" s="6"/>
      <c r="AGF56" s="6"/>
      <c r="AGG56" s="6"/>
      <c r="AGH56" s="6"/>
      <c r="AGI56" s="6"/>
      <c r="AGJ56" s="6"/>
      <c r="AGK56" s="6"/>
      <c r="AGL56" s="6"/>
      <c r="AGM56" s="6"/>
      <c r="AGN56" s="6"/>
      <c r="AGO56" s="6"/>
      <c r="AGP56" s="6"/>
      <c r="AGQ56" s="6"/>
      <c r="AGR56" s="6"/>
      <c r="AGS56" s="6"/>
      <c r="AGT56" s="6"/>
      <c r="AGU56" s="6"/>
      <c r="AGV56" s="6"/>
      <c r="AGW56" s="6"/>
      <c r="AGX56" s="6"/>
      <c r="AGY56" s="6"/>
      <c r="AGZ56" s="6"/>
      <c r="AHA56" s="6"/>
      <c r="AHB56" s="6"/>
      <c r="AHC56" s="6"/>
      <c r="AHD56" s="6"/>
      <c r="AHE56" s="6"/>
      <c r="AHF56" s="6"/>
      <c r="AHG56" s="6"/>
      <c r="AHH56" s="6"/>
      <c r="AHI56" s="6"/>
      <c r="AHJ56" s="6"/>
      <c r="AHK56" s="6"/>
      <c r="AHL56" s="6"/>
      <c r="AHM56" s="6"/>
      <c r="AHN56" s="6"/>
      <c r="AHO56" s="6"/>
      <c r="AHP56" s="6"/>
      <c r="AHQ56" s="6"/>
      <c r="AHR56" s="6"/>
      <c r="AHS56" s="6"/>
      <c r="AHT56" s="6"/>
      <c r="AHU56" s="6"/>
      <c r="AHV56" s="6"/>
      <c r="AHW56" s="6"/>
      <c r="AHX56" s="6"/>
      <c r="AHY56" s="6"/>
      <c r="AHZ56" s="6"/>
      <c r="AIA56" s="6"/>
      <c r="AIB56" s="6"/>
      <c r="AIC56" s="6"/>
      <c r="AID56" s="6"/>
      <c r="AIE56" s="6"/>
      <c r="AIF56" s="6"/>
      <c r="AIG56" s="6"/>
      <c r="AIH56" s="6"/>
      <c r="AII56" s="6"/>
      <c r="AIJ56" s="6"/>
      <c r="AIK56" s="6"/>
      <c r="AIL56" s="6"/>
      <c r="AIM56" s="6"/>
      <c r="AIN56" s="6"/>
      <c r="AIO56" s="6"/>
      <c r="AIP56" s="6"/>
      <c r="AIQ56" s="6"/>
      <c r="AIR56" s="6"/>
      <c r="AIS56" s="6"/>
      <c r="AIT56" s="6"/>
      <c r="AIU56" s="6"/>
      <c r="AIV56" s="6"/>
      <c r="AIW56" s="6"/>
      <c r="AIX56" s="6"/>
      <c r="AIY56" s="6"/>
      <c r="AIZ56" s="6"/>
      <c r="AJA56" s="6"/>
      <c r="AJB56" s="6"/>
      <c r="AJC56" s="6"/>
      <c r="AJD56" s="6"/>
      <c r="AJE56" s="6"/>
      <c r="AJF56" s="6"/>
      <c r="AJG56" s="6"/>
      <c r="AJH56" s="6"/>
      <c r="AJI56" s="6"/>
      <c r="AJJ56" s="6"/>
      <c r="AJK56" s="6"/>
      <c r="AJL56" s="6"/>
      <c r="AJM56" s="6"/>
      <c r="AJN56" s="6"/>
      <c r="AJO56" s="6"/>
      <c r="AJP56" s="6"/>
      <c r="AJQ56" s="6"/>
      <c r="AJR56" s="6"/>
      <c r="AJS56" s="6"/>
      <c r="AJT56" s="6"/>
      <c r="AJU56" s="6"/>
      <c r="AJV56" s="6"/>
      <c r="AJW56" s="6"/>
      <c r="AJX56" s="6"/>
      <c r="AJY56" s="6"/>
      <c r="AJZ56" s="6"/>
      <c r="AKA56" s="6"/>
      <c r="AKB56" s="6"/>
      <c r="AKC56" s="6"/>
      <c r="AKD56" s="6"/>
      <c r="AKE56" s="6"/>
      <c r="AKF56" s="6"/>
      <c r="AKG56" s="6"/>
      <c r="AKH56" s="6"/>
      <c r="AKI56" s="6"/>
      <c r="AKJ56" s="6"/>
      <c r="AKK56" s="6"/>
      <c r="AKL56" s="6"/>
      <c r="AKM56" s="6"/>
      <c r="AKN56" s="6"/>
      <c r="AKO56" s="6"/>
      <c r="AKP56" s="6"/>
      <c r="AKQ56" s="6"/>
      <c r="AKR56" s="6"/>
      <c r="AKS56" s="6"/>
      <c r="AKT56" s="6"/>
      <c r="AKU56" s="6"/>
      <c r="AKV56" s="6"/>
      <c r="AKW56" s="6"/>
      <c r="AKX56" s="6"/>
      <c r="AKY56" s="6"/>
      <c r="AKZ56" s="6"/>
      <c r="ALA56" s="6"/>
      <c r="ALB56" s="6"/>
      <c r="ALC56" s="6"/>
      <c r="ALD56" s="6"/>
      <c r="ALE56" s="6"/>
      <c r="ALF56" s="6"/>
      <c r="ALG56" s="6"/>
      <c r="ALH56" s="6"/>
      <c r="ALI56" s="6"/>
      <c r="ALJ56" s="6"/>
      <c r="ALK56" s="6"/>
      <c r="ALL56" s="6"/>
      <c r="ALM56" s="6"/>
      <c r="ALN56" s="6"/>
      <c r="ALO56" s="6"/>
      <c r="ALP56" s="6"/>
      <c r="ALQ56" s="6"/>
      <c r="ALR56" s="6"/>
      <c r="ALS56" s="6"/>
      <c r="ALT56" s="6"/>
      <c r="ALU56" s="6"/>
      <c r="ALV56" s="6"/>
      <c r="ALW56" s="6"/>
      <c r="ALX56" s="6"/>
      <c r="ALY56" s="6"/>
      <c r="ALZ56" s="6"/>
      <c r="AMA56" s="6"/>
      <c r="AMB56" s="6"/>
      <c r="AMC56" s="6"/>
      <c r="AMD56" s="6"/>
      <c r="AME56" s="6"/>
      <c r="AMF56" s="6"/>
      <c r="AMG56" s="6"/>
      <c r="AMH56" s="6"/>
      <c r="AMI56" s="6"/>
      <c r="AMJ56" s="6"/>
      <c r="AMK56" s="6"/>
      <c r="AML56" s="6"/>
      <c r="AMM56" s="6"/>
      <c r="AMN56" s="6"/>
      <c r="AMO56" s="6"/>
      <c r="AMP56" s="6"/>
      <c r="AMQ56" s="6"/>
      <c r="AMR56" s="6"/>
      <c r="AMS56" s="6"/>
      <c r="AMT56" s="6"/>
      <c r="AMU56" s="6"/>
      <c r="AMV56" s="6"/>
      <c r="AMW56" s="6"/>
      <c r="AMX56" s="6"/>
    </row>
    <row r="57" spans="1:1038" x14ac:dyDescent="0.25">
      <c r="A57" t="s">
        <v>188</v>
      </c>
      <c r="M57" s="55"/>
      <c r="N57" s="55"/>
      <c r="O57" s="6"/>
      <c r="P57" s="55"/>
      <c r="Q57" s="6"/>
      <c r="R57" s="6"/>
      <c r="S57" s="6"/>
      <c r="T57" s="72" t="s">
        <v>885</v>
      </c>
      <c r="U57" s="14">
        <v>87</v>
      </c>
      <c r="V57" s="103" t="s">
        <v>885</v>
      </c>
      <c r="W57" s="131">
        <f>COUNTIF($X$77:$X$662, V57)</f>
        <v>1</v>
      </c>
      <c r="X57" s="78"/>
      <c r="Y57" s="78"/>
      <c r="Z57" s="56"/>
      <c r="AA57" s="56"/>
      <c r="AB57" s="57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/>
      <c r="IA57" s="6"/>
      <c r="IB57" s="6"/>
      <c r="IC57" s="6"/>
      <c r="ID57" s="6"/>
      <c r="IE57" s="6"/>
      <c r="IF57" s="6"/>
      <c r="IG57" s="6"/>
      <c r="IH57" s="6"/>
      <c r="II57" s="6"/>
      <c r="IJ57" s="6"/>
      <c r="IK57" s="6"/>
      <c r="IL57" s="6"/>
      <c r="IM57" s="6"/>
      <c r="IN57" s="6"/>
      <c r="IO57" s="6"/>
      <c r="IP57" s="6"/>
      <c r="IQ57" s="6"/>
      <c r="IR57" s="6"/>
      <c r="IS57" s="6"/>
      <c r="IT57" s="6"/>
      <c r="IU57" s="6"/>
      <c r="IV57" s="6"/>
      <c r="IW57" s="6"/>
      <c r="IX57" s="6"/>
      <c r="IY57" s="6"/>
      <c r="IZ57" s="6"/>
      <c r="JA57" s="6"/>
      <c r="JB57" s="6"/>
      <c r="JC57" s="6"/>
      <c r="JD57" s="6"/>
      <c r="JE57" s="6"/>
      <c r="JF57" s="6"/>
      <c r="JG57" s="6"/>
      <c r="JH57" s="6"/>
      <c r="JI57" s="6"/>
      <c r="JJ57" s="6"/>
      <c r="JK57" s="6"/>
      <c r="JL57" s="6"/>
      <c r="JM57" s="6"/>
      <c r="JN57" s="6"/>
      <c r="JO57" s="6"/>
      <c r="JP57" s="6"/>
      <c r="JQ57" s="6"/>
      <c r="JR57" s="6"/>
      <c r="JS57" s="6"/>
      <c r="JT57" s="6"/>
      <c r="JU57" s="6"/>
      <c r="JV57" s="6"/>
      <c r="JW57" s="6"/>
      <c r="JX57" s="6"/>
      <c r="JY57" s="6"/>
      <c r="JZ57" s="6"/>
      <c r="KA57" s="6"/>
      <c r="KB57" s="6"/>
      <c r="KC57" s="6"/>
      <c r="KD57" s="6"/>
      <c r="KE57" s="6"/>
      <c r="KF57" s="6"/>
      <c r="KG57" s="6"/>
      <c r="KH57" s="6"/>
      <c r="KI57" s="6"/>
      <c r="KJ57" s="6"/>
      <c r="KK57" s="6"/>
      <c r="KL57" s="6"/>
      <c r="KM57" s="6"/>
      <c r="KN57" s="6"/>
      <c r="KO57" s="6"/>
      <c r="KP57" s="6"/>
      <c r="KQ57" s="6"/>
      <c r="KR57" s="6"/>
      <c r="KS57" s="6"/>
      <c r="KT57" s="6"/>
      <c r="KU57" s="6"/>
      <c r="KV57" s="6"/>
      <c r="KW57" s="6"/>
      <c r="KX57" s="6"/>
      <c r="KY57" s="6"/>
      <c r="KZ57" s="6"/>
      <c r="LA57" s="6"/>
      <c r="LB57" s="6"/>
      <c r="LC57" s="6"/>
      <c r="LD57" s="6"/>
      <c r="LE57" s="6"/>
      <c r="LF57" s="6"/>
      <c r="LG57" s="6"/>
      <c r="LH57" s="6"/>
      <c r="LI57" s="6"/>
      <c r="LJ57" s="6"/>
      <c r="LK57" s="6"/>
      <c r="LL57" s="6"/>
      <c r="LM57" s="6"/>
      <c r="LN57" s="6"/>
      <c r="LO57" s="6"/>
      <c r="LP57" s="6"/>
      <c r="LQ57" s="6"/>
      <c r="LR57" s="6"/>
      <c r="LS57" s="6"/>
      <c r="LT57" s="6"/>
      <c r="LU57" s="6"/>
      <c r="LV57" s="6"/>
      <c r="LW57" s="6"/>
      <c r="LX57" s="6"/>
      <c r="LY57" s="6"/>
      <c r="LZ57" s="6"/>
      <c r="MA57" s="6"/>
      <c r="MB57" s="6"/>
      <c r="MC57" s="6"/>
      <c r="MD57" s="6"/>
      <c r="ME57" s="6"/>
      <c r="MF57" s="6"/>
      <c r="MG57" s="6"/>
      <c r="MH57" s="6"/>
      <c r="MI57" s="6"/>
      <c r="MJ57" s="6"/>
      <c r="MK57" s="6"/>
      <c r="ML57" s="6"/>
      <c r="MM57" s="6"/>
      <c r="MN57" s="6"/>
      <c r="MO57" s="6"/>
      <c r="MP57" s="6"/>
      <c r="MQ57" s="6"/>
      <c r="MR57" s="6"/>
      <c r="MS57" s="6"/>
      <c r="MT57" s="6"/>
      <c r="MU57" s="6"/>
      <c r="MV57" s="6"/>
      <c r="MW57" s="6"/>
      <c r="MX57" s="6"/>
      <c r="MY57" s="6"/>
      <c r="MZ57" s="6"/>
      <c r="NA57" s="6"/>
      <c r="NB57" s="6"/>
      <c r="NC57" s="6"/>
      <c r="ND57" s="6"/>
      <c r="NE57" s="6"/>
      <c r="NF57" s="6"/>
      <c r="NG57" s="6"/>
      <c r="NH57" s="6"/>
      <c r="NI57" s="6"/>
      <c r="NJ57" s="6"/>
      <c r="NK57" s="6"/>
      <c r="NL57" s="6"/>
      <c r="NM57" s="6"/>
      <c r="NN57" s="6"/>
      <c r="NO57" s="6"/>
      <c r="NP57" s="6"/>
      <c r="NQ57" s="6"/>
      <c r="NR57" s="6"/>
      <c r="NS57" s="6"/>
      <c r="NT57" s="6"/>
      <c r="NU57" s="6"/>
      <c r="NV57" s="6"/>
      <c r="NW57" s="6"/>
      <c r="NX57" s="6"/>
      <c r="NY57" s="6"/>
      <c r="NZ57" s="6"/>
      <c r="OA57" s="6"/>
      <c r="OB57" s="6"/>
      <c r="OC57" s="6"/>
      <c r="OD57" s="6"/>
      <c r="OE57" s="6"/>
      <c r="OF57" s="6"/>
      <c r="OG57" s="6"/>
      <c r="OH57" s="6"/>
      <c r="OI57" s="6"/>
      <c r="OJ57" s="6"/>
      <c r="OK57" s="6"/>
      <c r="OL57" s="6"/>
      <c r="OM57" s="6"/>
      <c r="ON57" s="6"/>
      <c r="OO57" s="6"/>
      <c r="OP57" s="6"/>
      <c r="OQ57" s="6"/>
      <c r="OR57" s="6"/>
      <c r="OS57" s="6"/>
      <c r="OT57" s="6"/>
      <c r="OU57" s="6"/>
      <c r="OV57" s="6"/>
      <c r="OW57" s="6"/>
      <c r="OX57" s="6"/>
      <c r="OY57" s="6"/>
      <c r="OZ57" s="6"/>
      <c r="PA57" s="6"/>
      <c r="PB57" s="6"/>
      <c r="PC57" s="6"/>
      <c r="PD57" s="6"/>
      <c r="PE57" s="6"/>
      <c r="PF57" s="6"/>
      <c r="PG57" s="6"/>
      <c r="PH57" s="6"/>
      <c r="PI57" s="6"/>
      <c r="PJ57" s="6"/>
      <c r="PK57" s="6"/>
      <c r="PL57" s="6"/>
      <c r="PM57" s="6"/>
      <c r="PN57" s="6"/>
      <c r="PO57" s="6"/>
      <c r="PP57" s="6"/>
      <c r="PQ57" s="6"/>
      <c r="PR57" s="6"/>
      <c r="PS57" s="6"/>
      <c r="PT57" s="6"/>
      <c r="PU57" s="6"/>
      <c r="PV57" s="6"/>
      <c r="PW57" s="6"/>
      <c r="PX57" s="6"/>
      <c r="PY57" s="6"/>
      <c r="PZ57" s="6"/>
      <c r="QA57" s="6"/>
      <c r="QB57" s="6"/>
      <c r="QC57" s="6"/>
      <c r="QD57" s="6"/>
      <c r="QE57" s="6"/>
      <c r="QF57" s="6"/>
      <c r="QG57" s="6"/>
      <c r="QH57" s="6"/>
      <c r="QI57" s="6"/>
      <c r="QJ57" s="6"/>
      <c r="QK57" s="6"/>
      <c r="QL57" s="6"/>
      <c r="QM57" s="6"/>
      <c r="QN57" s="6"/>
      <c r="QO57" s="6"/>
      <c r="QP57" s="6"/>
      <c r="QQ57" s="6"/>
      <c r="QR57" s="6"/>
      <c r="QS57" s="6"/>
      <c r="QT57" s="6"/>
      <c r="QU57" s="6"/>
      <c r="QV57" s="6"/>
      <c r="QW57" s="6"/>
      <c r="QX57" s="6"/>
      <c r="QY57" s="6"/>
      <c r="QZ57" s="6"/>
      <c r="RA57" s="6"/>
      <c r="RB57" s="6"/>
      <c r="RC57" s="6"/>
      <c r="RD57" s="6"/>
      <c r="RE57" s="6"/>
      <c r="RF57" s="6"/>
      <c r="RG57" s="6"/>
      <c r="RH57" s="6"/>
      <c r="RI57" s="6"/>
      <c r="RJ57" s="6"/>
      <c r="RK57" s="6"/>
      <c r="RL57" s="6"/>
      <c r="RM57" s="6"/>
      <c r="RN57" s="6"/>
      <c r="RO57" s="6"/>
      <c r="RP57" s="6"/>
      <c r="RQ57" s="6"/>
      <c r="RR57" s="6"/>
      <c r="RS57" s="6"/>
      <c r="RT57" s="6"/>
      <c r="RU57" s="6"/>
      <c r="RV57" s="6"/>
      <c r="RW57" s="6"/>
      <c r="RX57" s="6"/>
      <c r="RY57" s="6"/>
      <c r="RZ57" s="6"/>
      <c r="SA57" s="6"/>
      <c r="SB57" s="6"/>
      <c r="SC57" s="6"/>
      <c r="SD57" s="6"/>
      <c r="SE57" s="6"/>
      <c r="SF57" s="6"/>
      <c r="SG57" s="6"/>
      <c r="SH57" s="6"/>
      <c r="SI57" s="6"/>
      <c r="SJ57" s="6"/>
      <c r="SK57" s="6"/>
      <c r="SL57" s="6"/>
      <c r="SM57" s="6"/>
      <c r="SN57" s="6"/>
      <c r="SO57" s="6"/>
      <c r="SP57" s="6"/>
      <c r="SQ57" s="6"/>
      <c r="SR57" s="6"/>
      <c r="SS57" s="6"/>
      <c r="ST57" s="6"/>
      <c r="SU57" s="6"/>
      <c r="SV57" s="6"/>
      <c r="SW57" s="6"/>
      <c r="SX57" s="6"/>
      <c r="SY57" s="6"/>
      <c r="SZ57" s="6"/>
      <c r="TA57" s="6"/>
      <c r="TB57" s="6"/>
      <c r="TC57" s="6"/>
      <c r="TD57" s="6"/>
      <c r="TE57" s="6"/>
      <c r="TF57" s="6"/>
      <c r="TG57" s="6"/>
      <c r="TH57" s="6"/>
      <c r="TI57" s="6"/>
      <c r="TJ57" s="6"/>
      <c r="TK57" s="6"/>
      <c r="TL57" s="6"/>
      <c r="TM57" s="6"/>
      <c r="TN57" s="6"/>
      <c r="TO57" s="6"/>
      <c r="TP57" s="6"/>
      <c r="TQ57" s="6"/>
      <c r="TR57" s="6"/>
      <c r="TS57" s="6"/>
      <c r="TT57" s="6"/>
      <c r="TU57" s="6"/>
      <c r="TV57" s="6"/>
      <c r="TW57" s="6"/>
      <c r="TX57" s="6"/>
      <c r="TY57" s="6"/>
      <c r="TZ57" s="6"/>
      <c r="UA57" s="6"/>
      <c r="UB57" s="6"/>
      <c r="UC57" s="6"/>
      <c r="UD57" s="6"/>
      <c r="UE57" s="6"/>
      <c r="UF57" s="6"/>
      <c r="UG57" s="6"/>
      <c r="UH57" s="6"/>
      <c r="UI57" s="6"/>
      <c r="UJ57" s="6"/>
      <c r="UK57" s="6"/>
      <c r="UL57" s="6"/>
      <c r="UM57" s="6"/>
      <c r="UN57" s="6"/>
      <c r="UO57" s="6"/>
      <c r="UP57" s="6"/>
      <c r="UQ57" s="6"/>
      <c r="UR57" s="6"/>
      <c r="US57" s="6"/>
      <c r="UT57" s="6"/>
      <c r="UU57" s="6"/>
      <c r="UV57" s="6"/>
      <c r="UW57" s="6"/>
      <c r="UX57" s="6"/>
      <c r="UY57" s="6"/>
      <c r="UZ57" s="6"/>
      <c r="VA57" s="6"/>
      <c r="VB57" s="6"/>
      <c r="VC57" s="6"/>
      <c r="VD57" s="6"/>
      <c r="VE57" s="6"/>
      <c r="VF57" s="6"/>
      <c r="VG57" s="6"/>
      <c r="VH57" s="6"/>
      <c r="VI57" s="6"/>
      <c r="VJ57" s="6"/>
      <c r="VK57" s="6"/>
      <c r="VL57" s="6"/>
      <c r="VM57" s="6"/>
      <c r="VN57" s="6"/>
      <c r="VO57" s="6"/>
      <c r="VP57" s="6"/>
      <c r="VQ57" s="6"/>
      <c r="VR57" s="6"/>
      <c r="VS57" s="6"/>
      <c r="VT57" s="6"/>
      <c r="VU57" s="6"/>
      <c r="VV57" s="6"/>
      <c r="VW57" s="6"/>
      <c r="VX57" s="6"/>
      <c r="VY57" s="6"/>
      <c r="VZ57" s="6"/>
      <c r="WA57" s="6"/>
      <c r="WB57" s="6"/>
      <c r="WC57" s="6"/>
      <c r="WD57" s="6"/>
      <c r="WE57" s="6"/>
      <c r="WF57" s="6"/>
      <c r="WG57" s="6"/>
      <c r="WH57" s="6"/>
      <c r="WI57" s="6"/>
      <c r="WJ57" s="6"/>
      <c r="WK57" s="6"/>
      <c r="WL57" s="6"/>
      <c r="WM57" s="6"/>
      <c r="WN57" s="6"/>
      <c r="WO57" s="6"/>
      <c r="WP57" s="6"/>
      <c r="WQ57" s="6"/>
      <c r="WR57" s="6"/>
      <c r="WS57" s="6"/>
      <c r="WT57" s="6"/>
      <c r="WU57" s="6"/>
      <c r="WV57" s="6"/>
      <c r="WW57" s="6"/>
      <c r="WX57" s="6"/>
      <c r="WY57" s="6"/>
      <c r="WZ57" s="6"/>
      <c r="XA57" s="6"/>
      <c r="XB57" s="6"/>
      <c r="XC57" s="6"/>
      <c r="XD57" s="6"/>
      <c r="XE57" s="6"/>
      <c r="XF57" s="6"/>
      <c r="XG57" s="6"/>
      <c r="XH57" s="6"/>
      <c r="XI57" s="6"/>
      <c r="XJ57" s="6"/>
      <c r="XK57" s="6"/>
      <c r="XL57" s="6"/>
      <c r="XM57" s="6"/>
      <c r="XN57" s="6"/>
      <c r="XO57" s="6"/>
      <c r="XP57" s="6"/>
      <c r="XQ57" s="6"/>
      <c r="XR57" s="6"/>
      <c r="XS57" s="6"/>
      <c r="XT57" s="6"/>
      <c r="XU57" s="6"/>
      <c r="XV57" s="6"/>
      <c r="XW57" s="6"/>
      <c r="XX57" s="6"/>
      <c r="XY57" s="6"/>
      <c r="XZ57" s="6"/>
      <c r="YA57" s="6"/>
      <c r="YB57" s="6"/>
      <c r="YC57" s="6"/>
      <c r="YD57" s="6"/>
      <c r="YE57" s="6"/>
      <c r="YF57" s="6"/>
      <c r="YG57" s="6"/>
      <c r="YH57" s="6"/>
      <c r="YI57" s="6"/>
      <c r="YJ57" s="6"/>
      <c r="YK57" s="6"/>
      <c r="YL57" s="6"/>
      <c r="YM57" s="6"/>
      <c r="YN57" s="6"/>
      <c r="YO57" s="6"/>
      <c r="YP57" s="6"/>
      <c r="YQ57" s="6"/>
      <c r="YR57" s="6"/>
      <c r="YS57" s="6"/>
      <c r="YT57" s="6"/>
      <c r="YU57" s="6"/>
      <c r="YV57" s="6"/>
      <c r="YW57" s="6"/>
      <c r="YX57" s="6"/>
      <c r="YY57" s="6"/>
      <c r="YZ57" s="6"/>
      <c r="ZA57" s="6"/>
      <c r="ZB57" s="6"/>
      <c r="ZC57" s="6"/>
      <c r="ZD57" s="6"/>
      <c r="ZE57" s="6"/>
      <c r="ZF57" s="6"/>
      <c r="ZG57" s="6"/>
      <c r="ZH57" s="6"/>
      <c r="ZI57" s="6"/>
      <c r="ZJ57" s="6"/>
      <c r="ZK57" s="6"/>
      <c r="ZL57" s="6"/>
      <c r="ZM57" s="6"/>
      <c r="ZN57" s="6"/>
      <c r="ZO57" s="6"/>
      <c r="ZP57" s="6"/>
      <c r="ZQ57" s="6"/>
      <c r="ZR57" s="6"/>
      <c r="ZS57" s="6"/>
      <c r="ZT57" s="6"/>
      <c r="ZU57" s="6"/>
      <c r="ZV57" s="6"/>
      <c r="ZW57" s="6"/>
      <c r="ZX57" s="6"/>
      <c r="ZY57" s="6"/>
      <c r="ZZ57" s="6"/>
      <c r="AAA57" s="6"/>
      <c r="AAB57" s="6"/>
      <c r="AAC57" s="6"/>
      <c r="AAD57" s="6"/>
      <c r="AAE57" s="6"/>
      <c r="AAF57" s="6"/>
      <c r="AAG57" s="6"/>
      <c r="AAH57" s="6"/>
      <c r="AAI57" s="6"/>
      <c r="AAJ57" s="6"/>
      <c r="AAK57" s="6"/>
      <c r="AAL57" s="6"/>
      <c r="AAM57" s="6"/>
      <c r="AAN57" s="6"/>
      <c r="AAO57" s="6"/>
      <c r="AAP57" s="6"/>
      <c r="AAQ57" s="6"/>
      <c r="AAR57" s="6"/>
      <c r="AAS57" s="6"/>
      <c r="AAT57" s="6"/>
      <c r="AAU57" s="6"/>
      <c r="AAV57" s="6"/>
      <c r="AAW57" s="6"/>
      <c r="AAX57" s="6"/>
      <c r="AAY57" s="6"/>
      <c r="AAZ57" s="6"/>
      <c r="ABA57" s="6"/>
      <c r="ABB57" s="6"/>
      <c r="ABC57" s="6"/>
      <c r="ABD57" s="6"/>
      <c r="ABE57" s="6"/>
      <c r="ABF57" s="6"/>
      <c r="ABG57" s="6"/>
      <c r="ABH57" s="6"/>
      <c r="ABI57" s="6"/>
      <c r="ABJ57" s="6"/>
      <c r="ABK57" s="6"/>
      <c r="ABL57" s="6"/>
      <c r="ABM57" s="6"/>
      <c r="ABN57" s="6"/>
      <c r="ABO57" s="6"/>
      <c r="ABP57" s="6"/>
      <c r="ABQ57" s="6"/>
      <c r="ABR57" s="6"/>
      <c r="ABS57" s="6"/>
      <c r="ABT57" s="6"/>
      <c r="ABU57" s="6"/>
      <c r="ABV57" s="6"/>
      <c r="ABW57" s="6"/>
      <c r="ABX57" s="6"/>
      <c r="ABY57" s="6"/>
      <c r="ABZ57" s="6"/>
      <c r="ACA57" s="6"/>
      <c r="ACB57" s="6"/>
      <c r="ACC57" s="6"/>
      <c r="ACD57" s="6"/>
      <c r="ACE57" s="6"/>
      <c r="ACF57" s="6"/>
      <c r="ACG57" s="6"/>
      <c r="ACH57" s="6"/>
      <c r="ACI57" s="6"/>
      <c r="ACJ57" s="6"/>
      <c r="ACK57" s="6"/>
      <c r="ACL57" s="6"/>
      <c r="ACM57" s="6"/>
      <c r="ACN57" s="6"/>
      <c r="ACO57" s="6"/>
      <c r="ACP57" s="6"/>
      <c r="ACQ57" s="6"/>
      <c r="ACR57" s="6"/>
      <c r="ACS57" s="6"/>
      <c r="ACT57" s="6"/>
      <c r="ACU57" s="6"/>
      <c r="ACV57" s="6"/>
      <c r="ACW57" s="6"/>
      <c r="ACX57" s="6"/>
      <c r="ACY57" s="6"/>
      <c r="ACZ57" s="6"/>
      <c r="ADA57" s="6"/>
      <c r="ADB57" s="6"/>
      <c r="ADC57" s="6"/>
      <c r="ADD57" s="6"/>
      <c r="ADE57" s="6"/>
      <c r="ADF57" s="6"/>
      <c r="ADG57" s="6"/>
      <c r="ADH57" s="6"/>
      <c r="ADI57" s="6"/>
      <c r="ADJ57" s="6"/>
      <c r="ADK57" s="6"/>
      <c r="ADL57" s="6"/>
      <c r="ADM57" s="6"/>
      <c r="ADN57" s="6"/>
      <c r="ADO57" s="6"/>
      <c r="ADP57" s="6"/>
      <c r="ADQ57" s="6"/>
      <c r="ADR57" s="6"/>
      <c r="ADS57" s="6"/>
      <c r="ADT57" s="6"/>
      <c r="ADU57" s="6"/>
      <c r="ADV57" s="6"/>
      <c r="ADW57" s="6"/>
      <c r="ADX57" s="6"/>
      <c r="ADY57" s="6"/>
      <c r="ADZ57" s="6"/>
      <c r="AEA57" s="6"/>
      <c r="AEB57" s="6"/>
      <c r="AEC57" s="6"/>
      <c r="AED57" s="6"/>
      <c r="AEE57" s="6"/>
      <c r="AEF57" s="6"/>
      <c r="AEG57" s="6"/>
      <c r="AEH57" s="6"/>
      <c r="AEI57" s="6"/>
      <c r="AEJ57" s="6"/>
      <c r="AEK57" s="6"/>
      <c r="AEL57" s="6"/>
      <c r="AEM57" s="6"/>
      <c r="AEN57" s="6"/>
      <c r="AEO57" s="6"/>
      <c r="AEP57" s="6"/>
      <c r="AEQ57" s="6"/>
      <c r="AER57" s="6"/>
      <c r="AES57" s="6"/>
      <c r="AET57" s="6"/>
      <c r="AEU57" s="6"/>
      <c r="AEV57" s="6"/>
      <c r="AEW57" s="6"/>
      <c r="AEX57" s="6"/>
      <c r="AEY57" s="6"/>
      <c r="AEZ57" s="6"/>
      <c r="AFA57" s="6"/>
      <c r="AFB57" s="6"/>
      <c r="AFC57" s="6"/>
      <c r="AFD57" s="6"/>
      <c r="AFE57" s="6"/>
      <c r="AFF57" s="6"/>
      <c r="AFG57" s="6"/>
      <c r="AFH57" s="6"/>
      <c r="AFI57" s="6"/>
      <c r="AFJ57" s="6"/>
      <c r="AFK57" s="6"/>
      <c r="AFL57" s="6"/>
      <c r="AFM57" s="6"/>
      <c r="AFN57" s="6"/>
      <c r="AFO57" s="6"/>
      <c r="AFP57" s="6"/>
      <c r="AFQ57" s="6"/>
      <c r="AFR57" s="6"/>
      <c r="AFS57" s="6"/>
      <c r="AFT57" s="6"/>
      <c r="AFU57" s="6"/>
      <c r="AFV57" s="6"/>
      <c r="AFW57" s="6"/>
      <c r="AFX57" s="6"/>
      <c r="AFY57" s="6"/>
      <c r="AFZ57" s="6"/>
      <c r="AGA57" s="6"/>
      <c r="AGB57" s="6"/>
      <c r="AGC57" s="6"/>
      <c r="AGD57" s="6"/>
      <c r="AGE57" s="6"/>
      <c r="AGF57" s="6"/>
      <c r="AGG57" s="6"/>
      <c r="AGH57" s="6"/>
      <c r="AGI57" s="6"/>
      <c r="AGJ57" s="6"/>
      <c r="AGK57" s="6"/>
      <c r="AGL57" s="6"/>
      <c r="AGM57" s="6"/>
      <c r="AGN57" s="6"/>
      <c r="AGO57" s="6"/>
      <c r="AGP57" s="6"/>
      <c r="AGQ57" s="6"/>
      <c r="AGR57" s="6"/>
      <c r="AGS57" s="6"/>
      <c r="AGT57" s="6"/>
      <c r="AGU57" s="6"/>
      <c r="AGV57" s="6"/>
      <c r="AGW57" s="6"/>
      <c r="AGX57" s="6"/>
      <c r="AGY57" s="6"/>
      <c r="AGZ57" s="6"/>
      <c r="AHA57" s="6"/>
      <c r="AHB57" s="6"/>
      <c r="AHC57" s="6"/>
      <c r="AHD57" s="6"/>
      <c r="AHE57" s="6"/>
      <c r="AHF57" s="6"/>
      <c r="AHG57" s="6"/>
      <c r="AHH57" s="6"/>
      <c r="AHI57" s="6"/>
      <c r="AHJ57" s="6"/>
      <c r="AHK57" s="6"/>
      <c r="AHL57" s="6"/>
      <c r="AHM57" s="6"/>
      <c r="AHN57" s="6"/>
      <c r="AHO57" s="6"/>
      <c r="AHP57" s="6"/>
      <c r="AHQ57" s="6"/>
      <c r="AHR57" s="6"/>
      <c r="AHS57" s="6"/>
      <c r="AHT57" s="6"/>
      <c r="AHU57" s="6"/>
      <c r="AHV57" s="6"/>
      <c r="AHW57" s="6"/>
      <c r="AHX57" s="6"/>
      <c r="AHY57" s="6"/>
      <c r="AHZ57" s="6"/>
      <c r="AIA57" s="6"/>
      <c r="AIB57" s="6"/>
      <c r="AIC57" s="6"/>
      <c r="AID57" s="6"/>
      <c r="AIE57" s="6"/>
      <c r="AIF57" s="6"/>
      <c r="AIG57" s="6"/>
      <c r="AIH57" s="6"/>
      <c r="AII57" s="6"/>
      <c r="AIJ57" s="6"/>
      <c r="AIK57" s="6"/>
      <c r="AIL57" s="6"/>
      <c r="AIM57" s="6"/>
      <c r="AIN57" s="6"/>
      <c r="AIO57" s="6"/>
      <c r="AIP57" s="6"/>
      <c r="AIQ57" s="6"/>
      <c r="AIR57" s="6"/>
      <c r="AIS57" s="6"/>
      <c r="AIT57" s="6"/>
      <c r="AIU57" s="6"/>
      <c r="AIV57" s="6"/>
      <c r="AIW57" s="6"/>
      <c r="AIX57" s="6"/>
      <c r="AIY57" s="6"/>
      <c r="AIZ57" s="6"/>
      <c r="AJA57" s="6"/>
      <c r="AJB57" s="6"/>
      <c r="AJC57" s="6"/>
      <c r="AJD57" s="6"/>
      <c r="AJE57" s="6"/>
      <c r="AJF57" s="6"/>
      <c r="AJG57" s="6"/>
      <c r="AJH57" s="6"/>
      <c r="AJI57" s="6"/>
      <c r="AJJ57" s="6"/>
      <c r="AJK57" s="6"/>
      <c r="AJL57" s="6"/>
      <c r="AJM57" s="6"/>
      <c r="AJN57" s="6"/>
      <c r="AJO57" s="6"/>
      <c r="AJP57" s="6"/>
      <c r="AJQ57" s="6"/>
      <c r="AJR57" s="6"/>
      <c r="AJS57" s="6"/>
      <c r="AJT57" s="6"/>
      <c r="AJU57" s="6"/>
      <c r="AJV57" s="6"/>
      <c r="AJW57" s="6"/>
      <c r="AJX57" s="6"/>
      <c r="AJY57" s="6"/>
      <c r="AJZ57" s="6"/>
      <c r="AKA57" s="6"/>
      <c r="AKB57" s="6"/>
      <c r="AKC57" s="6"/>
      <c r="AKD57" s="6"/>
      <c r="AKE57" s="6"/>
      <c r="AKF57" s="6"/>
      <c r="AKG57" s="6"/>
      <c r="AKH57" s="6"/>
      <c r="AKI57" s="6"/>
      <c r="AKJ57" s="6"/>
      <c r="AKK57" s="6"/>
      <c r="AKL57" s="6"/>
      <c r="AKM57" s="6"/>
      <c r="AKN57" s="6"/>
      <c r="AKO57" s="6"/>
      <c r="AKP57" s="6"/>
      <c r="AKQ57" s="6"/>
      <c r="AKR57" s="6"/>
      <c r="AKS57" s="6"/>
      <c r="AKT57" s="6"/>
      <c r="AKU57" s="6"/>
      <c r="AKV57" s="6"/>
      <c r="AKW57" s="6"/>
      <c r="AKX57" s="6"/>
      <c r="AKY57" s="6"/>
      <c r="AKZ57" s="6"/>
      <c r="ALA57" s="6"/>
      <c r="ALB57" s="6"/>
      <c r="ALC57" s="6"/>
      <c r="ALD57" s="6"/>
      <c r="ALE57" s="6"/>
      <c r="ALF57" s="6"/>
      <c r="ALG57" s="6"/>
      <c r="ALH57" s="6"/>
      <c r="ALI57" s="6"/>
      <c r="ALJ57" s="6"/>
      <c r="ALK57" s="6"/>
      <c r="ALL57" s="6"/>
      <c r="ALM57" s="6"/>
      <c r="ALN57" s="6"/>
      <c r="ALO57" s="6"/>
      <c r="ALP57" s="6"/>
      <c r="ALQ57" s="6"/>
      <c r="ALR57" s="6"/>
      <c r="ALS57" s="6"/>
      <c r="ALT57" s="6"/>
      <c r="ALU57" s="6"/>
      <c r="ALV57" s="6"/>
      <c r="ALW57" s="6"/>
      <c r="ALX57" s="6"/>
      <c r="ALY57" s="6"/>
      <c r="ALZ57" s="6"/>
      <c r="AMA57" s="6"/>
      <c r="AMB57" s="6"/>
      <c r="AMC57" s="6"/>
      <c r="AMD57" s="6"/>
      <c r="AME57" s="6"/>
      <c r="AMF57" s="6"/>
      <c r="AMG57" s="6"/>
      <c r="AMH57" s="6"/>
      <c r="AMI57" s="6"/>
      <c r="AMJ57" s="6"/>
      <c r="AMK57" s="6"/>
      <c r="AML57" s="6"/>
      <c r="AMM57" s="6"/>
      <c r="AMN57" s="6"/>
      <c r="AMO57" s="6"/>
      <c r="AMP57" s="6"/>
      <c r="AMQ57" s="6"/>
      <c r="AMR57" s="6"/>
      <c r="AMS57" s="6"/>
      <c r="AMT57" s="6"/>
      <c r="AMU57" s="6"/>
      <c r="AMV57" s="6"/>
      <c r="AMW57" s="6"/>
      <c r="AMX57" s="6"/>
    </row>
    <row r="58" spans="1:1038" x14ac:dyDescent="0.25">
      <c r="A58" t="s">
        <v>188</v>
      </c>
      <c r="M58" s="55"/>
      <c r="N58" s="55"/>
      <c r="O58" s="6"/>
      <c r="P58" s="55"/>
      <c r="Q58" s="6"/>
      <c r="R58" s="6"/>
      <c r="S58" s="6"/>
      <c r="T58" s="72" t="s">
        <v>886</v>
      </c>
      <c r="U58" s="14">
        <v>88</v>
      </c>
      <c r="V58" s="103" t="s">
        <v>886</v>
      </c>
      <c r="W58" s="131">
        <f>COUNTIF($X$77:$X$662, V58)</f>
        <v>1</v>
      </c>
      <c r="X58" s="78"/>
      <c r="Y58" s="78"/>
      <c r="Z58" s="56"/>
      <c r="AA58" s="56"/>
      <c r="AB58" s="57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J58" s="6"/>
      <c r="IK58" s="6"/>
      <c r="IL58" s="6"/>
      <c r="IM58" s="6"/>
      <c r="IN58" s="6"/>
      <c r="IO58" s="6"/>
      <c r="IP58" s="6"/>
      <c r="IQ58" s="6"/>
      <c r="IR58" s="6"/>
      <c r="IS58" s="6"/>
      <c r="IT58" s="6"/>
      <c r="IU58" s="6"/>
      <c r="IV58" s="6"/>
      <c r="IW58" s="6"/>
      <c r="IX58" s="6"/>
      <c r="IY58" s="6"/>
      <c r="IZ58" s="6"/>
      <c r="JA58" s="6"/>
      <c r="JB58" s="6"/>
      <c r="JC58" s="6"/>
      <c r="JD58" s="6"/>
      <c r="JE58" s="6"/>
      <c r="JF58" s="6"/>
      <c r="JG58" s="6"/>
      <c r="JH58" s="6"/>
      <c r="JI58" s="6"/>
      <c r="JJ58" s="6"/>
      <c r="JK58" s="6"/>
      <c r="JL58" s="6"/>
      <c r="JM58" s="6"/>
      <c r="JN58" s="6"/>
      <c r="JO58" s="6"/>
      <c r="JP58" s="6"/>
      <c r="JQ58" s="6"/>
      <c r="JR58" s="6"/>
      <c r="JS58" s="6"/>
      <c r="JT58" s="6"/>
      <c r="JU58" s="6"/>
      <c r="JV58" s="6"/>
      <c r="JW58" s="6"/>
      <c r="JX58" s="6"/>
      <c r="JY58" s="6"/>
      <c r="JZ58" s="6"/>
      <c r="KA58" s="6"/>
      <c r="KB58" s="6"/>
      <c r="KC58" s="6"/>
      <c r="KD58" s="6"/>
      <c r="KE58" s="6"/>
      <c r="KF58" s="6"/>
      <c r="KG58" s="6"/>
      <c r="KH58" s="6"/>
      <c r="KI58" s="6"/>
      <c r="KJ58" s="6"/>
      <c r="KK58" s="6"/>
      <c r="KL58" s="6"/>
      <c r="KM58" s="6"/>
      <c r="KN58" s="6"/>
      <c r="KO58" s="6"/>
      <c r="KP58" s="6"/>
      <c r="KQ58" s="6"/>
      <c r="KR58" s="6"/>
      <c r="KS58" s="6"/>
      <c r="KT58" s="6"/>
      <c r="KU58" s="6"/>
      <c r="KV58" s="6"/>
      <c r="KW58" s="6"/>
      <c r="KX58" s="6"/>
      <c r="KY58" s="6"/>
      <c r="KZ58" s="6"/>
      <c r="LA58" s="6"/>
      <c r="LB58" s="6"/>
      <c r="LC58" s="6"/>
      <c r="LD58" s="6"/>
      <c r="LE58" s="6"/>
      <c r="LF58" s="6"/>
      <c r="LG58" s="6"/>
      <c r="LH58" s="6"/>
      <c r="LI58" s="6"/>
      <c r="LJ58" s="6"/>
      <c r="LK58" s="6"/>
      <c r="LL58" s="6"/>
      <c r="LM58" s="6"/>
      <c r="LN58" s="6"/>
      <c r="LO58" s="6"/>
      <c r="LP58" s="6"/>
      <c r="LQ58" s="6"/>
      <c r="LR58" s="6"/>
      <c r="LS58" s="6"/>
      <c r="LT58" s="6"/>
      <c r="LU58" s="6"/>
      <c r="LV58" s="6"/>
      <c r="LW58" s="6"/>
      <c r="LX58" s="6"/>
      <c r="LY58" s="6"/>
      <c r="LZ58" s="6"/>
      <c r="MA58" s="6"/>
      <c r="MB58" s="6"/>
      <c r="MC58" s="6"/>
      <c r="MD58" s="6"/>
      <c r="ME58" s="6"/>
      <c r="MF58" s="6"/>
      <c r="MG58" s="6"/>
      <c r="MH58" s="6"/>
      <c r="MI58" s="6"/>
      <c r="MJ58" s="6"/>
      <c r="MK58" s="6"/>
      <c r="ML58" s="6"/>
      <c r="MM58" s="6"/>
      <c r="MN58" s="6"/>
      <c r="MO58" s="6"/>
      <c r="MP58" s="6"/>
      <c r="MQ58" s="6"/>
      <c r="MR58" s="6"/>
      <c r="MS58" s="6"/>
      <c r="MT58" s="6"/>
      <c r="MU58" s="6"/>
      <c r="MV58" s="6"/>
      <c r="MW58" s="6"/>
      <c r="MX58" s="6"/>
      <c r="MY58" s="6"/>
      <c r="MZ58" s="6"/>
      <c r="NA58" s="6"/>
      <c r="NB58" s="6"/>
      <c r="NC58" s="6"/>
      <c r="ND58" s="6"/>
      <c r="NE58" s="6"/>
      <c r="NF58" s="6"/>
      <c r="NG58" s="6"/>
      <c r="NH58" s="6"/>
      <c r="NI58" s="6"/>
      <c r="NJ58" s="6"/>
      <c r="NK58" s="6"/>
      <c r="NL58" s="6"/>
      <c r="NM58" s="6"/>
      <c r="NN58" s="6"/>
      <c r="NO58" s="6"/>
      <c r="NP58" s="6"/>
      <c r="NQ58" s="6"/>
      <c r="NR58" s="6"/>
      <c r="NS58" s="6"/>
      <c r="NT58" s="6"/>
      <c r="NU58" s="6"/>
      <c r="NV58" s="6"/>
      <c r="NW58" s="6"/>
      <c r="NX58" s="6"/>
      <c r="NY58" s="6"/>
      <c r="NZ58" s="6"/>
      <c r="OA58" s="6"/>
      <c r="OB58" s="6"/>
      <c r="OC58" s="6"/>
      <c r="OD58" s="6"/>
      <c r="OE58" s="6"/>
      <c r="OF58" s="6"/>
      <c r="OG58" s="6"/>
      <c r="OH58" s="6"/>
      <c r="OI58" s="6"/>
      <c r="OJ58" s="6"/>
      <c r="OK58" s="6"/>
      <c r="OL58" s="6"/>
      <c r="OM58" s="6"/>
      <c r="ON58" s="6"/>
      <c r="OO58" s="6"/>
      <c r="OP58" s="6"/>
      <c r="OQ58" s="6"/>
      <c r="OR58" s="6"/>
      <c r="OS58" s="6"/>
      <c r="OT58" s="6"/>
      <c r="OU58" s="6"/>
      <c r="OV58" s="6"/>
      <c r="OW58" s="6"/>
      <c r="OX58" s="6"/>
      <c r="OY58" s="6"/>
      <c r="OZ58" s="6"/>
      <c r="PA58" s="6"/>
      <c r="PB58" s="6"/>
      <c r="PC58" s="6"/>
      <c r="PD58" s="6"/>
      <c r="PE58" s="6"/>
      <c r="PF58" s="6"/>
      <c r="PG58" s="6"/>
      <c r="PH58" s="6"/>
      <c r="PI58" s="6"/>
      <c r="PJ58" s="6"/>
      <c r="PK58" s="6"/>
      <c r="PL58" s="6"/>
      <c r="PM58" s="6"/>
      <c r="PN58" s="6"/>
      <c r="PO58" s="6"/>
      <c r="PP58" s="6"/>
      <c r="PQ58" s="6"/>
      <c r="PR58" s="6"/>
      <c r="PS58" s="6"/>
      <c r="PT58" s="6"/>
      <c r="PU58" s="6"/>
      <c r="PV58" s="6"/>
      <c r="PW58" s="6"/>
      <c r="PX58" s="6"/>
      <c r="PY58" s="6"/>
      <c r="PZ58" s="6"/>
      <c r="QA58" s="6"/>
      <c r="QB58" s="6"/>
      <c r="QC58" s="6"/>
      <c r="QD58" s="6"/>
      <c r="QE58" s="6"/>
      <c r="QF58" s="6"/>
      <c r="QG58" s="6"/>
      <c r="QH58" s="6"/>
      <c r="QI58" s="6"/>
      <c r="QJ58" s="6"/>
      <c r="QK58" s="6"/>
      <c r="QL58" s="6"/>
      <c r="QM58" s="6"/>
      <c r="QN58" s="6"/>
      <c r="QO58" s="6"/>
      <c r="QP58" s="6"/>
      <c r="QQ58" s="6"/>
      <c r="QR58" s="6"/>
      <c r="QS58" s="6"/>
      <c r="QT58" s="6"/>
      <c r="QU58" s="6"/>
      <c r="QV58" s="6"/>
      <c r="QW58" s="6"/>
      <c r="QX58" s="6"/>
      <c r="QY58" s="6"/>
      <c r="QZ58" s="6"/>
      <c r="RA58" s="6"/>
      <c r="RB58" s="6"/>
      <c r="RC58" s="6"/>
      <c r="RD58" s="6"/>
      <c r="RE58" s="6"/>
      <c r="RF58" s="6"/>
      <c r="RG58" s="6"/>
      <c r="RH58" s="6"/>
      <c r="RI58" s="6"/>
      <c r="RJ58" s="6"/>
      <c r="RK58" s="6"/>
      <c r="RL58" s="6"/>
      <c r="RM58" s="6"/>
      <c r="RN58" s="6"/>
      <c r="RO58" s="6"/>
      <c r="RP58" s="6"/>
      <c r="RQ58" s="6"/>
      <c r="RR58" s="6"/>
      <c r="RS58" s="6"/>
      <c r="RT58" s="6"/>
      <c r="RU58" s="6"/>
      <c r="RV58" s="6"/>
      <c r="RW58" s="6"/>
      <c r="RX58" s="6"/>
      <c r="RY58" s="6"/>
      <c r="RZ58" s="6"/>
      <c r="SA58" s="6"/>
      <c r="SB58" s="6"/>
      <c r="SC58" s="6"/>
      <c r="SD58" s="6"/>
      <c r="SE58" s="6"/>
      <c r="SF58" s="6"/>
      <c r="SG58" s="6"/>
      <c r="SH58" s="6"/>
      <c r="SI58" s="6"/>
      <c r="SJ58" s="6"/>
      <c r="SK58" s="6"/>
      <c r="SL58" s="6"/>
      <c r="SM58" s="6"/>
      <c r="SN58" s="6"/>
      <c r="SO58" s="6"/>
      <c r="SP58" s="6"/>
      <c r="SQ58" s="6"/>
      <c r="SR58" s="6"/>
      <c r="SS58" s="6"/>
      <c r="ST58" s="6"/>
      <c r="SU58" s="6"/>
      <c r="SV58" s="6"/>
      <c r="SW58" s="6"/>
      <c r="SX58" s="6"/>
      <c r="SY58" s="6"/>
      <c r="SZ58" s="6"/>
      <c r="TA58" s="6"/>
      <c r="TB58" s="6"/>
      <c r="TC58" s="6"/>
      <c r="TD58" s="6"/>
      <c r="TE58" s="6"/>
      <c r="TF58" s="6"/>
      <c r="TG58" s="6"/>
      <c r="TH58" s="6"/>
      <c r="TI58" s="6"/>
      <c r="TJ58" s="6"/>
      <c r="TK58" s="6"/>
      <c r="TL58" s="6"/>
      <c r="TM58" s="6"/>
      <c r="TN58" s="6"/>
      <c r="TO58" s="6"/>
      <c r="TP58" s="6"/>
      <c r="TQ58" s="6"/>
      <c r="TR58" s="6"/>
      <c r="TS58" s="6"/>
      <c r="TT58" s="6"/>
      <c r="TU58" s="6"/>
      <c r="TV58" s="6"/>
      <c r="TW58" s="6"/>
      <c r="TX58" s="6"/>
      <c r="TY58" s="6"/>
      <c r="TZ58" s="6"/>
      <c r="UA58" s="6"/>
      <c r="UB58" s="6"/>
      <c r="UC58" s="6"/>
      <c r="UD58" s="6"/>
      <c r="UE58" s="6"/>
      <c r="UF58" s="6"/>
      <c r="UG58" s="6"/>
      <c r="UH58" s="6"/>
      <c r="UI58" s="6"/>
      <c r="UJ58" s="6"/>
      <c r="UK58" s="6"/>
      <c r="UL58" s="6"/>
      <c r="UM58" s="6"/>
      <c r="UN58" s="6"/>
      <c r="UO58" s="6"/>
      <c r="UP58" s="6"/>
      <c r="UQ58" s="6"/>
      <c r="UR58" s="6"/>
      <c r="US58" s="6"/>
      <c r="UT58" s="6"/>
      <c r="UU58" s="6"/>
      <c r="UV58" s="6"/>
      <c r="UW58" s="6"/>
      <c r="UX58" s="6"/>
      <c r="UY58" s="6"/>
      <c r="UZ58" s="6"/>
      <c r="VA58" s="6"/>
      <c r="VB58" s="6"/>
      <c r="VC58" s="6"/>
      <c r="VD58" s="6"/>
      <c r="VE58" s="6"/>
      <c r="VF58" s="6"/>
      <c r="VG58" s="6"/>
      <c r="VH58" s="6"/>
      <c r="VI58" s="6"/>
      <c r="VJ58" s="6"/>
      <c r="VK58" s="6"/>
      <c r="VL58" s="6"/>
      <c r="VM58" s="6"/>
      <c r="VN58" s="6"/>
      <c r="VO58" s="6"/>
      <c r="VP58" s="6"/>
      <c r="VQ58" s="6"/>
      <c r="VR58" s="6"/>
      <c r="VS58" s="6"/>
      <c r="VT58" s="6"/>
      <c r="VU58" s="6"/>
      <c r="VV58" s="6"/>
      <c r="VW58" s="6"/>
      <c r="VX58" s="6"/>
      <c r="VY58" s="6"/>
      <c r="VZ58" s="6"/>
      <c r="WA58" s="6"/>
      <c r="WB58" s="6"/>
      <c r="WC58" s="6"/>
      <c r="WD58" s="6"/>
      <c r="WE58" s="6"/>
      <c r="WF58" s="6"/>
      <c r="WG58" s="6"/>
      <c r="WH58" s="6"/>
      <c r="WI58" s="6"/>
      <c r="WJ58" s="6"/>
      <c r="WK58" s="6"/>
      <c r="WL58" s="6"/>
      <c r="WM58" s="6"/>
      <c r="WN58" s="6"/>
      <c r="WO58" s="6"/>
      <c r="WP58" s="6"/>
      <c r="WQ58" s="6"/>
      <c r="WR58" s="6"/>
      <c r="WS58" s="6"/>
      <c r="WT58" s="6"/>
      <c r="WU58" s="6"/>
      <c r="WV58" s="6"/>
      <c r="WW58" s="6"/>
      <c r="WX58" s="6"/>
      <c r="WY58" s="6"/>
      <c r="WZ58" s="6"/>
      <c r="XA58" s="6"/>
      <c r="XB58" s="6"/>
      <c r="XC58" s="6"/>
      <c r="XD58" s="6"/>
      <c r="XE58" s="6"/>
      <c r="XF58" s="6"/>
      <c r="XG58" s="6"/>
      <c r="XH58" s="6"/>
      <c r="XI58" s="6"/>
      <c r="XJ58" s="6"/>
      <c r="XK58" s="6"/>
      <c r="XL58" s="6"/>
      <c r="XM58" s="6"/>
      <c r="XN58" s="6"/>
      <c r="XO58" s="6"/>
      <c r="XP58" s="6"/>
      <c r="XQ58" s="6"/>
      <c r="XR58" s="6"/>
      <c r="XS58" s="6"/>
      <c r="XT58" s="6"/>
      <c r="XU58" s="6"/>
      <c r="XV58" s="6"/>
      <c r="XW58" s="6"/>
      <c r="XX58" s="6"/>
      <c r="XY58" s="6"/>
      <c r="XZ58" s="6"/>
      <c r="YA58" s="6"/>
      <c r="YB58" s="6"/>
      <c r="YC58" s="6"/>
      <c r="YD58" s="6"/>
      <c r="YE58" s="6"/>
      <c r="YF58" s="6"/>
      <c r="YG58" s="6"/>
      <c r="YH58" s="6"/>
      <c r="YI58" s="6"/>
      <c r="YJ58" s="6"/>
      <c r="YK58" s="6"/>
      <c r="YL58" s="6"/>
      <c r="YM58" s="6"/>
      <c r="YN58" s="6"/>
      <c r="YO58" s="6"/>
      <c r="YP58" s="6"/>
      <c r="YQ58" s="6"/>
      <c r="YR58" s="6"/>
      <c r="YS58" s="6"/>
      <c r="YT58" s="6"/>
      <c r="YU58" s="6"/>
      <c r="YV58" s="6"/>
      <c r="YW58" s="6"/>
      <c r="YX58" s="6"/>
      <c r="YY58" s="6"/>
      <c r="YZ58" s="6"/>
      <c r="ZA58" s="6"/>
      <c r="ZB58" s="6"/>
      <c r="ZC58" s="6"/>
      <c r="ZD58" s="6"/>
      <c r="ZE58" s="6"/>
      <c r="ZF58" s="6"/>
      <c r="ZG58" s="6"/>
      <c r="ZH58" s="6"/>
      <c r="ZI58" s="6"/>
      <c r="ZJ58" s="6"/>
      <c r="ZK58" s="6"/>
      <c r="ZL58" s="6"/>
      <c r="ZM58" s="6"/>
      <c r="ZN58" s="6"/>
      <c r="ZO58" s="6"/>
      <c r="ZP58" s="6"/>
      <c r="ZQ58" s="6"/>
      <c r="ZR58" s="6"/>
      <c r="ZS58" s="6"/>
      <c r="ZT58" s="6"/>
      <c r="ZU58" s="6"/>
      <c r="ZV58" s="6"/>
      <c r="ZW58" s="6"/>
      <c r="ZX58" s="6"/>
      <c r="ZY58" s="6"/>
      <c r="ZZ58" s="6"/>
      <c r="AAA58" s="6"/>
      <c r="AAB58" s="6"/>
      <c r="AAC58" s="6"/>
      <c r="AAD58" s="6"/>
      <c r="AAE58" s="6"/>
      <c r="AAF58" s="6"/>
      <c r="AAG58" s="6"/>
      <c r="AAH58" s="6"/>
      <c r="AAI58" s="6"/>
      <c r="AAJ58" s="6"/>
      <c r="AAK58" s="6"/>
      <c r="AAL58" s="6"/>
      <c r="AAM58" s="6"/>
      <c r="AAN58" s="6"/>
      <c r="AAO58" s="6"/>
      <c r="AAP58" s="6"/>
      <c r="AAQ58" s="6"/>
      <c r="AAR58" s="6"/>
      <c r="AAS58" s="6"/>
      <c r="AAT58" s="6"/>
      <c r="AAU58" s="6"/>
      <c r="AAV58" s="6"/>
      <c r="AAW58" s="6"/>
      <c r="AAX58" s="6"/>
      <c r="AAY58" s="6"/>
      <c r="AAZ58" s="6"/>
      <c r="ABA58" s="6"/>
      <c r="ABB58" s="6"/>
      <c r="ABC58" s="6"/>
      <c r="ABD58" s="6"/>
      <c r="ABE58" s="6"/>
      <c r="ABF58" s="6"/>
      <c r="ABG58" s="6"/>
      <c r="ABH58" s="6"/>
      <c r="ABI58" s="6"/>
      <c r="ABJ58" s="6"/>
      <c r="ABK58" s="6"/>
      <c r="ABL58" s="6"/>
      <c r="ABM58" s="6"/>
      <c r="ABN58" s="6"/>
      <c r="ABO58" s="6"/>
      <c r="ABP58" s="6"/>
      <c r="ABQ58" s="6"/>
      <c r="ABR58" s="6"/>
      <c r="ABS58" s="6"/>
      <c r="ABT58" s="6"/>
      <c r="ABU58" s="6"/>
      <c r="ABV58" s="6"/>
      <c r="ABW58" s="6"/>
      <c r="ABX58" s="6"/>
      <c r="ABY58" s="6"/>
      <c r="ABZ58" s="6"/>
      <c r="ACA58" s="6"/>
      <c r="ACB58" s="6"/>
      <c r="ACC58" s="6"/>
      <c r="ACD58" s="6"/>
      <c r="ACE58" s="6"/>
      <c r="ACF58" s="6"/>
      <c r="ACG58" s="6"/>
      <c r="ACH58" s="6"/>
      <c r="ACI58" s="6"/>
      <c r="ACJ58" s="6"/>
      <c r="ACK58" s="6"/>
      <c r="ACL58" s="6"/>
      <c r="ACM58" s="6"/>
      <c r="ACN58" s="6"/>
      <c r="ACO58" s="6"/>
      <c r="ACP58" s="6"/>
      <c r="ACQ58" s="6"/>
      <c r="ACR58" s="6"/>
      <c r="ACS58" s="6"/>
      <c r="ACT58" s="6"/>
      <c r="ACU58" s="6"/>
      <c r="ACV58" s="6"/>
      <c r="ACW58" s="6"/>
      <c r="ACX58" s="6"/>
      <c r="ACY58" s="6"/>
      <c r="ACZ58" s="6"/>
      <c r="ADA58" s="6"/>
      <c r="ADB58" s="6"/>
      <c r="ADC58" s="6"/>
      <c r="ADD58" s="6"/>
      <c r="ADE58" s="6"/>
      <c r="ADF58" s="6"/>
      <c r="ADG58" s="6"/>
      <c r="ADH58" s="6"/>
      <c r="ADI58" s="6"/>
      <c r="ADJ58" s="6"/>
      <c r="ADK58" s="6"/>
      <c r="ADL58" s="6"/>
      <c r="ADM58" s="6"/>
      <c r="ADN58" s="6"/>
      <c r="ADO58" s="6"/>
      <c r="ADP58" s="6"/>
      <c r="ADQ58" s="6"/>
      <c r="ADR58" s="6"/>
      <c r="ADS58" s="6"/>
      <c r="ADT58" s="6"/>
      <c r="ADU58" s="6"/>
      <c r="ADV58" s="6"/>
      <c r="ADW58" s="6"/>
      <c r="ADX58" s="6"/>
      <c r="ADY58" s="6"/>
      <c r="ADZ58" s="6"/>
      <c r="AEA58" s="6"/>
      <c r="AEB58" s="6"/>
      <c r="AEC58" s="6"/>
      <c r="AED58" s="6"/>
      <c r="AEE58" s="6"/>
      <c r="AEF58" s="6"/>
      <c r="AEG58" s="6"/>
      <c r="AEH58" s="6"/>
      <c r="AEI58" s="6"/>
      <c r="AEJ58" s="6"/>
      <c r="AEK58" s="6"/>
      <c r="AEL58" s="6"/>
      <c r="AEM58" s="6"/>
      <c r="AEN58" s="6"/>
      <c r="AEO58" s="6"/>
      <c r="AEP58" s="6"/>
      <c r="AEQ58" s="6"/>
      <c r="AER58" s="6"/>
      <c r="AES58" s="6"/>
      <c r="AET58" s="6"/>
      <c r="AEU58" s="6"/>
      <c r="AEV58" s="6"/>
      <c r="AEW58" s="6"/>
      <c r="AEX58" s="6"/>
      <c r="AEY58" s="6"/>
      <c r="AEZ58" s="6"/>
      <c r="AFA58" s="6"/>
      <c r="AFB58" s="6"/>
      <c r="AFC58" s="6"/>
      <c r="AFD58" s="6"/>
      <c r="AFE58" s="6"/>
      <c r="AFF58" s="6"/>
      <c r="AFG58" s="6"/>
      <c r="AFH58" s="6"/>
      <c r="AFI58" s="6"/>
      <c r="AFJ58" s="6"/>
      <c r="AFK58" s="6"/>
      <c r="AFL58" s="6"/>
      <c r="AFM58" s="6"/>
      <c r="AFN58" s="6"/>
      <c r="AFO58" s="6"/>
      <c r="AFP58" s="6"/>
      <c r="AFQ58" s="6"/>
      <c r="AFR58" s="6"/>
      <c r="AFS58" s="6"/>
      <c r="AFT58" s="6"/>
      <c r="AFU58" s="6"/>
      <c r="AFV58" s="6"/>
      <c r="AFW58" s="6"/>
      <c r="AFX58" s="6"/>
      <c r="AFY58" s="6"/>
      <c r="AFZ58" s="6"/>
      <c r="AGA58" s="6"/>
      <c r="AGB58" s="6"/>
      <c r="AGC58" s="6"/>
      <c r="AGD58" s="6"/>
      <c r="AGE58" s="6"/>
      <c r="AGF58" s="6"/>
      <c r="AGG58" s="6"/>
      <c r="AGH58" s="6"/>
      <c r="AGI58" s="6"/>
      <c r="AGJ58" s="6"/>
      <c r="AGK58" s="6"/>
      <c r="AGL58" s="6"/>
      <c r="AGM58" s="6"/>
      <c r="AGN58" s="6"/>
      <c r="AGO58" s="6"/>
      <c r="AGP58" s="6"/>
      <c r="AGQ58" s="6"/>
      <c r="AGR58" s="6"/>
      <c r="AGS58" s="6"/>
      <c r="AGT58" s="6"/>
      <c r="AGU58" s="6"/>
      <c r="AGV58" s="6"/>
      <c r="AGW58" s="6"/>
      <c r="AGX58" s="6"/>
      <c r="AGY58" s="6"/>
      <c r="AGZ58" s="6"/>
      <c r="AHA58" s="6"/>
      <c r="AHB58" s="6"/>
      <c r="AHC58" s="6"/>
      <c r="AHD58" s="6"/>
      <c r="AHE58" s="6"/>
      <c r="AHF58" s="6"/>
      <c r="AHG58" s="6"/>
      <c r="AHH58" s="6"/>
      <c r="AHI58" s="6"/>
      <c r="AHJ58" s="6"/>
      <c r="AHK58" s="6"/>
      <c r="AHL58" s="6"/>
      <c r="AHM58" s="6"/>
      <c r="AHN58" s="6"/>
      <c r="AHO58" s="6"/>
      <c r="AHP58" s="6"/>
      <c r="AHQ58" s="6"/>
      <c r="AHR58" s="6"/>
      <c r="AHS58" s="6"/>
      <c r="AHT58" s="6"/>
      <c r="AHU58" s="6"/>
      <c r="AHV58" s="6"/>
      <c r="AHW58" s="6"/>
      <c r="AHX58" s="6"/>
      <c r="AHY58" s="6"/>
      <c r="AHZ58" s="6"/>
      <c r="AIA58" s="6"/>
      <c r="AIB58" s="6"/>
      <c r="AIC58" s="6"/>
      <c r="AID58" s="6"/>
      <c r="AIE58" s="6"/>
      <c r="AIF58" s="6"/>
      <c r="AIG58" s="6"/>
      <c r="AIH58" s="6"/>
      <c r="AII58" s="6"/>
      <c r="AIJ58" s="6"/>
      <c r="AIK58" s="6"/>
      <c r="AIL58" s="6"/>
      <c r="AIM58" s="6"/>
      <c r="AIN58" s="6"/>
      <c r="AIO58" s="6"/>
      <c r="AIP58" s="6"/>
      <c r="AIQ58" s="6"/>
      <c r="AIR58" s="6"/>
      <c r="AIS58" s="6"/>
      <c r="AIT58" s="6"/>
      <c r="AIU58" s="6"/>
      <c r="AIV58" s="6"/>
      <c r="AIW58" s="6"/>
      <c r="AIX58" s="6"/>
      <c r="AIY58" s="6"/>
      <c r="AIZ58" s="6"/>
      <c r="AJA58" s="6"/>
      <c r="AJB58" s="6"/>
      <c r="AJC58" s="6"/>
      <c r="AJD58" s="6"/>
      <c r="AJE58" s="6"/>
      <c r="AJF58" s="6"/>
      <c r="AJG58" s="6"/>
      <c r="AJH58" s="6"/>
      <c r="AJI58" s="6"/>
      <c r="AJJ58" s="6"/>
      <c r="AJK58" s="6"/>
      <c r="AJL58" s="6"/>
      <c r="AJM58" s="6"/>
      <c r="AJN58" s="6"/>
      <c r="AJO58" s="6"/>
      <c r="AJP58" s="6"/>
      <c r="AJQ58" s="6"/>
      <c r="AJR58" s="6"/>
      <c r="AJS58" s="6"/>
      <c r="AJT58" s="6"/>
      <c r="AJU58" s="6"/>
      <c r="AJV58" s="6"/>
      <c r="AJW58" s="6"/>
      <c r="AJX58" s="6"/>
      <c r="AJY58" s="6"/>
      <c r="AJZ58" s="6"/>
      <c r="AKA58" s="6"/>
      <c r="AKB58" s="6"/>
      <c r="AKC58" s="6"/>
      <c r="AKD58" s="6"/>
      <c r="AKE58" s="6"/>
      <c r="AKF58" s="6"/>
      <c r="AKG58" s="6"/>
      <c r="AKH58" s="6"/>
      <c r="AKI58" s="6"/>
      <c r="AKJ58" s="6"/>
      <c r="AKK58" s="6"/>
      <c r="AKL58" s="6"/>
      <c r="AKM58" s="6"/>
      <c r="AKN58" s="6"/>
      <c r="AKO58" s="6"/>
      <c r="AKP58" s="6"/>
      <c r="AKQ58" s="6"/>
      <c r="AKR58" s="6"/>
      <c r="AKS58" s="6"/>
      <c r="AKT58" s="6"/>
      <c r="AKU58" s="6"/>
      <c r="AKV58" s="6"/>
      <c r="AKW58" s="6"/>
      <c r="AKX58" s="6"/>
      <c r="AKY58" s="6"/>
      <c r="AKZ58" s="6"/>
      <c r="ALA58" s="6"/>
      <c r="ALB58" s="6"/>
      <c r="ALC58" s="6"/>
      <c r="ALD58" s="6"/>
      <c r="ALE58" s="6"/>
      <c r="ALF58" s="6"/>
      <c r="ALG58" s="6"/>
      <c r="ALH58" s="6"/>
      <c r="ALI58" s="6"/>
      <c r="ALJ58" s="6"/>
      <c r="ALK58" s="6"/>
      <c r="ALL58" s="6"/>
      <c r="ALM58" s="6"/>
      <c r="ALN58" s="6"/>
      <c r="ALO58" s="6"/>
      <c r="ALP58" s="6"/>
      <c r="ALQ58" s="6"/>
      <c r="ALR58" s="6"/>
      <c r="ALS58" s="6"/>
      <c r="ALT58" s="6"/>
      <c r="ALU58" s="6"/>
      <c r="ALV58" s="6"/>
      <c r="ALW58" s="6"/>
      <c r="ALX58" s="6"/>
      <c r="ALY58" s="6"/>
      <c r="ALZ58" s="6"/>
      <c r="AMA58" s="6"/>
      <c r="AMB58" s="6"/>
      <c r="AMC58" s="6"/>
      <c r="AMD58" s="6"/>
      <c r="AME58" s="6"/>
      <c r="AMF58" s="6"/>
      <c r="AMG58" s="6"/>
      <c r="AMH58" s="6"/>
      <c r="AMI58" s="6"/>
      <c r="AMJ58" s="6"/>
      <c r="AMK58" s="6"/>
      <c r="AML58" s="6"/>
      <c r="AMM58" s="6"/>
      <c r="AMN58" s="6"/>
      <c r="AMO58" s="6"/>
      <c r="AMP58" s="6"/>
      <c r="AMQ58" s="6"/>
      <c r="AMR58" s="6"/>
      <c r="AMS58" s="6"/>
      <c r="AMT58" s="6"/>
      <c r="AMU58" s="6"/>
      <c r="AMV58" s="6"/>
      <c r="AMW58" s="6"/>
      <c r="AMX58" s="6"/>
    </row>
    <row r="59" spans="1:1038" x14ac:dyDescent="0.25">
      <c r="A59" t="s">
        <v>188</v>
      </c>
      <c r="M59" s="55"/>
      <c r="N59" s="55"/>
      <c r="O59" s="6"/>
      <c r="P59" s="55"/>
      <c r="Q59" s="6"/>
      <c r="R59" s="6"/>
      <c r="S59" s="6"/>
      <c r="T59" s="72" t="s">
        <v>887</v>
      </c>
      <c r="U59" s="14">
        <v>89</v>
      </c>
      <c r="V59" s="103" t="s">
        <v>887</v>
      </c>
      <c r="W59" s="131">
        <f>COUNTIF($X$77:$X$662, V59)</f>
        <v>1</v>
      </c>
      <c r="X59" s="78"/>
      <c r="Y59" s="78"/>
      <c r="Z59" s="56"/>
      <c r="AA59" s="56"/>
      <c r="AB59" s="57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/>
      <c r="IA59" s="6"/>
      <c r="IB59" s="6"/>
      <c r="IC59" s="6"/>
      <c r="ID59" s="6"/>
      <c r="IE59" s="6"/>
      <c r="IF59" s="6"/>
      <c r="IG59" s="6"/>
      <c r="IH59" s="6"/>
      <c r="II59" s="6"/>
      <c r="IJ59" s="6"/>
      <c r="IK59" s="6"/>
      <c r="IL59" s="6"/>
      <c r="IM59" s="6"/>
      <c r="IN59" s="6"/>
      <c r="IO59" s="6"/>
      <c r="IP59" s="6"/>
      <c r="IQ59" s="6"/>
      <c r="IR59" s="6"/>
      <c r="IS59" s="6"/>
      <c r="IT59" s="6"/>
      <c r="IU59" s="6"/>
      <c r="IV59" s="6"/>
      <c r="IW59" s="6"/>
      <c r="IX59" s="6"/>
      <c r="IY59" s="6"/>
      <c r="IZ59" s="6"/>
      <c r="JA59" s="6"/>
      <c r="JB59" s="6"/>
      <c r="JC59" s="6"/>
      <c r="JD59" s="6"/>
      <c r="JE59" s="6"/>
      <c r="JF59" s="6"/>
      <c r="JG59" s="6"/>
      <c r="JH59" s="6"/>
      <c r="JI59" s="6"/>
      <c r="JJ59" s="6"/>
      <c r="JK59" s="6"/>
      <c r="JL59" s="6"/>
      <c r="JM59" s="6"/>
      <c r="JN59" s="6"/>
      <c r="JO59" s="6"/>
      <c r="JP59" s="6"/>
      <c r="JQ59" s="6"/>
      <c r="JR59" s="6"/>
      <c r="JS59" s="6"/>
      <c r="JT59" s="6"/>
      <c r="JU59" s="6"/>
      <c r="JV59" s="6"/>
      <c r="JW59" s="6"/>
      <c r="JX59" s="6"/>
      <c r="JY59" s="6"/>
      <c r="JZ59" s="6"/>
      <c r="KA59" s="6"/>
      <c r="KB59" s="6"/>
      <c r="KC59" s="6"/>
      <c r="KD59" s="6"/>
      <c r="KE59" s="6"/>
      <c r="KF59" s="6"/>
      <c r="KG59" s="6"/>
      <c r="KH59" s="6"/>
      <c r="KI59" s="6"/>
      <c r="KJ59" s="6"/>
      <c r="KK59" s="6"/>
      <c r="KL59" s="6"/>
      <c r="KM59" s="6"/>
      <c r="KN59" s="6"/>
      <c r="KO59" s="6"/>
      <c r="KP59" s="6"/>
      <c r="KQ59" s="6"/>
      <c r="KR59" s="6"/>
      <c r="KS59" s="6"/>
      <c r="KT59" s="6"/>
      <c r="KU59" s="6"/>
      <c r="KV59" s="6"/>
      <c r="KW59" s="6"/>
      <c r="KX59" s="6"/>
      <c r="KY59" s="6"/>
      <c r="KZ59" s="6"/>
      <c r="LA59" s="6"/>
      <c r="LB59" s="6"/>
      <c r="LC59" s="6"/>
      <c r="LD59" s="6"/>
      <c r="LE59" s="6"/>
      <c r="LF59" s="6"/>
      <c r="LG59" s="6"/>
      <c r="LH59" s="6"/>
      <c r="LI59" s="6"/>
      <c r="LJ59" s="6"/>
      <c r="LK59" s="6"/>
      <c r="LL59" s="6"/>
      <c r="LM59" s="6"/>
      <c r="LN59" s="6"/>
      <c r="LO59" s="6"/>
      <c r="LP59" s="6"/>
      <c r="LQ59" s="6"/>
      <c r="LR59" s="6"/>
      <c r="LS59" s="6"/>
      <c r="LT59" s="6"/>
      <c r="LU59" s="6"/>
      <c r="LV59" s="6"/>
      <c r="LW59" s="6"/>
      <c r="LX59" s="6"/>
      <c r="LY59" s="6"/>
      <c r="LZ59" s="6"/>
      <c r="MA59" s="6"/>
      <c r="MB59" s="6"/>
      <c r="MC59" s="6"/>
      <c r="MD59" s="6"/>
      <c r="ME59" s="6"/>
      <c r="MF59" s="6"/>
      <c r="MG59" s="6"/>
      <c r="MH59" s="6"/>
      <c r="MI59" s="6"/>
      <c r="MJ59" s="6"/>
      <c r="MK59" s="6"/>
      <c r="ML59" s="6"/>
      <c r="MM59" s="6"/>
      <c r="MN59" s="6"/>
      <c r="MO59" s="6"/>
      <c r="MP59" s="6"/>
      <c r="MQ59" s="6"/>
      <c r="MR59" s="6"/>
      <c r="MS59" s="6"/>
      <c r="MT59" s="6"/>
      <c r="MU59" s="6"/>
      <c r="MV59" s="6"/>
      <c r="MW59" s="6"/>
      <c r="MX59" s="6"/>
      <c r="MY59" s="6"/>
      <c r="MZ59" s="6"/>
      <c r="NA59" s="6"/>
      <c r="NB59" s="6"/>
      <c r="NC59" s="6"/>
      <c r="ND59" s="6"/>
      <c r="NE59" s="6"/>
      <c r="NF59" s="6"/>
      <c r="NG59" s="6"/>
      <c r="NH59" s="6"/>
      <c r="NI59" s="6"/>
      <c r="NJ59" s="6"/>
      <c r="NK59" s="6"/>
      <c r="NL59" s="6"/>
      <c r="NM59" s="6"/>
      <c r="NN59" s="6"/>
      <c r="NO59" s="6"/>
      <c r="NP59" s="6"/>
      <c r="NQ59" s="6"/>
      <c r="NR59" s="6"/>
      <c r="NS59" s="6"/>
      <c r="NT59" s="6"/>
      <c r="NU59" s="6"/>
      <c r="NV59" s="6"/>
      <c r="NW59" s="6"/>
      <c r="NX59" s="6"/>
      <c r="NY59" s="6"/>
      <c r="NZ59" s="6"/>
      <c r="OA59" s="6"/>
      <c r="OB59" s="6"/>
      <c r="OC59" s="6"/>
      <c r="OD59" s="6"/>
      <c r="OE59" s="6"/>
      <c r="OF59" s="6"/>
      <c r="OG59" s="6"/>
      <c r="OH59" s="6"/>
      <c r="OI59" s="6"/>
      <c r="OJ59" s="6"/>
      <c r="OK59" s="6"/>
      <c r="OL59" s="6"/>
      <c r="OM59" s="6"/>
      <c r="ON59" s="6"/>
      <c r="OO59" s="6"/>
      <c r="OP59" s="6"/>
      <c r="OQ59" s="6"/>
      <c r="OR59" s="6"/>
      <c r="OS59" s="6"/>
      <c r="OT59" s="6"/>
      <c r="OU59" s="6"/>
      <c r="OV59" s="6"/>
      <c r="OW59" s="6"/>
      <c r="OX59" s="6"/>
      <c r="OY59" s="6"/>
      <c r="OZ59" s="6"/>
      <c r="PA59" s="6"/>
      <c r="PB59" s="6"/>
      <c r="PC59" s="6"/>
      <c r="PD59" s="6"/>
      <c r="PE59" s="6"/>
      <c r="PF59" s="6"/>
      <c r="PG59" s="6"/>
      <c r="PH59" s="6"/>
      <c r="PI59" s="6"/>
      <c r="PJ59" s="6"/>
      <c r="PK59" s="6"/>
      <c r="PL59" s="6"/>
      <c r="PM59" s="6"/>
      <c r="PN59" s="6"/>
      <c r="PO59" s="6"/>
      <c r="PP59" s="6"/>
      <c r="PQ59" s="6"/>
      <c r="PR59" s="6"/>
      <c r="PS59" s="6"/>
      <c r="PT59" s="6"/>
      <c r="PU59" s="6"/>
      <c r="PV59" s="6"/>
      <c r="PW59" s="6"/>
      <c r="PX59" s="6"/>
      <c r="PY59" s="6"/>
      <c r="PZ59" s="6"/>
      <c r="QA59" s="6"/>
      <c r="QB59" s="6"/>
      <c r="QC59" s="6"/>
      <c r="QD59" s="6"/>
      <c r="QE59" s="6"/>
      <c r="QF59" s="6"/>
      <c r="QG59" s="6"/>
      <c r="QH59" s="6"/>
      <c r="QI59" s="6"/>
      <c r="QJ59" s="6"/>
      <c r="QK59" s="6"/>
      <c r="QL59" s="6"/>
      <c r="QM59" s="6"/>
      <c r="QN59" s="6"/>
      <c r="QO59" s="6"/>
      <c r="QP59" s="6"/>
      <c r="QQ59" s="6"/>
      <c r="QR59" s="6"/>
      <c r="QS59" s="6"/>
      <c r="QT59" s="6"/>
      <c r="QU59" s="6"/>
      <c r="QV59" s="6"/>
      <c r="QW59" s="6"/>
      <c r="QX59" s="6"/>
      <c r="QY59" s="6"/>
      <c r="QZ59" s="6"/>
      <c r="RA59" s="6"/>
      <c r="RB59" s="6"/>
      <c r="RC59" s="6"/>
      <c r="RD59" s="6"/>
      <c r="RE59" s="6"/>
      <c r="RF59" s="6"/>
      <c r="RG59" s="6"/>
      <c r="RH59" s="6"/>
      <c r="RI59" s="6"/>
      <c r="RJ59" s="6"/>
      <c r="RK59" s="6"/>
      <c r="RL59" s="6"/>
      <c r="RM59" s="6"/>
      <c r="RN59" s="6"/>
      <c r="RO59" s="6"/>
      <c r="RP59" s="6"/>
      <c r="RQ59" s="6"/>
      <c r="RR59" s="6"/>
      <c r="RS59" s="6"/>
      <c r="RT59" s="6"/>
      <c r="RU59" s="6"/>
      <c r="RV59" s="6"/>
      <c r="RW59" s="6"/>
      <c r="RX59" s="6"/>
      <c r="RY59" s="6"/>
      <c r="RZ59" s="6"/>
      <c r="SA59" s="6"/>
      <c r="SB59" s="6"/>
      <c r="SC59" s="6"/>
      <c r="SD59" s="6"/>
      <c r="SE59" s="6"/>
      <c r="SF59" s="6"/>
      <c r="SG59" s="6"/>
      <c r="SH59" s="6"/>
      <c r="SI59" s="6"/>
      <c r="SJ59" s="6"/>
      <c r="SK59" s="6"/>
      <c r="SL59" s="6"/>
      <c r="SM59" s="6"/>
      <c r="SN59" s="6"/>
      <c r="SO59" s="6"/>
      <c r="SP59" s="6"/>
      <c r="SQ59" s="6"/>
      <c r="SR59" s="6"/>
      <c r="SS59" s="6"/>
      <c r="ST59" s="6"/>
      <c r="SU59" s="6"/>
      <c r="SV59" s="6"/>
      <c r="SW59" s="6"/>
      <c r="SX59" s="6"/>
      <c r="SY59" s="6"/>
      <c r="SZ59" s="6"/>
      <c r="TA59" s="6"/>
      <c r="TB59" s="6"/>
      <c r="TC59" s="6"/>
      <c r="TD59" s="6"/>
      <c r="TE59" s="6"/>
      <c r="TF59" s="6"/>
      <c r="TG59" s="6"/>
      <c r="TH59" s="6"/>
      <c r="TI59" s="6"/>
      <c r="TJ59" s="6"/>
      <c r="TK59" s="6"/>
      <c r="TL59" s="6"/>
      <c r="TM59" s="6"/>
      <c r="TN59" s="6"/>
      <c r="TO59" s="6"/>
      <c r="TP59" s="6"/>
      <c r="TQ59" s="6"/>
      <c r="TR59" s="6"/>
      <c r="TS59" s="6"/>
      <c r="TT59" s="6"/>
      <c r="TU59" s="6"/>
      <c r="TV59" s="6"/>
      <c r="TW59" s="6"/>
      <c r="TX59" s="6"/>
      <c r="TY59" s="6"/>
      <c r="TZ59" s="6"/>
      <c r="UA59" s="6"/>
      <c r="UB59" s="6"/>
      <c r="UC59" s="6"/>
      <c r="UD59" s="6"/>
      <c r="UE59" s="6"/>
      <c r="UF59" s="6"/>
      <c r="UG59" s="6"/>
      <c r="UH59" s="6"/>
      <c r="UI59" s="6"/>
      <c r="UJ59" s="6"/>
      <c r="UK59" s="6"/>
      <c r="UL59" s="6"/>
      <c r="UM59" s="6"/>
      <c r="UN59" s="6"/>
      <c r="UO59" s="6"/>
      <c r="UP59" s="6"/>
      <c r="UQ59" s="6"/>
      <c r="UR59" s="6"/>
      <c r="US59" s="6"/>
      <c r="UT59" s="6"/>
      <c r="UU59" s="6"/>
      <c r="UV59" s="6"/>
      <c r="UW59" s="6"/>
      <c r="UX59" s="6"/>
      <c r="UY59" s="6"/>
      <c r="UZ59" s="6"/>
      <c r="VA59" s="6"/>
      <c r="VB59" s="6"/>
      <c r="VC59" s="6"/>
      <c r="VD59" s="6"/>
      <c r="VE59" s="6"/>
      <c r="VF59" s="6"/>
      <c r="VG59" s="6"/>
      <c r="VH59" s="6"/>
      <c r="VI59" s="6"/>
      <c r="VJ59" s="6"/>
      <c r="VK59" s="6"/>
      <c r="VL59" s="6"/>
      <c r="VM59" s="6"/>
      <c r="VN59" s="6"/>
      <c r="VO59" s="6"/>
      <c r="VP59" s="6"/>
      <c r="VQ59" s="6"/>
      <c r="VR59" s="6"/>
      <c r="VS59" s="6"/>
      <c r="VT59" s="6"/>
      <c r="VU59" s="6"/>
      <c r="VV59" s="6"/>
      <c r="VW59" s="6"/>
      <c r="VX59" s="6"/>
      <c r="VY59" s="6"/>
      <c r="VZ59" s="6"/>
      <c r="WA59" s="6"/>
      <c r="WB59" s="6"/>
      <c r="WC59" s="6"/>
      <c r="WD59" s="6"/>
      <c r="WE59" s="6"/>
      <c r="WF59" s="6"/>
      <c r="WG59" s="6"/>
      <c r="WH59" s="6"/>
      <c r="WI59" s="6"/>
      <c r="WJ59" s="6"/>
      <c r="WK59" s="6"/>
      <c r="WL59" s="6"/>
      <c r="WM59" s="6"/>
      <c r="WN59" s="6"/>
      <c r="WO59" s="6"/>
      <c r="WP59" s="6"/>
      <c r="WQ59" s="6"/>
      <c r="WR59" s="6"/>
      <c r="WS59" s="6"/>
      <c r="WT59" s="6"/>
      <c r="WU59" s="6"/>
      <c r="WV59" s="6"/>
      <c r="WW59" s="6"/>
      <c r="WX59" s="6"/>
      <c r="WY59" s="6"/>
      <c r="WZ59" s="6"/>
      <c r="XA59" s="6"/>
      <c r="XB59" s="6"/>
      <c r="XC59" s="6"/>
      <c r="XD59" s="6"/>
      <c r="XE59" s="6"/>
      <c r="XF59" s="6"/>
      <c r="XG59" s="6"/>
      <c r="XH59" s="6"/>
      <c r="XI59" s="6"/>
      <c r="XJ59" s="6"/>
      <c r="XK59" s="6"/>
      <c r="XL59" s="6"/>
      <c r="XM59" s="6"/>
      <c r="XN59" s="6"/>
      <c r="XO59" s="6"/>
      <c r="XP59" s="6"/>
      <c r="XQ59" s="6"/>
      <c r="XR59" s="6"/>
      <c r="XS59" s="6"/>
      <c r="XT59" s="6"/>
      <c r="XU59" s="6"/>
      <c r="XV59" s="6"/>
      <c r="XW59" s="6"/>
      <c r="XX59" s="6"/>
      <c r="XY59" s="6"/>
      <c r="XZ59" s="6"/>
      <c r="YA59" s="6"/>
      <c r="YB59" s="6"/>
      <c r="YC59" s="6"/>
      <c r="YD59" s="6"/>
      <c r="YE59" s="6"/>
      <c r="YF59" s="6"/>
      <c r="YG59" s="6"/>
      <c r="YH59" s="6"/>
      <c r="YI59" s="6"/>
      <c r="YJ59" s="6"/>
      <c r="YK59" s="6"/>
      <c r="YL59" s="6"/>
      <c r="YM59" s="6"/>
      <c r="YN59" s="6"/>
      <c r="YO59" s="6"/>
      <c r="YP59" s="6"/>
      <c r="YQ59" s="6"/>
      <c r="YR59" s="6"/>
      <c r="YS59" s="6"/>
      <c r="YT59" s="6"/>
      <c r="YU59" s="6"/>
      <c r="YV59" s="6"/>
      <c r="YW59" s="6"/>
      <c r="YX59" s="6"/>
      <c r="YY59" s="6"/>
      <c r="YZ59" s="6"/>
      <c r="ZA59" s="6"/>
      <c r="ZB59" s="6"/>
      <c r="ZC59" s="6"/>
      <c r="ZD59" s="6"/>
      <c r="ZE59" s="6"/>
      <c r="ZF59" s="6"/>
      <c r="ZG59" s="6"/>
      <c r="ZH59" s="6"/>
      <c r="ZI59" s="6"/>
      <c r="ZJ59" s="6"/>
      <c r="ZK59" s="6"/>
      <c r="ZL59" s="6"/>
      <c r="ZM59" s="6"/>
      <c r="ZN59" s="6"/>
      <c r="ZO59" s="6"/>
      <c r="ZP59" s="6"/>
      <c r="ZQ59" s="6"/>
      <c r="ZR59" s="6"/>
      <c r="ZS59" s="6"/>
      <c r="ZT59" s="6"/>
      <c r="ZU59" s="6"/>
      <c r="ZV59" s="6"/>
      <c r="ZW59" s="6"/>
      <c r="ZX59" s="6"/>
      <c r="ZY59" s="6"/>
      <c r="ZZ59" s="6"/>
      <c r="AAA59" s="6"/>
      <c r="AAB59" s="6"/>
      <c r="AAC59" s="6"/>
      <c r="AAD59" s="6"/>
      <c r="AAE59" s="6"/>
      <c r="AAF59" s="6"/>
      <c r="AAG59" s="6"/>
      <c r="AAH59" s="6"/>
      <c r="AAI59" s="6"/>
      <c r="AAJ59" s="6"/>
      <c r="AAK59" s="6"/>
      <c r="AAL59" s="6"/>
      <c r="AAM59" s="6"/>
      <c r="AAN59" s="6"/>
      <c r="AAO59" s="6"/>
      <c r="AAP59" s="6"/>
      <c r="AAQ59" s="6"/>
      <c r="AAR59" s="6"/>
      <c r="AAS59" s="6"/>
      <c r="AAT59" s="6"/>
      <c r="AAU59" s="6"/>
      <c r="AAV59" s="6"/>
      <c r="AAW59" s="6"/>
      <c r="AAX59" s="6"/>
      <c r="AAY59" s="6"/>
      <c r="AAZ59" s="6"/>
      <c r="ABA59" s="6"/>
      <c r="ABB59" s="6"/>
      <c r="ABC59" s="6"/>
      <c r="ABD59" s="6"/>
      <c r="ABE59" s="6"/>
      <c r="ABF59" s="6"/>
      <c r="ABG59" s="6"/>
      <c r="ABH59" s="6"/>
      <c r="ABI59" s="6"/>
      <c r="ABJ59" s="6"/>
      <c r="ABK59" s="6"/>
      <c r="ABL59" s="6"/>
      <c r="ABM59" s="6"/>
      <c r="ABN59" s="6"/>
      <c r="ABO59" s="6"/>
      <c r="ABP59" s="6"/>
      <c r="ABQ59" s="6"/>
      <c r="ABR59" s="6"/>
      <c r="ABS59" s="6"/>
      <c r="ABT59" s="6"/>
      <c r="ABU59" s="6"/>
      <c r="ABV59" s="6"/>
      <c r="ABW59" s="6"/>
      <c r="ABX59" s="6"/>
      <c r="ABY59" s="6"/>
      <c r="ABZ59" s="6"/>
      <c r="ACA59" s="6"/>
      <c r="ACB59" s="6"/>
      <c r="ACC59" s="6"/>
      <c r="ACD59" s="6"/>
      <c r="ACE59" s="6"/>
      <c r="ACF59" s="6"/>
      <c r="ACG59" s="6"/>
      <c r="ACH59" s="6"/>
      <c r="ACI59" s="6"/>
      <c r="ACJ59" s="6"/>
      <c r="ACK59" s="6"/>
      <c r="ACL59" s="6"/>
      <c r="ACM59" s="6"/>
      <c r="ACN59" s="6"/>
      <c r="ACO59" s="6"/>
      <c r="ACP59" s="6"/>
      <c r="ACQ59" s="6"/>
      <c r="ACR59" s="6"/>
      <c r="ACS59" s="6"/>
      <c r="ACT59" s="6"/>
      <c r="ACU59" s="6"/>
      <c r="ACV59" s="6"/>
      <c r="ACW59" s="6"/>
      <c r="ACX59" s="6"/>
      <c r="ACY59" s="6"/>
      <c r="ACZ59" s="6"/>
      <c r="ADA59" s="6"/>
      <c r="ADB59" s="6"/>
      <c r="ADC59" s="6"/>
      <c r="ADD59" s="6"/>
      <c r="ADE59" s="6"/>
      <c r="ADF59" s="6"/>
      <c r="ADG59" s="6"/>
      <c r="ADH59" s="6"/>
      <c r="ADI59" s="6"/>
      <c r="ADJ59" s="6"/>
      <c r="ADK59" s="6"/>
      <c r="ADL59" s="6"/>
      <c r="ADM59" s="6"/>
      <c r="ADN59" s="6"/>
      <c r="ADO59" s="6"/>
      <c r="ADP59" s="6"/>
      <c r="ADQ59" s="6"/>
      <c r="ADR59" s="6"/>
      <c r="ADS59" s="6"/>
      <c r="ADT59" s="6"/>
      <c r="ADU59" s="6"/>
      <c r="ADV59" s="6"/>
      <c r="ADW59" s="6"/>
      <c r="ADX59" s="6"/>
      <c r="ADY59" s="6"/>
      <c r="ADZ59" s="6"/>
      <c r="AEA59" s="6"/>
      <c r="AEB59" s="6"/>
      <c r="AEC59" s="6"/>
      <c r="AED59" s="6"/>
      <c r="AEE59" s="6"/>
      <c r="AEF59" s="6"/>
      <c r="AEG59" s="6"/>
      <c r="AEH59" s="6"/>
      <c r="AEI59" s="6"/>
      <c r="AEJ59" s="6"/>
      <c r="AEK59" s="6"/>
      <c r="AEL59" s="6"/>
      <c r="AEM59" s="6"/>
      <c r="AEN59" s="6"/>
      <c r="AEO59" s="6"/>
      <c r="AEP59" s="6"/>
      <c r="AEQ59" s="6"/>
      <c r="AER59" s="6"/>
      <c r="AES59" s="6"/>
      <c r="AET59" s="6"/>
      <c r="AEU59" s="6"/>
      <c r="AEV59" s="6"/>
      <c r="AEW59" s="6"/>
      <c r="AEX59" s="6"/>
      <c r="AEY59" s="6"/>
      <c r="AEZ59" s="6"/>
      <c r="AFA59" s="6"/>
      <c r="AFB59" s="6"/>
      <c r="AFC59" s="6"/>
      <c r="AFD59" s="6"/>
      <c r="AFE59" s="6"/>
      <c r="AFF59" s="6"/>
      <c r="AFG59" s="6"/>
      <c r="AFH59" s="6"/>
      <c r="AFI59" s="6"/>
      <c r="AFJ59" s="6"/>
      <c r="AFK59" s="6"/>
      <c r="AFL59" s="6"/>
      <c r="AFM59" s="6"/>
      <c r="AFN59" s="6"/>
      <c r="AFO59" s="6"/>
      <c r="AFP59" s="6"/>
      <c r="AFQ59" s="6"/>
      <c r="AFR59" s="6"/>
      <c r="AFS59" s="6"/>
      <c r="AFT59" s="6"/>
      <c r="AFU59" s="6"/>
      <c r="AFV59" s="6"/>
      <c r="AFW59" s="6"/>
      <c r="AFX59" s="6"/>
      <c r="AFY59" s="6"/>
      <c r="AFZ59" s="6"/>
      <c r="AGA59" s="6"/>
      <c r="AGB59" s="6"/>
      <c r="AGC59" s="6"/>
      <c r="AGD59" s="6"/>
      <c r="AGE59" s="6"/>
      <c r="AGF59" s="6"/>
      <c r="AGG59" s="6"/>
      <c r="AGH59" s="6"/>
      <c r="AGI59" s="6"/>
      <c r="AGJ59" s="6"/>
      <c r="AGK59" s="6"/>
      <c r="AGL59" s="6"/>
      <c r="AGM59" s="6"/>
      <c r="AGN59" s="6"/>
      <c r="AGO59" s="6"/>
      <c r="AGP59" s="6"/>
      <c r="AGQ59" s="6"/>
      <c r="AGR59" s="6"/>
      <c r="AGS59" s="6"/>
      <c r="AGT59" s="6"/>
      <c r="AGU59" s="6"/>
      <c r="AGV59" s="6"/>
      <c r="AGW59" s="6"/>
      <c r="AGX59" s="6"/>
      <c r="AGY59" s="6"/>
      <c r="AGZ59" s="6"/>
      <c r="AHA59" s="6"/>
      <c r="AHB59" s="6"/>
      <c r="AHC59" s="6"/>
      <c r="AHD59" s="6"/>
      <c r="AHE59" s="6"/>
      <c r="AHF59" s="6"/>
      <c r="AHG59" s="6"/>
      <c r="AHH59" s="6"/>
      <c r="AHI59" s="6"/>
      <c r="AHJ59" s="6"/>
      <c r="AHK59" s="6"/>
      <c r="AHL59" s="6"/>
      <c r="AHM59" s="6"/>
      <c r="AHN59" s="6"/>
      <c r="AHO59" s="6"/>
      <c r="AHP59" s="6"/>
      <c r="AHQ59" s="6"/>
      <c r="AHR59" s="6"/>
      <c r="AHS59" s="6"/>
      <c r="AHT59" s="6"/>
      <c r="AHU59" s="6"/>
      <c r="AHV59" s="6"/>
      <c r="AHW59" s="6"/>
      <c r="AHX59" s="6"/>
      <c r="AHY59" s="6"/>
      <c r="AHZ59" s="6"/>
      <c r="AIA59" s="6"/>
      <c r="AIB59" s="6"/>
      <c r="AIC59" s="6"/>
      <c r="AID59" s="6"/>
      <c r="AIE59" s="6"/>
      <c r="AIF59" s="6"/>
      <c r="AIG59" s="6"/>
      <c r="AIH59" s="6"/>
      <c r="AII59" s="6"/>
      <c r="AIJ59" s="6"/>
      <c r="AIK59" s="6"/>
      <c r="AIL59" s="6"/>
      <c r="AIM59" s="6"/>
      <c r="AIN59" s="6"/>
      <c r="AIO59" s="6"/>
      <c r="AIP59" s="6"/>
      <c r="AIQ59" s="6"/>
      <c r="AIR59" s="6"/>
      <c r="AIS59" s="6"/>
      <c r="AIT59" s="6"/>
      <c r="AIU59" s="6"/>
      <c r="AIV59" s="6"/>
      <c r="AIW59" s="6"/>
      <c r="AIX59" s="6"/>
      <c r="AIY59" s="6"/>
      <c r="AIZ59" s="6"/>
      <c r="AJA59" s="6"/>
      <c r="AJB59" s="6"/>
      <c r="AJC59" s="6"/>
      <c r="AJD59" s="6"/>
      <c r="AJE59" s="6"/>
      <c r="AJF59" s="6"/>
      <c r="AJG59" s="6"/>
      <c r="AJH59" s="6"/>
      <c r="AJI59" s="6"/>
      <c r="AJJ59" s="6"/>
      <c r="AJK59" s="6"/>
      <c r="AJL59" s="6"/>
      <c r="AJM59" s="6"/>
      <c r="AJN59" s="6"/>
      <c r="AJO59" s="6"/>
      <c r="AJP59" s="6"/>
      <c r="AJQ59" s="6"/>
      <c r="AJR59" s="6"/>
      <c r="AJS59" s="6"/>
      <c r="AJT59" s="6"/>
      <c r="AJU59" s="6"/>
      <c r="AJV59" s="6"/>
      <c r="AJW59" s="6"/>
      <c r="AJX59" s="6"/>
      <c r="AJY59" s="6"/>
      <c r="AJZ59" s="6"/>
      <c r="AKA59" s="6"/>
      <c r="AKB59" s="6"/>
      <c r="AKC59" s="6"/>
      <c r="AKD59" s="6"/>
      <c r="AKE59" s="6"/>
      <c r="AKF59" s="6"/>
      <c r="AKG59" s="6"/>
      <c r="AKH59" s="6"/>
      <c r="AKI59" s="6"/>
      <c r="AKJ59" s="6"/>
      <c r="AKK59" s="6"/>
      <c r="AKL59" s="6"/>
      <c r="AKM59" s="6"/>
      <c r="AKN59" s="6"/>
      <c r="AKO59" s="6"/>
      <c r="AKP59" s="6"/>
      <c r="AKQ59" s="6"/>
      <c r="AKR59" s="6"/>
      <c r="AKS59" s="6"/>
      <c r="AKT59" s="6"/>
      <c r="AKU59" s="6"/>
      <c r="AKV59" s="6"/>
      <c r="AKW59" s="6"/>
      <c r="AKX59" s="6"/>
      <c r="AKY59" s="6"/>
      <c r="AKZ59" s="6"/>
      <c r="ALA59" s="6"/>
      <c r="ALB59" s="6"/>
      <c r="ALC59" s="6"/>
      <c r="ALD59" s="6"/>
      <c r="ALE59" s="6"/>
      <c r="ALF59" s="6"/>
      <c r="ALG59" s="6"/>
      <c r="ALH59" s="6"/>
      <c r="ALI59" s="6"/>
      <c r="ALJ59" s="6"/>
      <c r="ALK59" s="6"/>
      <c r="ALL59" s="6"/>
      <c r="ALM59" s="6"/>
      <c r="ALN59" s="6"/>
      <c r="ALO59" s="6"/>
      <c r="ALP59" s="6"/>
      <c r="ALQ59" s="6"/>
      <c r="ALR59" s="6"/>
      <c r="ALS59" s="6"/>
      <c r="ALT59" s="6"/>
      <c r="ALU59" s="6"/>
      <c r="ALV59" s="6"/>
      <c r="ALW59" s="6"/>
      <c r="ALX59" s="6"/>
      <c r="ALY59" s="6"/>
      <c r="ALZ59" s="6"/>
      <c r="AMA59" s="6"/>
      <c r="AMB59" s="6"/>
      <c r="AMC59" s="6"/>
      <c r="AMD59" s="6"/>
      <c r="AME59" s="6"/>
      <c r="AMF59" s="6"/>
      <c r="AMG59" s="6"/>
      <c r="AMH59" s="6"/>
      <c r="AMI59" s="6"/>
      <c r="AMJ59" s="6"/>
      <c r="AMK59" s="6"/>
      <c r="AML59" s="6"/>
      <c r="AMM59" s="6"/>
      <c r="AMN59" s="6"/>
      <c r="AMO59" s="6"/>
      <c r="AMP59" s="6"/>
      <c r="AMQ59" s="6"/>
      <c r="AMR59" s="6"/>
      <c r="AMS59" s="6"/>
      <c r="AMT59" s="6"/>
      <c r="AMU59" s="6"/>
      <c r="AMV59" s="6"/>
      <c r="AMW59" s="6"/>
      <c r="AMX59" s="6"/>
    </row>
    <row r="60" spans="1:1038" x14ac:dyDescent="0.25">
      <c r="A60" t="s">
        <v>188</v>
      </c>
      <c r="M60" s="55"/>
      <c r="N60" s="55"/>
      <c r="O60" s="6"/>
      <c r="P60" s="55"/>
      <c r="Q60" s="6"/>
      <c r="R60" s="6"/>
      <c r="S60" s="6"/>
      <c r="T60" s="72" t="s">
        <v>888</v>
      </c>
      <c r="U60" s="14">
        <v>90</v>
      </c>
      <c r="V60" s="103" t="s">
        <v>888</v>
      </c>
      <c r="W60" s="131">
        <f>COUNTIF($X$77:$X$662, V60)</f>
        <v>1</v>
      </c>
      <c r="X60" s="78"/>
      <c r="Y60" s="78"/>
      <c r="Z60" s="56"/>
      <c r="AA60" s="56"/>
      <c r="AB60" s="57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/>
      <c r="IA60" s="6"/>
      <c r="IB60" s="6"/>
      <c r="IC60" s="6"/>
      <c r="ID60" s="6"/>
      <c r="IE60" s="6"/>
      <c r="IF60" s="6"/>
      <c r="IG60" s="6"/>
      <c r="IH60" s="6"/>
      <c r="II60" s="6"/>
      <c r="IJ60" s="6"/>
      <c r="IK60" s="6"/>
      <c r="IL60" s="6"/>
      <c r="IM60" s="6"/>
      <c r="IN60" s="6"/>
      <c r="IO60" s="6"/>
      <c r="IP60" s="6"/>
      <c r="IQ60" s="6"/>
      <c r="IR60" s="6"/>
      <c r="IS60" s="6"/>
      <c r="IT60" s="6"/>
      <c r="IU60" s="6"/>
      <c r="IV60" s="6"/>
      <c r="IW60" s="6"/>
      <c r="IX60" s="6"/>
      <c r="IY60" s="6"/>
      <c r="IZ60" s="6"/>
      <c r="JA60" s="6"/>
      <c r="JB60" s="6"/>
      <c r="JC60" s="6"/>
      <c r="JD60" s="6"/>
      <c r="JE60" s="6"/>
      <c r="JF60" s="6"/>
      <c r="JG60" s="6"/>
      <c r="JH60" s="6"/>
      <c r="JI60" s="6"/>
      <c r="JJ60" s="6"/>
      <c r="JK60" s="6"/>
      <c r="JL60" s="6"/>
      <c r="JM60" s="6"/>
      <c r="JN60" s="6"/>
      <c r="JO60" s="6"/>
      <c r="JP60" s="6"/>
      <c r="JQ60" s="6"/>
      <c r="JR60" s="6"/>
      <c r="JS60" s="6"/>
      <c r="JT60" s="6"/>
      <c r="JU60" s="6"/>
      <c r="JV60" s="6"/>
      <c r="JW60" s="6"/>
      <c r="JX60" s="6"/>
      <c r="JY60" s="6"/>
      <c r="JZ60" s="6"/>
      <c r="KA60" s="6"/>
      <c r="KB60" s="6"/>
      <c r="KC60" s="6"/>
      <c r="KD60" s="6"/>
      <c r="KE60" s="6"/>
      <c r="KF60" s="6"/>
      <c r="KG60" s="6"/>
      <c r="KH60" s="6"/>
      <c r="KI60" s="6"/>
      <c r="KJ60" s="6"/>
      <c r="KK60" s="6"/>
      <c r="KL60" s="6"/>
      <c r="KM60" s="6"/>
      <c r="KN60" s="6"/>
      <c r="KO60" s="6"/>
      <c r="KP60" s="6"/>
      <c r="KQ60" s="6"/>
      <c r="KR60" s="6"/>
      <c r="KS60" s="6"/>
      <c r="KT60" s="6"/>
      <c r="KU60" s="6"/>
      <c r="KV60" s="6"/>
      <c r="KW60" s="6"/>
      <c r="KX60" s="6"/>
      <c r="KY60" s="6"/>
      <c r="KZ60" s="6"/>
      <c r="LA60" s="6"/>
      <c r="LB60" s="6"/>
      <c r="LC60" s="6"/>
      <c r="LD60" s="6"/>
      <c r="LE60" s="6"/>
      <c r="LF60" s="6"/>
      <c r="LG60" s="6"/>
      <c r="LH60" s="6"/>
      <c r="LI60" s="6"/>
      <c r="LJ60" s="6"/>
      <c r="LK60" s="6"/>
      <c r="LL60" s="6"/>
      <c r="LM60" s="6"/>
      <c r="LN60" s="6"/>
      <c r="LO60" s="6"/>
      <c r="LP60" s="6"/>
      <c r="LQ60" s="6"/>
      <c r="LR60" s="6"/>
      <c r="LS60" s="6"/>
      <c r="LT60" s="6"/>
      <c r="LU60" s="6"/>
      <c r="LV60" s="6"/>
      <c r="LW60" s="6"/>
      <c r="LX60" s="6"/>
      <c r="LY60" s="6"/>
      <c r="LZ60" s="6"/>
      <c r="MA60" s="6"/>
      <c r="MB60" s="6"/>
      <c r="MC60" s="6"/>
      <c r="MD60" s="6"/>
      <c r="ME60" s="6"/>
      <c r="MF60" s="6"/>
      <c r="MG60" s="6"/>
      <c r="MH60" s="6"/>
      <c r="MI60" s="6"/>
      <c r="MJ60" s="6"/>
      <c r="MK60" s="6"/>
      <c r="ML60" s="6"/>
      <c r="MM60" s="6"/>
      <c r="MN60" s="6"/>
      <c r="MO60" s="6"/>
      <c r="MP60" s="6"/>
      <c r="MQ60" s="6"/>
      <c r="MR60" s="6"/>
      <c r="MS60" s="6"/>
      <c r="MT60" s="6"/>
      <c r="MU60" s="6"/>
      <c r="MV60" s="6"/>
      <c r="MW60" s="6"/>
      <c r="MX60" s="6"/>
      <c r="MY60" s="6"/>
      <c r="MZ60" s="6"/>
      <c r="NA60" s="6"/>
      <c r="NB60" s="6"/>
      <c r="NC60" s="6"/>
      <c r="ND60" s="6"/>
      <c r="NE60" s="6"/>
      <c r="NF60" s="6"/>
      <c r="NG60" s="6"/>
      <c r="NH60" s="6"/>
      <c r="NI60" s="6"/>
      <c r="NJ60" s="6"/>
      <c r="NK60" s="6"/>
      <c r="NL60" s="6"/>
      <c r="NM60" s="6"/>
      <c r="NN60" s="6"/>
      <c r="NO60" s="6"/>
      <c r="NP60" s="6"/>
      <c r="NQ60" s="6"/>
      <c r="NR60" s="6"/>
      <c r="NS60" s="6"/>
      <c r="NT60" s="6"/>
      <c r="NU60" s="6"/>
      <c r="NV60" s="6"/>
      <c r="NW60" s="6"/>
      <c r="NX60" s="6"/>
      <c r="NY60" s="6"/>
      <c r="NZ60" s="6"/>
      <c r="OA60" s="6"/>
      <c r="OB60" s="6"/>
      <c r="OC60" s="6"/>
      <c r="OD60" s="6"/>
      <c r="OE60" s="6"/>
      <c r="OF60" s="6"/>
      <c r="OG60" s="6"/>
      <c r="OH60" s="6"/>
      <c r="OI60" s="6"/>
      <c r="OJ60" s="6"/>
      <c r="OK60" s="6"/>
      <c r="OL60" s="6"/>
      <c r="OM60" s="6"/>
      <c r="ON60" s="6"/>
      <c r="OO60" s="6"/>
      <c r="OP60" s="6"/>
      <c r="OQ60" s="6"/>
      <c r="OR60" s="6"/>
      <c r="OS60" s="6"/>
      <c r="OT60" s="6"/>
      <c r="OU60" s="6"/>
      <c r="OV60" s="6"/>
      <c r="OW60" s="6"/>
      <c r="OX60" s="6"/>
      <c r="OY60" s="6"/>
      <c r="OZ60" s="6"/>
      <c r="PA60" s="6"/>
      <c r="PB60" s="6"/>
      <c r="PC60" s="6"/>
      <c r="PD60" s="6"/>
      <c r="PE60" s="6"/>
      <c r="PF60" s="6"/>
      <c r="PG60" s="6"/>
      <c r="PH60" s="6"/>
      <c r="PI60" s="6"/>
      <c r="PJ60" s="6"/>
      <c r="PK60" s="6"/>
      <c r="PL60" s="6"/>
      <c r="PM60" s="6"/>
      <c r="PN60" s="6"/>
      <c r="PO60" s="6"/>
      <c r="PP60" s="6"/>
      <c r="PQ60" s="6"/>
      <c r="PR60" s="6"/>
      <c r="PS60" s="6"/>
      <c r="PT60" s="6"/>
      <c r="PU60" s="6"/>
      <c r="PV60" s="6"/>
      <c r="PW60" s="6"/>
      <c r="PX60" s="6"/>
      <c r="PY60" s="6"/>
      <c r="PZ60" s="6"/>
      <c r="QA60" s="6"/>
      <c r="QB60" s="6"/>
      <c r="QC60" s="6"/>
      <c r="QD60" s="6"/>
      <c r="QE60" s="6"/>
      <c r="QF60" s="6"/>
      <c r="QG60" s="6"/>
      <c r="QH60" s="6"/>
      <c r="QI60" s="6"/>
      <c r="QJ60" s="6"/>
      <c r="QK60" s="6"/>
      <c r="QL60" s="6"/>
      <c r="QM60" s="6"/>
      <c r="QN60" s="6"/>
      <c r="QO60" s="6"/>
      <c r="QP60" s="6"/>
      <c r="QQ60" s="6"/>
      <c r="QR60" s="6"/>
      <c r="QS60" s="6"/>
      <c r="QT60" s="6"/>
      <c r="QU60" s="6"/>
      <c r="QV60" s="6"/>
      <c r="QW60" s="6"/>
      <c r="QX60" s="6"/>
      <c r="QY60" s="6"/>
      <c r="QZ60" s="6"/>
      <c r="RA60" s="6"/>
      <c r="RB60" s="6"/>
      <c r="RC60" s="6"/>
      <c r="RD60" s="6"/>
      <c r="RE60" s="6"/>
      <c r="RF60" s="6"/>
      <c r="RG60" s="6"/>
      <c r="RH60" s="6"/>
      <c r="RI60" s="6"/>
      <c r="RJ60" s="6"/>
      <c r="RK60" s="6"/>
      <c r="RL60" s="6"/>
      <c r="RM60" s="6"/>
      <c r="RN60" s="6"/>
      <c r="RO60" s="6"/>
      <c r="RP60" s="6"/>
      <c r="RQ60" s="6"/>
      <c r="RR60" s="6"/>
      <c r="RS60" s="6"/>
      <c r="RT60" s="6"/>
      <c r="RU60" s="6"/>
      <c r="RV60" s="6"/>
      <c r="RW60" s="6"/>
      <c r="RX60" s="6"/>
      <c r="RY60" s="6"/>
      <c r="RZ60" s="6"/>
      <c r="SA60" s="6"/>
      <c r="SB60" s="6"/>
      <c r="SC60" s="6"/>
      <c r="SD60" s="6"/>
      <c r="SE60" s="6"/>
      <c r="SF60" s="6"/>
      <c r="SG60" s="6"/>
      <c r="SH60" s="6"/>
      <c r="SI60" s="6"/>
      <c r="SJ60" s="6"/>
      <c r="SK60" s="6"/>
      <c r="SL60" s="6"/>
      <c r="SM60" s="6"/>
      <c r="SN60" s="6"/>
      <c r="SO60" s="6"/>
      <c r="SP60" s="6"/>
      <c r="SQ60" s="6"/>
      <c r="SR60" s="6"/>
      <c r="SS60" s="6"/>
      <c r="ST60" s="6"/>
      <c r="SU60" s="6"/>
      <c r="SV60" s="6"/>
      <c r="SW60" s="6"/>
      <c r="SX60" s="6"/>
      <c r="SY60" s="6"/>
      <c r="SZ60" s="6"/>
      <c r="TA60" s="6"/>
      <c r="TB60" s="6"/>
      <c r="TC60" s="6"/>
      <c r="TD60" s="6"/>
      <c r="TE60" s="6"/>
      <c r="TF60" s="6"/>
      <c r="TG60" s="6"/>
      <c r="TH60" s="6"/>
      <c r="TI60" s="6"/>
      <c r="TJ60" s="6"/>
      <c r="TK60" s="6"/>
      <c r="TL60" s="6"/>
      <c r="TM60" s="6"/>
      <c r="TN60" s="6"/>
      <c r="TO60" s="6"/>
      <c r="TP60" s="6"/>
      <c r="TQ60" s="6"/>
      <c r="TR60" s="6"/>
      <c r="TS60" s="6"/>
      <c r="TT60" s="6"/>
      <c r="TU60" s="6"/>
      <c r="TV60" s="6"/>
      <c r="TW60" s="6"/>
      <c r="TX60" s="6"/>
      <c r="TY60" s="6"/>
      <c r="TZ60" s="6"/>
      <c r="UA60" s="6"/>
      <c r="UB60" s="6"/>
      <c r="UC60" s="6"/>
      <c r="UD60" s="6"/>
      <c r="UE60" s="6"/>
      <c r="UF60" s="6"/>
      <c r="UG60" s="6"/>
      <c r="UH60" s="6"/>
      <c r="UI60" s="6"/>
      <c r="UJ60" s="6"/>
      <c r="UK60" s="6"/>
      <c r="UL60" s="6"/>
      <c r="UM60" s="6"/>
      <c r="UN60" s="6"/>
      <c r="UO60" s="6"/>
      <c r="UP60" s="6"/>
      <c r="UQ60" s="6"/>
      <c r="UR60" s="6"/>
      <c r="US60" s="6"/>
      <c r="UT60" s="6"/>
      <c r="UU60" s="6"/>
      <c r="UV60" s="6"/>
      <c r="UW60" s="6"/>
      <c r="UX60" s="6"/>
      <c r="UY60" s="6"/>
      <c r="UZ60" s="6"/>
      <c r="VA60" s="6"/>
      <c r="VB60" s="6"/>
      <c r="VC60" s="6"/>
      <c r="VD60" s="6"/>
      <c r="VE60" s="6"/>
      <c r="VF60" s="6"/>
      <c r="VG60" s="6"/>
      <c r="VH60" s="6"/>
      <c r="VI60" s="6"/>
      <c r="VJ60" s="6"/>
      <c r="VK60" s="6"/>
      <c r="VL60" s="6"/>
      <c r="VM60" s="6"/>
      <c r="VN60" s="6"/>
      <c r="VO60" s="6"/>
      <c r="VP60" s="6"/>
      <c r="VQ60" s="6"/>
      <c r="VR60" s="6"/>
      <c r="VS60" s="6"/>
      <c r="VT60" s="6"/>
      <c r="VU60" s="6"/>
      <c r="VV60" s="6"/>
      <c r="VW60" s="6"/>
      <c r="VX60" s="6"/>
      <c r="VY60" s="6"/>
      <c r="VZ60" s="6"/>
      <c r="WA60" s="6"/>
      <c r="WB60" s="6"/>
      <c r="WC60" s="6"/>
      <c r="WD60" s="6"/>
      <c r="WE60" s="6"/>
      <c r="WF60" s="6"/>
      <c r="WG60" s="6"/>
      <c r="WH60" s="6"/>
      <c r="WI60" s="6"/>
      <c r="WJ60" s="6"/>
      <c r="WK60" s="6"/>
      <c r="WL60" s="6"/>
      <c r="WM60" s="6"/>
      <c r="WN60" s="6"/>
      <c r="WO60" s="6"/>
      <c r="WP60" s="6"/>
      <c r="WQ60" s="6"/>
      <c r="WR60" s="6"/>
      <c r="WS60" s="6"/>
      <c r="WT60" s="6"/>
      <c r="WU60" s="6"/>
      <c r="WV60" s="6"/>
      <c r="WW60" s="6"/>
      <c r="WX60" s="6"/>
      <c r="WY60" s="6"/>
      <c r="WZ60" s="6"/>
      <c r="XA60" s="6"/>
      <c r="XB60" s="6"/>
      <c r="XC60" s="6"/>
      <c r="XD60" s="6"/>
      <c r="XE60" s="6"/>
      <c r="XF60" s="6"/>
      <c r="XG60" s="6"/>
      <c r="XH60" s="6"/>
      <c r="XI60" s="6"/>
      <c r="XJ60" s="6"/>
      <c r="XK60" s="6"/>
      <c r="XL60" s="6"/>
      <c r="XM60" s="6"/>
      <c r="XN60" s="6"/>
      <c r="XO60" s="6"/>
      <c r="XP60" s="6"/>
      <c r="XQ60" s="6"/>
      <c r="XR60" s="6"/>
      <c r="XS60" s="6"/>
      <c r="XT60" s="6"/>
      <c r="XU60" s="6"/>
      <c r="XV60" s="6"/>
      <c r="XW60" s="6"/>
      <c r="XX60" s="6"/>
      <c r="XY60" s="6"/>
      <c r="XZ60" s="6"/>
      <c r="YA60" s="6"/>
      <c r="YB60" s="6"/>
      <c r="YC60" s="6"/>
      <c r="YD60" s="6"/>
      <c r="YE60" s="6"/>
      <c r="YF60" s="6"/>
      <c r="YG60" s="6"/>
      <c r="YH60" s="6"/>
      <c r="YI60" s="6"/>
      <c r="YJ60" s="6"/>
      <c r="YK60" s="6"/>
      <c r="YL60" s="6"/>
      <c r="YM60" s="6"/>
      <c r="YN60" s="6"/>
      <c r="YO60" s="6"/>
      <c r="YP60" s="6"/>
      <c r="YQ60" s="6"/>
      <c r="YR60" s="6"/>
      <c r="YS60" s="6"/>
      <c r="YT60" s="6"/>
      <c r="YU60" s="6"/>
      <c r="YV60" s="6"/>
      <c r="YW60" s="6"/>
      <c r="YX60" s="6"/>
      <c r="YY60" s="6"/>
      <c r="YZ60" s="6"/>
      <c r="ZA60" s="6"/>
      <c r="ZB60" s="6"/>
      <c r="ZC60" s="6"/>
      <c r="ZD60" s="6"/>
      <c r="ZE60" s="6"/>
      <c r="ZF60" s="6"/>
      <c r="ZG60" s="6"/>
      <c r="ZH60" s="6"/>
      <c r="ZI60" s="6"/>
      <c r="ZJ60" s="6"/>
      <c r="ZK60" s="6"/>
      <c r="ZL60" s="6"/>
      <c r="ZM60" s="6"/>
      <c r="ZN60" s="6"/>
      <c r="ZO60" s="6"/>
      <c r="ZP60" s="6"/>
      <c r="ZQ60" s="6"/>
      <c r="ZR60" s="6"/>
      <c r="ZS60" s="6"/>
      <c r="ZT60" s="6"/>
      <c r="ZU60" s="6"/>
      <c r="ZV60" s="6"/>
      <c r="ZW60" s="6"/>
      <c r="ZX60" s="6"/>
      <c r="ZY60" s="6"/>
      <c r="ZZ60" s="6"/>
      <c r="AAA60" s="6"/>
      <c r="AAB60" s="6"/>
      <c r="AAC60" s="6"/>
      <c r="AAD60" s="6"/>
      <c r="AAE60" s="6"/>
      <c r="AAF60" s="6"/>
      <c r="AAG60" s="6"/>
      <c r="AAH60" s="6"/>
      <c r="AAI60" s="6"/>
      <c r="AAJ60" s="6"/>
      <c r="AAK60" s="6"/>
      <c r="AAL60" s="6"/>
      <c r="AAM60" s="6"/>
      <c r="AAN60" s="6"/>
      <c r="AAO60" s="6"/>
      <c r="AAP60" s="6"/>
      <c r="AAQ60" s="6"/>
      <c r="AAR60" s="6"/>
      <c r="AAS60" s="6"/>
      <c r="AAT60" s="6"/>
      <c r="AAU60" s="6"/>
      <c r="AAV60" s="6"/>
      <c r="AAW60" s="6"/>
      <c r="AAX60" s="6"/>
      <c r="AAY60" s="6"/>
      <c r="AAZ60" s="6"/>
      <c r="ABA60" s="6"/>
      <c r="ABB60" s="6"/>
      <c r="ABC60" s="6"/>
      <c r="ABD60" s="6"/>
      <c r="ABE60" s="6"/>
      <c r="ABF60" s="6"/>
      <c r="ABG60" s="6"/>
      <c r="ABH60" s="6"/>
      <c r="ABI60" s="6"/>
      <c r="ABJ60" s="6"/>
      <c r="ABK60" s="6"/>
      <c r="ABL60" s="6"/>
      <c r="ABM60" s="6"/>
      <c r="ABN60" s="6"/>
      <c r="ABO60" s="6"/>
      <c r="ABP60" s="6"/>
      <c r="ABQ60" s="6"/>
      <c r="ABR60" s="6"/>
      <c r="ABS60" s="6"/>
      <c r="ABT60" s="6"/>
      <c r="ABU60" s="6"/>
      <c r="ABV60" s="6"/>
      <c r="ABW60" s="6"/>
      <c r="ABX60" s="6"/>
      <c r="ABY60" s="6"/>
      <c r="ABZ60" s="6"/>
      <c r="ACA60" s="6"/>
      <c r="ACB60" s="6"/>
      <c r="ACC60" s="6"/>
      <c r="ACD60" s="6"/>
      <c r="ACE60" s="6"/>
      <c r="ACF60" s="6"/>
      <c r="ACG60" s="6"/>
      <c r="ACH60" s="6"/>
      <c r="ACI60" s="6"/>
      <c r="ACJ60" s="6"/>
      <c r="ACK60" s="6"/>
      <c r="ACL60" s="6"/>
      <c r="ACM60" s="6"/>
      <c r="ACN60" s="6"/>
      <c r="ACO60" s="6"/>
      <c r="ACP60" s="6"/>
      <c r="ACQ60" s="6"/>
      <c r="ACR60" s="6"/>
      <c r="ACS60" s="6"/>
      <c r="ACT60" s="6"/>
      <c r="ACU60" s="6"/>
      <c r="ACV60" s="6"/>
      <c r="ACW60" s="6"/>
      <c r="ACX60" s="6"/>
      <c r="ACY60" s="6"/>
      <c r="ACZ60" s="6"/>
      <c r="ADA60" s="6"/>
      <c r="ADB60" s="6"/>
      <c r="ADC60" s="6"/>
      <c r="ADD60" s="6"/>
      <c r="ADE60" s="6"/>
      <c r="ADF60" s="6"/>
      <c r="ADG60" s="6"/>
      <c r="ADH60" s="6"/>
      <c r="ADI60" s="6"/>
      <c r="ADJ60" s="6"/>
      <c r="ADK60" s="6"/>
      <c r="ADL60" s="6"/>
      <c r="ADM60" s="6"/>
      <c r="ADN60" s="6"/>
      <c r="ADO60" s="6"/>
      <c r="ADP60" s="6"/>
      <c r="ADQ60" s="6"/>
      <c r="ADR60" s="6"/>
      <c r="ADS60" s="6"/>
      <c r="ADT60" s="6"/>
      <c r="ADU60" s="6"/>
      <c r="ADV60" s="6"/>
      <c r="ADW60" s="6"/>
      <c r="ADX60" s="6"/>
      <c r="ADY60" s="6"/>
      <c r="ADZ60" s="6"/>
      <c r="AEA60" s="6"/>
      <c r="AEB60" s="6"/>
      <c r="AEC60" s="6"/>
      <c r="AED60" s="6"/>
      <c r="AEE60" s="6"/>
      <c r="AEF60" s="6"/>
      <c r="AEG60" s="6"/>
      <c r="AEH60" s="6"/>
      <c r="AEI60" s="6"/>
      <c r="AEJ60" s="6"/>
      <c r="AEK60" s="6"/>
      <c r="AEL60" s="6"/>
      <c r="AEM60" s="6"/>
      <c r="AEN60" s="6"/>
      <c r="AEO60" s="6"/>
      <c r="AEP60" s="6"/>
      <c r="AEQ60" s="6"/>
      <c r="AER60" s="6"/>
      <c r="AES60" s="6"/>
      <c r="AET60" s="6"/>
      <c r="AEU60" s="6"/>
      <c r="AEV60" s="6"/>
      <c r="AEW60" s="6"/>
      <c r="AEX60" s="6"/>
      <c r="AEY60" s="6"/>
      <c r="AEZ60" s="6"/>
      <c r="AFA60" s="6"/>
      <c r="AFB60" s="6"/>
      <c r="AFC60" s="6"/>
      <c r="AFD60" s="6"/>
      <c r="AFE60" s="6"/>
      <c r="AFF60" s="6"/>
      <c r="AFG60" s="6"/>
      <c r="AFH60" s="6"/>
      <c r="AFI60" s="6"/>
      <c r="AFJ60" s="6"/>
      <c r="AFK60" s="6"/>
      <c r="AFL60" s="6"/>
      <c r="AFM60" s="6"/>
      <c r="AFN60" s="6"/>
      <c r="AFO60" s="6"/>
      <c r="AFP60" s="6"/>
      <c r="AFQ60" s="6"/>
      <c r="AFR60" s="6"/>
      <c r="AFS60" s="6"/>
      <c r="AFT60" s="6"/>
      <c r="AFU60" s="6"/>
      <c r="AFV60" s="6"/>
      <c r="AFW60" s="6"/>
      <c r="AFX60" s="6"/>
      <c r="AFY60" s="6"/>
      <c r="AFZ60" s="6"/>
      <c r="AGA60" s="6"/>
      <c r="AGB60" s="6"/>
      <c r="AGC60" s="6"/>
      <c r="AGD60" s="6"/>
      <c r="AGE60" s="6"/>
      <c r="AGF60" s="6"/>
      <c r="AGG60" s="6"/>
      <c r="AGH60" s="6"/>
      <c r="AGI60" s="6"/>
      <c r="AGJ60" s="6"/>
      <c r="AGK60" s="6"/>
      <c r="AGL60" s="6"/>
      <c r="AGM60" s="6"/>
      <c r="AGN60" s="6"/>
      <c r="AGO60" s="6"/>
      <c r="AGP60" s="6"/>
      <c r="AGQ60" s="6"/>
      <c r="AGR60" s="6"/>
      <c r="AGS60" s="6"/>
      <c r="AGT60" s="6"/>
      <c r="AGU60" s="6"/>
      <c r="AGV60" s="6"/>
      <c r="AGW60" s="6"/>
      <c r="AGX60" s="6"/>
      <c r="AGY60" s="6"/>
      <c r="AGZ60" s="6"/>
      <c r="AHA60" s="6"/>
      <c r="AHB60" s="6"/>
      <c r="AHC60" s="6"/>
      <c r="AHD60" s="6"/>
      <c r="AHE60" s="6"/>
      <c r="AHF60" s="6"/>
      <c r="AHG60" s="6"/>
      <c r="AHH60" s="6"/>
      <c r="AHI60" s="6"/>
      <c r="AHJ60" s="6"/>
      <c r="AHK60" s="6"/>
      <c r="AHL60" s="6"/>
      <c r="AHM60" s="6"/>
      <c r="AHN60" s="6"/>
      <c r="AHO60" s="6"/>
      <c r="AHP60" s="6"/>
      <c r="AHQ60" s="6"/>
      <c r="AHR60" s="6"/>
      <c r="AHS60" s="6"/>
      <c r="AHT60" s="6"/>
      <c r="AHU60" s="6"/>
      <c r="AHV60" s="6"/>
      <c r="AHW60" s="6"/>
      <c r="AHX60" s="6"/>
      <c r="AHY60" s="6"/>
      <c r="AHZ60" s="6"/>
      <c r="AIA60" s="6"/>
      <c r="AIB60" s="6"/>
      <c r="AIC60" s="6"/>
      <c r="AID60" s="6"/>
      <c r="AIE60" s="6"/>
      <c r="AIF60" s="6"/>
      <c r="AIG60" s="6"/>
      <c r="AIH60" s="6"/>
      <c r="AII60" s="6"/>
      <c r="AIJ60" s="6"/>
      <c r="AIK60" s="6"/>
      <c r="AIL60" s="6"/>
      <c r="AIM60" s="6"/>
      <c r="AIN60" s="6"/>
      <c r="AIO60" s="6"/>
      <c r="AIP60" s="6"/>
      <c r="AIQ60" s="6"/>
      <c r="AIR60" s="6"/>
      <c r="AIS60" s="6"/>
      <c r="AIT60" s="6"/>
      <c r="AIU60" s="6"/>
      <c r="AIV60" s="6"/>
      <c r="AIW60" s="6"/>
      <c r="AIX60" s="6"/>
      <c r="AIY60" s="6"/>
      <c r="AIZ60" s="6"/>
      <c r="AJA60" s="6"/>
      <c r="AJB60" s="6"/>
      <c r="AJC60" s="6"/>
      <c r="AJD60" s="6"/>
      <c r="AJE60" s="6"/>
      <c r="AJF60" s="6"/>
      <c r="AJG60" s="6"/>
      <c r="AJH60" s="6"/>
      <c r="AJI60" s="6"/>
      <c r="AJJ60" s="6"/>
      <c r="AJK60" s="6"/>
      <c r="AJL60" s="6"/>
      <c r="AJM60" s="6"/>
      <c r="AJN60" s="6"/>
      <c r="AJO60" s="6"/>
      <c r="AJP60" s="6"/>
      <c r="AJQ60" s="6"/>
      <c r="AJR60" s="6"/>
      <c r="AJS60" s="6"/>
      <c r="AJT60" s="6"/>
      <c r="AJU60" s="6"/>
      <c r="AJV60" s="6"/>
      <c r="AJW60" s="6"/>
      <c r="AJX60" s="6"/>
      <c r="AJY60" s="6"/>
      <c r="AJZ60" s="6"/>
      <c r="AKA60" s="6"/>
      <c r="AKB60" s="6"/>
      <c r="AKC60" s="6"/>
      <c r="AKD60" s="6"/>
      <c r="AKE60" s="6"/>
      <c r="AKF60" s="6"/>
      <c r="AKG60" s="6"/>
      <c r="AKH60" s="6"/>
      <c r="AKI60" s="6"/>
      <c r="AKJ60" s="6"/>
      <c r="AKK60" s="6"/>
      <c r="AKL60" s="6"/>
      <c r="AKM60" s="6"/>
      <c r="AKN60" s="6"/>
      <c r="AKO60" s="6"/>
      <c r="AKP60" s="6"/>
      <c r="AKQ60" s="6"/>
      <c r="AKR60" s="6"/>
      <c r="AKS60" s="6"/>
      <c r="AKT60" s="6"/>
      <c r="AKU60" s="6"/>
      <c r="AKV60" s="6"/>
      <c r="AKW60" s="6"/>
      <c r="AKX60" s="6"/>
      <c r="AKY60" s="6"/>
      <c r="AKZ60" s="6"/>
      <c r="ALA60" s="6"/>
      <c r="ALB60" s="6"/>
      <c r="ALC60" s="6"/>
      <c r="ALD60" s="6"/>
      <c r="ALE60" s="6"/>
      <c r="ALF60" s="6"/>
      <c r="ALG60" s="6"/>
      <c r="ALH60" s="6"/>
      <c r="ALI60" s="6"/>
      <c r="ALJ60" s="6"/>
      <c r="ALK60" s="6"/>
      <c r="ALL60" s="6"/>
      <c r="ALM60" s="6"/>
      <c r="ALN60" s="6"/>
      <c r="ALO60" s="6"/>
      <c r="ALP60" s="6"/>
      <c r="ALQ60" s="6"/>
      <c r="ALR60" s="6"/>
      <c r="ALS60" s="6"/>
      <c r="ALT60" s="6"/>
      <c r="ALU60" s="6"/>
      <c r="ALV60" s="6"/>
      <c r="ALW60" s="6"/>
      <c r="ALX60" s="6"/>
      <c r="ALY60" s="6"/>
      <c r="ALZ60" s="6"/>
      <c r="AMA60" s="6"/>
      <c r="AMB60" s="6"/>
      <c r="AMC60" s="6"/>
      <c r="AMD60" s="6"/>
      <c r="AME60" s="6"/>
      <c r="AMF60" s="6"/>
      <c r="AMG60" s="6"/>
      <c r="AMH60" s="6"/>
      <c r="AMI60" s="6"/>
      <c r="AMJ60" s="6"/>
      <c r="AMK60" s="6"/>
      <c r="AML60" s="6"/>
      <c r="AMM60" s="6"/>
      <c r="AMN60" s="6"/>
      <c r="AMO60" s="6"/>
      <c r="AMP60" s="6"/>
      <c r="AMQ60" s="6"/>
      <c r="AMR60" s="6"/>
      <c r="AMS60" s="6"/>
      <c r="AMT60" s="6"/>
      <c r="AMU60" s="6"/>
      <c r="AMV60" s="6"/>
      <c r="AMW60" s="6"/>
      <c r="AMX60" s="6"/>
    </row>
    <row r="61" spans="1:1038" x14ac:dyDescent="0.25">
      <c r="A61" t="s">
        <v>188</v>
      </c>
      <c r="M61" s="55"/>
      <c r="N61" s="55"/>
      <c r="O61" s="6"/>
      <c r="P61" s="55"/>
      <c r="Q61" s="6"/>
      <c r="R61" s="6"/>
      <c r="S61" s="6"/>
      <c r="T61" s="161" t="s">
        <v>889</v>
      </c>
      <c r="U61" s="14">
        <v>97</v>
      </c>
      <c r="V61" s="103" t="s">
        <v>889</v>
      </c>
      <c r="W61" s="131">
        <f>COUNTIF($X$77:$X$662, V61)</f>
        <v>1</v>
      </c>
      <c r="X61" s="162" t="s">
        <v>897</v>
      </c>
      <c r="Y61" s="78"/>
      <c r="Z61" s="56"/>
      <c r="AA61" s="56"/>
      <c r="AB61" s="57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/>
      <c r="IA61" s="6"/>
      <c r="IB61" s="6"/>
      <c r="IC61" s="6"/>
      <c r="ID61" s="6"/>
      <c r="IE61" s="6"/>
      <c r="IF61" s="6"/>
      <c r="IG61" s="6"/>
      <c r="IH61" s="6"/>
      <c r="II61" s="6"/>
      <c r="IJ61" s="6"/>
      <c r="IK61" s="6"/>
      <c r="IL61" s="6"/>
      <c r="IM61" s="6"/>
      <c r="IN61" s="6"/>
      <c r="IO61" s="6"/>
      <c r="IP61" s="6"/>
      <c r="IQ61" s="6"/>
      <c r="IR61" s="6"/>
      <c r="IS61" s="6"/>
      <c r="IT61" s="6"/>
      <c r="IU61" s="6"/>
      <c r="IV61" s="6"/>
      <c r="IW61" s="6"/>
      <c r="IX61" s="6"/>
      <c r="IY61" s="6"/>
      <c r="IZ61" s="6"/>
      <c r="JA61" s="6"/>
      <c r="JB61" s="6"/>
      <c r="JC61" s="6"/>
      <c r="JD61" s="6"/>
      <c r="JE61" s="6"/>
      <c r="JF61" s="6"/>
      <c r="JG61" s="6"/>
      <c r="JH61" s="6"/>
      <c r="JI61" s="6"/>
      <c r="JJ61" s="6"/>
      <c r="JK61" s="6"/>
      <c r="JL61" s="6"/>
      <c r="JM61" s="6"/>
      <c r="JN61" s="6"/>
      <c r="JO61" s="6"/>
      <c r="JP61" s="6"/>
      <c r="JQ61" s="6"/>
      <c r="JR61" s="6"/>
      <c r="JS61" s="6"/>
      <c r="JT61" s="6"/>
      <c r="JU61" s="6"/>
      <c r="JV61" s="6"/>
      <c r="JW61" s="6"/>
      <c r="JX61" s="6"/>
      <c r="JY61" s="6"/>
      <c r="JZ61" s="6"/>
      <c r="KA61" s="6"/>
      <c r="KB61" s="6"/>
      <c r="KC61" s="6"/>
      <c r="KD61" s="6"/>
      <c r="KE61" s="6"/>
      <c r="KF61" s="6"/>
      <c r="KG61" s="6"/>
      <c r="KH61" s="6"/>
      <c r="KI61" s="6"/>
      <c r="KJ61" s="6"/>
      <c r="KK61" s="6"/>
      <c r="KL61" s="6"/>
      <c r="KM61" s="6"/>
      <c r="KN61" s="6"/>
      <c r="KO61" s="6"/>
      <c r="KP61" s="6"/>
      <c r="KQ61" s="6"/>
      <c r="KR61" s="6"/>
      <c r="KS61" s="6"/>
      <c r="KT61" s="6"/>
      <c r="KU61" s="6"/>
      <c r="KV61" s="6"/>
      <c r="KW61" s="6"/>
      <c r="KX61" s="6"/>
      <c r="KY61" s="6"/>
      <c r="KZ61" s="6"/>
      <c r="LA61" s="6"/>
      <c r="LB61" s="6"/>
      <c r="LC61" s="6"/>
      <c r="LD61" s="6"/>
      <c r="LE61" s="6"/>
      <c r="LF61" s="6"/>
      <c r="LG61" s="6"/>
      <c r="LH61" s="6"/>
      <c r="LI61" s="6"/>
      <c r="LJ61" s="6"/>
      <c r="LK61" s="6"/>
      <c r="LL61" s="6"/>
      <c r="LM61" s="6"/>
      <c r="LN61" s="6"/>
      <c r="LO61" s="6"/>
      <c r="LP61" s="6"/>
      <c r="LQ61" s="6"/>
      <c r="LR61" s="6"/>
      <c r="LS61" s="6"/>
      <c r="LT61" s="6"/>
      <c r="LU61" s="6"/>
      <c r="LV61" s="6"/>
      <c r="LW61" s="6"/>
      <c r="LX61" s="6"/>
      <c r="LY61" s="6"/>
      <c r="LZ61" s="6"/>
      <c r="MA61" s="6"/>
      <c r="MB61" s="6"/>
      <c r="MC61" s="6"/>
      <c r="MD61" s="6"/>
      <c r="ME61" s="6"/>
      <c r="MF61" s="6"/>
      <c r="MG61" s="6"/>
      <c r="MH61" s="6"/>
      <c r="MI61" s="6"/>
      <c r="MJ61" s="6"/>
      <c r="MK61" s="6"/>
      <c r="ML61" s="6"/>
      <c r="MM61" s="6"/>
      <c r="MN61" s="6"/>
      <c r="MO61" s="6"/>
      <c r="MP61" s="6"/>
      <c r="MQ61" s="6"/>
      <c r="MR61" s="6"/>
      <c r="MS61" s="6"/>
      <c r="MT61" s="6"/>
      <c r="MU61" s="6"/>
      <c r="MV61" s="6"/>
      <c r="MW61" s="6"/>
      <c r="MX61" s="6"/>
      <c r="MY61" s="6"/>
      <c r="MZ61" s="6"/>
      <c r="NA61" s="6"/>
      <c r="NB61" s="6"/>
      <c r="NC61" s="6"/>
      <c r="ND61" s="6"/>
      <c r="NE61" s="6"/>
      <c r="NF61" s="6"/>
      <c r="NG61" s="6"/>
      <c r="NH61" s="6"/>
      <c r="NI61" s="6"/>
      <c r="NJ61" s="6"/>
      <c r="NK61" s="6"/>
      <c r="NL61" s="6"/>
      <c r="NM61" s="6"/>
      <c r="NN61" s="6"/>
      <c r="NO61" s="6"/>
      <c r="NP61" s="6"/>
      <c r="NQ61" s="6"/>
      <c r="NR61" s="6"/>
      <c r="NS61" s="6"/>
      <c r="NT61" s="6"/>
      <c r="NU61" s="6"/>
      <c r="NV61" s="6"/>
      <c r="NW61" s="6"/>
      <c r="NX61" s="6"/>
      <c r="NY61" s="6"/>
      <c r="NZ61" s="6"/>
      <c r="OA61" s="6"/>
      <c r="OB61" s="6"/>
      <c r="OC61" s="6"/>
      <c r="OD61" s="6"/>
      <c r="OE61" s="6"/>
      <c r="OF61" s="6"/>
      <c r="OG61" s="6"/>
      <c r="OH61" s="6"/>
      <c r="OI61" s="6"/>
      <c r="OJ61" s="6"/>
      <c r="OK61" s="6"/>
      <c r="OL61" s="6"/>
      <c r="OM61" s="6"/>
      <c r="ON61" s="6"/>
      <c r="OO61" s="6"/>
      <c r="OP61" s="6"/>
      <c r="OQ61" s="6"/>
      <c r="OR61" s="6"/>
      <c r="OS61" s="6"/>
      <c r="OT61" s="6"/>
      <c r="OU61" s="6"/>
      <c r="OV61" s="6"/>
      <c r="OW61" s="6"/>
      <c r="OX61" s="6"/>
      <c r="OY61" s="6"/>
      <c r="OZ61" s="6"/>
      <c r="PA61" s="6"/>
      <c r="PB61" s="6"/>
      <c r="PC61" s="6"/>
      <c r="PD61" s="6"/>
      <c r="PE61" s="6"/>
      <c r="PF61" s="6"/>
      <c r="PG61" s="6"/>
      <c r="PH61" s="6"/>
      <c r="PI61" s="6"/>
      <c r="PJ61" s="6"/>
      <c r="PK61" s="6"/>
      <c r="PL61" s="6"/>
      <c r="PM61" s="6"/>
      <c r="PN61" s="6"/>
      <c r="PO61" s="6"/>
      <c r="PP61" s="6"/>
      <c r="PQ61" s="6"/>
      <c r="PR61" s="6"/>
      <c r="PS61" s="6"/>
      <c r="PT61" s="6"/>
      <c r="PU61" s="6"/>
      <c r="PV61" s="6"/>
      <c r="PW61" s="6"/>
      <c r="PX61" s="6"/>
      <c r="PY61" s="6"/>
      <c r="PZ61" s="6"/>
      <c r="QA61" s="6"/>
      <c r="QB61" s="6"/>
      <c r="QC61" s="6"/>
      <c r="QD61" s="6"/>
      <c r="QE61" s="6"/>
      <c r="QF61" s="6"/>
      <c r="QG61" s="6"/>
      <c r="QH61" s="6"/>
      <c r="QI61" s="6"/>
      <c r="QJ61" s="6"/>
      <c r="QK61" s="6"/>
      <c r="QL61" s="6"/>
      <c r="QM61" s="6"/>
      <c r="QN61" s="6"/>
      <c r="QO61" s="6"/>
      <c r="QP61" s="6"/>
      <c r="QQ61" s="6"/>
      <c r="QR61" s="6"/>
      <c r="QS61" s="6"/>
      <c r="QT61" s="6"/>
      <c r="QU61" s="6"/>
      <c r="QV61" s="6"/>
      <c r="QW61" s="6"/>
      <c r="QX61" s="6"/>
      <c r="QY61" s="6"/>
      <c r="QZ61" s="6"/>
      <c r="RA61" s="6"/>
      <c r="RB61" s="6"/>
      <c r="RC61" s="6"/>
      <c r="RD61" s="6"/>
      <c r="RE61" s="6"/>
      <c r="RF61" s="6"/>
      <c r="RG61" s="6"/>
      <c r="RH61" s="6"/>
      <c r="RI61" s="6"/>
      <c r="RJ61" s="6"/>
      <c r="RK61" s="6"/>
      <c r="RL61" s="6"/>
      <c r="RM61" s="6"/>
      <c r="RN61" s="6"/>
      <c r="RO61" s="6"/>
      <c r="RP61" s="6"/>
      <c r="RQ61" s="6"/>
      <c r="RR61" s="6"/>
      <c r="RS61" s="6"/>
      <c r="RT61" s="6"/>
      <c r="RU61" s="6"/>
      <c r="RV61" s="6"/>
      <c r="RW61" s="6"/>
      <c r="RX61" s="6"/>
      <c r="RY61" s="6"/>
      <c r="RZ61" s="6"/>
      <c r="SA61" s="6"/>
      <c r="SB61" s="6"/>
      <c r="SC61" s="6"/>
      <c r="SD61" s="6"/>
      <c r="SE61" s="6"/>
      <c r="SF61" s="6"/>
      <c r="SG61" s="6"/>
      <c r="SH61" s="6"/>
      <c r="SI61" s="6"/>
      <c r="SJ61" s="6"/>
      <c r="SK61" s="6"/>
      <c r="SL61" s="6"/>
      <c r="SM61" s="6"/>
      <c r="SN61" s="6"/>
      <c r="SO61" s="6"/>
      <c r="SP61" s="6"/>
      <c r="SQ61" s="6"/>
      <c r="SR61" s="6"/>
      <c r="SS61" s="6"/>
      <c r="ST61" s="6"/>
      <c r="SU61" s="6"/>
      <c r="SV61" s="6"/>
      <c r="SW61" s="6"/>
      <c r="SX61" s="6"/>
      <c r="SY61" s="6"/>
      <c r="SZ61" s="6"/>
      <c r="TA61" s="6"/>
      <c r="TB61" s="6"/>
      <c r="TC61" s="6"/>
      <c r="TD61" s="6"/>
      <c r="TE61" s="6"/>
      <c r="TF61" s="6"/>
      <c r="TG61" s="6"/>
      <c r="TH61" s="6"/>
      <c r="TI61" s="6"/>
      <c r="TJ61" s="6"/>
      <c r="TK61" s="6"/>
      <c r="TL61" s="6"/>
      <c r="TM61" s="6"/>
      <c r="TN61" s="6"/>
      <c r="TO61" s="6"/>
      <c r="TP61" s="6"/>
      <c r="TQ61" s="6"/>
      <c r="TR61" s="6"/>
      <c r="TS61" s="6"/>
      <c r="TT61" s="6"/>
      <c r="TU61" s="6"/>
      <c r="TV61" s="6"/>
      <c r="TW61" s="6"/>
      <c r="TX61" s="6"/>
      <c r="TY61" s="6"/>
      <c r="TZ61" s="6"/>
      <c r="UA61" s="6"/>
      <c r="UB61" s="6"/>
      <c r="UC61" s="6"/>
      <c r="UD61" s="6"/>
      <c r="UE61" s="6"/>
      <c r="UF61" s="6"/>
      <c r="UG61" s="6"/>
      <c r="UH61" s="6"/>
      <c r="UI61" s="6"/>
      <c r="UJ61" s="6"/>
      <c r="UK61" s="6"/>
      <c r="UL61" s="6"/>
      <c r="UM61" s="6"/>
      <c r="UN61" s="6"/>
      <c r="UO61" s="6"/>
      <c r="UP61" s="6"/>
      <c r="UQ61" s="6"/>
      <c r="UR61" s="6"/>
      <c r="US61" s="6"/>
      <c r="UT61" s="6"/>
      <c r="UU61" s="6"/>
      <c r="UV61" s="6"/>
      <c r="UW61" s="6"/>
      <c r="UX61" s="6"/>
      <c r="UY61" s="6"/>
      <c r="UZ61" s="6"/>
      <c r="VA61" s="6"/>
      <c r="VB61" s="6"/>
      <c r="VC61" s="6"/>
      <c r="VD61" s="6"/>
      <c r="VE61" s="6"/>
      <c r="VF61" s="6"/>
      <c r="VG61" s="6"/>
      <c r="VH61" s="6"/>
      <c r="VI61" s="6"/>
      <c r="VJ61" s="6"/>
      <c r="VK61" s="6"/>
      <c r="VL61" s="6"/>
      <c r="VM61" s="6"/>
      <c r="VN61" s="6"/>
      <c r="VO61" s="6"/>
      <c r="VP61" s="6"/>
      <c r="VQ61" s="6"/>
      <c r="VR61" s="6"/>
      <c r="VS61" s="6"/>
      <c r="VT61" s="6"/>
      <c r="VU61" s="6"/>
      <c r="VV61" s="6"/>
      <c r="VW61" s="6"/>
      <c r="VX61" s="6"/>
      <c r="VY61" s="6"/>
      <c r="VZ61" s="6"/>
      <c r="WA61" s="6"/>
      <c r="WB61" s="6"/>
      <c r="WC61" s="6"/>
      <c r="WD61" s="6"/>
      <c r="WE61" s="6"/>
      <c r="WF61" s="6"/>
      <c r="WG61" s="6"/>
      <c r="WH61" s="6"/>
      <c r="WI61" s="6"/>
      <c r="WJ61" s="6"/>
      <c r="WK61" s="6"/>
      <c r="WL61" s="6"/>
      <c r="WM61" s="6"/>
      <c r="WN61" s="6"/>
      <c r="WO61" s="6"/>
      <c r="WP61" s="6"/>
      <c r="WQ61" s="6"/>
      <c r="WR61" s="6"/>
      <c r="WS61" s="6"/>
      <c r="WT61" s="6"/>
      <c r="WU61" s="6"/>
      <c r="WV61" s="6"/>
      <c r="WW61" s="6"/>
      <c r="WX61" s="6"/>
      <c r="WY61" s="6"/>
      <c r="WZ61" s="6"/>
      <c r="XA61" s="6"/>
      <c r="XB61" s="6"/>
      <c r="XC61" s="6"/>
      <c r="XD61" s="6"/>
      <c r="XE61" s="6"/>
      <c r="XF61" s="6"/>
      <c r="XG61" s="6"/>
      <c r="XH61" s="6"/>
      <c r="XI61" s="6"/>
      <c r="XJ61" s="6"/>
      <c r="XK61" s="6"/>
      <c r="XL61" s="6"/>
      <c r="XM61" s="6"/>
      <c r="XN61" s="6"/>
      <c r="XO61" s="6"/>
      <c r="XP61" s="6"/>
      <c r="XQ61" s="6"/>
      <c r="XR61" s="6"/>
      <c r="XS61" s="6"/>
      <c r="XT61" s="6"/>
      <c r="XU61" s="6"/>
      <c r="XV61" s="6"/>
      <c r="XW61" s="6"/>
      <c r="XX61" s="6"/>
      <c r="XY61" s="6"/>
      <c r="XZ61" s="6"/>
      <c r="YA61" s="6"/>
      <c r="YB61" s="6"/>
      <c r="YC61" s="6"/>
      <c r="YD61" s="6"/>
      <c r="YE61" s="6"/>
      <c r="YF61" s="6"/>
      <c r="YG61" s="6"/>
      <c r="YH61" s="6"/>
      <c r="YI61" s="6"/>
      <c r="YJ61" s="6"/>
      <c r="YK61" s="6"/>
      <c r="YL61" s="6"/>
      <c r="YM61" s="6"/>
      <c r="YN61" s="6"/>
      <c r="YO61" s="6"/>
      <c r="YP61" s="6"/>
      <c r="YQ61" s="6"/>
      <c r="YR61" s="6"/>
      <c r="YS61" s="6"/>
      <c r="YT61" s="6"/>
      <c r="YU61" s="6"/>
      <c r="YV61" s="6"/>
      <c r="YW61" s="6"/>
      <c r="YX61" s="6"/>
      <c r="YY61" s="6"/>
      <c r="YZ61" s="6"/>
      <c r="ZA61" s="6"/>
      <c r="ZB61" s="6"/>
      <c r="ZC61" s="6"/>
      <c r="ZD61" s="6"/>
      <c r="ZE61" s="6"/>
      <c r="ZF61" s="6"/>
      <c r="ZG61" s="6"/>
      <c r="ZH61" s="6"/>
      <c r="ZI61" s="6"/>
      <c r="ZJ61" s="6"/>
      <c r="ZK61" s="6"/>
      <c r="ZL61" s="6"/>
      <c r="ZM61" s="6"/>
      <c r="ZN61" s="6"/>
      <c r="ZO61" s="6"/>
      <c r="ZP61" s="6"/>
      <c r="ZQ61" s="6"/>
      <c r="ZR61" s="6"/>
      <c r="ZS61" s="6"/>
      <c r="ZT61" s="6"/>
      <c r="ZU61" s="6"/>
      <c r="ZV61" s="6"/>
      <c r="ZW61" s="6"/>
      <c r="ZX61" s="6"/>
      <c r="ZY61" s="6"/>
      <c r="ZZ61" s="6"/>
      <c r="AAA61" s="6"/>
      <c r="AAB61" s="6"/>
      <c r="AAC61" s="6"/>
      <c r="AAD61" s="6"/>
      <c r="AAE61" s="6"/>
      <c r="AAF61" s="6"/>
      <c r="AAG61" s="6"/>
      <c r="AAH61" s="6"/>
      <c r="AAI61" s="6"/>
      <c r="AAJ61" s="6"/>
      <c r="AAK61" s="6"/>
      <c r="AAL61" s="6"/>
      <c r="AAM61" s="6"/>
      <c r="AAN61" s="6"/>
      <c r="AAO61" s="6"/>
      <c r="AAP61" s="6"/>
      <c r="AAQ61" s="6"/>
      <c r="AAR61" s="6"/>
      <c r="AAS61" s="6"/>
      <c r="AAT61" s="6"/>
      <c r="AAU61" s="6"/>
      <c r="AAV61" s="6"/>
      <c r="AAW61" s="6"/>
      <c r="AAX61" s="6"/>
      <c r="AAY61" s="6"/>
      <c r="AAZ61" s="6"/>
      <c r="ABA61" s="6"/>
      <c r="ABB61" s="6"/>
      <c r="ABC61" s="6"/>
      <c r="ABD61" s="6"/>
      <c r="ABE61" s="6"/>
      <c r="ABF61" s="6"/>
      <c r="ABG61" s="6"/>
      <c r="ABH61" s="6"/>
      <c r="ABI61" s="6"/>
      <c r="ABJ61" s="6"/>
      <c r="ABK61" s="6"/>
      <c r="ABL61" s="6"/>
      <c r="ABM61" s="6"/>
      <c r="ABN61" s="6"/>
      <c r="ABO61" s="6"/>
      <c r="ABP61" s="6"/>
      <c r="ABQ61" s="6"/>
      <c r="ABR61" s="6"/>
      <c r="ABS61" s="6"/>
      <c r="ABT61" s="6"/>
      <c r="ABU61" s="6"/>
      <c r="ABV61" s="6"/>
      <c r="ABW61" s="6"/>
      <c r="ABX61" s="6"/>
      <c r="ABY61" s="6"/>
      <c r="ABZ61" s="6"/>
      <c r="ACA61" s="6"/>
      <c r="ACB61" s="6"/>
      <c r="ACC61" s="6"/>
      <c r="ACD61" s="6"/>
      <c r="ACE61" s="6"/>
      <c r="ACF61" s="6"/>
      <c r="ACG61" s="6"/>
      <c r="ACH61" s="6"/>
      <c r="ACI61" s="6"/>
      <c r="ACJ61" s="6"/>
      <c r="ACK61" s="6"/>
      <c r="ACL61" s="6"/>
      <c r="ACM61" s="6"/>
      <c r="ACN61" s="6"/>
      <c r="ACO61" s="6"/>
      <c r="ACP61" s="6"/>
      <c r="ACQ61" s="6"/>
      <c r="ACR61" s="6"/>
      <c r="ACS61" s="6"/>
      <c r="ACT61" s="6"/>
      <c r="ACU61" s="6"/>
      <c r="ACV61" s="6"/>
      <c r="ACW61" s="6"/>
      <c r="ACX61" s="6"/>
      <c r="ACY61" s="6"/>
      <c r="ACZ61" s="6"/>
      <c r="ADA61" s="6"/>
      <c r="ADB61" s="6"/>
      <c r="ADC61" s="6"/>
      <c r="ADD61" s="6"/>
      <c r="ADE61" s="6"/>
      <c r="ADF61" s="6"/>
      <c r="ADG61" s="6"/>
      <c r="ADH61" s="6"/>
      <c r="ADI61" s="6"/>
      <c r="ADJ61" s="6"/>
      <c r="ADK61" s="6"/>
      <c r="ADL61" s="6"/>
      <c r="ADM61" s="6"/>
      <c r="ADN61" s="6"/>
      <c r="ADO61" s="6"/>
      <c r="ADP61" s="6"/>
      <c r="ADQ61" s="6"/>
      <c r="ADR61" s="6"/>
      <c r="ADS61" s="6"/>
      <c r="ADT61" s="6"/>
      <c r="ADU61" s="6"/>
      <c r="ADV61" s="6"/>
      <c r="ADW61" s="6"/>
      <c r="ADX61" s="6"/>
      <c r="ADY61" s="6"/>
      <c r="ADZ61" s="6"/>
      <c r="AEA61" s="6"/>
      <c r="AEB61" s="6"/>
      <c r="AEC61" s="6"/>
      <c r="AED61" s="6"/>
      <c r="AEE61" s="6"/>
      <c r="AEF61" s="6"/>
      <c r="AEG61" s="6"/>
      <c r="AEH61" s="6"/>
      <c r="AEI61" s="6"/>
      <c r="AEJ61" s="6"/>
      <c r="AEK61" s="6"/>
      <c r="AEL61" s="6"/>
      <c r="AEM61" s="6"/>
      <c r="AEN61" s="6"/>
      <c r="AEO61" s="6"/>
      <c r="AEP61" s="6"/>
      <c r="AEQ61" s="6"/>
      <c r="AER61" s="6"/>
      <c r="AES61" s="6"/>
      <c r="AET61" s="6"/>
      <c r="AEU61" s="6"/>
      <c r="AEV61" s="6"/>
      <c r="AEW61" s="6"/>
      <c r="AEX61" s="6"/>
      <c r="AEY61" s="6"/>
      <c r="AEZ61" s="6"/>
      <c r="AFA61" s="6"/>
      <c r="AFB61" s="6"/>
      <c r="AFC61" s="6"/>
      <c r="AFD61" s="6"/>
      <c r="AFE61" s="6"/>
      <c r="AFF61" s="6"/>
      <c r="AFG61" s="6"/>
      <c r="AFH61" s="6"/>
      <c r="AFI61" s="6"/>
      <c r="AFJ61" s="6"/>
      <c r="AFK61" s="6"/>
      <c r="AFL61" s="6"/>
      <c r="AFM61" s="6"/>
      <c r="AFN61" s="6"/>
      <c r="AFO61" s="6"/>
      <c r="AFP61" s="6"/>
      <c r="AFQ61" s="6"/>
      <c r="AFR61" s="6"/>
      <c r="AFS61" s="6"/>
      <c r="AFT61" s="6"/>
      <c r="AFU61" s="6"/>
      <c r="AFV61" s="6"/>
      <c r="AFW61" s="6"/>
      <c r="AFX61" s="6"/>
      <c r="AFY61" s="6"/>
      <c r="AFZ61" s="6"/>
      <c r="AGA61" s="6"/>
      <c r="AGB61" s="6"/>
      <c r="AGC61" s="6"/>
      <c r="AGD61" s="6"/>
      <c r="AGE61" s="6"/>
      <c r="AGF61" s="6"/>
      <c r="AGG61" s="6"/>
      <c r="AGH61" s="6"/>
      <c r="AGI61" s="6"/>
      <c r="AGJ61" s="6"/>
      <c r="AGK61" s="6"/>
      <c r="AGL61" s="6"/>
      <c r="AGM61" s="6"/>
      <c r="AGN61" s="6"/>
      <c r="AGO61" s="6"/>
      <c r="AGP61" s="6"/>
      <c r="AGQ61" s="6"/>
      <c r="AGR61" s="6"/>
      <c r="AGS61" s="6"/>
      <c r="AGT61" s="6"/>
      <c r="AGU61" s="6"/>
      <c r="AGV61" s="6"/>
      <c r="AGW61" s="6"/>
      <c r="AGX61" s="6"/>
      <c r="AGY61" s="6"/>
      <c r="AGZ61" s="6"/>
      <c r="AHA61" s="6"/>
      <c r="AHB61" s="6"/>
      <c r="AHC61" s="6"/>
      <c r="AHD61" s="6"/>
      <c r="AHE61" s="6"/>
      <c r="AHF61" s="6"/>
      <c r="AHG61" s="6"/>
      <c r="AHH61" s="6"/>
      <c r="AHI61" s="6"/>
      <c r="AHJ61" s="6"/>
      <c r="AHK61" s="6"/>
      <c r="AHL61" s="6"/>
      <c r="AHM61" s="6"/>
      <c r="AHN61" s="6"/>
      <c r="AHO61" s="6"/>
      <c r="AHP61" s="6"/>
      <c r="AHQ61" s="6"/>
      <c r="AHR61" s="6"/>
      <c r="AHS61" s="6"/>
      <c r="AHT61" s="6"/>
      <c r="AHU61" s="6"/>
      <c r="AHV61" s="6"/>
      <c r="AHW61" s="6"/>
      <c r="AHX61" s="6"/>
      <c r="AHY61" s="6"/>
      <c r="AHZ61" s="6"/>
      <c r="AIA61" s="6"/>
      <c r="AIB61" s="6"/>
      <c r="AIC61" s="6"/>
      <c r="AID61" s="6"/>
      <c r="AIE61" s="6"/>
      <c r="AIF61" s="6"/>
      <c r="AIG61" s="6"/>
      <c r="AIH61" s="6"/>
      <c r="AII61" s="6"/>
      <c r="AIJ61" s="6"/>
      <c r="AIK61" s="6"/>
      <c r="AIL61" s="6"/>
      <c r="AIM61" s="6"/>
      <c r="AIN61" s="6"/>
      <c r="AIO61" s="6"/>
      <c r="AIP61" s="6"/>
      <c r="AIQ61" s="6"/>
      <c r="AIR61" s="6"/>
      <c r="AIS61" s="6"/>
      <c r="AIT61" s="6"/>
      <c r="AIU61" s="6"/>
      <c r="AIV61" s="6"/>
      <c r="AIW61" s="6"/>
      <c r="AIX61" s="6"/>
      <c r="AIY61" s="6"/>
      <c r="AIZ61" s="6"/>
      <c r="AJA61" s="6"/>
      <c r="AJB61" s="6"/>
      <c r="AJC61" s="6"/>
      <c r="AJD61" s="6"/>
      <c r="AJE61" s="6"/>
      <c r="AJF61" s="6"/>
      <c r="AJG61" s="6"/>
      <c r="AJH61" s="6"/>
      <c r="AJI61" s="6"/>
      <c r="AJJ61" s="6"/>
      <c r="AJK61" s="6"/>
      <c r="AJL61" s="6"/>
      <c r="AJM61" s="6"/>
      <c r="AJN61" s="6"/>
      <c r="AJO61" s="6"/>
      <c r="AJP61" s="6"/>
      <c r="AJQ61" s="6"/>
      <c r="AJR61" s="6"/>
      <c r="AJS61" s="6"/>
      <c r="AJT61" s="6"/>
      <c r="AJU61" s="6"/>
      <c r="AJV61" s="6"/>
      <c r="AJW61" s="6"/>
      <c r="AJX61" s="6"/>
      <c r="AJY61" s="6"/>
      <c r="AJZ61" s="6"/>
      <c r="AKA61" s="6"/>
      <c r="AKB61" s="6"/>
      <c r="AKC61" s="6"/>
      <c r="AKD61" s="6"/>
      <c r="AKE61" s="6"/>
      <c r="AKF61" s="6"/>
      <c r="AKG61" s="6"/>
      <c r="AKH61" s="6"/>
      <c r="AKI61" s="6"/>
      <c r="AKJ61" s="6"/>
      <c r="AKK61" s="6"/>
      <c r="AKL61" s="6"/>
      <c r="AKM61" s="6"/>
      <c r="AKN61" s="6"/>
      <c r="AKO61" s="6"/>
      <c r="AKP61" s="6"/>
      <c r="AKQ61" s="6"/>
      <c r="AKR61" s="6"/>
      <c r="AKS61" s="6"/>
      <c r="AKT61" s="6"/>
      <c r="AKU61" s="6"/>
      <c r="AKV61" s="6"/>
      <c r="AKW61" s="6"/>
      <c r="AKX61" s="6"/>
      <c r="AKY61" s="6"/>
      <c r="AKZ61" s="6"/>
      <c r="ALA61" s="6"/>
      <c r="ALB61" s="6"/>
      <c r="ALC61" s="6"/>
      <c r="ALD61" s="6"/>
      <c r="ALE61" s="6"/>
      <c r="ALF61" s="6"/>
      <c r="ALG61" s="6"/>
      <c r="ALH61" s="6"/>
      <c r="ALI61" s="6"/>
      <c r="ALJ61" s="6"/>
      <c r="ALK61" s="6"/>
      <c r="ALL61" s="6"/>
      <c r="ALM61" s="6"/>
      <c r="ALN61" s="6"/>
      <c r="ALO61" s="6"/>
      <c r="ALP61" s="6"/>
      <c r="ALQ61" s="6"/>
      <c r="ALR61" s="6"/>
      <c r="ALS61" s="6"/>
      <c r="ALT61" s="6"/>
      <c r="ALU61" s="6"/>
      <c r="ALV61" s="6"/>
      <c r="ALW61" s="6"/>
      <c r="ALX61" s="6"/>
      <c r="ALY61" s="6"/>
      <c r="ALZ61" s="6"/>
      <c r="AMA61" s="6"/>
      <c r="AMB61" s="6"/>
      <c r="AMC61" s="6"/>
      <c r="AMD61" s="6"/>
      <c r="AME61" s="6"/>
      <c r="AMF61" s="6"/>
      <c r="AMG61" s="6"/>
      <c r="AMH61" s="6"/>
      <c r="AMI61" s="6"/>
      <c r="AMJ61" s="6"/>
      <c r="AMK61" s="6"/>
      <c r="AML61" s="6"/>
      <c r="AMM61" s="6"/>
      <c r="AMN61" s="6"/>
      <c r="AMO61" s="6"/>
      <c r="AMP61" s="6"/>
      <c r="AMQ61" s="6"/>
      <c r="AMR61" s="6"/>
      <c r="AMS61" s="6"/>
      <c r="AMT61" s="6"/>
      <c r="AMU61" s="6"/>
      <c r="AMV61" s="6"/>
      <c r="AMW61" s="6"/>
      <c r="AMX61" s="6"/>
    </row>
    <row r="62" spans="1:1038" x14ac:dyDescent="0.25">
      <c r="A62" t="s">
        <v>188</v>
      </c>
      <c r="M62" s="55"/>
      <c r="N62" s="55"/>
      <c r="O62" s="6"/>
      <c r="P62" s="55"/>
      <c r="Q62" s="6"/>
      <c r="R62" s="6"/>
      <c r="S62" s="6"/>
      <c r="T62" s="171" t="s">
        <v>933</v>
      </c>
      <c r="U62" s="172">
        <v>20</v>
      </c>
      <c r="V62" s="171" t="s">
        <v>933</v>
      </c>
      <c r="W62" s="131">
        <f>COUNTIF($X$77:$X$662, V62)</f>
        <v>6</v>
      </c>
      <c r="X62" s="174" t="s">
        <v>1035</v>
      </c>
      <c r="Y62" s="78"/>
      <c r="Z62" s="56"/>
      <c r="AA62" s="56"/>
      <c r="AB62" s="57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6"/>
      <c r="IB62" s="6"/>
      <c r="IC62" s="6"/>
      <c r="ID62" s="6"/>
      <c r="IE62" s="6"/>
      <c r="IF62" s="6"/>
      <c r="IG62" s="6"/>
      <c r="IH62" s="6"/>
      <c r="II62" s="6"/>
      <c r="IJ62" s="6"/>
      <c r="IK62" s="6"/>
      <c r="IL62" s="6"/>
      <c r="IM62" s="6"/>
      <c r="IN62" s="6"/>
      <c r="IO62" s="6"/>
      <c r="IP62" s="6"/>
      <c r="IQ62" s="6"/>
      <c r="IR62" s="6"/>
      <c r="IS62" s="6"/>
      <c r="IT62" s="6"/>
      <c r="IU62" s="6"/>
      <c r="IV62" s="6"/>
      <c r="IW62" s="6"/>
      <c r="IX62" s="6"/>
      <c r="IY62" s="6"/>
      <c r="IZ62" s="6"/>
      <c r="JA62" s="6"/>
      <c r="JB62" s="6"/>
      <c r="JC62" s="6"/>
      <c r="JD62" s="6"/>
      <c r="JE62" s="6"/>
      <c r="JF62" s="6"/>
      <c r="JG62" s="6"/>
      <c r="JH62" s="6"/>
      <c r="JI62" s="6"/>
      <c r="JJ62" s="6"/>
      <c r="JK62" s="6"/>
      <c r="JL62" s="6"/>
      <c r="JM62" s="6"/>
      <c r="JN62" s="6"/>
      <c r="JO62" s="6"/>
      <c r="JP62" s="6"/>
      <c r="JQ62" s="6"/>
      <c r="JR62" s="6"/>
      <c r="JS62" s="6"/>
      <c r="JT62" s="6"/>
      <c r="JU62" s="6"/>
      <c r="JV62" s="6"/>
      <c r="JW62" s="6"/>
      <c r="JX62" s="6"/>
      <c r="JY62" s="6"/>
      <c r="JZ62" s="6"/>
      <c r="KA62" s="6"/>
      <c r="KB62" s="6"/>
      <c r="KC62" s="6"/>
      <c r="KD62" s="6"/>
      <c r="KE62" s="6"/>
      <c r="KF62" s="6"/>
      <c r="KG62" s="6"/>
      <c r="KH62" s="6"/>
      <c r="KI62" s="6"/>
      <c r="KJ62" s="6"/>
      <c r="KK62" s="6"/>
      <c r="KL62" s="6"/>
      <c r="KM62" s="6"/>
      <c r="KN62" s="6"/>
      <c r="KO62" s="6"/>
      <c r="KP62" s="6"/>
      <c r="KQ62" s="6"/>
      <c r="KR62" s="6"/>
      <c r="KS62" s="6"/>
      <c r="KT62" s="6"/>
      <c r="KU62" s="6"/>
      <c r="KV62" s="6"/>
      <c r="KW62" s="6"/>
      <c r="KX62" s="6"/>
      <c r="KY62" s="6"/>
      <c r="KZ62" s="6"/>
      <c r="LA62" s="6"/>
      <c r="LB62" s="6"/>
      <c r="LC62" s="6"/>
      <c r="LD62" s="6"/>
      <c r="LE62" s="6"/>
      <c r="LF62" s="6"/>
      <c r="LG62" s="6"/>
      <c r="LH62" s="6"/>
      <c r="LI62" s="6"/>
      <c r="LJ62" s="6"/>
      <c r="LK62" s="6"/>
      <c r="LL62" s="6"/>
      <c r="LM62" s="6"/>
      <c r="LN62" s="6"/>
      <c r="LO62" s="6"/>
      <c r="LP62" s="6"/>
      <c r="LQ62" s="6"/>
      <c r="LR62" s="6"/>
      <c r="LS62" s="6"/>
      <c r="LT62" s="6"/>
      <c r="LU62" s="6"/>
      <c r="LV62" s="6"/>
      <c r="LW62" s="6"/>
      <c r="LX62" s="6"/>
      <c r="LY62" s="6"/>
      <c r="LZ62" s="6"/>
      <c r="MA62" s="6"/>
      <c r="MB62" s="6"/>
      <c r="MC62" s="6"/>
      <c r="MD62" s="6"/>
      <c r="ME62" s="6"/>
      <c r="MF62" s="6"/>
      <c r="MG62" s="6"/>
      <c r="MH62" s="6"/>
      <c r="MI62" s="6"/>
      <c r="MJ62" s="6"/>
      <c r="MK62" s="6"/>
      <c r="ML62" s="6"/>
      <c r="MM62" s="6"/>
      <c r="MN62" s="6"/>
      <c r="MO62" s="6"/>
      <c r="MP62" s="6"/>
      <c r="MQ62" s="6"/>
      <c r="MR62" s="6"/>
      <c r="MS62" s="6"/>
      <c r="MT62" s="6"/>
      <c r="MU62" s="6"/>
      <c r="MV62" s="6"/>
      <c r="MW62" s="6"/>
      <c r="MX62" s="6"/>
      <c r="MY62" s="6"/>
      <c r="MZ62" s="6"/>
      <c r="NA62" s="6"/>
      <c r="NB62" s="6"/>
      <c r="NC62" s="6"/>
      <c r="ND62" s="6"/>
      <c r="NE62" s="6"/>
      <c r="NF62" s="6"/>
      <c r="NG62" s="6"/>
      <c r="NH62" s="6"/>
      <c r="NI62" s="6"/>
      <c r="NJ62" s="6"/>
      <c r="NK62" s="6"/>
      <c r="NL62" s="6"/>
      <c r="NM62" s="6"/>
      <c r="NN62" s="6"/>
      <c r="NO62" s="6"/>
      <c r="NP62" s="6"/>
      <c r="NQ62" s="6"/>
      <c r="NR62" s="6"/>
      <c r="NS62" s="6"/>
      <c r="NT62" s="6"/>
      <c r="NU62" s="6"/>
      <c r="NV62" s="6"/>
      <c r="NW62" s="6"/>
      <c r="NX62" s="6"/>
      <c r="NY62" s="6"/>
      <c r="NZ62" s="6"/>
      <c r="OA62" s="6"/>
      <c r="OB62" s="6"/>
      <c r="OC62" s="6"/>
      <c r="OD62" s="6"/>
      <c r="OE62" s="6"/>
      <c r="OF62" s="6"/>
      <c r="OG62" s="6"/>
      <c r="OH62" s="6"/>
      <c r="OI62" s="6"/>
      <c r="OJ62" s="6"/>
      <c r="OK62" s="6"/>
      <c r="OL62" s="6"/>
      <c r="OM62" s="6"/>
      <c r="ON62" s="6"/>
      <c r="OO62" s="6"/>
      <c r="OP62" s="6"/>
      <c r="OQ62" s="6"/>
      <c r="OR62" s="6"/>
      <c r="OS62" s="6"/>
      <c r="OT62" s="6"/>
      <c r="OU62" s="6"/>
      <c r="OV62" s="6"/>
      <c r="OW62" s="6"/>
      <c r="OX62" s="6"/>
      <c r="OY62" s="6"/>
      <c r="OZ62" s="6"/>
      <c r="PA62" s="6"/>
      <c r="PB62" s="6"/>
      <c r="PC62" s="6"/>
      <c r="PD62" s="6"/>
      <c r="PE62" s="6"/>
      <c r="PF62" s="6"/>
      <c r="PG62" s="6"/>
      <c r="PH62" s="6"/>
      <c r="PI62" s="6"/>
      <c r="PJ62" s="6"/>
      <c r="PK62" s="6"/>
      <c r="PL62" s="6"/>
      <c r="PM62" s="6"/>
      <c r="PN62" s="6"/>
      <c r="PO62" s="6"/>
      <c r="PP62" s="6"/>
      <c r="PQ62" s="6"/>
      <c r="PR62" s="6"/>
      <c r="PS62" s="6"/>
      <c r="PT62" s="6"/>
      <c r="PU62" s="6"/>
      <c r="PV62" s="6"/>
      <c r="PW62" s="6"/>
      <c r="PX62" s="6"/>
      <c r="PY62" s="6"/>
      <c r="PZ62" s="6"/>
      <c r="QA62" s="6"/>
      <c r="QB62" s="6"/>
      <c r="QC62" s="6"/>
      <c r="QD62" s="6"/>
      <c r="QE62" s="6"/>
      <c r="QF62" s="6"/>
      <c r="QG62" s="6"/>
      <c r="QH62" s="6"/>
      <c r="QI62" s="6"/>
      <c r="QJ62" s="6"/>
      <c r="QK62" s="6"/>
      <c r="QL62" s="6"/>
      <c r="QM62" s="6"/>
      <c r="QN62" s="6"/>
      <c r="QO62" s="6"/>
      <c r="QP62" s="6"/>
      <c r="QQ62" s="6"/>
      <c r="QR62" s="6"/>
      <c r="QS62" s="6"/>
      <c r="QT62" s="6"/>
      <c r="QU62" s="6"/>
      <c r="QV62" s="6"/>
      <c r="QW62" s="6"/>
      <c r="QX62" s="6"/>
      <c r="QY62" s="6"/>
      <c r="QZ62" s="6"/>
      <c r="RA62" s="6"/>
      <c r="RB62" s="6"/>
      <c r="RC62" s="6"/>
      <c r="RD62" s="6"/>
      <c r="RE62" s="6"/>
      <c r="RF62" s="6"/>
      <c r="RG62" s="6"/>
      <c r="RH62" s="6"/>
      <c r="RI62" s="6"/>
      <c r="RJ62" s="6"/>
      <c r="RK62" s="6"/>
      <c r="RL62" s="6"/>
      <c r="RM62" s="6"/>
      <c r="RN62" s="6"/>
      <c r="RO62" s="6"/>
      <c r="RP62" s="6"/>
      <c r="RQ62" s="6"/>
      <c r="RR62" s="6"/>
      <c r="RS62" s="6"/>
      <c r="RT62" s="6"/>
      <c r="RU62" s="6"/>
      <c r="RV62" s="6"/>
      <c r="RW62" s="6"/>
      <c r="RX62" s="6"/>
      <c r="RY62" s="6"/>
      <c r="RZ62" s="6"/>
      <c r="SA62" s="6"/>
      <c r="SB62" s="6"/>
      <c r="SC62" s="6"/>
      <c r="SD62" s="6"/>
      <c r="SE62" s="6"/>
      <c r="SF62" s="6"/>
      <c r="SG62" s="6"/>
      <c r="SH62" s="6"/>
      <c r="SI62" s="6"/>
      <c r="SJ62" s="6"/>
      <c r="SK62" s="6"/>
      <c r="SL62" s="6"/>
      <c r="SM62" s="6"/>
      <c r="SN62" s="6"/>
      <c r="SO62" s="6"/>
      <c r="SP62" s="6"/>
      <c r="SQ62" s="6"/>
      <c r="SR62" s="6"/>
      <c r="SS62" s="6"/>
      <c r="ST62" s="6"/>
      <c r="SU62" s="6"/>
      <c r="SV62" s="6"/>
      <c r="SW62" s="6"/>
      <c r="SX62" s="6"/>
      <c r="SY62" s="6"/>
      <c r="SZ62" s="6"/>
      <c r="TA62" s="6"/>
      <c r="TB62" s="6"/>
      <c r="TC62" s="6"/>
      <c r="TD62" s="6"/>
      <c r="TE62" s="6"/>
      <c r="TF62" s="6"/>
      <c r="TG62" s="6"/>
      <c r="TH62" s="6"/>
      <c r="TI62" s="6"/>
      <c r="TJ62" s="6"/>
      <c r="TK62" s="6"/>
      <c r="TL62" s="6"/>
      <c r="TM62" s="6"/>
      <c r="TN62" s="6"/>
      <c r="TO62" s="6"/>
      <c r="TP62" s="6"/>
      <c r="TQ62" s="6"/>
      <c r="TR62" s="6"/>
      <c r="TS62" s="6"/>
      <c r="TT62" s="6"/>
      <c r="TU62" s="6"/>
      <c r="TV62" s="6"/>
      <c r="TW62" s="6"/>
      <c r="TX62" s="6"/>
      <c r="TY62" s="6"/>
      <c r="TZ62" s="6"/>
      <c r="UA62" s="6"/>
      <c r="UB62" s="6"/>
      <c r="UC62" s="6"/>
      <c r="UD62" s="6"/>
      <c r="UE62" s="6"/>
      <c r="UF62" s="6"/>
      <c r="UG62" s="6"/>
      <c r="UH62" s="6"/>
      <c r="UI62" s="6"/>
      <c r="UJ62" s="6"/>
      <c r="UK62" s="6"/>
      <c r="UL62" s="6"/>
      <c r="UM62" s="6"/>
      <c r="UN62" s="6"/>
      <c r="UO62" s="6"/>
      <c r="UP62" s="6"/>
      <c r="UQ62" s="6"/>
      <c r="UR62" s="6"/>
      <c r="US62" s="6"/>
      <c r="UT62" s="6"/>
      <c r="UU62" s="6"/>
      <c r="UV62" s="6"/>
      <c r="UW62" s="6"/>
      <c r="UX62" s="6"/>
      <c r="UY62" s="6"/>
      <c r="UZ62" s="6"/>
      <c r="VA62" s="6"/>
      <c r="VB62" s="6"/>
      <c r="VC62" s="6"/>
      <c r="VD62" s="6"/>
      <c r="VE62" s="6"/>
      <c r="VF62" s="6"/>
      <c r="VG62" s="6"/>
      <c r="VH62" s="6"/>
      <c r="VI62" s="6"/>
      <c r="VJ62" s="6"/>
      <c r="VK62" s="6"/>
      <c r="VL62" s="6"/>
      <c r="VM62" s="6"/>
      <c r="VN62" s="6"/>
      <c r="VO62" s="6"/>
      <c r="VP62" s="6"/>
      <c r="VQ62" s="6"/>
      <c r="VR62" s="6"/>
      <c r="VS62" s="6"/>
      <c r="VT62" s="6"/>
      <c r="VU62" s="6"/>
      <c r="VV62" s="6"/>
      <c r="VW62" s="6"/>
      <c r="VX62" s="6"/>
      <c r="VY62" s="6"/>
      <c r="VZ62" s="6"/>
      <c r="WA62" s="6"/>
      <c r="WB62" s="6"/>
      <c r="WC62" s="6"/>
      <c r="WD62" s="6"/>
      <c r="WE62" s="6"/>
      <c r="WF62" s="6"/>
      <c r="WG62" s="6"/>
      <c r="WH62" s="6"/>
      <c r="WI62" s="6"/>
      <c r="WJ62" s="6"/>
      <c r="WK62" s="6"/>
      <c r="WL62" s="6"/>
      <c r="WM62" s="6"/>
      <c r="WN62" s="6"/>
      <c r="WO62" s="6"/>
      <c r="WP62" s="6"/>
      <c r="WQ62" s="6"/>
      <c r="WR62" s="6"/>
      <c r="WS62" s="6"/>
      <c r="WT62" s="6"/>
      <c r="WU62" s="6"/>
      <c r="WV62" s="6"/>
      <c r="WW62" s="6"/>
      <c r="WX62" s="6"/>
      <c r="WY62" s="6"/>
      <c r="WZ62" s="6"/>
      <c r="XA62" s="6"/>
      <c r="XB62" s="6"/>
      <c r="XC62" s="6"/>
      <c r="XD62" s="6"/>
      <c r="XE62" s="6"/>
      <c r="XF62" s="6"/>
      <c r="XG62" s="6"/>
      <c r="XH62" s="6"/>
      <c r="XI62" s="6"/>
      <c r="XJ62" s="6"/>
      <c r="XK62" s="6"/>
      <c r="XL62" s="6"/>
      <c r="XM62" s="6"/>
      <c r="XN62" s="6"/>
      <c r="XO62" s="6"/>
      <c r="XP62" s="6"/>
      <c r="XQ62" s="6"/>
      <c r="XR62" s="6"/>
      <c r="XS62" s="6"/>
      <c r="XT62" s="6"/>
      <c r="XU62" s="6"/>
      <c r="XV62" s="6"/>
      <c r="XW62" s="6"/>
      <c r="XX62" s="6"/>
      <c r="XY62" s="6"/>
      <c r="XZ62" s="6"/>
      <c r="YA62" s="6"/>
      <c r="YB62" s="6"/>
      <c r="YC62" s="6"/>
      <c r="YD62" s="6"/>
      <c r="YE62" s="6"/>
      <c r="YF62" s="6"/>
      <c r="YG62" s="6"/>
      <c r="YH62" s="6"/>
      <c r="YI62" s="6"/>
      <c r="YJ62" s="6"/>
      <c r="YK62" s="6"/>
      <c r="YL62" s="6"/>
      <c r="YM62" s="6"/>
      <c r="YN62" s="6"/>
      <c r="YO62" s="6"/>
      <c r="YP62" s="6"/>
      <c r="YQ62" s="6"/>
      <c r="YR62" s="6"/>
      <c r="YS62" s="6"/>
      <c r="YT62" s="6"/>
      <c r="YU62" s="6"/>
      <c r="YV62" s="6"/>
      <c r="YW62" s="6"/>
      <c r="YX62" s="6"/>
      <c r="YY62" s="6"/>
      <c r="YZ62" s="6"/>
      <c r="ZA62" s="6"/>
      <c r="ZB62" s="6"/>
      <c r="ZC62" s="6"/>
      <c r="ZD62" s="6"/>
      <c r="ZE62" s="6"/>
      <c r="ZF62" s="6"/>
      <c r="ZG62" s="6"/>
      <c r="ZH62" s="6"/>
      <c r="ZI62" s="6"/>
      <c r="ZJ62" s="6"/>
      <c r="ZK62" s="6"/>
      <c r="ZL62" s="6"/>
      <c r="ZM62" s="6"/>
      <c r="ZN62" s="6"/>
      <c r="ZO62" s="6"/>
      <c r="ZP62" s="6"/>
      <c r="ZQ62" s="6"/>
      <c r="ZR62" s="6"/>
      <c r="ZS62" s="6"/>
      <c r="ZT62" s="6"/>
      <c r="ZU62" s="6"/>
      <c r="ZV62" s="6"/>
      <c r="ZW62" s="6"/>
      <c r="ZX62" s="6"/>
      <c r="ZY62" s="6"/>
      <c r="ZZ62" s="6"/>
      <c r="AAA62" s="6"/>
      <c r="AAB62" s="6"/>
      <c r="AAC62" s="6"/>
      <c r="AAD62" s="6"/>
      <c r="AAE62" s="6"/>
      <c r="AAF62" s="6"/>
      <c r="AAG62" s="6"/>
      <c r="AAH62" s="6"/>
      <c r="AAI62" s="6"/>
      <c r="AAJ62" s="6"/>
      <c r="AAK62" s="6"/>
      <c r="AAL62" s="6"/>
      <c r="AAM62" s="6"/>
      <c r="AAN62" s="6"/>
      <c r="AAO62" s="6"/>
      <c r="AAP62" s="6"/>
      <c r="AAQ62" s="6"/>
      <c r="AAR62" s="6"/>
      <c r="AAS62" s="6"/>
      <c r="AAT62" s="6"/>
      <c r="AAU62" s="6"/>
      <c r="AAV62" s="6"/>
      <c r="AAW62" s="6"/>
      <c r="AAX62" s="6"/>
      <c r="AAY62" s="6"/>
      <c r="AAZ62" s="6"/>
      <c r="ABA62" s="6"/>
      <c r="ABB62" s="6"/>
      <c r="ABC62" s="6"/>
      <c r="ABD62" s="6"/>
      <c r="ABE62" s="6"/>
      <c r="ABF62" s="6"/>
      <c r="ABG62" s="6"/>
      <c r="ABH62" s="6"/>
      <c r="ABI62" s="6"/>
      <c r="ABJ62" s="6"/>
      <c r="ABK62" s="6"/>
      <c r="ABL62" s="6"/>
      <c r="ABM62" s="6"/>
      <c r="ABN62" s="6"/>
      <c r="ABO62" s="6"/>
      <c r="ABP62" s="6"/>
      <c r="ABQ62" s="6"/>
      <c r="ABR62" s="6"/>
      <c r="ABS62" s="6"/>
      <c r="ABT62" s="6"/>
      <c r="ABU62" s="6"/>
      <c r="ABV62" s="6"/>
      <c r="ABW62" s="6"/>
      <c r="ABX62" s="6"/>
      <c r="ABY62" s="6"/>
      <c r="ABZ62" s="6"/>
      <c r="ACA62" s="6"/>
      <c r="ACB62" s="6"/>
      <c r="ACC62" s="6"/>
      <c r="ACD62" s="6"/>
      <c r="ACE62" s="6"/>
      <c r="ACF62" s="6"/>
      <c r="ACG62" s="6"/>
      <c r="ACH62" s="6"/>
      <c r="ACI62" s="6"/>
      <c r="ACJ62" s="6"/>
      <c r="ACK62" s="6"/>
      <c r="ACL62" s="6"/>
      <c r="ACM62" s="6"/>
      <c r="ACN62" s="6"/>
      <c r="ACO62" s="6"/>
      <c r="ACP62" s="6"/>
      <c r="ACQ62" s="6"/>
      <c r="ACR62" s="6"/>
      <c r="ACS62" s="6"/>
      <c r="ACT62" s="6"/>
      <c r="ACU62" s="6"/>
      <c r="ACV62" s="6"/>
      <c r="ACW62" s="6"/>
      <c r="ACX62" s="6"/>
      <c r="ACY62" s="6"/>
      <c r="ACZ62" s="6"/>
      <c r="ADA62" s="6"/>
      <c r="ADB62" s="6"/>
      <c r="ADC62" s="6"/>
      <c r="ADD62" s="6"/>
      <c r="ADE62" s="6"/>
      <c r="ADF62" s="6"/>
      <c r="ADG62" s="6"/>
      <c r="ADH62" s="6"/>
      <c r="ADI62" s="6"/>
      <c r="ADJ62" s="6"/>
      <c r="ADK62" s="6"/>
      <c r="ADL62" s="6"/>
      <c r="ADM62" s="6"/>
      <c r="ADN62" s="6"/>
      <c r="ADO62" s="6"/>
      <c r="ADP62" s="6"/>
      <c r="ADQ62" s="6"/>
      <c r="ADR62" s="6"/>
      <c r="ADS62" s="6"/>
      <c r="ADT62" s="6"/>
      <c r="ADU62" s="6"/>
      <c r="ADV62" s="6"/>
      <c r="ADW62" s="6"/>
      <c r="ADX62" s="6"/>
      <c r="ADY62" s="6"/>
      <c r="ADZ62" s="6"/>
      <c r="AEA62" s="6"/>
      <c r="AEB62" s="6"/>
      <c r="AEC62" s="6"/>
      <c r="AED62" s="6"/>
      <c r="AEE62" s="6"/>
      <c r="AEF62" s="6"/>
      <c r="AEG62" s="6"/>
      <c r="AEH62" s="6"/>
      <c r="AEI62" s="6"/>
      <c r="AEJ62" s="6"/>
      <c r="AEK62" s="6"/>
      <c r="AEL62" s="6"/>
      <c r="AEM62" s="6"/>
      <c r="AEN62" s="6"/>
      <c r="AEO62" s="6"/>
      <c r="AEP62" s="6"/>
      <c r="AEQ62" s="6"/>
      <c r="AER62" s="6"/>
      <c r="AES62" s="6"/>
      <c r="AET62" s="6"/>
      <c r="AEU62" s="6"/>
      <c r="AEV62" s="6"/>
      <c r="AEW62" s="6"/>
      <c r="AEX62" s="6"/>
      <c r="AEY62" s="6"/>
      <c r="AEZ62" s="6"/>
      <c r="AFA62" s="6"/>
      <c r="AFB62" s="6"/>
      <c r="AFC62" s="6"/>
      <c r="AFD62" s="6"/>
      <c r="AFE62" s="6"/>
      <c r="AFF62" s="6"/>
      <c r="AFG62" s="6"/>
      <c r="AFH62" s="6"/>
      <c r="AFI62" s="6"/>
      <c r="AFJ62" s="6"/>
      <c r="AFK62" s="6"/>
      <c r="AFL62" s="6"/>
      <c r="AFM62" s="6"/>
      <c r="AFN62" s="6"/>
      <c r="AFO62" s="6"/>
      <c r="AFP62" s="6"/>
      <c r="AFQ62" s="6"/>
      <c r="AFR62" s="6"/>
      <c r="AFS62" s="6"/>
      <c r="AFT62" s="6"/>
      <c r="AFU62" s="6"/>
      <c r="AFV62" s="6"/>
      <c r="AFW62" s="6"/>
      <c r="AFX62" s="6"/>
      <c r="AFY62" s="6"/>
      <c r="AFZ62" s="6"/>
      <c r="AGA62" s="6"/>
      <c r="AGB62" s="6"/>
      <c r="AGC62" s="6"/>
      <c r="AGD62" s="6"/>
      <c r="AGE62" s="6"/>
      <c r="AGF62" s="6"/>
      <c r="AGG62" s="6"/>
      <c r="AGH62" s="6"/>
      <c r="AGI62" s="6"/>
      <c r="AGJ62" s="6"/>
      <c r="AGK62" s="6"/>
      <c r="AGL62" s="6"/>
      <c r="AGM62" s="6"/>
      <c r="AGN62" s="6"/>
      <c r="AGO62" s="6"/>
      <c r="AGP62" s="6"/>
      <c r="AGQ62" s="6"/>
      <c r="AGR62" s="6"/>
      <c r="AGS62" s="6"/>
      <c r="AGT62" s="6"/>
      <c r="AGU62" s="6"/>
      <c r="AGV62" s="6"/>
      <c r="AGW62" s="6"/>
      <c r="AGX62" s="6"/>
      <c r="AGY62" s="6"/>
      <c r="AGZ62" s="6"/>
      <c r="AHA62" s="6"/>
      <c r="AHB62" s="6"/>
      <c r="AHC62" s="6"/>
      <c r="AHD62" s="6"/>
      <c r="AHE62" s="6"/>
      <c r="AHF62" s="6"/>
      <c r="AHG62" s="6"/>
      <c r="AHH62" s="6"/>
      <c r="AHI62" s="6"/>
      <c r="AHJ62" s="6"/>
      <c r="AHK62" s="6"/>
      <c r="AHL62" s="6"/>
      <c r="AHM62" s="6"/>
      <c r="AHN62" s="6"/>
      <c r="AHO62" s="6"/>
      <c r="AHP62" s="6"/>
      <c r="AHQ62" s="6"/>
      <c r="AHR62" s="6"/>
      <c r="AHS62" s="6"/>
      <c r="AHT62" s="6"/>
      <c r="AHU62" s="6"/>
      <c r="AHV62" s="6"/>
      <c r="AHW62" s="6"/>
      <c r="AHX62" s="6"/>
      <c r="AHY62" s="6"/>
      <c r="AHZ62" s="6"/>
      <c r="AIA62" s="6"/>
      <c r="AIB62" s="6"/>
      <c r="AIC62" s="6"/>
      <c r="AID62" s="6"/>
      <c r="AIE62" s="6"/>
      <c r="AIF62" s="6"/>
      <c r="AIG62" s="6"/>
      <c r="AIH62" s="6"/>
      <c r="AII62" s="6"/>
      <c r="AIJ62" s="6"/>
      <c r="AIK62" s="6"/>
      <c r="AIL62" s="6"/>
      <c r="AIM62" s="6"/>
      <c r="AIN62" s="6"/>
      <c r="AIO62" s="6"/>
      <c r="AIP62" s="6"/>
      <c r="AIQ62" s="6"/>
      <c r="AIR62" s="6"/>
      <c r="AIS62" s="6"/>
      <c r="AIT62" s="6"/>
      <c r="AIU62" s="6"/>
      <c r="AIV62" s="6"/>
      <c r="AIW62" s="6"/>
      <c r="AIX62" s="6"/>
      <c r="AIY62" s="6"/>
      <c r="AIZ62" s="6"/>
      <c r="AJA62" s="6"/>
      <c r="AJB62" s="6"/>
      <c r="AJC62" s="6"/>
      <c r="AJD62" s="6"/>
      <c r="AJE62" s="6"/>
      <c r="AJF62" s="6"/>
      <c r="AJG62" s="6"/>
      <c r="AJH62" s="6"/>
      <c r="AJI62" s="6"/>
      <c r="AJJ62" s="6"/>
      <c r="AJK62" s="6"/>
      <c r="AJL62" s="6"/>
      <c r="AJM62" s="6"/>
      <c r="AJN62" s="6"/>
      <c r="AJO62" s="6"/>
      <c r="AJP62" s="6"/>
      <c r="AJQ62" s="6"/>
      <c r="AJR62" s="6"/>
      <c r="AJS62" s="6"/>
      <c r="AJT62" s="6"/>
      <c r="AJU62" s="6"/>
      <c r="AJV62" s="6"/>
      <c r="AJW62" s="6"/>
      <c r="AJX62" s="6"/>
      <c r="AJY62" s="6"/>
      <c r="AJZ62" s="6"/>
      <c r="AKA62" s="6"/>
      <c r="AKB62" s="6"/>
      <c r="AKC62" s="6"/>
      <c r="AKD62" s="6"/>
      <c r="AKE62" s="6"/>
      <c r="AKF62" s="6"/>
      <c r="AKG62" s="6"/>
      <c r="AKH62" s="6"/>
      <c r="AKI62" s="6"/>
      <c r="AKJ62" s="6"/>
      <c r="AKK62" s="6"/>
      <c r="AKL62" s="6"/>
      <c r="AKM62" s="6"/>
      <c r="AKN62" s="6"/>
      <c r="AKO62" s="6"/>
      <c r="AKP62" s="6"/>
      <c r="AKQ62" s="6"/>
      <c r="AKR62" s="6"/>
      <c r="AKS62" s="6"/>
      <c r="AKT62" s="6"/>
      <c r="AKU62" s="6"/>
      <c r="AKV62" s="6"/>
      <c r="AKW62" s="6"/>
      <c r="AKX62" s="6"/>
      <c r="AKY62" s="6"/>
      <c r="AKZ62" s="6"/>
      <c r="ALA62" s="6"/>
      <c r="ALB62" s="6"/>
      <c r="ALC62" s="6"/>
      <c r="ALD62" s="6"/>
      <c r="ALE62" s="6"/>
      <c r="ALF62" s="6"/>
      <c r="ALG62" s="6"/>
      <c r="ALH62" s="6"/>
      <c r="ALI62" s="6"/>
      <c r="ALJ62" s="6"/>
      <c r="ALK62" s="6"/>
      <c r="ALL62" s="6"/>
      <c r="ALM62" s="6"/>
      <c r="ALN62" s="6"/>
      <c r="ALO62" s="6"/>
      <c r="ALP62" s="6"/>
      <c r="ALQ62" s="6"/>
      <c r="ALR62" s="6"/>
      <c r="ALS62" s="6"/>
      <c r="ALT62" s="6"/>
      <c r="ALU62" s="6"/>
      <c r="ALV62" s="6"/>
      <c r="ALW62" s="6"/>
      <c r="ALX62" s="6"/>
      <c r="ALY62" s="6"/>
      <c r="ALZ62" s="6"/>
      <c r="AMA62" s="6"/>
      <c r="AMB62" s="6"/>
      <c r="AMC62" s="6"/>
      <c r="AMD62" s="6"/>
      <c r="AME62" s="6"/>
      <c r="AMF62" s="6"/>
      <c r="AMG62" s="6"/>
      <c r="AMH62" s="6"/>
      <c r="AMI62" s="6"/>
      <c r="AMJ62" s="6"/>
      <c r="AMK62" s="6"/>
      <c r="AML62" s="6"/>
      <c r="AMM62" s="6"/>
      <c r="AMN62" s="6"/>
      <c r="AMO62" s="6"/>
      <c r="AMP62" s="6"/>
      <c r="AMQ62" s="6"/>
      <c r="AMR62" s="6"/>
      <c r="AMS62" s="6"/>
      <c r="AMT62" s="6"/>
      <c r="AMU62" s="6"/>
      <c r="AMV62" s="6"/>
      <c r="AMW62" s="6"/>
      <c r="AMX62" s="6"/>
    </row>
    <row r="63" spans="1:1038" x14ac:dyDescent="0.25">
      <c r="A63" t="s">
        <v>188</v>
      </c>
      <c r="M63" s="55"/>
      <c r="N63" s="55"/>
      <c r="O63" s="6"/>
      <c r="P63" s="55"/>
      <c r="Q63" s="6"/>
      <c r="R63" s="6"/>
      <c r="S63" s="6"/>
      <c r="T63" s="173" t="s">
        <v>934</v>
      </c>
      <c r="U63" s="172">
        <v>24</v>
      </c>
      <c r="V63" s="173" t="s">
        <v>934</v>
      </c>
      <c r="W63" s="131">
        <f>COUNTIF($X$77:$X$662, V63)</f>
        <v>7</v>
      </c>
      <c r="X63" s="174" t="s">
        <v>1264</v>
      </c>
      <c r="Y63" s="78"/>
      <c r="Z63" s="56"/>
      <c r="AA63" s="56"/>
      <c r="AB63" s="57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6"/>
      <c r="IB63" s="6"/>
      <c r="IC63" s="6"/>
      <c r="ID63" s="6"/>
      <c r="IE63" s="6"/>
      <c r="IF63" s="6"/>
      <c r="IG63" s="6"/>
      <c r="IH63" s="6"/>
      <c r="II63" s="6"/>
      <c r="IJ63" s="6"/>
      <c r="IK63" s="6"/>
      <c r="IL63" s="6"/>
      <c r="IM63" s="6"/>
      <c r="IN63" s="6"/>
      <c r="IO63" s="6"/>
      <c r="IP63" s="6"/>
      <c r="IQ63" s="6"/>
      <c r="IR63" s="6"/>
      <c r="IS63" s="6"/>
      <c r="IT63" s="6"/>
      <c r="IU63" s="6"/>
      <c r="IV63" s="6"/>
      <c r="IW63" s="6"/>
      <c r="IX63" s="6"/>
      <c r="IY63" s="6"/>
      <c r="IZ63" s="6"/>
      <c r="JA63" s="6"/>
      <c r="JB63" s="6"/>
      <c r="JC63" s="6"/>
      <c r="JD63" s="6"/>
      <c r="JE63" s="6"/>
      <c r="JF63" s="6"/>
      <c r="JG63" s="6"/>
      <c r="JH63" s="6"/>
      <c r="JI63" s="6"/>
      <c r="JJ63" s="6"/>
      <c r="JK63" s="6"/>
      <c r="JL63" s="6"/>
      <c r="JM63" s="6"/>
      <c r="JN63" s="6"/>
      <c r="JO63" s="6"/>
      <c r="JP63" s="6"/>
      <c r="JQ63" s="6"/>
      <c r="JR63" s="6"/>
      <c r="JS63" s="6"/>
      <c r="JT63" s="6"/>
      <c r="JU63" s="6"/>
      <c r="JV63" s="6"/>
      <c r="JW63" s="6"/>
      <c r="JX63" s="6"/>
      <c r="JY63" s="6"/>
      <c r="JZ63" s="6"/>
      <c r="KA63" s="6"/>
      <c r="KB63" s="6"/>
      <c r="KC63" s="6"/>
      <c r="KD63" s="6"/>
      <c r="KE63" s="6"/>
      <c r="KF63" s="6"/>
      <c r="KG63" s="6"/>
      <c r="KH63" s="6"/>
      <c r="KI63" s="6"/>
      <c r="KJ63" s="6"/>
      <c r="KK63" s="6"/>
      <c r="KL63" s="6"/>
      <c r="KM63" s="6"/>
      <c r="KN63" s="6"/>
      <c r="KO63" s="6"/>
      <c r="KP63" s="6"/>
      <c r="KQ63" s="6"/>
      <c r="KR63" s="6"/>
      <c r="KS63" s="6"/>
      <c r="KT63" s="6"/>
      <c r="KU63" s="6"/>
      <c r="KV63" s="6"/>
      <c r="KW63" s="6"/>
      <c r="KX63" s="6"/>
      <c r="KY63" s="6"/>
      <c r="KZ63" s="6"/>
      <c r="LA63" s="6"/>
      <c r="LB63" s="6"/>
      <c r="LC63" s="6"/>
      <c r="LD63" s="6"/>
      <c r="LE63" s="6"/>
      <c r="LF63" s="6"/>
      <c r="LG63" s="6"/>
      <c r="LH63" s="6"/>
      <c r="LI63" s="6"/>
      <c r="LJ63" s="6"/>
      <c r="LK63" s="6"/>
      <c r="LL63" s="6"/>
      <c r="LM63" s="6"/>
      <c r="LN63" s="6"/>
      <c r="LO63" s="6"/>
      <c r="LP63" s="6"/>
      <c r="LQ63" s="6"/>
      <c r="LR63" s="6"/>
      <c r="LS63" s="6"/>
      <c r="LT63" s="6"/>
      <c r="LU63" s="6"/>
      <c r="LV63" s="6"/>
      <c r="LW63" s="6"/>
      <c r="LX63" s="6"/>
      <c r="LY63" s="6"/>
      <c r="LZ63" s="6"/>
      <c r="MA63" s="6"/>
      <c r="MB63" s="6"/>
      <c r="MC63" s="6"/>
      <c r="MD63" s="6"/>
      <c r="ME63" s="6"/>
      <c r="MF63" s="6"/>
      <c r="MG63" s="6"/>
      <c r="MH63" s="6"/>
      <c r="MI63" s="6"/>
      <c r="MJ63" s="6"/>
      <c r="MK63" s="6"/>
      <c r="ML63" s="6"/>
      <c r="MM63" s="6"/>
      <c r="MN63" s="6"/>
      <c r="MO63" s="6"/>
      <c r="MP63" s="6"/>
      <c r="MQ63" s="6"/>
      <c r="MR63" s="6"/>
      <c r="MS63" s="6"/>
      <c r="MT63" s="6"/>
      <c r="MU63" s="6"/>
      <c r="MV63" s="6"/>
      <c r="MW63" s="6"/>
      <c r="MX63" s="6"/>
      <c r="MY63" s="6"/>
      <c r="MZ63" s="6"/>
      <c r="NA63" s="6"/>
      <c r="NB63" s="6"/>
      <c r="NC63" s="6"/>
      <c r="ND63" s="6"/>
      <c r="NE63" s="6"/>
      <c r="NF63" s="6"/>
      <c r="NG63" s="6"/>
      <c r="NH63" s="6"/>
      <c r="NI63" s="6"/>
      <c r="NJ63" s="6"/>
      <c r="NK63" s="6"/>
      <c r="NL63" s="6"/>
      <c r="NM63" s="6"/>
      <c r="NN63" s="6"/>
      <c r="NO63" s="6"/>
      <c r="NP63" s="6"/>
      <c r="NQ63" s="6"/>
      <c r="NR63" s="6"/>
      <c r="NS63" s="6"/>
      <c r="NT63" s="6"/>
      <c r="NU63" s="6"/>
      <c r="NV63" s="6"/>
      <c r="NW63" s="6"/>
      <c r="NX63" s="6"/>
      <c r="NY63" s="6"/>
      <c r="NZ63" s="6"/>
      <c r="OA63" s="6"/>
      <c r="OB63" s="6"/>
      <c r="OC63" s="6"/>
      <c r="OD63" s="6"/>
      <c r="OE63" s="6"/>
      <c r="OF63" s="6"/>
      <c r="OG63" s="6"/>
      <c r="OH63" s="6"/>
      <c r="OI63" s="6"/>
      <c r="OJ63" s="6"/>
      <c r="OK63" s="6"/>
      <c r="OL63" s="6"/>
      <c r="OM63" s="6"/>
      <c r="ON63" s="6"/>
      <c r="OO63" s="6"/>
      <c r="OP63" s="6"/>
      <c r="OQ63" s="6"/>
      <c r="OR63" s="6"/>
      <c r="OS63" s="6"/>
      <c r="OT63" s="6"/>
      <c r="OU63" s="6"/>
      <c r="OV63" s="6"/>
      <c r="OW63" s="6"/>
      <c r="OX63" s="6"/>
      <c r="OY63" s="6"/>
      <c r="OZ63" s="6"/>
      <c r="PA63" s="6"/>
      <c r="PB63" s="6"/>
      <c r="PC63" s="6"/>
      <c r="PD63" s="6"/>
      <c r="PE63" s="6"/>
      <c r="PF63" s="6"/>
      <c r="PG63" s="6"/>
      <c r="PH63" s="6"/>
      <c r="PI63" s="6"/>
      <c r="PJ63" s="6"/>
      <c r="PK63" s="6"/>
      <c r="PL63" s="6"/>
      <c r="PM63" s="6"/>
      <c r="PN63" s="6"/>
      <c r="PO63" s="6"/>
      <c r="PP63" s="6"/>
      <c r="PQ63" s="6"/>
      <c r="PR63" s="6"/>
      <c r="PS63" s="6"/>
      <c r="PT63" s="6"/>
      <c r="PU63" s="6"/>
      <c r="PV63" s="6"/>
      <c r="PW63" s="6"/>
      <c r="PX63" s="6"/>
      <c r="PY63" s="6"/>
      <c r="PZ63" s="6"/>
      <c r="QA63" s="6"/>
      <c r="QB63" s="6"/>
      <c r="QC63" s="6"/>
      <c r="QD63" s="6"/>
      <c r="QE63" s="6"/>
      <c r="QF63" s="6"/>
      <c r="QG63" s="6"/>
      <c r="QH63" s="6"/>
      <c r="QI63" s="6"/>
      <c r="QJ63" s="6"/>
      <c r="QK63" s="6"/>
      <c r="QL63" s="6"/>
      <c r="QM63" s="6"/>
      <c r="QN63" s="6"/>
      <c r="QO63" s="6"/>
      <c r="QP63" s="6"/>
      <c r="QQ63" s="6"/>
      <c r="QR63" s="6"/>
      <c r="QS63" s="6"/>
      <c r="QT63" s="6"/>
      <c r="QU63" s="6"/>
      <c r="QV63" s="6"/>
      <c r="QW63" s="6"/>
      <c r="QX63" s="6"/>
      <c r="QY63" s="6"/>
      <c r="QZ63" s="6"/>
      <c r="RA63" s="6"/>
      <c r="RB63" s="6"/>
      <c r="RC63" s="6"/>
      <c r="RD63" s="6"/>
      <c r="RE63" s="6"/>
      <c r="RF63" s="6"/>
      <c r="RG63" s="6"/>
      <c r="RH63" s="6"/>
      <c r="RI63" s="6"/>
      <c r="RJ63" s="6"/>
      <c r="RK63" s="6"/>
      <c r="RL63" s="6"/>
      <c r="RM63" s="6"/>
      <c r="RN63" s="6"/>
      <c r="RO63" s="6"/>
      <c r="RP63" s="6"/>
      <c r="RQ63" s="6"/>
      <c r="RR63" s="6"/>
      <c r="RS63" s="6"/>
      <c r="RT63" s="6"/>
      <c r="RU63" s="6"/>
      <c r="RV63" s="6"/>
      <c r="RW63" s="6"/>
      <c r="RX63" s="6"/>
      <c r="RY63" s="6"/>
      <c r="RZ63" s="6"/>
      <c r="SA63" s="6"/>
      <c r="SB63" s="6"/>
      <c r="SC63" s="6"/>
      <c r="SD63" s="6"/>
      <c r="SE63" s="6"/>
      <c r="SF63" s="6"/>
      <c r="SG63" s="6"/>
      <c r="SH63" s="6"/>
      <c r="SI63" s="6"/>
      <c r="SJ63" s="6"/>
      <c r="SK63" s="6"/>
      <c r="SL63" s="6"/>
      <c r="SM63" s="6"/>
      <c r="SN63" s="6"/>
      <c r="SO63" s="6"/>
      <c r="SP63" s="6"/>
      <c r="SQ63" s="6"/>
      <c r="SR63" s="6"/>
      <c r="SS63" s="6"/>
      <c r="ST63" s="6"/>
      <c r="SU63" s="6"/>
      <c r="SV63" s="6"/>
      <c r="SW63" s="6"/>
      <c r="SX63" s="6"/>
      <c r="SY63" s="6"/>
      <c r="SZ63" s="6"/>
      <c r="TA63" s="6"/>
      <c r="TB63" s="6"/>
      <c r="TC63" s="6"/>
      <c r="TD63" s="6"/>
      <c r="TE63" s="6"/>
      <c r="TF63" s="6"/>
      <c r="TG63" s="6"/>
      <c r="TH63" s="6"/>
      <c r="TI63" s="6"/>
      <c r="TJ63" s="6"/>
      <c r="TK63" s="6"/>
      <c r="TL63" s="6"/>
      <c r="TM63" s="6"/>
      <c r="TN63" s="6"/>
      <c r="TO63" s="6"/>
      <c r="TP63" s="6"/>
      <c r="TQ63" s="6"/>
      <c r="TR63" s="6"/>
      <c r="TS63" s="6"/>
      <c r="TT63" s="6"/>
      <c r="TU63" s="6"/>
      <c r="TV63" s="6"/>
      <c r="TW63" s="6"/>
      <c r="TX63" s="6"/>
      <c r="TY63" s="6"/>
      <c r="TZ63" s="6"/>
      <c r="UA63" s="6"/>
      <c r="UB63" s="6"/>
      <c r="UC63" s="6"/>
      <c r="UD63" s="6"/>
      <c r="UE63" s="6"/>
      <c r="UF63" s="6"/>
      <c r="UG63" s="6"/>
      <c r="UH63" s="6"/>
      <c r="UI63" s="6"/>
      <c r="UJ63" s="6"/>
      <c r="UK63" s="6"/>
      <c r="UL63" s="6"/>
      <c r="UM63" s="6"/>
      <c r="UN63" s="6"/>
      <c r="UO63" s="6"/>
      <c r="UP63" s="6"/>
      <c r="UQ63" s="6"/>
      <c r="UR63" s="6"/>
      <c r="US63" s="6"/>
      <c r="UT63" s="6"/>
      <c r="UU63" s="6"/>
      <c r="UV63" s="6"/>
      <c r="UW63" s="6"/>
      <c r="UX63" s="6"/>
      <c r="UY63" s="6"/>
      <c r="UZ63" s="6"/>
      <c r="VA63" s="6"/>
      <c r="VB63" s="6"/>
      <c r="VC63" s="6"/>
      <c r="VD63" s="6"/>
      <c r="VE63" s="6"/>
      <c r="VF63" s="6"/>
      <c r="VG63" s="6"/>
      <c r="VH63" s="6"/>
      <c r="VI63" s="6"/>
      <c r="VJ63" s="6"/>
      <c r="VK63" s="6"/>
      <c r="VL63" s="6"/>
      <c r="VM63" s="6"/>
      <c r="VN63" s="6"/>
      <c r="VO63" s="6"/>
      <c r="VP63" s="6"/>
      <c r="VQ63" s="6"/>
      <c r="VR63" s="6"/>
      <c r="VS63" s="6"/>
      <c r="VT63" s="6"/>
      <c r="VU63" s="6"/>
      <c r="VV63" s="6"/>
      <c r="VW63" s="6"/>
      <c r="VX63" s="6"/>
      <c r="VY63" s="6"/>
      <c r="VZ63" s="6"/>
      <c r="WA63" s="6"/>
      <c r="WB63" s="6"/>
      <c r="WC63" s="6"/>
      <c r="WD63" s="6"/>
      <c r="WE63" s="6"/>
      <c r="WF63" s="6"/>
      <c r="WG63" s="6"/>
      <c r="WH63" s="6"/>
      <c r="WI63" s="6"/>
      <c r="WJ63" s="6"/>
      <c r="WK63" s="6"/>
      <c r="WL63" s="6"/>
      <c r="WM63" s="6"/>
      <c r="WN63" s="6"/>
      <c r="WO63" s="6"/>
      <c r="WP63" s="6"/>
      <c r="WQ63" s="6"/>
      <c r="WR63" s="6"/>
      <c r="WS63" s="6"/>
      <c r="WT63" s="6"/>
      <c r="WU63" s="6"/>
      <c r="WV63" s="6"/>
      <c r="WW63" s="6"/>
      <c r="WX63" s="6"/>
      <c r="WY63" s="6"/>
      <c r="WZ63" s="6"/>
      <c r="XA63" s="6"/>
      <c r="XB63" s="6"/>
      <c r="XC63" s="6"/>
      <c r="XD63" s="6"/>
      <c r="XE63" s="6"/>
      <c r="XF63" s="6"/>
      <c r="XG63" s="6"/>
      <c r="XH63" s="6"/>
      <c r="XI63" s="6"/>
      <c r="XJ63" s="6"/>
      <c r="XK63" s="6"/>
      <c r="XL63" s="6"/>
      <c r="XM63" s="6"/>
      <c r="XN63" s="6"/>
      <c r="XO63" s="6"/>
      <c r="XP63" s="6"/>
      <c r="XQ63" s="6"/>
      <c r="XR63" s="6"/>
      <c r="XS63" s="6"/>
      <c r="XT63" s="6"/>
      <c r="XU63" s="6"/>
      <c r="XV63" s="6"/>
      <c r="XW63" s="6"/>
      <c r="XX63" s="6"/>
      <c r="XY63" s="6"/>
      <c r="XZ63" s="6"/>
      <c r="YA63" s="6"/>
      <c r="YB63" s="6"/>
      <c r="YC63" s="6"/>
      <c r="YD63" s="6"/>
      <c r="YE63" s="6"/>
      <c r="YF63" s="6"/>
      <c r="YG63" s="6"/>
      <c r="YH63" s="6"/>
      <c r="YI63" s="6"/>
      <c r="YJ63" s="6"/>
      <c r="YK63" s="6"/>
      <c r="YL63" s="6"/>
      <c r="YM63" s="6"/>
      <c r="YN63" s="6"/>
      <c r="YO63" s="6"/>
      <c r="YP63" s="6"/>
      <c r="YQ63" s="6"/>
      <c r="YR63" s="6"/>
      <c r="YS63" s="6"/>
      <c r="YT63" s="6"/>
      <c r="YU63" s="6"/>
      <c r="YV63" s="6"/>
      <c r="YW63" s="6"/>
      <c r="YX63" s="6"/>
      <c r="YY63" s="6"/>
      <c r="YZ63" s="6"/>
      <c r="ZA63" s="6"/>
      <c r="ZB63" s="6"/>
      <c r="ZC63" s="6"/>
      <c r="ZD63" s="6"/>
      <c r="ZE63" s="6"/>
      <c r="ZF63" s="6"/>
      <c r="ZG63" s="6"/>
      <c r="ZH63" s="6"/>
      <c r="ZI63" s="6"/>
      <c r="ZJ63" s="6"/>
      <c r="ZK63" s="6"/>
      <c r="ZL63" s="6"/>
      <c r="ZM63" s="6"/>
      <c r="ZN63" s="6"/>
      <c r="ZO63" s="6"/>
      <c r="ZP63" s="6"/>
      <c r="ZQ63" s="6"/>
      <c r="ZR63" s="6"/>
      <c r="ZS63" s="6"/>
      <c r="ZT63" s="6"/>
      <c r="ZU63" s="6"/>
      <c r="ZV63" s="6"/>
      <c r="ZW63" s="6"/>
      <c r="ZX63" s="6"/>
      <c r="ZY63" s="6"/>
      <c r="ZZ63" s="6"/>
      <c r="AAA63" s="6"/>
      <c r="AAB63" s="6"/>
      <c r="AAC63" s="6"/>
      <c r="AAD63" s="6"/>
      <c r="AAE63" s="6"/>
      <c r="AAF63" s="6"/>
      <c r="AAG63" s="6"/>
      <c r="AAH63" s="6"/>
      <c r="AAI63" s="6"/>
      <c r="AAJ63" s="6"/>
      <c r="AAK63" s="6"/>
      <c r="AAL63" s="6"/>
      <c r="AAM63" s="6"/>
      <c r="AAN63" s="6"/>
      <c r="AAO63" s="6"/>
      <c r="AAP63" s="6"/>
      <c r="AAQ63" s="6"/>
      <c r="AAR63" s="6"/>
      <c r="AAS63" s="6"/>
      <c r="AAT63" s="6"/>
      <c r="AAU63" s="6"/>
      <c r="AAV63" s="6"/>
      <c r="AAW63" s="6"/>
      <c r="AAX63" s="6"/>
      <c r="AAY63" s="6"/>
      <c r="AAZ63" s="6"/>
      <c r="ABA63" s="6"/>
      <c r="ABB63" s="6"/>
      <c r="ABC63" s="6"/>
      <c r="ABD63" s="6"/>
      <c r="ABE63" s="6"/>
      <c r="ABF63" s="6"/>
      <c r="ABG63" s="6"/>
      <c r="ABH63" s="6"/>
      <c r="ABI63" s="6"/>
      <c r="ABJ63" s="6"/>
      <c r="ABK63" s="6"/>
      <c r="ABL63" s="6"/>
      <c r="ABM63" s="6"/>
      <c r="ABN63" s="6"/>
      <c r="ABO63" s="6"/>
      <c r="ABP63" s="6"/>
      <c r="ABQ63" s="6"/>
      <c r="ABR63" s="6"/>
      <c r="ABS63" s="6"/>
      <c r="ABT63" s="6"/>
      <c r="ABU63" s="6"/>
      <c r="ABV63" s="6"/>
      <c r="ABW63" s="6"/>
      <c r="ABX63" s="6"/>
      <c r="ABY63" s="6"/>
      <c r="ABZ63" s="6"/>
      <c r="ACA63" s="6"/>
      <c r="ACB63" s="6"/>
      <c r="ACC63" s="6"/>
      <c r="ACD63" s="6"/>
      <c r="ACE63" s="6"/>
      <c r="ACF63" s="6"/>
      <c r="ACG63" s="6"/>
      <c r="ACH63" s="6"/>
      <c r="ACI63" s="6"/>
      <c r="ACJ63" s="6"/>
      <c r="ACK63" s="6"/>
      <c r="ACL63" s="6"/>
      <c r="ACM63" s="6"/>
      <c r="ACN63" s="6"/>
      <c r="ACO63" s="6"/>
      <c r="ACP63" s="6"/>
      <c r="ACQ63" s="6"/>
      <c r="ACR63" s="6"/>
      <c r="ACS63" s="6"/>
      <c r="ACT63" s="6"/>
      <c r="ACU63" s="6"/>
      <c r="ACV63" s="6"/>
      <c r="ACW63" s="6"/>
      <c r="ACX63" s="6"/>
      <c r="ACY63" s="6"/>
      <c r="ACZ63" s="6"/>
      <c r="ADA63" s="6"/>
      <c r="ADB63" s="6"/>
      <c r="ADC63" s="6"/>
      <c r="ADD63" s="6"/>
      <c r="ADE63" s="6"/>
      <c r="ADF63" s="6"/>
      <c r="ADG63" s="6"/>
      <c r="ADH63" s="6"/>
      <c r="ADI63" s="6"/>
      <c r="ADJ63" s="6"/>
      <c r="ADK63" s="6"/>
      <c r="ADL63" s="6"/>
      <c r="ADM63" s="6"/>
      <c r="ADN63" s="6"/>
      <c r="ADO63" s="6"/>
      <c r="ADP63" s="6"/>
      <c r="ADQ63" s="6"/>
      <c r="ADR63" s="6"/>
      <c r="ADS63" s="6"/>
      <c r="ADT63" s="6"/>
      <c r="ADU63" s="6"/>
      <c r="ADV63" s="6"/>
      <c r="ADW63" s="6"/>
      <c r="ADX63" s="6"/>
      <c r="ADY63" s="6"/>
      <c r="ADZ63" s="6"/>
      <c r="AEA63" s="6"/>
      <c r="AEB63" s="6"/>
      <c r="AEC63" s="6"/>
      <c r="AED63" s="6"/>
      <c r="AEE63" s="6"/>
      <c r="AEF63" s="6"/>
      <c r="AEG63" s="6"/>
      <c r="AEH63" s="6"/>
      <c r="AEI63" s="6"/>
      <c r="AEJ63" s="6"/>
      <c r="AEK63" s="6"/>
      <c r="AEL63" s="6"/>
      <c r="AEM63" s="6"/>
      <c r="AEN63" s="6"/>
      <c r="AEO63" s="6"/>
      <c r="AEP63" s="6"/>
      <c r="AEQ63" s="6"/>
      <c r="AER63" s="6"/>
      <c r="AES63" s="6"/>
      <c r="AET63" s="6"/>
      <c r="AEU63" s="6"/>
      <c r="AEV63" s="6"/>
      <c r="AEW63" s="6"/>
      <c r="AEX63" s="6"/>
      <c r="AEY63" s="6"/>
      <c r="AEZ63" s="6"/>
      <c r="AFA63" s="6"/>
      <c r="AFB63" s="6"/>
      <c r="AFC63" s="6"/>
      <c r="AFD63" s="6"/>
      <c r="AFE63" s="6"/>
      <c r="AFF63" s="6"/>
      <c r="AFG63" s="6"/>
      <c r="AFH63" s="6"/>
      <c r="AFI63" s="6"/>
      <c r="AFJ63" s="6"/>
      <c r="AFK63" s="6"/>
      <c r="AFL63" s="6"/>
      <c r="AFM63" s="6"/>
      <c r="AFN63" s="6"/>
      <c r="AFO63" s="6"/>
      <c r="AFP63" s="6"/>
      <c r="AFQ63" s="6"/>
      <c r="AFR63" s="6"/>
      <c r="AFS63" s="6"/>
      <c r="AFT63" s="6"/>
      <c r="AFU63" s="6"/>
      <c r="AFV63" s="6"/>
      <c r="AFW63" s="6"/>
      <c r="AFX63" s="6"/>
      <c r="AFY63" s="6"/>
      <c r="AFZ63" s="6"/>
      <c r="AGA63" s="6"/>
      <c r="AGB63" s="6"/>
      <c r="AGC63" s="6"/>
      <c r="AGD63" s="6"/>
      <c r="AGE63" s="6"/>
      <c r="AGF63" s="6"/>
      <c r="AGG63" s="6"/>
      <c r="AGH63" s="6"/>
      <c r="AGI63" s="6"/>
      <c r="AGJ63" s="6"/>
      <c r="AGK63" s="6"/>
      <c r="AGL63" s="6"/>
      <c r="AGM63" s="6"/>
      <c r="AGN63" s="6"/>
      <c r="AGO63" s="6"/>
      <c r="AGP63" s="6"/>
      <c r="AGQ63" s="6"/>
      <c r="AGR63" s="6"/>
      <c r="AGS63" s="6"/>
      <c r="AGT63" s="6"/>
      <c r="AGU63" s="6"/>
      <c r="AGV63" s="6"/>
      <c r="AGW63" s="6"/>
      <c r="AGX63" s="6"/>
      <c r="AGY63" s="6"/>
      <c r="AGZ63" s="6"/>
      <c r="AHA63" s="6"/>
      <c r="AHB63" s="6"/>
      <c r="AHC63" s="6"/>
      <c r="AHD63" s="6"/>
      <c r="AHE63" s="6"/>
      <c r="AHF63" s="6"/>
      <c r="AHG63" s="6"/>
      <c r="AHH63" s="6"/>
      <c r="AHI63" s="6"/>
      <c r="AHJ63" s="6"/>
      <c r="AHK63" s="6"/>
      <c r="AHL63" s="6"/>
      <c r="AHM63" s="6"/>
      <c r="AHN63" s="6"/>
      <c r="AHO63" s="6"/>
      <c r="AHP63" s="6"/>
      <c r="AHQ63" s="6"/>
      <c r="AHR63" s="6"/>
      <c r="AHS63" s="6"/>
      <c r="AHT63" s="6"/>
      <c r="AHU63" s="6"/>
      <c r="AHV63" s="6"/>
      <c r="AHW63" s="6"/>
      <c r="AHX63" s="6"/>
      <c r="AHY63" s="6"/>
      <c r="AHZ63" s="6"/>
      <c r="AIA63" s="6"/>
      <c r="AIB63" s="6"/>
      <c r="AIC63" s="6"/>
      <c r="AID63" s="6"/>
      <c r="AIE63" s="6"/>
      <c r="AIF63" s="6"/>
      <c r="AIG63" s="6"/>
      <c r="AIH63" s="6"/>
      <c r="AII63" s="6"/>
      <c r="AIJ63" s="6"/>
      <c r="AIK63" s="6"/>
      <c r="AIL63" s="6"/>
      <c r="AIM63" s="6"/>
      <c r="AIN63" s="6"/>
      <c r="AIO63" s="6"/>
      <c r="AIP63" s="6"/>
      <c r="AIQ63" s="6"/>
      <c r="AIR63" s="6"/>
      <c r="AIS63" s="6"/>
      <c r="AIT63" s="6"/>
      <c r="AIU63" s="6"/>
      <c r="AIV63" s="6"/>
      <c r="AIW63" s="6"/>
      <c r="AIX63" s="6"/>
      <c r="AIY63" s="6"/>
      <c r="AIZ63" s="6"/>
      <c r="AJA63" s="6"/>
      <c r="AJB63" s="6"/>
      <c r="AJC63" s="6"/>
      <c r="AJD63" s="6"/>
      <c r="AJE63" s="6"/>
      <c r="AJF63" s="6"/>
      <c r="AJG63" s="6"/>
      <c r="AJH63" s="6"/>
      <c r="AJI63" s="6"/>
      <c r="AJJ63" s="6"/>
      <c r="AJK63" s="6"/>
      <c r="AJL63" s="6"/>
      <c r="AJM63" s="6"/>
      <c r="AJN63" s="6"/>
      <c r="AJO63" s="6"/>
      <c r="AJP63" s="6"/>
      <c r="AJQ63" s="6"/>
      <c r="AJR63" s="6"/>
      <c r="AJS63" s="6"/>
      <c r="AJT63" s="6"/>
      <c r="AJU63" s="6"/>
      <c r="AJV63" s="6"/>
      <c r="AJW63" s="6"/>
      <c r="AJX63" s="6"/>
      <c r="AJY63" s="6"/>
      <c r="AJZ63" s="6"/>
      <c r="AKA63" s="6"/>
      <c r="AKB63" s="6"/>
      <c r="AKC63" s="6"/>
      <c r="AKD63" s="6"/>
      <c r="AKE63" s="6"/>
      <c r="AKF63" s="6"/>
      <c r="AKG63" s="6"/>
      <c r="AKH63" s="6"/>
      <c r="AKI63" s="6"/>
      <c r="AKJ63" s="6"/>
      <c r="AKK63" s="6"/>
      <c r="AKL63" s="6"/>
      <c r="AKM63" s="6"/>
      <c r="AKN63" s="6"/>
      <c r="AKO63" s="6"/>
      <c r="AKP63" s="6"/>
      <c r="AKQ63" s="6"/>
      <c r="AKR63" s="6"/>
      <c r="AKS63" s="6"/>
      <c r="AKT63" s="6"/>
      <c r="AKU63" s="6"/>
      <c r="AKV63" s="6"/>
      <c r="AKW63" s="6"/>
      <c r="AKX63" s="6"/>
      <c r="AKY63" s="6"/>
      <c r="AKZ63" s="6"/>
      <c r="ALA63" s="6"/>
      <c r="ALB63" s="6"/>
      <c r="ALC63" s="6"/>
      <c r="ALD63" s="6"/>
      <c r="ALE63" s="6"/>
      <c r="ALF63" s="6"/>
      <c r="ALG63" s="6"/>
      <c r="ALH63" s="6"/>
      <c r="ALI63" s="6"/>
      <c r="ALJ63" s="6"/>
      <c r="ALK63" s="6"/>
      <c r="ALL63" s="6"/>
      <c r="ALM63" s="6"/>
      <c r="ALN63" s="6"/>
      <c r="ALO63" s="6"/>
      <c r="ALP63" s="6"/>
      <c r="ALQ63" s="6"/>
      <c r="ALR63" s="6"/>
      <c r="ALS63" s="6"/>
      <c r="ALT63" s="6"/>
      <c r="ALU63" s="6"/>
      <c r="ALV63" s="6"/>
      <c r="ALW63" s="6"/>
      <c r="ALX63" s="6"/>
      <c r="ALY63" s="6"/>
      <c r="ALZ63" s="6"/>
      <c r="AMA63" s="6"/>
      <c r="AMB63" s="6"/>
      <c r="AMC63" s="6"/>
      <c r="AMD63" s="6"/>
      <c r="AME63" s="6"/>
      <c r="AMF63" s="6"/>
      <c r="AMG63" s="6"/>
      <c r="AMH63" s="6"/>
      <c r="AMI63" s="6"/>
      <c r="AMJ63" s="6"/>
      <c r="AMK63" s="6"/>
      <c r="AML63" s="6"/>
      <c r="AMM63" s="6"/>
      <c r="AMN63" s="6"/>
      <c r="AMO63" s="6"/>
      <c r="AMP63" s="6"/>
      <c r="AMQ63" s="6"/>
      <c r="AMR63" s="6"/>
      <c r="AMS63" s="6"/>
      <c r="AMT63" s="6"/>
      <c r="AMU63" s="6"/>
      <c r="AMV63" s="6"/>
      <c r="AMW63" s="6"/>
      <c r="AMX63" s="6"/>
    </row>
    <row r="64" spans="1:1038" x14ac:dyDescent="0.25">
      <c r="A64" t="s">
        <v>188</v>
      </c>
      <c r="M64" s="55"/>
      <c r="N64" s="55"/>
      <c r="O64" s="6"/>
      <c r="P64" s="55"/>
      <c r="Q64" s="6"/>
      <c r="R64" s="6"/>
      <c r="S64" s="6"/>
      <c r="T64" s="173" t="s">
        <v>935</v>
      </c>
      <c r="U64" s="172">
        <v>30</v>
      </c>
      <c r="V64" s="173" t="s">
        <v>935</v>
      </c>
      <c r="W64" s="131">
        <f>COUNTIF($X$77:$X$662, V64)</f>
        <v>6</v>
      </c>
      <c r="X64" s="127"/>
      <c r="Y64" s="78"/>
      <c r="Z64" s="56"/>
      <c r="AA64" s="56"/>
      <c r="AB64" s="57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/>
      <c r="IA64" s="6"/>
      <c r="IB64" s="6"/>
      <c r="IC64" s="6"/>
      <c r="ID64" s="6"/>
      <c r="IE64" s="6"/>
      <c r="IF64" s="6"/>
      <c r="IG64" s="6"/>
      <c r="IH64" s="6"/>
      <c r="II64" s="6"/>
      <c r="IJ64" s="6"/>
      <c r="IK64" s="6"/>
      <c r="IL64" s="6"/>
      <c r="IM64" s="6"/>
      <c r="IN64" s="6"/>
      <c r="IO64" s="6"/>
      <c r="IP64" s="6"/>
      <c r="IQ64" s="6"/>
      <c r="IR64" s="6"/>
      <c r="IS64" s="6"/>
      <c r="IT64" s="6"/>
      <c r="IU64" s="6"/>
      <c r="IV64" s="6"/>
      <c r="IW64" s="6"/>
      <c r="IX64" s="6"/>
      <c r="IY64" s="6"/>
      <c r="IZ64" s="6"/>
      <c r="JA64" s="6"/>
      <c r="JB64" s="6"/>
      <c r="JC64" s="6"/>
      <c r="JD64" s="6"/>
      <c r="JE64" s="6"/>
      <c r="JF64" s="6"/>
      <c r="JG64" s="6"/>
      <c r="JH64" s="6"/>
      <c r="JI64" s="6"/>
      <c r="JJ64" s="6"/>
      <c r="JK64" s="6"/>
      <c r="JL64" s="6"/>
      <c r="JM64" s="6"/>
      <c r="JN64" s="6"/>
      <c r="JO64" s="6"/>
      <c r="JP64" s="6"/>
      <c r="JQ64" s="6"/>
      <c r="JR64" s="6"/>
      <c r="JS64" s="6"/>
      <c r="JT64" s="6"/>
      <c r="JU64" s="6"/>
      <c r="JV64" s="6"/>
      <c r="JW64" s="6"/>
      <c r="JX64" s="6"/>
      <c r="JY64" s="6"/>
      <c r="JZ64" s="6"/>
      <c r="KA64" s="6"/>
      <c r="KB64" s="6"/>
      <c r="KC64" s="6"/>
      <c r="KD64" s="6"/>
      <c r="KE64" s="6"/>
      <c r="KF64" s="6"/>
      <c r="KG64" s="6"/>
      <c r="KH64" s="6"/>
      <c r="KI64" s="6"/>
      <c r="KJ64" s="6"/>
      <c r="KK64" s="6"/>
      <c r="KL64" s="6"/>
      <c r="KM64" s="6"/>
      <c r="KN64" s="6"/>
      <c r="KO64" s="6"/>
      <c r="KP64" s="6"/>
      <c r="KQ64" s="6"/>
      <c r="KR64" s="6"/>
      <c r="KS64" s="6"/>
      <c r="KT64" s="6"/>
      <c r="KU64" s="6"/>
      <c r="KV64" s="6"/>
      <c r="KW64" s="6"/>
      <c r="KX64" s="6"/>
      <c r="KY64" s="6"/>
      <c r="KZ64" s="6"/>
      <c r="LA64" s="6"/>
      <c r="LB64" s="6"/>
      <c r="LC64" s="6"/>
      <c r="LD64" s="6"/>
      <c r="LE64" s="6"/>
      <c r="LF64" s="6"/>
      <c r="LG64" s="6"/>
      <c r="LH64" s="6"/>
      <c r="LI64" s="6"/>
      <c r="LJ64" s="6"/>
      <c r="LK64" s="6"/>
      <c r="LL64" s="6"/>
      <c r="LM64" s="6"/>
      <c r="LN64" s="6"/>
      <c r="LO64" s="6"/>
      <c r="LP64" s="6"/>
      <c r="LQ64" s="6"/>
      <c r="LR64" s="6"/>
      <c r="LS64" s="6"/>
      <c r="LT64" s="6"/>
      <c r="LU64" s="6"/>
      <c r="LV64" s="6"/>
      <c r="LW64" s="6"/>
      <c r="LX64" s="6"/>
      <c r="LY64" s="6"/>
      <c r="LZ64" s="6"/>
      <c r="MA64" s="6"/>
      <c r="MB64" s="6"/>
      <c r="MC64" s="6"/>
      <c r="MD64" s="6"/>
      <c r="ME64" s="6"/>
      <c r="MF64" s="6"/>
      <c r="MG64" s="6"/>
      <c r="MH64" s="6"/>
      <c r="MI64" s="6"/>
      <c r="MJ64" s="6"/>
      <c r="MK64" s="6"/>
      <c r="ML64" s="6"/>
      <c r="MM64" s="6"/>
      <c r="MN64" s="6"/>
      <c r="MO64" s="6"/>
      <c r="MP64" s="6"/>
      <c r="MQ64" s="6"/>
      <c r="MR64" s="6"/>
      <c r="MS64" s="6"/>
      <c r="MT64" s="6"/>
      <c r="MU64" s="6"/>
      <c r="MV64" s="6"/>
      <c r="MW64" s="6"/>
      <c r="MX64" s="6"/>
      <c r="MY64" s="6"/>
      <c r="MZ64" s="6"/>
      <c r="NA64" s="6"/>
      <c r="NB64" s="6"/>
      <c r="NC64" s="6"/>
      <c r="ND64" s="6"/>
      <c r="NE64" s="6"/>
      <c r="NF64" s="6"/>
      <c r="NG64" s="6"/>
      <c r="NH64" s="6"/>
      <c r="NI64" s="6"/>
      <c r="NJ64" s="6"/>
      <c r="NK64" s="6"/>
      <c r="NL64" s="6"/>
      <c r="NM64" s="6"/>
      <c r="NN64" s="6"/>
      <c r="NO64" s="6"/>
      <c r="NP64" s="6"/>
      <c r="NQ64" s="6"/>
      <c r="NR64" s="6"/>
      <c r="NS64" s="6"/>
      <c r="NT64" s="6"/>
      <c r="NU64" s="6"/>
      <c r="NV64" s="6"/>
      <c r="NW64" s="6"/>
      <c r="NX64" s="6"/>
      <c r="NY64" s="6"/>
      <c r="NZ64" s="6"/>
      <c r="OA64" s="6"/>
      <c r="OB64" s="6"/>
      <c r="OC64" s="6"/>
      <c r="OD64" s="6"/>
      <c r="OE64" s="6"/>
      <c r="OF64" s="6"/>
      <c r="OG64" s="6"/>
      <c r="OH64" s="6"/>
      <c r="OI64" s="6"/>
      <c r="OJ64" s="6"/>
      <c r="OK64" s="6"/>
      <c r="OL64" s="6"/>
      <c r="OM64" s="6"/>
      <c r="ON64" s="6"/>
      <c r="OO64" s="6"/>
      <c r="OP64" s="6"/>
      <c r="OQ64" s="6"/>
      <c r="OR64" s="6"/>
      <c r="OS64" s="6"/>
      <c r="OT64" s="6"/>
      <c r="OU64" s="6"/>
      <c r="OV64" s="6"/>
      <c r="OW64" s="6"/>
      <c r="OX64" s="6"/>
      <c r="OY64" s="6"/>
      <c r="OZ64" s="6"/>
      <c r="PA64" s="6"/>
      <c r="PB64" s="6"/>
      <c r="PC64" s="6"/>
      <c r="PD64" s="6"/>
      <c r="PE64" s="6"/>
      <c r="PF64" s="6"/>
      <c r="PG64" s="6"/>
      <c r="PH64" s="6"/>
      <c r="PI64" s="6"/>
      <c r="PJ64" s="6"/>
      <c r="PK64" s="6"/>
      <c r="PL64" s="6"/>
      <c r="PM64" s="6"/>
      <c r="PN64" s="6"/>
      <c r="PO64" s="6"/>
      <c r="PP64" s="6"/>
      <c r="PQ64" s="6"/>
      <c r="PR64" s="6"/>
      <c r="PS64" s="6"/>
      <c r="PT64" s="6"/>
      <c r="PU64" s="6"/>
      <c r="PV64" s="6"/>
      <c r="PW64" s="6"/>
      <c r="PX64" s="6"/>
      <c r="PY64" s="6"/>
      <c r="PZ64" s="6"/>
      <c r="QA64" s="6"/>
      <c r="QB64" s="6"/>
      <c r="QC64" s="6"/>
      <c r="QD64" s="6"/>
      <c r="QE64" s="6"/>
      <c r="QF64" s="6"/>
      <c r="QG64" s="6"/>
      <c r="QH64" s="6"/>
      <c r="QI64" s="6"/>
      <c r="QJ64" s="6"/>
      <c r="QK64" s="6"/>
      <c r="QL64" s="6"/>
      <c r="QM64" s="6"/>
      <c r="QN64" s="6"/>
      <c r="QO64" s="6"/>
      <c r="QP64" s="6"/>
      <c r="QQ64" s="6"/>
      <c r="QR64" s="6"/>
      <c r="QS64" s="6"/>
      <c r="QT64" s="6"/>
      <c r="QU64" s="6"/>
      <c r="QV64" s="6"/>
      <c r="QW64" s="6"/>
      <c r="QX64" s="6"/>
      <c r="QY64" s="6"/>
      <c r="QZ64" s="6"/>
      <c r="RA64" s="6"/>
      <c r="RB64" s="6"/>
      <c r="RC64" s="6"/>
      <c r="RD64" s="6"/>
      <c r="RE64" s="6"/>
      <c r="RF64" s="6"/>
      <c r="RG64" s="6"/>
      <c r="RH64" s="6"/>
      <c r="RI64" s="6"/>
      <c r="RJ64" s="6"/>
      <c r="RK64" s="6"/>
      <c r="RL64" s="6"/>
      <c r="RM64" s="6"/>
      <c r="RN64" s="6"/>
      <c r="RO64" s="6"/>
      <c r="RP64" s="6"/>
      <c r="RQ64" s="6"/>
      <c r="RR64" s="6"/>
      <c r="RS64" s="6"/>
      <c r="RT64" s="6"/>
      <c r="RU64" s="6"/>
      <c r="RV64" s="6"/>
      <c r="RW64" s="6"/>
      <c r="RX64" s="6"/>
      <c r="RY64" s="6"/>
      <c r="RZ64" s="6"/>
      <c r="SA64" s="6"/>
      <c r="SB64" s="6"/>
      <c r="SC64" s="6"/>
      <c r="SD64" s="6"/>
      <c r="SE64" s="6"/>
      <c r="SF64" s="6"/>
      <c r="SG64" s="6"/>
      <c r="SH64" s="6"/>
      <c r="SI64" s="6"/>
      <c r="SJ64" s="6"/>
      <c r="SK64" s="6"/>
      <c r="SL64" s="6"/>
      <c r="SM64" s="6"/>
      <c r="SN64" s="6"/>
      <c r="SO64" s="6"/>
      <c r="SP64" s="6"/>
      <c r="SQ64" s="6"/>
      <c r="SR64" s="6"/>
      <c r="SS64" s="6"/>
      <c r="ST64" s="6"/>
      <c r="SU64" s="6"/>
      <c r="SV64" s="6"/>
      <c r="SW64" s="6"/>
      <c r="SX64" s="6"/>
      <c r="SY64" s="6"/>
      <c r="SZ64" s="6"/>
      <c r="TA64" s="6"/>
      <c r="TB64" s="6"/>
      <c r="TC64" s="6"/>
      <c r="TD64" s="6"/>
      <c r="TE64" s="6"/>
      <c r="TF64" s="6"/>
      <c r="TG64" s="6"/>
      <c r="TH64" s="6"/>
      <c r="TI64" s="6"/>
      <c r="TJ64" s="6"/>
      <c r="TK64" s="6"/>
      <c r="TL64" s="6"/>
      <c r="TM64" s="6"/>
      <c r="TN64" s="6"/>
      <c r="TO64" s="6"/>
      <c r="TP64" s="6"/>
      <c r="TQ64" s="6"/>
      <c r="TR64" s="6"/>
      <c r="TS64" s="6"/>
      <c r="TT64" s="6"/>
      <c r="TU64" s="6"/>
      <c r="TV64" s="6"/>
      <c r="TW64" s="6"/>
      <c r="TX64" s="6"/>
      <c r="TY64" s="6"/>
      <c r="TZ64" s="6"/>
      <c r="UA64" s="6"/>
      <c r="UB64" s="6"/>
      <c r="UC64" s="6"/>
      <c r="UD64" s="6"/>
      <c r="UE64" s="6"/>
      <c r="UF64" s="6"/>
      <c r="UG64" s="6"/>
      <c r="UH64" s="6"/>
      <c r="UI64" s="6"/>
      <c r="UJ64" s="6"/>
      <c r="UK64" s="6"/>
      <c r="UL64" s="6"/>
      <c r="UM64" s="6"/>
      <c r="UN64" s="6"/>
      <c r="UO64" s="6"/>
      <c r="UP64" s="6"/>
      <c r="UQ64" s="6"/>
      <c r="UR64" s="6"/>
      <c r="US64" s="6"/>
      <c r="UT64" s="6"/>
      <c r="UU64" s="6"/>
      <c r="UV64" s="6"/>
      <c r="UW64" s="6"/>
      <c r="UX64" s="6"/>
      <c r="UY64" s="6"/>
      <c r="UZ64" s="6"/>
      <c r="VA64" s="6"/>
      <c r="VB64" s="6"/>
      <c r="VC64" s="6"/>
      <c r="VD64" s="6"/>
      <c r="VE64" s="6"/>
      <c r="VF64" s="6"/>
      <c r="VG64" s="6"/>
      <c r="VH64" s="6"/>
      <c r="VI64" s="6"/>
      <c r="VJ64" s="6"/>
      <c r="VK64" s="6"/>
      <c r="VL64" s="6"/>
      <c r="VM64" s="6"/>
      <c r="VN64" s="6"/>
      <c r="VO64" s="6"/>
      <c r="VP64" s="6"/>
      <c r="VQ64" s="6"/>
      <c r="VR64" s="6"/>
      <c r="VS64" s="6"/>
      <c r="VT64" s="6"/>
      <c r="VU64" s="6"/>
      <c r="VV64" s="6"/>
      <c r="VW64" s="6"/>
      <c r="VX64" s="6"/>
      <c r="VY64" s="6"/>
      <c r="VZ64" s="6"/>
      <c r="WA64" s="6"/>
      <c r="WB64" s="6"/>
      <c r="WC64" s="6"/>
      <c r="WD64" s="6"/>
      <c r="WE64" s="6"/>
      <c r="WF64" s="6"/>
      <c r="WG64" s="6"/>
      <c r="WH64" s="6"/>
      <c r="WI64" s="6"/>
      <c r="WJ64" s="6"/>
      <c r="WK64" s="6"/>
      <c r="WL64" s="6"/>
      <c r="WM64" s="6"/>
      <c r="WN64" s="6"/>
      <c r="WO64" s="6"/>
      <c r="WP64" s="6"/>
      <c r="WQ64" s="6"/>
      <c r="WR64" s="6"/>
      <c r="WS64" s="6"/>
      <c r="WT64" s="6"/>
      <c r="WU64" s="6"/>
      <c r="WV64" s="6"/>
      <c r="WW64" s="6"/>
      <c r="WX64" s="6"/>
      <c r="WY64" s="6"/>
      <c r="WZ64" s="6"/>
      <c r="XA64" s="6"/>
      <c r="XB64" s="6"/>
      <c r="XC64" s="6"/>
      <c r="XD64" s="6"/>
      <c r="XE64" s="6"/>
      <c r="XF64" s="6"/>
      <c r="XG64" s="6"/>
      <c r="XH64" s="6"/>
      <c r="XI64" s="6"/>
      <c r="XJ64" s="6"/>
      <c r="XK64" s="6"/>
      <c r="XL64" s="6"/>
      <c r="XM64" s="6"/>
      <c r="XN64" s="6"/>
      <c r="XO64" s="6"/>
      <c r="XP64" s="6"/>
      <c r="XQ64" s="6"/>
      <c r="XR64" s="6"/>
      <c r="XS64" s="6"/>
      <c r="XT64" s="6"/>
      <c r="XU64" s="6"/>
      <c r="XV64" s="6"/>
      <c r="XW64" s="6"/>
      <c r="XX64" s="6"/>
      <c r="XY64" s="6"/>
      <c r="XZ64" s="6"/>
      <c r="YA64" s="6"/>
      <c r="YB64" s="6"/>
      <c r="YC64" s="6"/>
      <c r="YD64" s="6"/>
      <c r="YE64" s="6"/>
      <c r="YF64" s="6"/>
      <c r="YG64" s="6"/>
      <c r="YH64" s="6"/>
      <c r="YI64" s="6"/>
      <c r="YJ64" s="6"/>
      <c r="YK64" s="6"/>
      <c r="YL64" s="6"/>
      <c r="YM64" s="6"/>
      <c r="YN64" s="6"/>
      <c r="YO64" s="6"/>
      <c r="YP64" s="6"/>
      <c r="YQ64" s="6"/>
      <c r="YR64" s="6"/>
      <c r="YS64" s="6"/>
      <c r="YT64" s="6"/>
      <c r="YU64" s="6"/>
      <c r="YV64" s="6"/>
      <c r="YW64" s="6"/>
      <c r="YX64" s="6"/>
      <c r="YY64" s="6"/>
      <c r="YZ64" s="6"/>
      <c r="ZA64" s="6"/>
      <c r="ZB64" s="6"/>
      <c r="ZC64" s="6"/>
      <c r="ZD64" s="6"/>
      <c r="ZE64" s="6"/>
      <c r="ZF64" s="6"/>
      <c r="ZG64" s="6"/>
      <c r="ZH64" s="6"/>
      <c r="ZI64" s="6"/>
      <c r="ZJ64" s="6"/>
      <c r="ZK64" s="6"/>
      <c r="ZL64" s="6"/>
      <c r="ZM64" s="6"/>
      <c r="ZN64" s="6"/>
      <c r="ZO64" s="6"/>
      <c r="ZP64" s="6"/>
      <c r="ZQ64" s="6"/>
      <c r="ZR64" s="6"/>
      <c r="ZS64" s="6"/>
      <c r="ZT64" s="6"/>
      <c r="ZU64" s="6"/>
      <c r="ZV64" s="6"/>
      <c r="ZW64" s="6"/>
      <c r="ZX64" s="6"/>
      <c r="ZY64" s="6"/>
      <c r="ZZ64" s="6"/>
      <c r="AAA64" s="6"/>
      <c r="AAB64" s="6"/>
      <c r="AAC64" s="6"/>
      <c r="AAD64" s="6"/>
      <c r="AAE64" s="6"/>
      <c r="AAF64" s="6"/>
      <c r="AAG64" s="6"/>
      <c r="AAH64" s="6"/>
      <c r="AAI64" s="6"/>
      <c r="AAJ64" s="6"/>
      <c r="AAK64" s="6"/>
      <c r="AAL64" s="6"/>
      <c r="AAM64" s="6"/>
      <c r="AAN64" s="6"/>
      <c r="AAO64" s="6"/>
      <c r="AAP64" s="6"/>
      <c r="AAQ64" s="6"/>
      <c r="AAR64" s="6"/>
      <c r="AAS64" s="6"/>
      <c r="AAT64" s="6"/>
      <c r="AAU64" s="6"/>
      <c r="AAV64" s="6"/>
      <c r="AAW64" s="6"/>
      <c r="AAX64" s="6"/>
      <c r="AAY64" s="6"/>
      <c r="AAZ64" s="6"/>
      <c r="ABA64" s="6"/>
      <c r="ABB64" s="6"/>
      <c r="ABC64" s="6"/>
      <c r="ABD64" s="6"/>
      <c r="ABE64" s="6"/>
      <c r="ABF64" s="6"/>
      <c r="ABG64" s="6"/>
      <c r="ABH64" s="6"/>
      <c r="ABI64" s="6"/>
      <c r="ABJ64" s="6"/>
      <c r="ABK64" s="6"/>
      <c r="ABL64" s="6"/>
      <c r="ABM64" s="6"/>
      <c r="ABN64" s="6"/>
      <c r="ABO64" s="6"/>
      <c r="ABP64" s="6"/>
      <c r="ABQ64" s="6"/>
      <c r="ABR64" s="6"/>
      <c r="ABS64" s="6"/>
      <c r="ABT64" s="6"/>
      <c r="ABU64" s="6"/>
      <c r="ABV64" s="6"/>
      <c r="ABW64" s="6"/>
      <c r="ABX64" s="6"/>
      <c r="ABY64" s="6"/>
      <c r="ABZ64" s="6"/>
      <c r="ACA64" s="6"/>
      <c r="ACB64" s="6"/>
      <c r="ACC64" s="6"/>
      <c r="ACD64" s="6"/>
      <c r="ACE64" s="6"/>
      <c r="ACF64" s="6"/>
      <c r="ACG64" s="6"/>
      <c r="ACH64" s="6"/>
      <c r="ACI64" s="6"/>
      <c r="ACJ64" s="6"/>
      <c r="ACK64" s="6"/>
      <c r="ACL64" s="6"/>
      <c r="ACM64" s="6"/>
      <c r="ACN64" s="6"/>
      <c r="ACO64" s="6"/>
      <c r="ACP64" s="6"/>
      <c r="ACQ64" s="6"/>
      <c r="ACR64" s="6"/>
      <c r="ACS64" s="6"/>
      <c r="ACT64" s="6"/>
      <c r="ACU64" s="6"/>
      <c r="ACV64" s="6"/>
      <c r="ACW64" s="6"/>
      <c r="ACX64" s="6"/>
      <c r="ACY64" s="6"/>
      <c r="ACZ64" s="6"/>
      <c r="ADA64" s="6"/>
      <c r="ADB64" s="6"/>
      <c r="ADC64" s="6"/>
      <c r="ADD64" s="6"/>
      <c r="ADE64" s="6"/>
      <c r="ADF64" s="6"/>
      <c r="ADG64" s="6"/>
      <c r="ADH64" s="6"/>
      <c r="ADI64" s="6"/>
      <c r="ADJ64" s="6"/>
      <c r="ADK64" s="6"/>
      <c r="ADL64" s="6"/>
      <c r="ADM64" s="6"/>
      <c r="ADN64" s="6"/>
      <c r="ADO64" s="6"/>
      <c r="ADP64" s="6"/>
      <c r="ADQ64" s="6"/>
      <c r="ADR64" s="6"/>
      <c r="ADS64" s="6"/>
      <c r="ADT64" s="6"/>
      <c r="ADU64" s="6"/>
      <c r="ADV64" s="6"/>
      <c r="ADW64" s="6"/>
      <c r="ADX64" s="6"/>
      <c r="ADY64" s="6"/>
      <c r="ADZ64" s="6"/>
      <c r="AEA64" s="6"/>
      <c r="AEB64" s="6"/>
      <c r="AEC64" s="6"/>
      <c r="AED64" s="6"/>
      <c r="AEE64" s="6"/>
      <c r="AEF64" s="6"/>
      <c r="AEG64" s="6"/>
      <c r="AEH64" s="6"/>
      <c r="AEI64" s="6"/>
      <c r="AEJ64" s="6"/>
      <c r="AEK64" s="6"/>
      <c r="AEL64" s="6"/>
      <c r="AEM64" s="6"/>
      <c r="AEN64" s="6"/>
      <c r="AEO64" s="6"/>
      <c r="AEP64" s="6"/>
      <c r="AEQ64" s="6"/>
      <c r="AER64" s="6"/>
      <c r="AES64" s="6"/>
      <c r="AET64" s="6"/>
      <c r="AEU64" s="6"/>
      <c r="AEV64" s="6"/>
      <c r="AEW64" s="6"/>
      <c r="AEX64" s="6"/>
      <c r="AEY64" s="6"/>
      <c r="AEZ64" s="6"/>
      <c r="AFA64" s="6"/>
      <c r="AFB64" s="6"/>
      <c r="AFC64" s="6"/>
      <c r="AFD64" s="6"/>
      <c r="AFE64" s="6"/>
      <c r="AFF64" s="6"/>
      <c r="AFG64" s="6"/>
      <c r="AFH64" s="6"/>
      <c r="AFI64" s="6"/>
      <c r="AFJ64" s="6"/>
      <c r="AFK64" s="6"/>
      <c r="AFL64" s="6"/>
      <c r="AFM64" s="6"/>
      <c r="AFN64" s="6"/>
      <c r="AFO64" s="6"/>
      <c r="AFP64" s="6"/>
      <c r="AFQ64" s="6"/>
      <c r="AFR64" s="6"/>
      <c r="AFS64" s="6"/>
      <c r="AFT64" s="6"/>
      <c r="AFU64" s="6"/>
      <c r="AFV64" s="6"/>
      <c r="AFW64" s="6"/>
      <c r="AFX64" s="6"/>
      <c r="AFY64" s="6"/>
      <c r="AFZ64" s="6"/>
      <c r="AGA64" s="6"/>
      <c r="AGB64" s="6"/>
      <c r="AGC64" s="6"/>
      <c r="AGD64" s="6"/>
      <c r="AGE64" s="6"/>
      <c r="AGF64" s="6"/>
      <c r="AGG64" s="6"/>
      <c r="AGH64" s="6"/>
      <c r="AGI64" s="6"/>
      <c r="AGJ64" s="6"/>
      <c r="AGK64" s="6"/>
      <c r="AGL64" s="6"/>
      <c r="AGM64" s="6"/>
      <c r="AGN64" s="6"/>
      <c r="AGO64" s="6"/>
      <c r="AGP64" s="6"/>
      <c r="AGQ64" s="6"/>
      <c r="AGR64" s="6"/>
      <c r="AGS64" s="6"/>
      <c r="AGT64" s="6"/>
      <c r="AGU64" s="6"/>
      <c r="AGV64" s="6"/>
      <c r="AGW64" s="6"/>
      <c r="AGX64" s="6"/>
      <c r="AGY64" s="6"/>
      <c r="AGZ64" s="6"/>
      <c r="AHA64" s="6"/>
      <c r="AHB64" s="6"/>
      <c r="AHC64" s="6"/>
      <c r="AHD64" s="6"/>
      <c r="AHE64" s="6"/>
      <c r="AHF64" s="6"/>
      <c r="AHG64" s="6"/>
      <c r="AHH64" s="6"/>
      <c r="AHI64" s="6"/>
      <c r="AHJ64" s="6"/>
      <c r="AHK64" s="6"/>
      <c r="AHL64" s="6"/>
      <c r="AHM64" s="6"/>
      <c r="AHN64" s="6"/>
      <c r="AHO64" s="6"/>
      <c r="AHP64" s="6"/>
      <c r="AHQ64" s="6"/>
      <c r="AHR64" s="6"/>
      <c r="AHS64" s="6"/>
      <c r="AHT64" s="6"/>
      <c r="AHU64" s="6"/>
      <c r="AHV64" s="6"/>
      <c r="AHW64" s="6"/>
      <c r="AHX64" s="6"/>
      <c r="AHY64" s="6"/>
      <c r="AHZ64" s="6"/>
      <c r="AIA64" s="6"/>
      <c r="AIB64" s="6"/>
      <c r="AIC64" s="6"/>
      <c r="AID64" s="6"/>
      <c r="AIE64" s="6"/>
      <c r="AIF64" s="6"/>
      <c r="AIG64" s="6"/>
      <c r="AIH64" s="6"/>
      <c r="AII64" s="6"/>
      <c r="AIJ64" s="6"/>
      <c r="AIK64" s="6"/>
      <c r="AIL64" s="6"/>
      <c r="AIM64" s="6"/>
      <c r="AIN64" s="6"/>
      <c r="AIO64" s="6"/>
      <c r="AIP64" s="6"/>
      <c r="AIQ64" s="6"/>
      <c r="AIR64" s="6"/>
      <c r="AIS64" s="6"/>
      <c r="AIT64" s="6"/>
      <c r="AIU64" s="6"/>
      <c r="AIV64" s="6"/>
      <c r="AIW64" s="6"/>
      <c r="AIX64" s="6"/>
      <c r="AIY64" s="6"/>
      <c r="AIZ64" s="6"/>
      <c r="AJA64" s="6"/>
      <c r="AJB64" s="6"/>
      <c r="AJC64" s="6"/>
      <c r="AJD64" s="6"/>
      <c r="AJE64" s="6"/>
      <c r="AJF64" s="6"/>
      <c r="AJG64" s="6"/>
      <c r="AJH64" s="6"/>
      <c r="AJI64" s="6"/>
      <c r="AJJ64" s="6"/>
      <c r="AJK64" s="6"/>
      <c r="AJL64" s="6"/>
      <c r="AJM64" s="6"/>
      <c r="AJN64" s="6"/>
      <c r="AJO64" s="6"/>
      <c r="AJP64" s="6"/>
      <c r="AJQ64" s="6"/>
      <c r="AJR64" s="6"/>
      <c r="AJS64" s="6"/>
      <c r="AJT64" s="6"/>
      <c r="AJU64" s="6"/>
      <c r="AJV64" s="6"/>
      <c r="AJW64" s="6"/>
      <c r="AJX64" s="6"/>
      <c r="AJY64" s="6"/>
      <c r="AJZ64" s="6"/>
      <c r="AKA64" s="6"/>
      <c r="AKB64" s="6"/>
      <c r="AKC64" s="6"/>
      <c r="AKD64" s="6"/>
      <c r="AKE64" s="6"/>
      <c r="AKF64" s="6"/>
      <c r="AKG64" s="6"/>
      <c r="AKH64" s="6"/>
      <c r="AKI64" s="6"/>
      <c r="AKJ64" s="6"/>
      <c r="AKK64" s="6"/>
      <c r="AKL64" s="6"/>
      <c r="AKM64" s="6"/>
      <c r="AKN64" s="6"/>
      <c r="AKO64" s="6"/>
      <c r="AKP64" s="6"/>
      <c r="AKQ64" s="6"/>
      <c r="AKR64" s="6"/>
      <c r="AKS64" s="6"/>
      <c r="AKT64" s="6"/>
      <c r="AKU64" s="6"/>
      <c r="AKV64" s="6"/>
      <c r="AKW64" s="6"/>
      <c r="AKX64" s="6"/>
      <c r="AKY64" s="6"/>
      <c r="AKZ64" s="6"/>
      <c r="ALA64" s="6"/>
      <c r="ALB64" s="6"/>
      <c r="ALC64" s="6"/>
      <c r="ALD64" s="6"/>
      <c r="ALE64" s="6"/>
      <c r="ALF64" s="6"/>
      <c r="ALG64" s="6"/>
      <c r="ALH64" s="6"/>
      <c r="ALI64" s="6"/>
      <c r="ALJ64" s="6"/>
      <c r="ALK64" s="6"/>
      <c r="ALL64" s="6"/>
      <c r="ALM64" s="6"/>
      <c r="ALN64" s="6"/>
      <c r="ALO64" s="6"/>
      <c r="ALP64" s="6"/>
      <c r="ALQ64" s="6"/>
      <c r="ALR64" s="6"/>
      <c r="ALS64" s="6"/>
      <c r="ALT64" s="6"/>
      <c r="ALU64" s="6"/>
      <c r="ALV64" s="6"/>
      <c r="ALW64" s="6"/>
      <c r="ALX64" s="6"/>
      <c r="ALY64" s="6"/>
      <c r="ALZ64" s="6"/>
      <c r="AMA64" s="6"/>
      <c r="AMB64" s="6"/>
      <c r="AMC64" s="6"/>
      <c r="AMD64" s="6"/>
      <c r="AME64" s="6"/>
      <c r="AMF64" s="6"/>
      <c r="AMG64" s="6"/>
      <c r="AMH64" s="6"/>
      <c r="AMI64" s="6"/>
      <c r="AMJ64" s="6"/>
      <c r="AMK64" s="6"/>
      <c r="AML64" s="6"/>
      <c r="AMM64" s="6"/>
      <c r="AMN64" s="6"/>
      <c r="AMO64" s="6"/>
      <c r="AMP64" s="6"/>
      <c r="AMQ64" s="6"/>
      <c r="AMR64" s="6"/>
      <c r="AMS64" s="6"/>
      <c r="AMT64" s="6"/>
      <c r="AMU64" s="6"/>
      <c r="AMV64" s="6"/>
      <c r="AMW64" s="6"/>
      <c r="AMX64" s="6"/>
    </row>
    <row r="65" spans="1:1038" x14ac:dyDescent="0.25">
      <c r="A65" t="s">
        <v>188</v>
      </c>
      <c r="M65" s="55"/>
      <c r="N65" s="55"/>
      <c r="O65" s="6"/>
      <c r="P65" s="55"/>
      <c r="Q65" s="6"/>
      <c r="R65" s="6"/>
      <c r="S65" s="6"/>
      <c r="T65" s="173" t="s">
        <v>1265</v>
      </c>
      <c r="U65" s="172">
        <v>35</v>
      </c>
      <c r="V65" s="173" t="s">
        <v>1265</v>
      </c>
      <c r="W65" s="131">
        <f>COUNTIF($X$77:$X$662, V65)</f>
        <v>2</v>
      </c>
      <c r="X65" s="127"/>
      <c r="Y65" s="78"/>
      <c r="Z65" s="56"/>
      <c r="AA65" s="56"/>
      <c r="AB65" s="57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J65" s="6"/>
      <c r="IK65" s="6"/>
      <c r="IL65" s="6"/>
      <c r="IM65" s="6"/>
      <c r="IN65" s="6"/>
      <c r="IO65" s="6"/>
      <c r="IP65" s="6"/>
      <c r="IQ65" s="6"/>
      <c r="IR65" s="6"/>
      <c r="IS65" s="6"/>
      <c r="IT65" s="6"/>
      <c r="IU65" s="6"/>
      <c r="IV65" s="6"/>
      <c r="IW65" s="6"/>
      <c r="IX65" s="6"/>
      <c r="IY65" s="6"/>
      <c r="IZ65" s="6"/>
      <c r="JA65" s="6"/>
      <c r="JB65" s="6"/>
      <c r="JC65" s="6"/>
      <c r="JD65" s="6"/>
      <c r="JE65" s="6"/>
      <c r="JF65" s="6"/>
      <c r="JG65" s="6"/>
      <c r="JH65" s="6"/>
      <c r="JI65" s="6"/>
      <c r="JJ65" s="6"/>
      <c r="JK65" s="6"/>
      <c r="JL65" s="6"/>
      <c r="JM65" s="6"/>
      <c r="JN65" s="6"/>
      <c r="JO65" s="6"/>
      <c r="JP65" s="6"/>
      <c r="JQ65" s="6"/>
      <c r="JR65" s="6"/>
      <c r="JS65" s="6"/>
      <c r="JT65" s="6"/>
      <c r="JU65" s="6"/>
      <c r="JV65" s="6"/>
      <c r="JW65" s="6"/>
      <c r="JX65" s="6"/>
      <c r="JY65" s="6"/>
      <c r="JZ65" s="6"/>
      <c r="KA65" s="6"/>
      <c r="KB65" s="6"/>
      <c r="KC65" s="6"/>
      <c r="KD65" s="6"/>
      <c r="KE65" s="6"/>
      <c r="KF65" s="6"/>
      <c r="KG65" s="6"/>
      <c r="KH65" s="6"/>
      <c r="KI65" s="6"/>
      <c r="KJ65" s="6"/>
      <c r="KK65" s="6"/>
      <c r="KL65" s="6"/>
      <c r="KM65" s="6"/>
      <c r="KN65" s="6"/>
      <c r="KO65" s="6"/>
      <c r="KP65" s="6"/>
      <c r="KQ65" s="6"/>
      <c r="KR65" s="6"/>
      <c r="KS65" s="6"/>
      <c r="KT65" s="6"/>
      <c r="KU65" s="6"/>
      <c r="KV65" s="6"/>
      <c r="KW65" s="6"/>
      <c r="KX65" s="6"/>
      <c r="KY65" s="6"/>
      <c r="KZ65" s="6"/>
      <c r="LA65" s="6"/>
      <c r="LB65" s="6"/>
      <c r="LC65" s="6"/>
      <c r="LD65" s="6"/>
      <c r="LE65" s="6"/>
      <c r="LF65" s="6"/>
      <c r="LG65" s="6"/>
      <c r="LH65" s="6"/>
      <c r="LI65" s="6"/>
      <c r="LJ65" s="6"/>
      <c r="LK65" s="6"/>
      <c r="LL65" s="6"/>
      <c r="LM65" s="6"/>
      <c r="LN65" s="6"/>
      <c r="LO65" s="6"/>
      <c r="LP65" s="6"/>
      <c r="LQ65" s="6"/>
      <c r="LR65" s="6"/>
      <c r="LS65" s="6"/>
      <c r="LT65" s="6"/>
      <c r="LU65" s="6"/>
      <c r="LV65" s="6"/>
      <c r="LW65" s="6"/>
      <c r="LX65" s="6"/>
      <c r="LY65" s="6"/>
      <c r="LZ65" s="6"/>
      <c r="MA65" s="6"/>
      <c r="MB65" s="6"/>
      <c r="MC65" s="6"/>
      <c r="MD65" s="6"/>
      <c r="ME65" s="6"/>
      <c r="MF65" s="6"/>
      <c r="MG65" s="6"/>
      <c r="MH65" s="6"/>
      <c r="MI65" s="6"/>
      <c r="MJ65" s="6"/>
      <c r="MK65" s="6"/>
      <c r="ML65" s="6"/>
      <c r="MM65" s="6"/>
      <c r="MN65" s="6"/>
      <c r="MO65" s="6"/>
      <c r="MP65" s="6"/>
      <c r="MQ65" s="6"/>
      <c r="MR65" s="6"/>
      <c r="MS65" s="6"/>
      <c r="MT65" s="6"/>
      <c r="MU65" s="6"/>
      <c r="MV65" s="6"/>
      <c r="MW65" s="6"/>
      <c r="MX65" s="6"/>
      <c r="MY65" s="6"/>
      <c r="MZ65" s="6"/>
      <c r="NA65" s="6"/>
      <c r="NB65" s="6"/>
      <c r="NC65" s="6"/>
      <c r="ND65" s="6"/>
      <c r="NE65" s="6"/>
      <c r="NF65" s="6"/>
      <c r="NG65" s="6"/>
      <c r="NH65" s="6"/>
      <c r="NI65" s="6"/>
      <c r="NJ65" s="6"/>
      <c r="NK65" s="6"/>
      <c r="NL65" s="6"/>
      <c r="NM65" s="6"/>
      <c r="NN65" s="6"/>
      <c r="NO65" s="6"/>
      <c r="NP65" s="6"/>
      <c r="NQ65" s="6"/>
      <c r="NR65" s="6"/>
      <c r="NS65" s="6"/>
      <c r="NT65" s="6"/>
      <c r="NU65" s="6"/>
      <c r="NV65" s="6"/>
      <c r="NW65" s="6"/>
      <c r="NX65" s="6"/>
      <c r="NY65" s="6"/>
      <c r="NZ65" s="6"/>
      <c r="OA65" s="6"/>
      <c r="OB65" s="6"/>
      <c r="OC65" s="6"/>
      <c r="OD65" s="6"/>
      <c r="OE65" s="6"/>
      <c r="OF65" s="6"/>
      <c r="OG65" s="6"/>
      <c r="OH65" s="6"/>
      <c r="OI65" s="6"/>
      <c r="OJ65" s="6"/>
      <c r="OK65" s="6"/>
      <c r="OL65" s="6"/>
      <c r="OM65" s="6"/>
      <c r="ON65" s="6"/>
      <c r="OO65" s="6"/>
      <c r="OP65" s="6"/>
      <c r="OQ65" s="6"/>
      <c r="OR65" s="6"/>
      <c r="OS65" s="6"/>
      <c r="OT65" s="6"/>
      <c r="OU65" s="6"/>
      <c r="OV65" s="6"/>
      <c r="OW65" s="6"/>
      <c r="OX65" s="6"/>
      <c r="OY65" s="6"/>
      <c r="OZ65" s="6"/>
      <c r="PA65" s="6"/>
      <c r="PB65" s="6"/>
      <c r="PC65" s="6"/>
      <c r="PD65" s="6"/>
      <c r="PE65" s="6"/>
      <c r="PF65" s="6"/>
      <c r="PG65" s="6"/>
      <c r="PH65" s="6"/>
      <c r="PI65" s="6"/>
      <c r="PJ65" s="6"/>
      <c r="PK65" s="6"/>
      <c r="PL65" s="6"/>
      <c r="PM65" s="6"/>
      <c r="PN65" s="6"/>
      <c r="PO65" s="6"/>
      <c r="PP65" s="6"/>
      <c r="PQ65" s="6"/>
      <c r="PR65" s="6"/>
      <c r="PS65" s="6"/>
      <c r="PT65" s="6"/>
      <c r="PU65" s="6"/>
      <c r="PV65" s="6"/>
      <c r="PW65" s="6"/>
      <c r="PX65" s="6"/>
      <c r="PY65" s="6"/>
      <c r="PZ65" s="6"/>
      <c r="QA65" s="6"/>
      <c r="QB65" s="6"/>
      <c r="QC65" s="6"/>
      <c r="QD65" s="6"/>
      <c r="QE65" s="6"/>
      <c r="QF65" s="6"/>
      <c r="QG65" s="6"/>
      <c r="QH65" s="6"/>
      <c r="QI65" s="6"/>
      <c r="QJ65" s="6"/>
      <c r="QK65" s="6"/>
      <c r="QL65" s="6"/>
      <c r="QM65" s="6"/>
      <c r="QN65" s="6"/>
      <c r="QO65" s="6"/>
      <c r="QP65" s="6"/>
      <c r="QQ65" s="6"/>
      <c r="QR65" s="6"/>
      <c r="QS65" s="6"/>
      <c r="QT65" s="6"/>
      <c r="QU65" s="6"/>
      <c r="QV65" s="6"/>
      <c r="QW65" s="6"/>
      <c r="QX65" s="6"/>
      <c r="QY65" s="6"/>
      <c r="QZ65" s="6"/>
      <c r="RA65" s="6"/>
      <c r="RB65" s="6"/>
      <c r="RC65" s="6"/>
      <c r="RD65" s="6"/>
      <c r="RE65" s="6"/>
      <c r="RF65" s="6"/>
      <c r="RG65" s="6"/>
      <c r="RH65" s="6"/>
      <c r="RI65" s="6"/>
      <c r="RJ65" s="6"/>
      <c r="RK65" s="6"/>
      <c r="RL65" s="6"/>
      <c r="RM65" s="6"/>
      <c r="RN65" s="6"/>
      <c r="RO65" s="6"/>
      <c r="RP65" s="6"/>
      <c r="RQ65" s="6"/>
      <c r="RR65" s="6"/>
      <c r="RS65" s="6"/>
      <c r="RT65" s="6"/>
      <c r="RU65" s="6"/>
      <c r="RV65" s="6"/>
      <c r="RW65" s="6"/>
      <c r="RX65" s="6"/>
      <c r="RY65" s="6"/>
      <c r="RZ65" s="6"/>
      <c r="SA65" s="6"/>
      <c r="SB65" s="6"/>
      <c r="SC65" s="6"/>
      <c r="SD65" s="6"/>
      <c r="SE65" s="6"/>
      <c r="SF65" s="6"/>
      <c r="SG65" s="6"/>
      <c r="SH65" s="6"/>
      <c r="SI65" s="6"/>
      <c r="SJ65" s="6"/>
      <c r="SK65" s="6"/>
      <c r="SL65" s="6"/>
      <c r="SM65" s="6"/>
      <c r="SN65" s="6"/>
      <c r="SO65" s="6"/>
      <c r="SP65" s="6"/>
      <c r="SQ65" s="6"/>
      <c r="SR65" s="6"/>
      <c r="SS65" s="6"/>
      <c r="ST65" s="6"/>
      <c r="SU65" s="6"/>
      <c r="SV65" s="6"/>
      <c r="SW65" s="6"/>
      <c r="SX65" s="6"/>
      <c r="SY65" s="6"/>
      <c r="SZ65" s="6"/>
      <c r="TA65" s="6"/>
      <c r="TB65" s="6"/>
      <c r="TC65" s="6"/>
      <c r="TD65" s="6"/>
      <c r="TE65" s="6"/>
      <c r="TF65" s="6"/>
      <c r="TG65" s="6"/>
      <c r="TH65" s="6"/>
      <c r="TI65" s="6"/>
      <c r="TJ65" s="6"/>
      <c r="TK65" s="6"/>
      <c r="TL65" s="6"/>
      <c r="TM65" s="6"/>
      <c r="TN65" s="6"/>
      <c r="TO65" s="6"/>
      <c r="TP65" s="6"/>
      <c r="TQ65" s="6"/>
      <c r="TR65" s="6"/>
      <c r="TS65" s="6"/>
      <c r="TT65" s="6"/>
      <c r="TU65" s="6"/>
      <c r="TV65" s="6"/>
      <c r="TW65" s="6"/>
      <c r="TX65" s="6"/>
      <c r="TY65" s="6"/>
      <c r="TZ65" s="6"/>
      <c r="UA65" s="6"/>
      <c r="UB65" s="6"/>
      <c r="UC65" s="6"/>
      <c r="UD65" s="6"/>
      <c r="UE65" s="6"/>
      <c r="UF65" s="6"/>
      <c r="UG65" s="6"/>
      <c r="UH65" s="6"/>
      <c r="UI65" s="6"/>
      <c r="UJ65" s="6"/>
      <c r="UK65" s="6"/>
      <c r="UL65" s="6"/>
      <c r="UM65" s="6"/>
      <c r="UN65" s="6"/>
      <c r="UO65" s="6"/>
      <c r="UP65" s="6"/>
      <c r="UQ65" s="6"/>
      <c r="UR65" s="6"/>
      <c r="US65" s="6"/>
      <c r="UT65" s="6"/>
      <c r="UU65" s="6"/>
      <c r="UV65" s="6"/>
      <c r="UW65" s="6"/>
      <c r="UX65" s="6"/>
      <c r="UY65" s="6"/>
      <c r="UZ65" s="6"/>
      <c r="VA65" s="6"/>
      <c r="VB65" s="6"/>
      <c r="VC65" s="6"/>
      <c r="VD65" s="6"/>
      <c r="VE65" s="6"/>
      <c r="VF65" s="6"/>
      <c r="VG65" s="6"/>
      <c r="VH65" s="6"/>
      <c r="VI65" s="6"/>
      <c r="VJ65" s="6"/>
      <c r="VK65" s="6"/>
      <c r="VL65" s="6"/>
      <c r="VM65" s="6"/>
      <c r="VN65" s="6"/>
      <c r="VO65" s="6"/>
      <c r="VP65" s="6"/>
      <c r="VQ65" s="6"/>
      <c r="VR65" s="6"/>
      <c r="VS65" s="6"/>
      <c r="VT65" s="6"/>
      <c r="VU65" s="6"/>
      <c r="VV65" s="6"/>
      <c r="VW65" s="6"/>
      <c r="VX65" s="6"/>
      <c r="VY65" s="6"/>
      <c r="VZ65" s="6"/>
      <c r="WA65" s="6"/>
      <c r="WB65" s="6"/>
      <c r="WC65" s="6"/>
      <c r="WD65" s="6"/>
      <c r="WE65" s="6"/>
      <c r="WF65" s="6"/>
      <c r="WG65" s="6"/>
      <c r="WH65" s="6"/>
      <c r="WI65" s="6"/>
      <c r="WJ65" s="6"/>
      <c r="WK65" s="6"/>
      <c r="WL65" s="6"/>
      <c r="WM65" s="6"/>
      <c r="WN65" s="6"/>
      <c r="WO65" s="6"/>
      <c r="WP65" s="6"/>
      <c r="WQ65" s="6"/>
      <c r="WR65" s="6"/>
      <c r="WS65" s="6"/>
      <c r="WT65" s="6"/>
      <c r="WU65" s="6"/>
      <c r="WV65" s="6"/>
      <c r="WW65" s="6"/>
      <c r="WX65" s="6"/>
      <c r="WY65" s="6"/>
      <c r="WZ65" s="6"/>
      <c r="XA65" s="6"/>
      <c r="XB65" s="6"/>
      <c r="XC65" s="6"/>
      <c r="XD65" s="6"/>
      <c r="XE65" s="6"/>
      <c r="XF65" s="6"/>
      <c r="XG65" s="6"/>
      <c r="XH65" s="6"/>
      <c r="XI65" s="6"/>
      <c r="XJ65" s="6"/>
      <c r="XK65" s="6"/>
      <c r="XL65" s="6"/>
      <c r="XM65" s="6"/>
      <c r="XN65" s="6"/>
      <c r="XO65" s="6"/>
      <c r="XP65" s="6"/>
      <c r="XQ65" s="6"/>
      <c r="XR65" s="6"/>
      <c r="XS65" s="6"/>
      <c r="XT65" s="6"/>
      <c r="XU65" s="6"/>
      <c r="XV65" s="6"/>
      <c r="XW65" s="6"/>
      <c r="XX65" s="6"/>
      <c r="XY65" s="6"/>
      <c r="XZ65" s="6"/>
      <c r="YA65" s="6"/>
      <c r="YB65" s="6"/>
      <c r="YC65" s="6"/>
      <c r="YD65" s="6"/>
      <c r="YE65" s="6"/>
      <c r="YF65" s="6"/>
      <c r="YG65" s="6"/>
      <c r="YH65" s="6"/>
      <c r="YI65" s="6"/>
      <c r="YJ65" s="6"/>
      <c r="YK65" s="6"/>
      <c r="YL65" s="6"/>
      <c r="YM65" s="6"/>
      <c r="YN65" s="6"/>
      <c r="YO65" s="6"/>
      <c r="YP65" s="6"/>
      <c r="YQ65" s="6"/>
      <c r="YR65" s="6"/>
      <c r="YS65" s="6"/>
      <c r="YT65" s="6"/>
      <c r="YU65" s="6"/>
      <c r="YV65" s="6"/>
      <c r="YW65" s="6"/>
      <c r="YX65" s="6"/>
      <c r="YY65" s="6"/>
      <c r="YZ65" s="6"/>
      <c r="ZA65" s="6"/>
      <c r="ZB65" s="6"/>
      <c r="ZC65" s="6"/>
      <c r="ZD65" s="6"/>
      <c r="ZE65" s="6"/>
      <c r="ZF65" s="6"/>
      <c r="ZG65" s="6"/>
      <c r="ZH65" s="6"/>
      <c r="ZI65" s="6"/>
      <c r="ZJ65" s="6"/>
      <c r="ZK65" s="6"/>
      <c r="ZL65" s="6"/>
      <c r="ZM65" s="6"/>
      <c r="ZN65" s="6"/>
      <c r="ZO65" s="6"/>
      <c r="ZP65" s="6"/>
      <c r="ZQ65" s="6"/>
      <c r="ZR65" s="6"/>
      <c r="ZS65" s="6"/>
      <c r="ZT65" s="6"/>
      <c r="ZU65" s="6"/>
      <c r="ZV65" s="6"/>
      <c r="ZW65" s="6"/>
      <c r="ZX65" s="6"/>
      <c r="ZY65" s="6"/>
      <c r="ZZ65" s="6"/>
      <c r="AAA65" s="6"/>
      <c r="AAB65" s="6"/>
      <c r="AAC65" s="6"/>
      <c r="AAD65" s="6"/>
      <c r="AAE65" s="6"/>
      <c r="AAF65" s="6"/>
      <c r="AAG65" s="6"/>
      <c r="AAH65" s="6"/>
      <c r="AAI65" s="6"/>
      <c r="AAJ65" s="6"/>
      <c r="AAK65" s="6"/>
      <c r="AAL65" s="6"/>
      <c r="AAM65" s="6"/>
      <c r="AAN65" s="6"/>
      <c r="AAO65" s="6"/>
      <c r="AAP65" s="6"/>
      <c r="AAQ65" s="6"/>
      <c r="AAR65" s="6"/>
      <c r="AAS65" s="6"/>
      <c r="AAT65" s="6"/>
      <c r="AAU65" s="6"/>
      <c r="AAV65" s="6"/>
      <c r="AAW65" s="6"/>
      <c r="AAX65" s="6"/>
      <c r="AAY65" s="6"/>
      <c r="AAZ65" s="6"/>
      <c r="ABA65" s="6"/>
      <c r="ABB65" s="6"/>
      <c r="ABC65" s="6"/>
      <c r="ABD65" s="6"/>
      <c r="ABE65" s="6"/>
      <c r="ABF65" s="6"/>
      <c r="ABG65" s="6"/>
      <c r="ABH65" s="6"/>
      <c r="ABI65" s="6"/>
      <c r="ABJ65" s="6"/>
      <c r="ABK65" s="6"/>
      <c r="ABL65" s="6"/>
      <c r="ABM65" s="6"/>
      <c r="ABN65" s="6"/>
      <c r="ABO65" s="6"/>
      <c r="ABP65" s="6"/>
      <c r="ABQ65" s="6"/>
      <c r="ABR65" s="6"/>
      <c r="ABS65" s="6"/>
      <c r="ABT65" s="6"/>
      <c r="ABU65" s="6"/>
      <c r="ABV65" s="6"/>
      <c r="ABW65" s="6"/>
      <c r="ABX65" s="6"/>
      <c r="ABY65" s="6"/>
      <c r="ABZ65" s="6"/>
      <c r="ACA65" s="6"/>
      <c r="ACB65" s="6"/>
      <c r="ACC65" s="6"/>
      <c r="ACD65" s="6"/>
      <c r="ACE65" s="6"/>
      <c r="ACF65" s="6"/>
      <c r="ACG65" s="6"/>
      <c r="ACH65" s="6"/>
      <c r="ACI65" s="6"/>
      <c r="ACJ65" s="6"/>
      <c r="ACK65" s="6"/>
      <c r="ACL65" s="6"/>
      <c r="ACM65" s="6"/>
      <c r="ACN65" s="6"/>
      <c r="ACO65" s="6"/>
      <c r="ACP65" s="6"/>
      <c r="ACQ65" s="6"/>
      <c r="ACR65" s="6"/>
      <c r="ACS65" s="6"/>
      <c r="ACT65" s="6"/>
      <c r="ACU65" s="6"/>
      <c r="ACV65" s="6"/>
      <c r="ACW65" s="6"/>
      <c r="ACX65" s="6"/>
      <c r="ACY65" s="6"/>
      <c r="ACZ65" s="6"/>
      <c r="ADA65" s="6"/>
      <c r="ADB65" s="6"/>
      <c r="ADC65" s="6"/>
      <c r="ADD65" s="6"/>
      <c r="ADE65" s="6"/>
      <c r="ADF65" s="6"/>
      <c r="ADG65" s="6"/>
      <c r="ADH65" s="6"/>
      <c r="ADI65" s="6"/>
      <c r="ADJ65" s="6"/>
      <c r="ADK65" s="6"/>
      <c r="ADL65" s="6"/>
      <c r="ADM65" s="6"/>
      <c r="ADN65" s="6"/>
      <c r="ADO65" s="6"/>
      <c r="ADP65" s="6"/>
      <c r="ADQ65" s="6"/>
      <c r="ADR65" s="6"/>
      <c r="ADS65" s="6"/>
      <c r="ADT65" s="6"/>
      <c r="ADU65" s="6"/>
      <c r="ADV65" s="6"/>
      <c r="ADW65" s="6"/>
      <c r="ADX65" s="6"/>
      <c r="ADY65" s="6"/>
      <c r="ADZ65" s="6"/>
      <c r="AEA65" s="6"/>
      <c r="AEB65" s="6"/>
      <c r="AEC65" s="6"/>
      <c r="AED65" s="6"/>
      <c r="AEE65" s="6"/>
      <c r="AEF65" s="6"/>
      <c r="AEG65" s="6"/>
      <c r="AEH65" s="6"/>
      <c r="AEI65" s="6"/>
      <c r="AEJ65" s="6"/>
      <c r="AEK65" s="6"/>
      <c r="AEL65" s="6"/>
      <c r="AEM65" s="6"/>
      <c r="AEN65" s="6"/>
      <c r="AEO65" s="6"/>
      <c r="AEP65" s="6"/>
      <c r="AEQ65" s="6"/>
      <c r="AER65" s="6"/>
      <c r="AES65" s="6"/>
      <c r="AET65" s="6"/>
      <c r="AEU65" s="6"/>
      <c r="AEV65" s="6"/>
      <c r="AEW65" s="6"/>
      <c r="AEX65" s="6"/>
      <c r="AEY65" s="6"/>
      <c r="AEZ65" s="6"/>
      <c r="AFA65" s="6"/>
      <c r="AFB65" s="6"/>
      <c r="AFC65" s="6"/>
      <c r="AFD65" s="6"/>
      <c r="AFE65" s="6"/>
      <c r="AFF65" s="6"/>
      <c r="AFG65" s="6"/>
      <c r="AFH65" s="6"/>
      <c r="AFI65" s="6"/>
      <c r="AFJ65" s="6"/>
      <c r="AFK65" s="6"/>
      <c r="AFL65" s="6"/>
      <c r="AFM65" s="6"/>
      <c r="AFN65" s="6"/>
      <c r="AFO65" s="6"/>
      <c r="AFP65" s="6"/>
      <c r="AFQ65" s="6"/>
      <c r="AFR65" s="6"/>
      <c r="AFS65" s="6"/>
      <c r="AFT65" s="6"/>
      <c r="AFU65" s="6"/>
      <c r="AFV65" s="6"/>
      <c r="AFW65" s="6"/>
      <c r="AFX65" s="6"/>
      <c r="AFY65" s="6"/>
      <c r="AFZ65" s="6"/>
      <c r="AGA65" s="6"/>
      <c r="AGB65" s="6"/>
      <c r="AGC65" s="6"/>
      <c r="AGD65" s="6"/>
      <c r="AGE65" s="6"/>
      <c r="AGF65" s="6"/>
      <c r="AGG65" s="6"/>
      <c r="AGH65" s="6"/>
      <c r="AGI65" s="6"/>
      <c r="AGJ65" s="6"/>
      <c r="AGK65" s="6"/>
      <c r="AGL65" s="6"/>
      <c r="AGM65" s="6"/>
      <c r="AGN65" s="6"/>
      <c r="AGO65" s="6"/>
      <c r="AGP65" s="6"/>
      <c r="AGQ65" s="6"/>
      <c r="AGR65" s="6"/>
      <c r="AGS65" s="6"/>
      <c r="AGT65" s="6"/>
      <c r="AGU65" s="6"/>
      <c r="AGV65" s="6"/>
      <c r="AGW65" s="6"/>
      <c r="AGX65" s="6"/>
      <c r="AGY65" s="6"/>
      <c r="AGZ65" s="6"/>
      <c r="AHA65" s="6"/>
      <c r="AHB65" s="6"/>
      <c r="AHC65" s="6"/>
      <c r="AHD65" s="6"/>
      <c r="AHE65" s="6"/>
      <c r="AHF65" s="6"/>
      <c r="AHG65" s="6"/>
      <c r="AHH65" s="6"/>
      <c r="AHI65" s="6"/>
      <c r="AHJ65" s="6"/>
      <c r="AHK65" s="6"/>
      <c r="AHL65" s="6"/>
      <c r="AHM65" s="6"/>
      <c r="AHN65" s="6"/>
      <c r="AHO65" s="6"/>
      <c r="AHP65" s="6"/>
      <c r="AHQ65" s="6"/>
      <c r="AHR65" s="6"/>
      <c r="AHS65" s="6"/>
      <c r="AHT65" s="6"/>
      <c r="AHU65" s="6"/>
      <c r="AHV65" s="6"/>
      <c r="AHW65" s="6"/>
      <c r="AHX65" s="6"/>
      <c r="AHY65" s="6"/>
      <c r="AHZ65" s="6"/>
      <c r="AIA65" s="6"/>
      <c r="AIB65" s="6"/>
      <c r="AIC65" s="6"/>
      <c r="AID65" s="6"/>
      <c r="AIE65" s="6"/>
      <c r="AIF65" s="6"/>
      <c r="AIG65" s="6"/>
      <c r="AIH65" s="6"/>
      <c r="AII65" s="6"/>
      <c r="AIJ65" s="6"/>
      <c r="AIK65" s="6"/>
      <c r="AIL65" s="6"/>
      <c r="AIM65" s="6"/>
      <c r="AIN65" s="6"/>
      <c r="AIO65" s="6"/>
      <c r="AIP65" s="6"/>
      <c r="AIQ65" s="6"/>
      <c r="AIR65" s="6"/>
      <c r="AIS65" s="6"/>
      <c r="AIT65" s="6"/>
      <c r="AIU65" s="6"/>
      <c r="AIV65" s="6"/>
      <c r="AIW65" s="6"/>
      <c r="AIX65" s="6"/>
      <c r="AIY65" s="6"/>
      <c r="AIZ65" s="6"/>
      <c r="AJA65" s="6"/>
      <c r="AJB65" s="6"/>
      <c r="AJC65" s="6"/>
      <c r="AJD65" s="6"/>
      <c r="AJE65" s="6"/>
      <c r="AJF65" s="6"/>
      <c r="AJG65" s="6"/>
      <c r="AJH65" s="6"/>
      <c r="AJI65" s="6"/>
      <c r="AJJ65" s="6"/>
      <c r="AJK65" s="6"/>
      <c r="AJL65" s="6"/>
      <c r="AJM65" s="6"/>
      <c r="AJN65" s="6"/>
      <c r="AJO65" s="6"/>
      <c r="AJP65" s="6"/>
      <c r="AJQ65" s="6"/>
      <c r="AJR65" s="6"/>
      <c r="AJS65" s="6"/>
      <c r="AJT65" s="6"/>
      <c r="AJU65" s="6"/>
      <c r="AJV65" s="6"/>
      <c r="AJW65" s="6"/>
      <c r="AJX65" s="6"/>
      <c r="AJY65" s="6"/>
      <c r="AJZ65" s="6"/>
      <c r="AKA65" s="6"/>
      <c r="AKB65" s="6"/>
      <c r="AKC65" s="6"/>
      <c r="AKD65" s="6"/>
      <c r="AKE65" s="6"/>
      <c r="AKF65" s="6"/>
      <c r="AKG65" s="6"/>
      <c r="AKH65" s="6"/>
      <c r="AKI65" s="6"/>
      <c r="AKJ65" s="6"/>
      <c r="AKK65" s="6"/>
      <c r="AKL65" s="6"/>
      <c r="AKM65" s="6"/>
      <c r="AKN65" s="6"/>
      <c r="AKO65" s="6"/>
      <c r="AKP65" s="6"/>
      <c r="AKQ65" s="6"/>
      <c r="AKR65" s="6"/>
      <c r="AKS65" s="6"/>
      <c r="AKT65" s="6"/>
      <c r="AKU65" s="6"/>
      <c r="AKV65" s="6"/>
      <c r="AKW65" s="6"/>
      <c r="AKX65" s="6"/>
      <c r="AKY65" s="6"/>
      <c r="AKZ65" s="6"/>
      <c r="ALA65" s="6"/>
      <c r="ALB65" s="6"/>
      <c r="ALC65" s="6"/>
      <c r="ALD65" s="6"/>
      <c r="ALE65" s="6"/>
      <c r="ALF65" s="6"/>
      <c r="ALG65" s="6"/>
      <c r="ALH65" s="6"/>
      <c r="ALI65" s="6"/>
      <c r="ALJ65" s="6"/>
      <c r="ALK65" s="6"/>
      <c r="ALL65" s="6"/>
      <c r="ALM65" s="6"/>
      <c r="ALN65" s="6"/>
      <c r="ALO65" s="6"/>
      <c r="ALP65" s="6"/>
      <c r="ALQ65" s="6"/>
      <c r="ALR65" s="6"/>
      <c r="ALS65" s="6"/>
      <c r="ALT65" s="6"/>
      <c r="ALU65" s="6"/>
      <c r="ALV65" s="6"/>
      <c r="ALW65" s="6"/>
      <c r="ALX65" s="6"/>
      <c r="ALY65" s="6"/>
      <c r="ALZ65" s="6"/>
      <c r="AMA65" s="6"/>
      <c r="AMB65" s="6"/>
      <c r="AMC65" s="6"/>
      <c r="AMD65" s="6"/>
      <c r="AME65" s="6"/>
      <c r="AMF65" s="6"/>
      <c r="AMG65" s="6"/>
      <c r="AMH65" s="6"/>
      <c r="AMI65" s="6"/>
      <c r="AMJ65" s="6"/>
      <c r="AMK65" s="6"/>
      <c r="AML65" s="6"/>
      <c r="AMM65" s="6"/>
      <c r="AMN65" s="6"/>
      <c r="AMO65" s="6"/>
      <c r="AMP65" s="6"/>
      <c r="AMQ65" s="6"/>
      <c r="AMR65" s="6"/>
      <c r="AMS65" s="6"/>
      <c r="AMT65" s="6"/>
      <c r="AMU65" s="6"/>
      <c r="AMV65" s="6"/>
      <c r="AMW65" s="6"/>
      <c r="AMX65" s="6"/>
    </row>
    <row r="66" spans="1:1038" x14ac:dyDescent="0.25">
      <c r="A66" t="s">
        <v>188</v>
      </c>
      <c r="M66" s="55"/>
      <c r="N66" s="55"/>
      <c r="O66" s="6"/>
      <c r="P66" s="55"/>
      <c r="Q66" s="6"/>
      <c r="R66" s="6"/>
      <c r="S66" s="6"/>
      <c r="T66" s="173" t="s">
        <v>1266</v>
      </c>
      <c r="U66" s="172">
        <v>98</v>
      </c>
      <c r="V66" s="173" t="s">
        <v>1266</v>
      </c>
      <c r="W66" s="131">
        <f>COUNTIF($X$77:$X$662, V66)</f>
        <v>2</v>
      </c>
      <c r="X66" s="127"/>
      <c r="Y66" s="78"/>
      <c r="Z66" s="56"/>
      <c r="AA66" s="56"/>
      <c r="AB66" s="57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J66" s="6"/>
      <c r="IK66" s="6"/>
      <c r="IL66" s="6"/>
      <c r="IM66" s="6"/>
      <c r="IN66" s="6"/>
      <c r="IO66" s="6"/>
      <c r="IP66" s="6"/>
      <c r="IQ66" s="6"/>
      <c r="IR66" s="6"/>
      <c r="IS66" s="6"/>
      <c r="IT66" s="6"/>
      <c r="IU66" s="6"/>
      <c r="IV66" s="6"/>
      <c r="IW66" s="6"/>
      <c r="IX66" s="6"/>
      <c r="IY66" s="6"/>
      <c r="IZ66" s="6"/>
      <c r="JA66" s="6"/>
      <c r="JB66" s="6"/>
      <c r="JC66" s="6"/>
      <c r="JD66" s="6"/>
      <c r="JE66" s="6"/>
      <c r="JF66" s="6"/>
      <c r="JG66" s="6"/>
      <c r="JH66" s="6"/>
      <c r="JI66" s="6"/>
      <c r="JJ66" s="6"/>
      <c r="JK66" s="6"/>
      <c r="JL66" s="6"/>
      <c r="JM66" s="6"/>
      <c r="JN66" s="6"/>
      <c r="JO66" s="6"/>
      <c r="JP66" s="6"/>
      <c r="JQ66" s="6"/>
      <c r="JR66" s="6"/>
      <c r="JS66" s="6"/>
      <c r="JT66" s="6"/>
      <c r="JU66" s="6"/>
      <c r="JV66" s="6"/>
      <c r="JW66" s="6"/>
      <c r="JX66" s="6"/>
      <c r="JY66" s="6"/>
      <c r="JZ66" s="6"/>
      <c r="KA66" s="6"/>
      <c r="KB66" s="6"/>
      <c r="KC66" s="6"/>
      <c r="KD66" s="6"/>
      <c r="KE66" s="6"/>
      <c r="KF66" s="6"/>
      <c r="KG66" s="6"/>
      <c r="KH66" s="6"/>
      <c r="KI66" s="6"/>
      <c r="KJ66" s="6"/>
      <c r="KK66" s="6"/>
      <c r="KL66" s="6"/>
      <c r="KM66" s="6"/>
      <c r="KN66" s="6"/>
      <c r="KO66" s="6"/>
      <c r="KP66" s="6"/>
      <c r="KQ66" s="6"/>
      <c r="KR66" s="6"/>
      <c r="KS66" s="6"/>
      <c r="KT66" s="6"/>
      <c r="KU66" s="6"/>
      <c r="KV66" s="6"/>
      <c r="KW66" s="6"/>
      <c r="KX66" s="6"/>
      <c r="KY66" s="6"/>
      <c r="KZ66" s="6"/>
      <c r="LA66" s="6"/>
      <c r="LB66" s="6"/>
      <c r="LC66" s="6"/>
      <c r="LD66" s="6"/>
      <c r="LE66" s="6"/>
      <c r="LF66" s="6"/>
      <c r="LG66" s="6"/>
      <c r="LH66" s="6"/>
      <c r="LI66" s="6"/>
      <c r="LJ66" s="6"/>
      <c r="LK66" s="6"/>
      <c r="LL66" s="6"/>
      <c r="LM66" s="6"/>
      <c r="LN66" s="6"/>
      <c r="LO66" s="6"/>
      <c r="LP66" s="6"/>
      <c r="LQ66" s="6"/>
      <c r="LR66" s="6"/>
      <c r="LS66" s="6"/>
      <c r="LT66" s="6"/>
      <c r="LU66" s="6"/>
      <c r="LV66" s="6"/>
      <c r="LW66" s="6"/>
      <c r="LX66" s="6"/>
      <c r="LY66" s="6"/>
      <c r="LZ66" s="6"/>
      <c r="MA66" s="6"/>
      <c r="MB66" s="6"/>
      <c r="MC66" s="6"/>
      <c r="MD66" s="6"/>
      <c r="ME66" s="6"/>
      <c r="MF66" s="6"/>
      <c r="MG66" s="6"/>
      <c r="MH66" s="6"/>
      <c r="MI66" s="6"/>
      <c r="MJ66" s="6"/>
      <c r="MK66" s="6"/>
      <c r="ML66" s="6"/>
      <c r="MM66" s="6"/>
      <c r="MN66" s="6"/>
      <c r="MO66" s="6"/>
      <c r="MP66" s="6"/>
      <c r="MQ66" s="6"/>
      <c r="MR66" s="6"/>
      <c r="MS66" s="6"/>
      <c r="MT66" s="6"/>
      <c r="MU66" s="6"/>
      <c r="MV66" s="6"/>
      <c r="MW66" s="6"/>
      <c r="MX66" s="6"/>
      <c r="MY66" s="6"/>
      <c r="MZ66" s="6"/>
      <c r="NA66" s="6"/>
      <c r="NB66" s="6"/>
      <c r="NC66" s="6"/>
      <c r="ND66" s="6"/>
      <c r="NE66" s="6"/>
      <c r="NF66" s="6"/>
      <c r="NG66" s="6"/>
      <c r="NH66" s="6"/>
      <c r="NI66" s="6"/>
      <c r="NJ66" s="6"/>
      <c r="NK66" s="6"/>
      <c r="NL66" s="6"/>
      <c r="NM66" s="6"/>
      <c r="NN66" s="6"/>
      <c r="NO66" s="6"/>
      <c r="NP66" s="6"/>
      <c r="NQ66" s="6"/>
      <c r="NR66" s="6"/>
      <c r="NS66" s="6"/>
      <c r="NT66" s="6"/>
      <c r="NU66" s="6"/>
      <c r="NV66" s="6"/>
      <c r="NW66" s="6"/>
      <c r="NX66" s="6"/>
      <c r="NY66" s="6"/>
      <c r="NZ66" s="6"/>
      <c r="OA66" s="6"/>
      <c r="OB66" s="6"/>
      <c r="OC66" s="6"/>
      <c r="OD66" s="6"/>
      <c r="OE66" s="6"/>
      <c r="OF66" s="6"/>
      <c r="OG66" s="6"/>
      <c r="OH66" s="6"/>
      <c r="OI66" s="6"/>
      <c r="OJ66" s="6"/>
      <c r="OK66" s="6"/>
      <c r="OL66" s="6"/>
      <c r="OM66" s="6"/>
      <c r="ON66" s="6"/>
      <c r="OO66" s="6"/>
      <c r="OP66" s="6"/>
      <c r="OQ66" s="6"/>
      <c r="OR66" s="6"/>
      <c r="OS66" s="6"/>
      <c r="OT66" s="6"/>
      <c r="OU66" s="6"/>
      <c r="OV66" s="6"/>
      <c r="OW66" s="6"/>
      <c r="OX66" s="6"/>
      <c r="OY66" s="6"/>
      <c r="OZ66" s="6"/>
      <c r="PA66" s="6"/>
      <c r="PB66" s="6"/>
      <c r="PC66" s="6"/>
      <c r="PD66" s="6"/>
      <c r="PE66" s="6"/>
      <c r="PF66" s="6"/>
      <c r="PG66" s="6"/>
      <c r="PH66" s="6"/>
      <c r="PI66" s="6"/>
      <c r="PJ66" s="6"/>
      <c r="PK66" s="6"/>
      <c r="PL66" s="6"/>
      <c r="PM66" s="6"/>
      <c r="PN66" s="6"/>
      <c r="PO66" s="6"/>
      <c r="PP66" s="6"/>
      <c r="PQ66" s="6"/>
      <c r="PR66" s="6"/>
      <c r="PS66" s="6"/>
      <c r="PT66" s="6"/>
      <c r="PU66" s="6"/>
      <c r="PV66" s="6"/>
      <c r="PW66" s="6"/>
      <c r="PX66" s="6"/>
      <c r="PY66" s="6"/>
      <c r="PZ66" s="6"/>
      <c r="QA66" s="6"/>
      <c r="QB66" s="6"/>
      <c r="QC66" s="6"/>
      <c r="QD66" s="6"/>
      <c r="QE66" s="6"/>
      <c r="QF66" s="6"/>
      <c r="QG66" s="6"/>
      <c r="QH66" s="6"/>
      <c r="QI66" s="6"/>
      <c r="QJ66" s="6"/>
      <c r="QK66" s="6"/>
      <c r="QL66" s="6"/>
      <c r="QM66" s="6"/>
      <c r="QN66" s="6"/>
      <c r="QO66" s="6"/>
      <c r="QP66" s="6"/>
      <c r="QQ66" s="6"/>
      <c r="QR66" s="6"/>
      <c r="QS66" s="6"/>
      <c r="QT66" s="6"/>
      <c r="QU66" s="6"/>
      <c r="QV66" s="6"/>
      <c r="QW66" s="6"/>
      <c r="QX66" s="6"/>
      <c r="QY66" s="6"/>
      <c r="QZ66" s="6"/>
      <c r="RA66" s="6"/>
      <c r="RB66" s="6"/>
      <c r="RC66" s="6"/>
      <c r="RD66" s="6"/>
      <c r="RE66" s="6"/>
      <c r="RF66" s="6"/>
      <c r="RG66" s="6"/>
      <c r="RH66" s="6"/>
      <c r="RI66" s="6"/>
      <c r="RJ66" s="6"/>
      <c r="RK66" s="6"/>
      <c r="RL66" s="6"/>
      <c r="RM66" s="6"/>
      <c r="RN66" s="6"/>
      <c r="RO66" s="6"/>
      <c r="RP66" s="6"/>
      <c r="RQ66" s="6"/>
      <c r="RR66" s="6"/>
      <c r="RS66" s="6"/>
      <c r="RT66" s="6"/>
      <c r="RU66" s="6"/>
      <c r="RV66" s="6"/>
      <c r="RW66" s="6"/>
      <c r="RX66" s="6"/>
      <c r="RY66" s="6"/>
      <c r="RZ66" s="6"/>
      <c r="SA66" s="6"/>
      <c r="SB66" s="6"/>
      <c r="SC66" s="6"/>
      <c r="SD66" s="6"/>
      <c r="SE66" s="6"/>
      <c r="SF66" s="6"/>
      <c r="SG66" s="6"/>
      <c r="SH66" s="6"/>
      <c r="SI66" s="6"/>
      <c r="SJ66" s="6"/>
      <c r="SK66" s="6"/>
      <c r="SL66" s="6"/>
      <c r="SM66" s="6"/>
      <c r="SN66" s="6"/>
      <c r="SO66" s="6"/>
      <c r="SP66" s="6"/>
      <c r="SQ66" s="6"/>
      <c r="SR66" s="6"/>
      <c r="SS66" s="6"/>
      <c r="ST66" s="6"/>
      <c r="SU66" s="6"/>
      <c r="SV66" s="6"/>
      <c r="SW66" s="6"/>
      <c r="SX66" s="6"/>
      <c r="SY66" s="6"/>
      <c r="SZ66" s="6"/>
      <c r="TA66" s="6"/>
      <c r="TB66" s="6"/>
      <c r="TC66" s="6"/>
      <c r="TD66" s="6"/>
      <c r="TE66" s="6"/>
      <c r="TF66" s="6"/>
      <c r="TG66" s="6"/>
      <c r="TH66" s="6"/>
      <c r="TI66" s="6"/>
      <c r="TJ66" s="6"/>
      <c r="TK66" s="6"/>
      <c r="TL66" s="6"/>
      <c r="TM66" s="6"/>
      <c r="TN66" s="6"/>
      <c r="TO66" s="6"/>
      <c r="TP66" s="6"/>
      <c r="TQ66" s="6"/>
      <c r="TR66" s="6"/>
      <c r="TS66" s="6"/>
      <c r="TT66" s="6"/>
      <c r="TU66" s="6"/>
      <c r="TV66" s="6"/>
      <c r="TW66" s="6"/>
      <c r="TX66" s="6"/>
      <c r="TY66" s="6"/>
      <c r="TZ66" s="6"/>
      <c r="UA66" s="6"/>
      <c r="UB66" s="6"/>
      <c r="UC66" s="6"/>
      <c r="UD66" s="6"/>
      <c r="UE66" s="6"/>
      <c r="UF66" s="6"/>
      <c r="UG66" s="6"/>
      <c r="UH66" s="6"/>
      <c r="UI66" s="6"/>
      <c r="UJ66" s="6"/>
      <c r="UK66" s="6"/>
      <c r="UL66" s="6"/>
      <c r="UM66" s="6"/>
      <c r="UN66" s="6"/>
      <c r="UO66" s="6"/>
      <c r="UP66" s="6"/>
      <c r="UQ66" s="6"/>
      <c r="UR66" s="6"/>
      <c r="US66" s="6"/>
      <c r="UT66" s="6"/>
      <c r="UU66" s="6"/>
      <c r="UV66" s="6"/>
      <c r="UW66" s="6"/>
      <c r="UX66" s="6"/>
      <c r="UY66" s="6"/>
      <c r="UZ66" s="6"/>
      <c r="VA66" s="6"/>
      <c r="VB66" s="6"/>
      <c r="VC66" s="6"/>
      <c r="VD66" s="6"/>
      <c r="VE66" s="6"/>
      <c r="VF66" s="6"/>
      <c r="VG66" s="6"/>
      <c r="VH66" s="6"/>
      <c r="VI66" s="6"/>
      <c r="VJ66" s="6"/>
      <c r="VK66" s="6"/>
      <c r="VL66" s="6"/>
      <c r="VM66" s="6"/>
      <c r="VN66" s="6"/>
      <c r="VO66" s="6"/>
      <c r="VP66" s="6"/>
      <c r="VQ66" s="6"/>
      <c r="VR66" s="6"/>
      <c r="VS66" s="6"/>
      <c r="VT66" s="6"/>
      <c r="VU66" s="6"/>
      <c r="VV66" s="6"/>
      <c r="VW66" s="6"/>
      <c r="VX66" s="6"/>
      <c r="VY66" s="6"/>
      <c r="VZ66" s="6"/>
      <c r="WA66" s="6"/>
      <c r="WB66" s="6"/>
      <c r="WC66" s="6"/>
      <c r="WD66" s="6"/>
      <c r="WE66" s="6"/>
      <c r="WF66" s="6"/>
      <c r="WG66" s="6"/>
      <c r="WH66" s="6"/>
      <c r="WI66" s="6"/>
      <c r="WJ66" s="6"/>
      <c r="WK66" s="6"/>
      <c r="WL66" s="6"/>
      <c r="WM66" s="6"/>
      <c r="WN66" s="6"/>
      <c r="WO66" s="6"/>
      <c r="WP66" s="6"/>
      <c r="WQ66" s="6"/>
      <c r="WR66" s="6"/>
      <c r="WS66" s="6"/>
      <c r="WT66" s="6"/>
      <c r="WU66" s="6"/>
      <c r="WV66" s="6"/>
      <c r="WW66" s="6"/>
      <c r="WX66" s="6"/>
      <c r="WY66" s="6"/>
      <c r="WZ66" s="6"/>
      <c r="XA66" s="6"/>
      <c r="XB66" s="6"/>
      <c r="XC66" s="6"/>
      <c r="XD66" s="6"/>
      <c r="XE66" s="6"/>
      <c r="XF66" s="6"/>
      <c r="XG66" s="6"/>
      <c r="XH66" s="6"/>
      <c r="XI66" s="6"/>
      <c r="XJ66" s="6"/>
      <c r="XK66" s="6"/>
      <c r="XL66" s="6"/>
      <c r="XM66" s="6"/>
      <c r="XN66" s="6"/>
      <c r="XO66" s="6"/>
      <c r="XP66" s="6"/>
      <c r="XQ66" s="6"/>
      <c r="XR66" s="6"/>
      <c r="XS66" s="6"/>
      <c r="XT66" s="6"/>
      <c r="XU66" s="6"/>
      <c r="XV66" s="6"/>
      <c r="XW66" s="6"/>
      <c r="XX66" s="6"/>
      <c r="XY66" s="6"/>
      <c r="XZ66" s="6"/>
      <c r="YA66" s="6"/>
      <c r="YB66" s="6"/>
      <c r="YC66" s="6"/>
      <c r="YD66" s="6"/>
      <c r="YE66" s="6"/>
      <c r="YF66" s="6"/>
      <c r="YG66" s="6"/>
      <c r="YH66" s="6"/>
      <c r="YI66" s="6"/>
      <c r="YJ66" s="6"/>
      <c r="YK66" s="6"/>
      <c r="YL66" s="6"/>
      <c r="YM66" s="6"/>
      <c r="YN66" s="6"/>
      <c r="YO66" s="6"/>
      <c r="YP66" s="6"/>
      <c r="YQ66" s="6"/>
      <c r="YR66" s="6"/>
      <c r="YS66" s="6"/>
      <c r="YT66" s="6"/>
      <c r="YU66" s="6"/>
      <c r="YV66" s="6"/>
      <c r="YW66" s="6"/>
      <c r="YX66" s="6"/>
      <c r="YY66" s="6"/>
      <c r="YZ66" s="6"/>
      <c r="ZA66" s="6"/>
      <c r="ZB66" s="6"/>
      <c r="ZC66" s="6"/>
      <c r="ZD66" s="6"/>
      <c r="ZE66" s="6"/>
      <c r="ZF66" s="6"/>
      <c r="ZG66" s="6"/>
      <c r="ZH66" s="6"/>
      <c r="ZI66" s="6"/>
      <c r="ZJ66" s="6"/>
      <c r="ZK66" s="6"/>
      <c r="ZL66" s="6"/>
      <c r="ZM66" s="6"/>
      <c r="ZN66" s="6"/>
      <c r="ZO66" s="6"/>
      <c r="ZP66" s="6"/>
      <c r="ZQ66" s="6"/>
      <c r="ZR66" s="6"/>
      <c r="ZS66" s="6"/>
      <c r="ZT66" s="6"/>
      <c r="ZU66" s="6"/>
      <c r="ZV66" s="6"/>
      <c r="ZW66" s="6"/>
      <c r="ZX66" s="6"/>
      <c r="ZY66" s="6"/>
      <c r="ZZ66" s="6"/>
      <c r="AAA66" s="6"/>
      <c r="AAB66" s="6"/>
      <c r="AAC66" s="6"/>
      <c r="AAD66" s="6"/>
      <c r="AAE66" s="6"/>
      <c r="AAF66" s="6"/>
      <c r="AAG66" s="6"/>
      <c r="AAH66" s="6"/>
      <c r="AAI66" s="6"/>
      <c r="AAJ66" s="6"/>
      <c r="AAK66" s="6"/>
      <c r="AAL66" s="6"/>
      <c r="AAM66" s="6"/>
      <c r="AAN66" s="6"/>
      <c r="AAO66" s="6"/>
      <c r="AAP66" s="6"/>
      <c r="AAQ66" s="6"/>
      <c r="AAR66" s="6"/>
      <c r="AAS66" s="6"/>
      <c r="AAT66" s="6"/>
      <c r="AAU66" s="6"/>
      <c r="AAV66" s="6"/>
      <c r="AAW66" s="6"/>
      <c r="AAX66" s="6"/>
      <c r="AAY66" s="6"/>
      <c r="AAZ66" s="6"/>
      <c r="ABA66" s="6"/>
      <c r="ABB66" s="6"/>
      <c r="ABC66" s="6"/>
      <c r="ABD66" s="6"/>
      <c r="ABE66" s="6"/>
      <c r="ABF66" s="6"/>
      <c r="ABG66" s="6"/>
      <c r="ABH66" s="6"/>
      <c r="ABI66" s="6"/>
      <c r="ABJ66" s="6"/>
      <c r="ABK66" s="6"/>
      <c r="ABL66" s="6"/>
      <c r="ABM66" s="6"/>
      <c r="ABN66" s="6"/>
      <c r="ABO66" s="6"/>
      <c r="ABP66" s="6"/>
      <c r="ABQ66" s="6"/>
      <c r="ABR66" s="6"/>
      <c r="ABS66" s="6"/>
      <c r="ABT66" s="6"/>
      <c r="ABU66" s="6"/>
      <c r="ABV66" s="6"/>
      <c r="ABW66" s="6"/>
      <c r="ABX66" s="6"/>
      <c r="ABY66" s="6"/>
      <c r="ABZ66" s="6"/>
      <c r="ACA66" s="6"/>
      <c r="ACB66" s="6"/>
      <c r="ACC66" s="6"/>
      <c r="ACD66" s="6"/>
      <c r="ACE66" s="6"/>
      <c r="ACF66" s="6"/>
      <c r="ACG66" s="6"/>
      <c r="ACH66" s="6"/>
      <c r="ACI66" s="6"/>
      <c r="ACJ66" s="6"/>
      <c r="ACK66" s="6"/>
      <c r="ACL66" s="6"/>
      <c r="ACM66" s="6"/>
      <c r="ACN66" s="6"/>
      <c r="ACO66" s="6"/>
      <c r="ACP66" s="6"/>
      <c r="ACQ66" s="6"/>
      <c r="ACR66" s="6"/>
      <c r="ACS66" s="6"/>
      <c r="ACT66" s="6"/>
      <c r="ACU66" s="6"/>
      <c r="ACV66" s="6"/>
      <c r="ACW66" s="6"/>
      <c r="ACX66" s="6"/>
      <c r="ACY66" s="6"/>
      <c r="ACZ66" s="6"/>
      <c r="ADA66" s="6"/>
      <c r="ADB66" s="6"/>
      <c r="ADC66" s="6"/>
      <c r="ADD66" s="6"/>
      <c r="ADE66" s="6"/>
      <c r="ADF66" s="6"/>
      <c r="ADG66" s="6"/>
      <c r="ADH66" s="6"/>
      <c r="ADI66" s="6"/>
      <c r="ADJ66" s="6"/>
      <c r="ADK66" s="6"/>
      <c r="ADL66" s="6"/>
      <c r="ADM66" s="6"/>
      <c r="ADN66" s="6"/>
      <c r="ADO66" s="6"/>
      <c r="ADP66" s="6"/>
      <c r="ADQ66" s="6"/>
      <c r="ADR66" s="6"/>
      <c r="ADS66" s="6"/>
      <c r="ADT66" s="6"/>
      <c r="ADU66" s="6"/>
      <c r="ADV66" s="6"/>
      <c r="ADW66" s="6"/>
      <c r="ADX66" s="6"/>
      <c r="ADY66" s="6"/>
      <c r="ADZ66" s="6"/>
      <c r="AEA66" s="6"/>
      <c r="AEB66" s="6"/>
      <c r="AEC66" s="6"/>
      <c r="AED66" s="6"/>
      <c r="AEE66" s="6"/>
      <c r="AEF66" s="6"/>
      <c r="AEG66" s="6"/>
      <c r="AEH66" s="6"/>
      <c r="AEI66" s="6"/>
      <c r="AEJ66" s="6"/>
      <c r="AEK66" s="6"/>
      <c r="AEL66" s="6"/>
      <c r="AEM66" s="6"/>
      <c r="AEN66" s="6"/>
      <c r="AEO66" s="6"/>
      <c r="AEP66" s="6"/>
      <c r="AEQ66" s="6"/>
      <c r="AER66" s="6"/>
      <c r="AES66" s="6"/>
      <c r="AET66" s="6"/>
      <c r="AEU66" s="6"/>
      <c r="AEV66" s="6"/>
      <c r="AEW66" s="6"/>
      <c r="AEX66" s="6"/>
      <c r="AEY66" s="6"/>
      <c r="AEZ66" s="6"/>
      <c r="AFA66" s="6"/>
      <c r="AFB66" s="6"/>
      <c r="AFC66" s="6"/>
      <c r="AFD66" s="6"/>
      <c r="AFE66" s="6"/>
      <c r="AFF66" s="6"/>
      <c r="AFG66" s="6"/>
      <c r="AFH66" s="6"/>
      <c r="AFI66" s="6"/>
      <c r="AFJ66" s="6"/>
      <c r="AFK66" s="6"/>
      <c r="AFL66" s="6"/>
      <c r="AFM66" s="6"/>
      <c r="AFN66" s="6"/>
      <c r="AFO66" s="6"/>
      <c r="AFP66" s="6"/>
      <c r="AFQ66" s="6"/>
      <c r="AFR66" s="6"/>
      <c r="AFS66" s="6"/>
      <c r="AFT66" s="6"/>
      <c r="AFU66" s="6"/>
      <c r="AFV66" s="6"/>
      <c r="AFW66" s="6"/>
      <c r="AFX66" s="6"/>
      <c r="AFY66" s="6"/>
      <c r="AFZ66" s="6"/>
      <c r="AGA66" s="6"/>
      <c r="AGB66" s="6"/>
      <c r="AGC66" s="6"/>
      <c r="AGD66" s="6"/>
      <c r="AGE66" s="6"/>
      <c r="AGF66" s="6"/>
      <c r="AGG66" s="6"/>
      <c r="AGH66" s="6"/>
      <c r="AGI66" s="6"/>
      <c r="AGJ66" s="6"/>
      <c r="AGK66" s="6"/>
      <c r="AGL66" s="6"/>
      <c r="AGM66" s="6"/>
      <c r="AGN66" s="6"/>
      <c r="AGO66" s="6"/>
      <c r="AGP66" s="6"/>
      <c r="AGQ66" s="6"/>
      <c r="AGR66" s="6"/>
      <c r="AGS66" s="6"/>
      <c r="AGT66" s="6"/>
      <c r="AGU66" s="6"/>
      <c r="AGV66" s="6"/>
      <c r="AGW66" s="6"/>
      <c r="AGX66" s="6"/>
      <c r="AGY66" s="6"/>
      <c r="AGZ66" s="6"/>
      <c r="AHA66" s="6"/>
      <c r="AHB66" s="6"/>
      <c r="AHC66" s="6"/>
      <c r="AHD66" s="6"/>
      <c r="AHE66" s="6"/>
      <c r="AHF66" s="6"/>
      <c r="AHG66" s="6"/>
      <c r="AHH66" s="6"/>
      <c r="AHI66" s="6"/>
      <c r="AHJ66" s="6"/>
      <c r="AHK66" s="6"/>
      <c r="AHL66" s="6"/>
      <c r="AHM66" s="6"/>
      <c r="AHN66" s="6"/>
      <c r="AHO66" s="6"/>
      <c r="AHP66" s="6"/>
      <c r="AHQ66" s="6"/>
      <c r="AHR66" s="6"/>
      <c r="AHS66" s="6"/>
      <c r="AHT66" s="6"/>
      <c r="AHU66" s="6"/>
      <c r="AHV66" s="6"/>
      <c r="AHW66" s="6"/>
      <c r="AHX66" s="6"/>
      <c r="AHY66" s="6"/>
      <c r="AHZ66" s="6"/>
      <c r="AIA66" s="6"/>
      <c r="AIB66" s="6"/>
      <c r="AIC66" s="6"/>
      <c r="AID66" s="6"/>
      <c r="AIE66" s="6"/>
      <c r="AIF66" s="6"/>
      <c r="AIG66" s="6"/>
      <c r="AIH66" s="6"/>
      <c r="AII66" s="6"/>
      <c r="AIJ66" s="6"/>
      <c r="AIK66" s="6"/>
      <c r="AIL66" s="6"/>
      <c r="AIM66" s="6"/>
      <c r="AIN66" s="6"/>
      <c r="AIO66" s="6"/>
      <c r="AIP66" s="6"/>
      <c r="AIQ66" s="6"/>
      <c r="AIR66" s="6"/>
      <c r="AIS66" s="6"/>
      <c r="AIT66" s="6"/>
      <c r="AIU66" s="6"/>
      <c r="AIV66" s="6"/>
      <c r="AIW66" s="6"/>
      <c r="AIX66" s="6"/>
      <c r="AIY66" s="6"/>
      <c r="AIZ66" s="6"/>
      <c r="AJA66" s="6"/>
      <c r="AJB66" s="6"/>
      <c r="AJC66" s="6"/>
      <c r="AJD66" s="6"/>
      <c r="AJE66" s="6"/>
      <c r="AJF66" s="6"/>
      <c r="AJG66" s="6"/>
      <c r="AJH66" s="6"/>
      <c r="AJI66" s="6"/>
      <c r="AJJ66" s="6"/>
      <c r="AJK66" s="6"/>
      <c r="AJL66" s="6"/>
      <c r="AJM66" s="6"/>
      <c r="AJN66" s="6"/>
      <c r="AJO66" s="6"/>
      <c r="AJP66" s="6"/>
      <c r="AJQ66" s="6"/>
      <c r="AJR66" s="6"/>
      <c r="AJS66" s="6"/>
      <c r="AJT66" s="6"/>
      <c r="AJU66" s="6"/>
      <c r="AJV66" s="6"/>
      <c r="AJW66" s="6"/>
      <c r="AJX66" s="6"/>
      <c r="AJY66" s="6"/>
      <c r="AJZ66" s="6"/>
      <c r="AKA66" s="6"/>
      <c r="AKB66" s="6"/>
      <c r="AKC66" s="6"/>
      <c r="AKD66" s="6"/>
      <c r="AKE66" s="6"/>
      <c r="AKF66" s="6"/>
      <c r="AKG66" s="6"/>
      <c r="AKH66" s="6"/>
      <c r="AKI66" s="6"/>
      <c r="AKJ66" s="6"/>
      <c r="AKK66" s="6"/>
      <c r="AKL66" s="6"/>
      <c r="AKM66" s="6"/>
      <c r="AKN66" s="6"/>
      <c r="AKO66" s="6"/>
      <c r="AKP66" s="6"/>
      <c r="AKQ66" s="6"/>
      <c r="AKR66" s="6"/>
      <c r="AKS66" s="6"/>
      <c r="AKT66" s="6"/>
      <c r="AKU66" s="6"/>
      <c r="AKV66" s="6"/>
      <c r="AKW66" s="6"/>
      <c r="AKX66" s="6"/>
      <c r="AKY66" s="6"/>
      <c r="AKZ66" s="6"/>
      <c r="ALA66" s="6"/>
      <c r="ALB66" s="6"/>
      <c r="ALC66" s="6"/>
      <c r="ALD66" s="6"/>
      <c r="ALE66" s="6"/>
      <c r="ALF66" s="6"/>
      <c r="ALG66" s="6"/>
      <c r="ALH66" s="6"/>
      <c r="ALI66" s="6"/>
      <c r="ALJ66" s="6"/>
      <c r="ALK66" s="6"/>
      <c r="ALL66" s="6"/>
      <c r="ALM66" s="6"/>
      <c r="ALN66" s="6"/>
      <c r="ALO66" s="6"/>
      <c r="ALP66" s="6"/>
      <c r="ALQ66" s="6"/>
      <c r="ALR66" s="6"/>
      <c r="ALS66" s="6"/>
      <c r="ALT66" s="6"/>
      <c r="ALU66" s="6"/>
      <c r="ALV66" s="6"/>
      <c r="ALW66" s="6"/>
      <c r="ALX66" s="6"/>
      <c r="ALY66" s="6"/>
      <c r="ALZ66" s="6"/>
      <c r="AMA66" s="6"/>
      <c r="AMB66" s="6"/>
      <c r="AMC66" s="6"/>
      <c r="AMD66" s="6"/>
      <c r="AME66" s="6"/>
      <c r="AMF66" s="6"/>
      <c r="AMG66" s="6"/>
      <c r="AMH66" s="6"/>
      <c r="AMI66" s="6"/>
      <c r="AMJ66" s="6"/>
      <c r="AMK66" s="6"/>
      <c r="AML66" s="6"/>
      <c r="AMM66" s="6"/>
      <c r="AMN66" s="6"/>
      <c r="AMO66" s="6"/>
      <c r="AMP66" s="6"/>
      <c r="AMQ66" s="6"/>
      <c r="AMR66" s="6"/>
      <c r="AMS66" s="6"/>
      <c r="AMT66" s="6"/>
      <c r="AMU66" s="6"/>
      <c r="AMV66" s="6"/>
      <c r="AMW66" s="6"/>
      <c r="AMX66" s="6"/>
    </row>
    <row r="67" spans="1:1038" x14ac:dyDescent="0.25">
      <c r="A67" t="s">
        <v>188</v>
      </c>
      <c r="M67" s="55"/>
      <c r="N67" s="55"/>
      <c r="O67" s="6"/>
      <c r="P67" s="55"/>
      <c r="Q67" s="6"/>
      <c r="R67" s="6"/>
      <c r="S67" s="6"/>
      <c r="T67" s="173" t="s">
        <v>1267</v>
      </c>
      <c r="U67" s="172">
        <v>25</v>
      </c>
      <c r="V67" s="173" t="s">
        <v>1267</v>
      </c>
      <c r="W67" s="131">
        <f>COUNTIF($X$77:$X$662, V67)</f>
        <v>2</v>
      </c>
      <c r="X67" s="127"/>
      <c r="Y67" s="78"/>
      <c r="Z67" s="56"/>
      <c r="AA67" s="56"/>
      <c r="AB67" s="57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6"/>
      <c r="IB67" s="6"/>
      <c r="IC67" s="6"/>
      <c r="ID67" s="6"/>
      <c r="IE67" s="6"/>
      <c r="IF67" s="6"/>
      <c r="IG67" s="6"/>
      <c r="IH67" s="6"/>
      <c r="II67" s="6"/>
      <c r="IJ67" s="6"/>
      <c r="IK67" s="6"/>
      <c r="IL67" s="6"/>
      <c r="IM67" s="6"/>
      <c r="IN67" s="6"/>
      <c r="IO67" s="6"/>
      <c r="IP67" s="6"/>
      <c r="IQ67" s="6"/>
      <c r="IR67" s="6"/>
      <c r="IS67" s="6"/>
      <c r="IT67" s="6"/>
      <c r="IU67" s="6"/>
      <c r="IV67" s="6"/>
      <c r="IW67" s="6"/>
      <c r="IX67" s="6"/>
      <c r="IY67" s="6"/>
      <c r="IZ67" s="6"/>
      <c r="JA67" s="6"/>
      <c r="JB67" s="6"/>
      <c r="JC67" s="6"/>
      <c r="JD67" s="6"/>
      <c r="JE67" s="6"/>
      <c r="JF67" s="6"/>
      <c r="JG67" s="6"/>
      <c r="JH67" s="6"/>
      <c r="JI67" s="6"/>
      <c r="JJ67" s="6"/>
      <c r="JK67" s="6"/>
      <c r="JL67" s="6"/>
      <c r="JM67" s="6"/>
      <c r="JN67" s="6"/>
      <c r="JO67" s="6"/>
      <c r="JP67" s="6"/>
      <c r="JQ67" s="6"/>
      <c r="JR67" s="6"/>
      <c r="JS67" s="6"/>
      <c r="JT67" s="6"/>
      <c r="JU67" s="6"/>
      <c r="JV67" s="6"/>
      <c r="JW67" s="6"/>
      <c r="JX67" s="6"/>
      <c r="JY67" s="6"/>
      <c r="JZ67" s="6"/>
      <c r="KA67" s="6"/>
      <c r="KB67" s="6"/>
      <c r="KC67" s="6"/>
      <c r="KD67" s="6"/>
      <c r="KE67" s="6"/>
      <c r="KF67" s="6"/>
      <c r="KG67" s="6"/>
      <c r="KH67" s="6"/>
      <c r="KI67" s="6"/>
      <c r="KJ67" s="6"/>
      <c r="KK67" s="6"/>
      <c r="KL67" s="6"/>
      <c r="KM67" s="6"/>
      <c r="KN67" s="6"/>
      <c r="KO67" s="6"/>
      <c r="KP67" s="6"/>
      <c r="KQ67" s="6"/>
      <c r="KR67" s="6"/>
      <c r="KS67" s="6"/>
      <c r="KT67" s="6"/>
      <c r="KU67" s="6"/>
      <c r="KV67" s="6"/>
      <c r="KW67" s="6"/>
      <c r="KX67" s="6"/>
      <c r="KY67" s="6"/>
      <c r="KZ67" s="6"/>
      <c r="LA67" s="6"/>
      <c r="LB67" s="6"/>
      <c r="LC67" s="6"/>
      <c r="LD67" s="6"/>
      <c r="LE67" s="6"/>
      <c r="LF67" s="6"/>
      <c r="LG67" s="6"/>
      <c r="LH67" s="6"/>
      <c r="LI67" s="6"/>
      <c r="LJ67" s="6"/>
      <c r="LK67" s="6"/>
      <c r="LL67" s="6"/>
      <c r="LM67" s="6"/>
      <c r="LN67" s="6"/>
      <c r="LO67" s="6"/>
      <c r="LP67" s="6"/>
      <c r="LQ67" s="6"/>
      <c r="LR67" s="6"/>
      <c r="LS67" s="6"/>
      <c r="LT67" s="6"/>
      <c r="LU67" s="6"/>
      <c r="LV67" s="6"/>
      <c r="LW67" s="6"/>
      <c r="LX67" s="6"/>
      <c r="LY67" s="6"/>
      <c r="LZ67" s="6"/>
      <c r="MA67" s="6"/>
      <c r="MB67" s="6"/>
      <c r="MC67" s="6"/>
      <c r="MD67" s="6"/>
      <c r="ME67" s="6"/>
      <c r="MF67" s="6"/>
      <c r="MG67" s="6"/>
      <c r="MH67" s="6"/>
      <c r="MI67" s="6"/>
      <c r="MJ67" s="6"/>
      <c r="MK67" s="6"/>
      <c r="ML67" s="6"/>
      <c r="MM67" s="6"/>
      <c r="MN67" s="6"/>
      <c r="MO67" s="6"/>
      <c r="MP67" s="6"/>
      <c r="MQ67" s="6"/>
      <c r="MR67" s="6"/>
      <c r="MS67" s="6"/>
      <c r="MT67" s="6"/>
      <c r="MU67" s="6"/>
      <c r="MV67" s="6"/>
      <c r="MW67" s="6"/>
      <c r="MX67" s="6"/>
      <c r="MY67" s="6"/>
      <c r="MZ67" s="6"/>
      <c r="NA67" s="6"/>
      <c r="NB67" s="6"/>
      <c r="NC67" s="6"/>
      <c r="ND67" s="6"/>
      <c r="NE67" s="6"/>
      <c r="NF67" s="6"/>
      <c r="NG67" s="6"/>
      <c r="NH67" s="6"/>
      <c r="NI67" s="6"/>
      <c r="NJ67" s="6"/>
      <c r="NK67" s="6"/>
      <c r="NL67" s="6"/>
      <c r="NM67" s="6"/>
      <c r="NN67" s="6"/>
      <c r="NO67" s="6"/>
      <c r="NP67" s="6"/>
      <c r="NQ67" s="6"/>
      <c r="NR67" s="6"/>
      <c r="NS67" s="6"/>
      <c r="NT67" s="6"/>
      <c r="NU67" s="6"/>
      <c r="NV67" s="6"/>
      <c r="NW67" s="6"/>
      <c r="NX67" s="6"/>
      <c r="NY67" s="6"/>
      <c r="NZ67" s="6"/>
      <c r="OA67" s="6"/>
      <c r="OB67" s="6"/>
      <c r="OC67" s="6"/>
      <c r="OD67" s="6"/>
      <c r="OE67" s="6"/>
      <c r="OF67" s="6"/>
      <c r="OG67" s="6"/>
      <c r="OH67" s="6"/>
      <c r="OI67" s="6"/>
      <c r="OJ67" s="6"/>
      <c r="OK67" s="6"/>
      <c r="OL67" s="6"/>
      <c r="OM67" s="6"/>
      <c r="ON67" s="6"/>
      <c r="OO67" s="6"/>
      <c r="OP67" s="6"/>
      <c r="OQ67" s="6"/>
      <c r="OR67" s="6"/>
      <c r="OS67" s="6"/>
      <c r="OT67" s="6"/>
      <c r="OU67" s="6"/>
      <c r="OV67" s="6"/>
      <c r="OW67" s="6"/>
      <c r="OX67" s="6"/>
      <c r="OY67" s="6"/>
      <c r="OZ67" s="6"/>
      <c r="PA67" s="6"/>
      <c r="PB67" s="6"/>
      <c r="PC67" s="6"/>
      <c r="PD67" s="6"/>
      <c r="PE67" s="6"/>
      <c r="PF67" s="6"/>
      <c r="PG67" s="6"/>
      <c r="PH67" s="6"/>
      <c r="PI67" s="6"/>
      <c r="PJ67" s="6"/>
      <c r="PK67" s="6"/>
      <c r="PL67" s="6"/>
      <c r="PM67" s="6"/>
      <c r="PN67" s="6"/>
      <c r="PO67" s="6"/>
      <c r="PP67" s="6"/>
      <c r="PQ67" s="6"/>
      <c r="PR67" s="6"/>
      <c r="PS67" s="6"/>
      <c r="PT67" s="6"/>
      <c r="PU67" s="6"/>
      <c r="PV67" s="6"/>
      <c r="PW67" s="6"/>
      <c r="PX67" s="6"/>
      <c r="PY67" s="6"/>
      <c r="PZ67" s="6"/>
      <c r="QA67" s="6"/>
      <c r="QB67" s="6"/>
      <c r="QC67" s="6"/>
      <c r="QD67" s="6"/>
      <c r="QE67" s="6"/>
      <c r="QF67" s="6"/>
      <c r="QG67" s="6"/>
      <c r="QH67" s="6"/>
      <c r="QI67" s="6"/>
      <c r="QJ67" s="6"/>
      <c r="QK67" s="6"/>
      <c r="QL67" s="6"/>
      <c r="QM67" s="6"/>
      <c r="QN67" s="6"/>
      <c r="QO67" s="6"/>
      <c r="QP67" s="6"/>
      <c r="QQ67" s="6"/>
      <c r="QR67" s="6"/>
      <c r="QS67" s="6"/>
      <c r="QT67" s="6"/>
      <c r="QU67" s="6"/>
      <c r="QV67" s="6"/>
      <c r="QW67" s="6"/>
      <c r="QX67" s="6"/>
      <c r="QY67" s="6"/>
      <c r="QZ67" s="6"/>
      <c r="RA67" s="6"/>
      <c r="RB67" s="6"/>
      <c r="RC67" s="6"/>
      <c r="RD67" s="6"/>
      <c r="RE67" s="6"/>
      <c r="RF67" s="6"/>
      <c r="RG67" s="6"/>
      <c r="RH67" s="6"/>
      <c r="RI67" s="6"/>
      <c r="RJ67" s="6"/>
      <c r="RK67" s="6"/>
      <c r="RL67" s="6"/>
      <c r="RM67" s="6"/>
      <c r="RN67" s="6"/>
      <c r="RO67" s="6"/>
      <c r="RP67" s="6"/>
      <c r="RQ67" s="6"/>
      <c r="RR67" s="6"/>
      <c r="RS67" s="6"/>
      <c r="RT67" s="6"/>
      <c r="RU67" s="6"/>
      <c r="RV67" s="6"/>
      <c r="RW67" s="6"/>
      <c r="RX67" s="6"/>
      <c r="RY67" s="6"/>
      <c r="RZ67" s="6"/>
      <c r="SA67" s="6"/>
      <c r="SB67" s="6"/>
      <c r="SC67" s="6"/>
      <c r="SD67" s="6"/>
      <c r="SE67" s="6"/>
      <c r="SF67" s="6"/>
      <c r="SG67" s="6"/>
      <c r="SH67" s="6"/>
      <c r="SI67" s="6"/>
      <c r="SJ67" s="6"/>
      <c r="SK67" s="6"/>
      <c r="SL67" s="6"/>
      <c r="SM67" s="6"/>
      <c r="SN67" s="6"/>
      <c r="SO67" s="6"/>
      <c r="SP67" s="6"/>
      <c r="SQ67" s="6"/>
      <c r="SR67" s="6"/>
      <c r="SS67" s="6"/>
      <c r="ST67" s="6"/>
      <c r="SU67" s="6"/>
      <c r="SV67" s="6"/>
      <c r="SW67" s="6"/>
      <c r="SX67" s="6"/>
      <c r="SY67" s="6"/>
      <c r="SZ67" s="6"/>
      <c r="TA67" s="6"/>
      <c r="TB67" s="6"/>
      <c r="TC67" s="6"/>
      <c r="TD67" s="6"/>
      <c r="TE67" s="6"/>
      <c r="TF67" s="6"/>
      <c r="TG67" s="6"/>
      <c r="TH67" s="6"/>
      <c r="TI67" s="6"/>
      <c r="TJ67" s="6"/>
      <c r="TK67" s="6"/>
      <c r="TL67" s="6"/>
      <c r="TM67" s="6"/>
      <c r="TN67" s="6"/>
      <c r="TO67" s="6"/>
      <c r="TP67" s="6"/>
      <c r="TQ67" s="6"/>
      <c r="TR67" s="6"/>
      <c r="TS67" s="6"/>
      <c r="TT67" s="6"/>
      <c r="TU67" s="6"/>
      <c r="TV67" s="6"/>
      <c r="TW67" s="6"/>
      <c r="TX67" s="6"/>
      <c r="TY67" s="6"/>
      <c r="TZ67" s="6"/>
      <c r="UA67" s="6"/>
      <c r="UB67" s="6"/>
      <c r="UC67" s="6"/>
      <c r="UD67" s="6"/>
      <c r="UE67" s="6"/>
      <c r="UF67" s="6"/>
      <c r="UG67" s="6"/>
      <c r="UH67" s="6"/>
      <c r="UI67" s="6"/>
      <c r="UJ67" s="6"/>
      <c r="UK67" s="6"/>
      <c r="UL67" s="6"/>
      <c r="UM67" s="6"/>
      <c r="UN67" s="6"/>
      <c r="UO67" s="6"/>
      <c r="UP67" s="6"/>
      <c r="UQ67" s="6"/>
      <c r="UR67" s="6"/>
      <c r="US67" s="6"/>
      <c r="UT67" s="6"/>
      <c r="UU67" s="6"/>
      <c r="UV67" s="6"/>
      <c r="UW67" s="6"/>
      <c r="UX67" s="6"/>
      <c r="UY67" s="6"/>
      <c r="UZ67" s="6"/>
      <c r="VA67" s="6"/>
      <c r="VB67" s="6"/>
      <c r="VC67" s="6"/>
      <c r="VD67" s="6"/>
      <c r="VE67" s="6"/>
      <c r="VF67" s="6"/>
      <c r="VG67" s="6"/>
      <c r="VH67" s="6"/>
      <c r="VI67" s="6"/>
      <c r="VJ67" s="6"/>
      <c r="VK67" s="6"/>
      <c r="VL67" s="6"/>
      <c r="VM67" s="6"/>
      <c r="VN67" s="6"/>
      <c r="VO67" s="6"/>
      <c r="VP67" s="6"/>
      <c r="VQ67" s="6"/>
      <c r="VR67" s="6"/>
      <c r="VS67" s="6"/>
      <c r="VT67" s="6"/>
      <c r="VU67" s="6"/>
      <c r="VV67" s="6"/>
      <c r="VW67" s="6"/>
      <c r="VX67" s="6"/>
      <c r="VY67" s="6"/>
      <c r="VZ67" s="6"/>
      <c r="WA67" s="6"/>
      <c r="WB67" s="6"/>
      <c r="WC67" s="6"/>
      <c r="WD67" s="6"/>
      <c r="WE67" s="6"/>
      <c r="WF67" s="6"/>
      <c r="WG67" s="6"/>
      <c r="WH67" s="6"/>
      <c r="WI67" s="6"/>
      <c r="WJ67" s="6"/>
      <c r="WK67" s="6"/>
      <c r="WL67" s="6"/>
      <c r="WM67" s="6"/>
      <c r="WN67" s="6"/>
      <c r="WO67" s="6"/>
      <c r="WP67" s="6"/>
      <c r="WQ67" s="6"/>
      <c r="WR67" s="6"/>
      <c r="WS67" s="6"/>
      <c r="WT67" s="6"/>
      <c r="WU67" s="6"/>
      <c r="WV67" s="6"/>
      <c r="WW67" s="6"/>
      <c r="WX67" s="6"/>
      <c r="WY67" s="6"/>
      <c r="WZ67" s="6"/>
      <c r="XA67" s="6"/>
      <c r="XB67" s="6"/>
      <c r="XC67" s="6"/>
      <c r="XD67" s="6"/>
      <c r="XE67" s="6"/>
      <c r="XF67" s="6"/>
      <c r="XG67" s="6"/>
      <c r="XH67" s="6"/>
      <c r="XI67" s="6"/>
      <c r="XJ67" s="6"/>
      <c r="XK67" s="6"/>
      <c r="XL67" s="6"/>
      <c r="XM67" s="6"/>
      <c r="XN67" s="6"/>
      <c r="XO67" s="6"/>
      <c r="XP67" s="6"/>
      <c r="XQ67" s="6"/>
      <c r="XR67" s="6"/>
      <c r="XS67" s="6"/>
      <c r="XT67" s="6"/>
      <c r="XU67" s="6"/>
      <c r="XV67" s="6"/>
      <c r="XW67" s="6"/>
      <c r="XX67" s="6"/>
      <c r="XY67" s="6"/>
      <c r="XZ67" s="6"/>
      <c r="YA67" s="6"/>
      <c r="YB67" s="6"/>
      <c r="YC67" s="6"/>
      <c r="YD67" s="6"/>
      <c r="YE67" s="6"/>
      <c r="YF67" s="6"/>
      <c r="YG67" s="6"/>
      <c r="YH67" s="6"/>
      <c r="YI67" s="6"/>
      <c r="YJ67" s="6"/>
      <c r="YK67" s="6"/>
      <c r="YL67" s="6"/>
      <c r="YM67" s="6"/>
      <c r="YN67" s="6"/>
      <c r="YO67" s="6"/>
      <c r="YP67" s="6"/>
      <c r="YQ67" s="6"/>
      <c r="YR67" s="6"/>
      <c r="YS67" s="6"/>
      <c r="YT67" s="6"/>
      <c r="YU67" s="6"/>
      <c r="YV67" s="6"/>
      <c r="YW67" s="6"/>
      <c r="YX67" s="6"/>
      <c r="YY67" s="6"/>
      <c r="YZ67" s="6"/>
      <c r="ZA67" s="6"/>
      <c r="ZB67" s="6"/>
      <c r="ZC67" s="6"/>
      <c r="ZD67" s="6"/>
      <c r="ZE67" s="6"/>
      <c r="ZF67" s="6"/>
      <c r="ZG67" s="6"/>
      <c r="ZH67" s="6"/>
      <c r="ZI67" s="6"/>
      <c r="ZJ67" s="6"/>
      <c r="ZK67" s="6"/>
      <c r="ZL67" s="6"/>
      <c r="ZM67" s="6"/>
      <c r="ZN67" s="6"/>
      <c r="ZO67" s="6"/>
      <c r="ZP67" s="6"/>
      <c r="ZQ67" s="6"/>
      <c r="ZR67" s="6"/>
      <c r="ZS67" s="6"/>
      <c r="ZT67" s="6"/>
      <c r="ZU67" s="6"/>
      <c r="ZV67" s="6"/>
      <c r="ZW67" s="6"/>
      <c r="ZX67" s="6"/>
      <c r="ZY67" s="6"/>
      <c r="ZZ67" s="6"/>
      <c r="AAA67" s="6"/>
      <c r="AAB67" s="6"/>
      <c r="AAC67" s="6"/>
      <c r="AAD67" s="6"/>
      <c r="AAE67" s="6"/>
      <c r="AAF67" s="6"/>
      <c r="AAG67" s="6"/>
      <c r="AAH67" s="6"/>
      <c r="AAI67" s="6"/>
      <c r="AAJ67" s="6"/>
      <c r="AAK67" s="6"/>
      <c r="AAL67" s="6"/>
      <c r="AAM67" s="6"/>
      <c r="AAN67" s="6"/>
      <c r="AAO67" s="6"/>
      <c r="AAP67" s="6"/>
      <c r="AAQ67" s="6"/>
      <c r="AAR67" s="6"/>
      <c r="AAS67" s="6"/>
      <c r="AAT67" s="6"/>
      <c r="AAU67" s="6"/>
      <c r="AAV67" s="6"/>
      <c r="AAW67" s="6"/>
      <c r="AAX67" s="6"/>
      <c r="AAY67" s="6"/>
      <c r="AAZ67" s="6"/>
      <c r="ABA67" s="6"/>
      <c r="ABB67" s="6"/>
      <c r="ABC67" s="6"/>
      <c r="ABD67" s="6"/>
      <c r="ABE67" s="6"/>
      <c r="ABF67" s="6"/>
      <c r="ABG67" s="6"/>
      <c r="ABH67" s="6"/>
      <c r="ABI67" s="6"/>
      <c r="ABJ67" s="6"/>
      <c r="ABK67" s="6"/>
      <c r="ABL67" s="6"/>
      <c r="ABM67" s="6"/>
      <c r="ABN67" s="6"/>
      <c r="ABO67" s="6"/>
      <c r="ABP67" s="6"/>
      <c r="ABQ67" s="6"/>
      <c r="ABR67" s="6"/>
      <c r="ABS67" s="6"/>
      <c r="ABT67" s="6"/>
      <c r="ABU67" s="6"/>
      <c r="ABV67" s="6"/>
      <c r="ABW67" s="6"/>
      <c r="ABX67" s="6"/>
      <c r="ABY67" s="6"/>
      <c r="ABZ67" s="6"/>
      <c r="ACA67" s="6"/>
      <c r="ACB67" s="6"/>
      <c r="ACC67" s="6"/>
      <c r="ACD67" s="6"/>
      <c r="ACE67" s="6"/>
      <c r="ACF67" s="6"/>
      <c r="ACG67" s="6"/>
      <c r="ACH67" s="6"/>
      <c r="ACI67" s="6"/>
      <c r="ACJ67" s="6"/>
      <c r="ACK67" s="6"/>
      <c r="ACL67" s="6"/>
      <c r="ACM67" s="6"/>
      <c r="ACN67" s="6"/>
      <c r="ACO67" s="6"/>
      <c r="ACP67" s="6"/>
      <c r="ACQ67" s="6"/>
      <c r="ACR67" s="6"/>
      <c r="ACS67" s="6"/>
      <c r="ACT67" s="6"/>
      <c r="ACU67" s="6"/>
      <c r="ACV67" s="6"/>
      <c r="ACW67" s="6"/>
      <c r="ACX67" s="6"/>
      <c r="ACY67" s="6"/>
      <c r="ACZ67" s="6"/>
      <c r="ADA67" s="6"/>
      <c r="ADB67" s="6"/>
      <c r="ADC67" s="6"/>
      <c r="ADD67" s="6"/>
      <c r="ADE67" s="6"/>
      <c r="ADF67" s="6"/>
      <c r="ADG67" s="6"/>
      <c r="ADH67" s="6"/>
      <c r="ADI67" s="6"/>
      <c r="ADJ67" s="6"/>
      <c r="ADK67" s="6"/>
      <c r="ADL67" s="6"/>
      <c r="ADM67" s="6"/>
      <c r="ADN67" s="6"/>
      <c r="ADO67" s="6"/>
      <c r="ADP67" s="6"/>
      <c r="ADQ67" s="6"/>
      <c r="ADR67" s="6"/>
      <c r="ADS67" s="6"/>
      <c r="ADT67" s="6"/>
      <c r="ADU67" s="6"/>
      <c r="ADV67" s="6"/>
      <c r="ADW67" s="6"/>
      <c r="ADX67" s="6"/>
      <c r="ADY67" s="6"/>
      <c r="ADZ67" s="6"/>
      <c r="AEA67" s="6"/>
      <c r="AEB67" s="6"/>
      <c r="AEC67" s="6"/>
      <c r="AED67" s="6"/>
      <c r="AEE67" s="6"/>
      <c r="AEF67" s="6"/>
      <c r="AEG67" s="6"/>
      <c r="AEH67" s="6"/>
      <c r="AEI67" s="6"/>
      <c r="AEJ67" s="6"/>
      <c r="AEK67" s="6"/>
      <c r="AEL67" s="6"/>
      <c r="AEM67" s="6"/>
      <c r="AEN67" s="6"/>
      <c r="AEO67" s="6"/>
      <c r="AEP67" s="6"/>
      <c r="AEQ67" s="6"/>
      <c r="AER67" s="6"/>
      <c r="AES67" s="6"/>
      <c r="AET67" s="6"/>
      <c r="AEU67" s="6"/>
      <c r="AEV67" s="6"/>
      <c r="AEW67" s="6"/>
      <c r="AEX67" s="6"/>
      <c r="AEY67" s="6"/>
      <c r="AEZ67" s="6"/>
      <c r="AFA67" s="6"/>
      <c r="AFB67" s="6"/>
      <c r="AFC67" s="6"/>
      <c r="AFD67" s="6"/>
      <c r="AFE67" s="6"/>
      <c r="AFF67" s="6"/>
      <c r="AFG67" s="6"/>
      <c r="AFH67" s="6"/>
      <c r="AFI67" s="6"/>
      <c r="AFJ67" s="6"/>
      <c r="AFK67" s="6"/>
      <c r="AFL67" s="6"/>
      <c r="AFM67" s="6"/>
      <c r="AFN67" s="6"/>
      <c r="AFO67" s="6"/>
      <c r="AFP67" s="6"/>
      <c r="AFQ67" s="6"/>
      <c r="AFR67" s="6"/>
      <c r="AFS67" s="6"/>
      <c r="AFT67" s="6"/>
      <c r="AFU67" s="6"/>
      <c r="AFV67" s="6"/>
      <c r="AFW67" s="6"/>
      <c r="AFX67" s="6"/>
      <c r="AFY67" s="6"/>
      <c r="AFZ67" s="6"/>
      <c r="AGA67" s="6"/>
      <c r="AGB67" s="6"/>
      <c r="AGC67" s="6"/>
      <c r="AGD67" s="6"/>
      <c r="AGE67" s="6"/>
      <c r="AGF67" s="6"/>
      <c r="AGG67" s="6"/>
      <c r="AGH67" s="6"/>
      <c r="AGI67" s="6"/>
      <c r="AGJ67" s="6"/>
      <c r="AGK67" s="6"/>
      <c r="AGL67" s="6"/>
      <c r="AGM67" s="6"/>
      <c r="AGN67" s="6"/>
      <c r="AGO67" s="6"/>
      <c r="AGP67" s="6"/>
      <c r="AGQ67" s="6"/>
      <c r="AGR67" s="6"/>
      <c r="AGS67" s="6"/>
      <c r="AGT67" s="6"/>
      <c r="AGU67" s="6"/>
      <c r="AGV67" s="6"/>
      <c r="AGW67" s="6"/>
      <c r="AGX67" s="6"/>
      <c r="AGY67" s="6"/>
      <c r="AGZ67" s="6"/>
      <c r="AHA67" s="6"/>
      <c r="AHB67" s="6"/>
      <c r="AHC67" s="6"/>
      <c r="AHD67" s="6"/>
      <c r="AHE67" s="6"/>
      <c r="AHF67" s="6"/>
      <c r="AHG67" s="6"/>
      <c r="AHH67" s="6"/>
      <c r="AHI67" s="6"/>
      <c r="AHJ67" s="6"/>
      <c r="AHK67" s="6"/>
      <c r="AHL67" s="6"/>
      <c r="AHM67" s="6"/>
      <c r="AHN67" s="6"/>
      <c r="AHO67" s="6"/>
      <c r="AHP67" s="6"/>
      <c r="AHQ67" s="6"/>
      <c r="AHR67" s="6"/>
      <c r="AHS67" s="6"/>
      <c r="AHT67" s="6"/>
      <c r="AHU67" s="6"/>
      <c r="AHV67" s="6"/>
      <c r="AHW67" s="6"/>
      <c r="AHX67" s="6"/>
      <c r="AHY67" s="6"/>
      <c r="AHZ67" s="6"/>
      <c r="AIA67" s="6"/>
      <c r="AIB67" s="6"/>
      <c r="AIC67" s="6"/>
      <c r="AID67" s="6"/>
      <c r="AIE67" s="6"/>
      <c r="AIF67" s="6"/>
      <c r="AIG67" s="6"/>
      <c r="AIH67" s="6"/>
      <c r="AII67" s="6"/>
      <c r="AIJ67" s="6"/>
      <c r="AIK67" s="6"/>
      <c r="AIL67" s="6"/>
      <c r="AIM67" s="6"/>
      <c r="AIN67" s="6"/>
      <c r="AIO67" s="6"/>
      <c r="AIP67" s="6"/>
      <c r="AIQ67" s="6"/>
      <c r="AIR67" s="6"/>
      <c r="AIS67" s="6"/>
      <c r="AIT67" s="6"/>
      <c r="AIU67" s="6"/>
      <c r="AIV67" s="6"/>
      <c r="AIW67" s="6"/>
      <c r="AIX67" s="6"/>
      <c r="AIY67" s="6"/>
      <c r="AIZ67" s="6"/>
      <c r="AJA67" s="6"/>
      <c r="AJB67" s="6"/>
      <c r="AJC67" s="6"/>
      <c r="AJD67" s="6"/>
      <c r="AJE67" s="6"/>
      <c r="AJF67" s="6"/>
      <c r="AJG67" s="6"/>
      <c r="AJH67" s="6"/>
      <c r="AJI67" s="6"/>
      <c r="AJJ67" s="6"/>
      <c r="AJK67" s="6"/>
      <c r="AJL67" s="6"/>
      <c r="AJM67" s="6"/>
      <c r="AJN67" s="6"/>
      <c r="AJO67" s="6"/>
      <c r="AJP67" s="6"/>
      <c r="AJQ67" s="6"/>
      <c r="AJR67" s="6"/>
      <c r="AJS67" s="6"/>
      <c r="AJT67" s="6"/>
      <c r="AJU67" s="6"/>
      <c r="AJV67" s="6"/>
      <c r="AJW67" s="6"/>
      <c r="AJX67" s="6"/>
      <c r="AJY67" s="6"/>
      <c r="AJZ67" s="6"/>
      <c r="AKA67" s="6"/>
      <c r="AKB67" s="6"/>
      <c r="AKC67" s="6"/>
      <c r="AKD67" s="6"/>
      <c r="AKE67" s="6"/>
      <c r="AKF67" s="6"/>
      <c r="AKG67" s="6"/>
      <c r="AKH67" s="6"/>
      <c r="AKI67" s="6"/>
      <c r="AKJ67" s="6"/>
      <c r="AKK67" s="6"/>
      <c r="AKL67" s="6"/>
      <c r="AKM67" s="6"/>
      <c r="AKN67" s="6"/>
      <c r="AKO67" s="6"/>
      <c r="AKP67" s="6"/>
      <c r="AKQ67" s="6"/>
      <c r="AKR67" s="6"/>
      <c r="AKS67" s="6"/>
      <c r="AKT67" s="6"/>
      <c r="AKU67" s="6"/>
      <c r="AKV67" s="6"/>
      <c r="AKW67" s="6"/>
      <c r="AKX67" s="6"/>
      <c r="AKY67" s="6"/>
      <c r="AKZ67" s="6"/>
      <c r="ALA67" s="6"/>
      <c r="ALB67" s="6"/>
      <c r="ALC67" s="6"/>
      <c r="ALD67" s="6"/>
      <c r="ALE67" s="6"/>
      <c r="ALF67" s="6"/>
      <c r="ALG67" s="6"/>
      <c r="ALH67" s="6"/>
      <c r="ALI67" s="6"/>
      <c r="ALJ67" s="6"/>
      <c r="ALK67" s="6"/>
      <c r="ALL67" s="6"/>
      <c r="ALM67" s="6"/>
      <c r="ALN67" s="6"/>
      <c r="ALO67" s="6"/>
      <c r="ALP67" s="6"/>
      <c r="ALQ67" s="6"/>
      <c r="ALR67" s="6"/>
      <c r="ALS67" s="6"/>
      <c r="ALT67" s="6"/>
      <c r="ALU67" s="6"/>
      <c r="ALV67" s="6"/>
      <c r="ALW67" s="6"/>
      <c r="ALX67" s="6"/>
      <c r="ALY67" s="6"/>
      <c r="ALZ67" s="6"/>
      <c r="AMA67" s="6"/>
      <c r="AMB67" s="6"/>
      <c r="AMC67" s="6"/>
      <c r="AMD67" s="6"/>
      <c r="AME67" s="6"/>
      <c r="AMF67" s="6"/>
      <c r="AMG67" s="6"/>
      <c r="AMH67" s="6"/>
      <c r="AMI67" s="6"/>
      <c r="AMJ67" s="6"/>
      <c r="AMK67" s="6"/>
      <c r="AML67" s="6"/>
      <c r="AMM67" s="6"/>
      <c r="AMN67" s="6"/>
      <c r="AMO67" s="6"/>
      <c r="AMP67" s="6"/>
      <c r="AMQ67" s="6"/>
      <c r="AMR67" s="6"/>
      <c r="AMS67" s="6"/>
      <c r="AMT67" s="6"/>
      <c r="AMU67" s="6"/>
      <c r="AMV67" s="6"/>
      <c r="AMW67" s="6"/>
      <c r="AMX67" s="6"/>
    </row>
    <row r="68" spans="1:1038" x14ac:dyDescent="0.25">
      <c r="A68" t="s">
        <v>188</v>
      </c>
      <c r="M68" s="55"/>
      <c r="N68" s="55"/>
      <c r="O68" s="6"/>
      <c r="P68" s="55"/>
      <c r="Q68" s="6"/>
      <c r="R68" s="6"/>
      <c r="S68" s="6"/>
      <c r="T68" s="222" t="s">
        <v>1286</v>
      </c>
      <c r="U68" s="224">
        <v>99</v>
      </c>
      <c r="V68" s="222" t="s">
        <v>1286</v>
      </c>
      <c r="W68" s="131">
        <f>COUNTIF($X$77:$X$662, V68)</f>
        <v>1</v>
      </c>
      <c r="X68" s="127"/>
      <c r="Y68" s="78"/>
      <c r="Z68" s="56"/>
      <c r="AA68" s="56"/>
      <c r="AB68" s="57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  <c r="IC68" s="6"/>
      <c r="ID68" s="6"/>
      <c r="IE68" s="6"/>
      <c r="IF68" s="6"/>
      <c r="IG68" s="6"/>
      <c r="IH68" s="6"/>
      <c r="II68" s="6"/>
      <c r="IJ68" s="6"/>
      <c r="IK68" s="6"/>
      <c r="IL68" s="6"/>
      <c r="IM68" s="6"/>
      <c r="IN68" s="6"/>
      <c r="IO68" s="6"/>
      <c r="IP68" s="6"/>
      <c r="IQ68" s="6"/>
      <c r="IR68" s="6"/>
      <c r="IS68" s="6"/>
      <c r="IT68" s="6"/>
      <c r="IU68" s="6"/>
      <c r="IV68" s="6"/>
      <c r="IW68" s="6"/>
      <c r="IX68" s="6"/>
      <c r="IY68" s="6"/>
      <c r="IZ68" s="6"/>
      <c r="JA68" s="6"/>
      <c r="JB68" s="6"/>
      <c r="JC68" s="6"/>
      <c r="JD68" s="6"/>
      <c r="JE68" s="6"/>
      <c r="JF68" s="6"/>
      <c r="JG68" s="6"/>
      <c r="JH68" s="6"/>
      <c r="JI68" s="6"/>
      <c r="JJ68" s="6"/>
      <c r="JK68" s="6"/>
      <c r="JL68" s="6"/>
      <c r="JM68" s="6"/>
      <c r="JN68" s="6"/>
      <c r="JO68" s="6"/>
      <c r="JP68" s="6"/>
      <c r="JQ68" s="6"/>
      <c r="JR68" s="6"/>
      <c r="JS68" s="6"/>
      <c r="JT68" s="6"/>
      <c r="JU68" s="6"/>
      <c r="JV68" s="6"/>
      <c r="JW68" s="6"/>
      <c r="JX68" s="6"/>
      <c r="JY68" s="6"/>
      <c r="JZ68" s="6"/>
      <c r="KA68" s="6"/>
      <c r="KB68" s="6"/>
      <c r="KC68" s="6"/>
      <c r="KD68" s="6"/>
      <c r="KE68" s="6"/>
      <c r="KF68" s="6"/>
      <c r="KG68" s="6"/>
      <c r="KH68" s="6"/>
      <c r="KI68" s="6"/>
      <c r="KJ68" s="6"/>
      <c r="KK68" s="6"/>
      <c r="KL68" s="6"/>
      <c r="KM68" s="6"/>
      <c r="KN68" s="6"/>
      <c r="KO68" s="6"/>
      <c r="KP68" s="6"/>
      <c r="KQ68" s="6"/>
      <c r="KR68" s="6"/>
      <c r="KS68" s="6"/>
      <c r="KT68" s="6"/>
      <c r="KU68" s="6"/>
      <c r="KV68" s="6"/>
      <c r="KW68" s="6"/>
      <c r="KX68" s="6"/>
      <c r="KY68" s="6"/>
      <c r="KZ68" s="6"/>
      <c r="LA68" s="6"/>
      <c r="LB68" s="6"/>
      <c r="LC68" s="6"/>
      <c r="LD68" s="6"/>
      <c r="LE68" s="6"/>
      <c r="LF68" s="6"/>
      <c r="LG68" s="6"/>
      <c r="LH68" s="6"/>
      <c r="LI68" s="6"/>
      <c r="LJ68" s="6"/>
      <c r="LK68" s="6"/>
      <c r="LL68" s="6"/>
      <c r="LM68" s="6"/>
      <c r="LN68" s="6"/>
      <c r="LO68" s="6"/>
      <c r="LP68" s="6"/>
      <c r="LQ68" s="6"/>
      <c r="LR68" s="6"/>
      <c r="LS68" s="6"/>
      <c r="LT68" s="6"/>
      <c r="LU68" s="6"/>
      <c r="LV68" s="6"/>
      <c r="LW68" s="6"/>
      <c r="LX68" s="6"/>
      <c r="LY68" s="6"/>
      <c r="LZ68" s="6"/>
      <c r="MA68" s="6"/>
      <c r="MB68" s="6"/>
      <c r="MC68" s="6"/>
      <c r="MD68" s="6"/>
      <c r="ME68" s="6"/>
      <c r="MF68" s="6"/>
      <c r="MG68" s="6"/>
      <c r="MH68" s="6"/>
      <c r="MI68" s="6"/>
      <c r="MJ68" s="6"/>
      <c r="MK68" s="6"/>
      <c r="ML68" s="6"/>
      <c r="MM68" s="6"/>
      <c r="MN68" s="6"/>
      <c r="MO68" s="6"/>
      <c r="MP68" s="6"/>
      <c r="MQ68" s="6"/>
      <c r="MR68" s="6"/>
      <c r="MS68" s="6"/>
      <c r="MT68" s="6"/>
      <c r="MU68" s="6"/>
      <c r="MV68" s="6"/>
      <c r="MW68" s="6"/>
      <c r="MX68" s="6"/>
      <c r="MY68" s="6"/>
      <c r="MZ68" s="6"/>
      <c r="NA68" s="6"/>
      <c r="NB68" s="6"/>
      <c r="NC68" s="6"/>
      <c r="ND68" s="6"/>
      <c r="NE68" s="6"/>
      <c r="NF68" s="6"/>
      <c r="NG68" s="6"/>
      <c r="NH68" s="6"/>
      <c r="NI68" s="6"/>
      <c r="NJ68" s="6"/>
      <c r="NK68" s="6"/>
      <c r="NL68" s="6"/>
      <c r="NM68" s="6"/>
      <c r="NN68" s="6"/>
      <c r="NO68" s="6"/>
      <c r="NP68" s="6"/>
      <c r="NQ68" s="6"/>
      <c r="NR68" s="6"/>
      <c r="NS68" s="6"/>
      <c r="NT68" s="6"/>
      <c r="NU68" s="6"/>
      <c r="NV68" s="6"/>
      <c r="NW68" s="6"/>
      <c r="NX68" s="6"/>
      <c r="NY68" s="6"/>
      <c r="NZ68" s="6"/>
      <c r="OA68" s="6"/>
      <c r="OB68" s="6"/>
      <c r="OC68" s="6"/>
      <c r="OD68" s="6"/>
      <c r="OE68" s="6"/>
      <c r="OF68" s="6"/>
      <c r="OG68" s="6"/>
      <c r="OH68" s="6"/>
      <c r="OI68" s="6"/>
      <c r="OJ68" s="6"/>
      <c r="OK68" s="6"/>
      <c r="OL68" s="6"/>
      <c r="OM68" s="6"/>
      <c r="ON68" s="6"/>
      <c r="OO68" s="6"/>
      <c r="OP68" s="6"/>
      <c r="OQ68" s="6"/>
      <c r="OR68" s="6"/>
      <c r="OS68" s="6"/>
      <c r="OT68" s="6"/>
      <c r="OU68" s="6"/>
      <c r="OV68" s="6"/>
      <c r="OW68" s="6"/>
      <c r="OX68" s="6"/>
      <c r="OY68" s="6"/>
      <c r="OZ68" s="6"/>
      <c r="PA68" s="6"/>
      <c r="PB68" s="6"/>
      <c r="PC68" s="6"/>
      <c r="PD68" s="6"/>
      <c r="PE68" s="6"/>
      <c r="PF68" s="6"/>
      <c r="PG68" s="6"/>
      <c r="PH68" s="6"/>
      <c r="PI68" s="6"/>
      <c r="PJ68" s="6"/>
      <c r="PK68" s="6"/>
      <c r="PL68" s="6"/>
      <c r="PM68" s="6"/>
      <c r="PN68" s="6"/>
      <c r="PO68" s="6"/>
      <c r="PP68" s="6"/>
      <c r="PQ68" s="6"/>
      <c r="PR68" s="6"/>
      <c r="PS68" s="6"/>
      <c r="PT68" s="6"/>
      <c r="PU68" s="6"/>
      <c r="PV68" s="6"/>
      <c r="PW68" s="6"/>
      <c r="PX68" s="6"/>
      <c r="PY68" s="6"/>
      <c r="PZ68" s="6"/>
      <c r="QA68" s="6"/>
      <c r="QB68" s="6"/>
      <c r="QC68" s="6"/>
      <c r="QD68" s="6"/>
      <c r="QE68" s="6"/>
      <c r="QF68" s="6"/>
      <c r="QG68" s="6"/>
      <c r="QH68" s="6"/>
      <c r="QI68" s="6"/>
      <c r="QJ68" s="6"/>
      <c r="QK68" s="6"/>
      <c r="QL68" s="6"/>
      <c r="QM68" s="6"/>
      <c r="QN68" s="6"/>
      <c r="QO68" s="6"/>
      <c r="QP68" s="6"/>
      <c r="QQ68" s="6"/>
      <c r="QR68" s="6"/>
      <c r="QS68" s="6"/>
      <c r="QT68" s="6"/>
      <c r="QU68" s="6"/>
      <c r="QV68" s="6"/>
      <c r="QW68" s="6"/>
      <c r="QX68" s="6"/>
      <c r="QY68" s="6"/>
      <c r="QZ68" s="6"/>
      <c r="RA68" s="6"/>
      <c r="RB68" s="6"/>
      <c r="RC68" s="6"/>
      <c r="RD68" s="6"/>
      <c r="RE68" s="6"/>
      <c r="RF68" s="6"/>
      <c r="RG68" s="6"/>
      <c r="RH68" s="6"/>
      <c r="RI68" s="6"/>
      <c r="RJ68" s="6"/>
      <c r="RK68" s="6"/>
      <c r="RL68" s="6"/>
      <c r="RM68" s="6"/>
      <c r="RN68" s="6"/>
      <c r="RO68" s="6"/>
      <c r="RP68" s="6"/>
      <c r="RQ68" s="6"/>
      <c r="RR68" s="6"/>
      <c r="RS68" s="6"/>
      <c r="RT68" s="6"/>
      <c r="RU68" s="6"/>
      <c r="RV68" s="6"/>
      <c r="RW68" s="6"/>
      <c r="RX68" s="6"/>
      <c r="RY68" s="6"/>
      <c r="RZ68" s="6"/>
      <c r="SA68" s="6"/>
      <c r="SB68" s="6"/>
      <c r="SC68" s="6"/>
      <c r="SD68" s="6"/>
      <c r="SE68" s="6"/>
      <c r="SF68" s="6"/>
      <c r="SG68" s="6"/>
      <c r="SH68" s="6"/>
      <c r="SI68" s="6"/>
      <c r="SJ68" s="6"/>
      <c r="SK68" s="6"/>
      <c r="SL68" s="6"/>
      <c r="SM68" s="6"/>
      <c r="SN68" s="6"/>
      <c r="SO68" s="6"/>
      <c r="SP68" s="6"/>
      <c r="SQ68" s="6"/>
      <c r="SR68" s="6"/>
      <c r="SS68" s="6"/>
      <c r="ST68" s="6"/>
      <c r="SU68" s="6"/>
      <c r="SV68" s="6"/>
      <c r="SW68" s="6"/>
      <c r="SX68" s="6"/>
      <c r="SY68" s="6"/>
      <c r="SZ68" s="6"/>
      <c r="TA68" s="6"/>
      <c r="TB68" s="6"/>
      <c r="TC68" s="6"/>
      <c r="TD68" s="6"/>
      <c r="TE68" s="6"/>
      <c r="TF68" s="6"/>
      <c r="TG68" s="6"/>
      <c r="TH68" s="6"/>
      <c r="TI68" s="6"/>
      <c r="TJ68" s="6"/>
      <c r="TK68" s="6"/>
      <c r="TL68" s="6"/>
      <c r="TM68" s="6"/>
      <c r="TN68" s="6"/>
      <c r="TO68" s="6"/>
      <c r="TP68" s="6"/>
      <c r="TQ68" s="6"/>
      <c r="TR68" s="6"/>
      <c r="TS68" s="6"/>
      <c r="TT68" s="6"/>
      <c r="TU68" s="6"/>
      <c r="TV68" s="6"/>
      <c r="TW68" s="6"/>
      <c r="TX68" s="6"/>
      <c r="TY68" s="6"/>
      <c r="TZ68" s="6"/>
      <c r="UA68" s="6"/>
      <c r="UB68" s="6"/>
      <c r="UC68" s="6"/>
      <c r="UD68" s="6"/>
      <c r="UE68" s="6"/>
      <c r="UF68" s="6"/>
      <c r="UG68" s="6"/>
      <c r="UH68" s="6"/>
      <c r="UI68" s="6"/>
      <c r="UJ68" s="6"/>
      <c r="UK68" s="6"/>
      <c r="UL68" s="6"/>
      <c r="UM68" s="6"/>
      <c r="UN68" s="6"/>
      <c r="UO68" s="6"/>
      <c r="UP68" s="6"/>
      <c r="UQ68" s="6"/>
      <c r="UR68" s="6"/>
      <c r="US68" s="6"/>
      <c r="UT68" s="6"/>
      <c r="UU68" s="6"/>
      <c r="UV68" s="6"/>
      <c r="UW68" s="6"/>
      <c r="UX68" s="6"/>
      <c r="UY68" s="6"/>
      <c r="UZ68" s="6"/>
      <c r="VA68" s="6"/>
      <c r="VB68" s="6"/>
      <c r="VC68" s="6"/>
      <c r="VD68" s="6"/>
      <c r="VE68" s="6"/>
      <c r="VF68" s="6"/>
      <c r="VG68" s="6"/>
      <c r="VH68" s="6"/>
      <c r="VI68" s="6"/>
      <c r="VJ68" s="6"/>
      <c r="VK68" s="6"/>
      <c r="VL68" s="6"/>
      <c r="VM68" s="6"/>
      <c r="VN68" s="6"/>
      <c r="VO68" s="6"/>
      <c r="VP68" s="6"/>
      <c r="VQ68" s="6"/>
      <c r="VR68" s="6"/>
      <c r="VS68" s="6"/>
      <c r="VT68" s="6"/>
      <c r="VU68" s="6"/>
      <c r="VV68" s="6"/>
      <c r="VW68" s="6"/>
      <c r="VX68" s="6"/>
      <c r="VY68" s="6"/>
      <c r="VZ68" s="6"/>
      <c r="WA68" s="6"/>
      <c r="WB68" s="6"/>
      <c r="WC68" s="6"/>
      <c r="WD68" s="6"/>
      <c r="WE68" s="6"/>
      <c r="WF68" s="6"/>
      <c r="WG68" s="6"/>
      <c r="WH68" s="6"/>
      <c r="WI68" s="6"/>
      <c r="WJ68" s="6"/>
      <c r="WK68" s="6"/>
      <c r="WL68" s="6"/>
      <c r="WM68" s="6"/>
      <c r="WN68" s="6"/>
      <c r="WO68" s="6"/>
      <c r="WP68" s="6"/>
      <c r="WQ68" s="6"/>
      <c r="WR68" s="6"/>
      <c r="WS68" s="6"/>
      <c r="WT68" s="6"/>
      <c r="WU68" s="6"/>
      <c r="WV68" s="6"/>
      <c r="WW68" s="6"/>
      <c r="WX68" s="6"/>
      <c r="WY68" s="6"/>
      <c r="WZ68" s="6"/>
      <c r="XA68" s="6"/>
      <c r="XB68" s="6"/>
      <c r="XC68" s="6"/>
      <c r="XD68" s="6"/>
      <c r="XE68" s="6"/>
      <c r="XF68" s="6"/>
      <c r="XG68" s="6"/>
      <c r="XH68" s="6"/>
      <c r="XI68" s="6"/>
      <c r="XJ68" s="6"/>
      <c r="XK68" s="6"/>
      <c r="XL68" s="6"/>
      <c r="XM68" s="6"/>
      <c r="XN68" s="6"/>
      <c r="XO68" s="6"/>
      <c r="XP68" s="6"/>
      <c r="XQ68" s="6"/>
      <c r="XR68" s="6"/>
      <c r="XS68" s="6"/>
      <c r="XT68" s="6"/>
      <c r="XU68" s="6"/>
      <c r="XV68" s="6"/>
      <c r="XW68" s="6"/>
      <c r="XX68" s="6"/>
      <c r="XY68" s="6"/>
      <c r="XZ68" s="6"/>
      <c r="YA68" s="6"/>
      <c r="YB68" s="6"/>
      <c r="YC68" s="6"/>
      <c r="YD68" s="6"/>
      <c r="YE68" s="6"/>
      <c r="YF68" s="6"/>
      <c r="YG68" s="6"/>
      <c r="YH68" s="6"/>
      <c r="YI68" s="6"/>
      <c r="YJ68" s="6"/>
      <c r="YK68" s="6"/>
      <c r="YL68" s="6"/>
      <c r="YM68" s="6"/>
      <c r="YN68" s="6"/>
      <c r="YO68" s="6"/>
      <c r="YP68" s="6"/>
      <c r="YQ68" s="6"/>
      <c r="YR68" s="6"/>
      <c r="YS68" s="6"/>
      <c r="YT68" s="6"/>
      <c r="YU68" s="6"/>
      <c r="YV68" s="6"/>
      <c r="YW68" s="6"/>
      <c r="YX68" s="6"/>
      <c r="YY68" s="6"/>
      <c r="YZ68" s="6"/>
      <c r="ZA68" s="6"/>
      <c r="ZB68" s="6"/>
      <c r="ZC68" s="6"/>
      <c r="ZD68" s="6"/>
      <c r="ZE68" s="6"/>
      <c r="ZF68" s="6"/>
      <c r="ZG68" s="6"/>
      <c r="ZH68" s="6"/>
      <c r="ZI68" s="6"/>
      <c r="ZJ68" s="6"/>
      <c r="ZK68" s="6"/>
      <c r="ZL68" s="6"/>
      <c r="ZM68" s="6"/>
      <c r="ZN68" s="6"/>
      <c r="ZO68" s="6"/>
      <c r="ZP68" s="6"/>
      <c r="ZQ68" s="6"/>
      <c r="ZR68" s="6"/>
      <c r="ZS68" s="6"/>
      <c r="ZT68" s="6"/>
      <c r="ZU68" s="6"/>
      <c r="ZV68" s="6"/>
      <c r="ZW68" s="6"/>
      <c r="ZX68" s="6"/>
      <c r="ZY68" s="6"/>
      <c r="ZZ68" s="6"/>
      <c r="AAA68" s="6"/>
      <c r="AAB68" s="6"/>
      <c r="AAC68" s="6"/>
      <c r="AAD68" s="6"/>
      <c r="AAE68" s="6"/>
      <c r="AAF68" s="6"/>
      <c r="AAG68" s="6"/>
      <c r="AAH68" s="6"/>
      <c r="AAI68" s="6"/>
      <c r="AAJ68" s="6"/>
      <c r="AAK68" s="6"/>
      <c r="AAL68" s="6"/>
      <c r="AAM68" s="6"/>
      <c r="AAN68" s="6"/>
      <c r="AAO68" s="6"/>
      <c r="AAP68" s="6"/>
      <c r="AAQ68" s="6"/>
      <c r="AAR68" s="6"/>
      <c r="AAS68" s="6"/>
      <c r="AAT68" s="6"/>
      <c r="AAU68" s="6"/>
      <c r="AAV68" s="6"/>
      <c r="AAW68" s="6"/>
      <c r="AAX68" s="6"/>
      <c r="AAY68" s="6"/>
      <c r="AAZ68" s="6"/>
      <c r="ABA68" s="6"/>
      <c r="ABB68" s="6"/>
      <c r="ABC68" s="6"/>
      <c r="ABD68" s="6"/>
      <c r="ABE68" s="6"/>
      <c r="ABF68" s="6"/>
      <c r="ABG68" s="6"/>
      <c r="ABH68" s="6"/>
      <c r="ABI68" s="6"/>
      <c r="ABJ68" s="6"/>
      <c r="ABK68" s="6"/>
      <c r="ABL68" s="6"/>
      <c r="ABM68" s="6"/>
      <c r="ABN68" s="6"/>
      <c r="ABO68" s="6"/>
      <c r="ABP68" s="6"/>
      <c r="ABQ68" s="6"/>
      <c r="ABR68" s="6"/>
      <c r="ABS68" s="6"/>
      <c r="ABT68" s="6"/>
      <c r="ABU68" s="6"/>
      <c r="ABV68" s="6"/>
      <c r="ABW68" s="6"/>
      <c r="ABX68" s="6"/>
      <c r="ABY68" s="6"/>
      <c r="ABZ68" s="6"/>
      <c r="ACA68" s="6"/>
      <c r="ACB68" s="6"/>
      <c r="ACC68" s="6"/>
      <c r="ACD68" s="6"/>
      <c r="ACE68" s="6"/>
      <c r="ACF68" s="6"/>
      <c r="ACG68" s="6"/>
      <c r="ACH68" s="6"/>
      <c r="ACI68" s="6"/>
      <c r="ACJ68" s="6"/>
      <c r="ACK68" s="6"/>
      <c r="ACL68" s="6"/>
      <c r="ACM68" s="6"/>
      <c r="ACN68" s="6"/>
      <c r="ACO68" s="6"/>
      <c r="ACP68" s="6"/>
      <c r="ACQ68" s="6"/>
      <c r="ACR68" s="6"/>
      <c r="ACS68" s="6"/>
      <c r="ACT68" s="6"/>
      <c r="ACU68" s="6"/>
      <c r="ACV68" s="6"/>
      <c r="ACW68" s="6"/>
      <c r="ACX68" s="6"/>
      <c r="ACY68" s="6"/>
      <c r="ACZ68" s="6"/>
      <c r="ADA68" s="6"/>
      <c r="ADB68" s="6"/>
      <c r="ADC68" s="6"/>
      <c r="ADD68" s="6"/>
      <c r="ADE68" s="6"/>
      <c r="ADF68" s="6"/>
      <c r="ADG68" s="6"/>
      <c r="ADH68" s="6"/>
      <c r="ADI68" s="6"/>
      <c r="ADJ68" s="6"/>
      <c r="ADK68" s="6"/>
      <c r="ADL68" s="6"/>
      <c r="ADM68" s="6"/>
      <c r="ADN68" s="6"/>
      <c r="ADO68" s="6"/>
      <c r="ADP68" s="6"/>
      <c r="ADQ68" s="6"/>
      <c r="ADR68" s="6"/>
      <c r="ADS68" s="6"/>
      <c r="ADT68" s="6"/>
      <c r="ADU68" s="6"/>
      <c r="ADV68" s="6"/>
      <c r="ADW68" s="6"/>
      <c r="ADX68" s="6"/>
      <c r="ADY68" s="6"/>
      <c r="ADZ68" s="6"/>
      <c r="AEA68" s="6"/>
      <c r="AEB68" s="6"/>
      <c r="AEC68" s="6"/>
      <c r="AED68" s="6"/>
      <c r="AEE68" s="6"/>
      <c r="AEF68" s="6"/>
      <c r="AEG68" s="6"/>
      <c r="AEH68" s="6"/>
      <c r="AEI68" s="6"/>
      <c r="AEJ68" s="6"/>
      <c r="AEK68" s="6"/>
      <c r="AEL68" s="6"/>
      <c r="AEM68" s="6"/>
      <c r="AEN68" s="6"/>
      <c r="AEO68" s="6"/>
      <c r="AEP68" s="6"/>
      <c r="AEQ68" s="6"/>
      <c r="AER68" s="6"/>
      <c r="AES68" s="6"/>
      <c r="AET68" s="6"/>
      <c r="AEU68" s="6"/>
      <c r="AEV68" s="6"/>
      <c r="AEW68" s="6"/>
      <c r="AEX68" s="6"/>
      <c r="AEY68" s="6"/>
      <c r="AEZ68" s="6"/>
      <c r="AFA68" s="6"/>
      <c r="AFB68" s="6"/>
      <c r="AFC68" s="6"/>
      <c r="AFD68" s="6"/>
      <c r="AFE68" s="6"/>
      <c r="AFF68" s="6"/>
      <c r="AFG68" s="6"/>
      <c r="AFH68" s="6"/>
      <c r="AFI68" s="6"/>
      <c r="AFJ68" s="6"/>
      <c r="AFK68" s="6"/>
      <c r="AFL68" s="6"/>
      <c r="AFM68" s="6"/>
      <c r="AFN68" s="6"/>
      <c r="AFO68" s="6"/>
      <c r="AFP68" s="6"/>
      <c r="AFQ68" s="6"/>
      <c r="AFR68" s="6"/>
      <c r="AFS68" s="6"/>
      <c r="AFT68" s="6"/>
      <c r="AFU68" s="6"/>
      <c r="AFV68" s="6"/>
      <c r="AFW68" s="6"/>
      <c r="AFX68" s="6"/>
      <c r="AFY68" s="6"/>
      <c r="AFZ68" s="6"/>
      <c r="AGA68" s="6"/>
      <c r="AGB68" s="6"/>
      <c r="AGC68" s="6"/>
      <c r="AGD68" s="6"/>
      <c r="AGE68" s="6"/>
      <c r="AGF68" s="6"/>
      <c r="AGG68" s="6"/>
      <c r="AGH68" s="6"/>
      <c r="AGI68" s="6"/>
      <c r="AGJ68" s="6"/>
      <c r="AGK68" s="6"/>
      <c r="AGL68" s="6"/>
      <c r="AGM68" s="6"/>
      <c r="AGN68" s="6"/>
      <c r="AGO68" s="6"/>
      <c r="AGP68" s="6"/>
      <c r="AGQ68" s="6"/>
      <c r="AGR68" s="6"/>
      <c r="AGS68" s="6"/>
      <c r="AGT68" s="6"/>
      <c r="AGU68" s="6"/>
      <c r="AGV68" s="6"/>
      <c r="AGW68" s="6"/>
      <c r="AGX68" s="6"/>
      <c r="AGY68" s="6"/>
      <c r="AGZ68" s="6"/>
      <c r="AHA68" s="6"/>
      <c r="AHB68" s="6"/>
      <c r="AHC68" s="6"/>
      <c r="AHD68" s="6"/>
      <c r="AHE68" s="6"/>
      <c r="AHF68" s="6"/>
      <c r="AHG68" s="6"/>
      <c r="AHH68" s="6"/>
      <c r="AHI68" s="6"/>
      <c r="AHJ68" s="6"/>
      <c r="AHK68" s="6"/>
      <c r="AHL68" s="6"/>
      <c r="AHM68" s="6"/>
      <c r="AHN68" s="6"/>
      <c r="AHO68" s="6"/>
      <c r="AHP68" s="6"/>
      <c r="AHQ68" s="6"/>
      <c r="AHR68" s="6"/>
      <c r="AHS68" s="6"/>
      <c r="AHT68" s="6"/>
      <c r="AHU68" s="6"/>
      <c r="AHV68" s="6"/>
      <c r="AHW68" s="6"/>
      <c r="AHX68" s="6"/>
      <c r="AHY68" s="6"/>
      <c r="AHZ68" s="6"/>
      <c r="AIA68" s="6"/>
      <c r="AIB68" s="6"/>
      <c r="AIC68" s="6"/>
      <c r="AID68" s="6"/>
      <c r="AIE68" s="6"/>
      <c r="AIF68" s="6"/>
      <c r="AIG68" s="6"/>
      <c r="AIH68" s="6"/>
      <c r="AII68" s="6"/>
      <c r="AIJ68" s="6"/>
      <c r="AIK68" s="6"/>
      <c r="AIL68" s="6"/>
      <c r="AIM68" s="6"/>
      <c r="AIN68" s="6"/>
      <c r="AIO68" s="6"/>
      <c r="AIP68" s="6"/>
      <c r="AIQ68" s="6"/>
      <c r="AIR68" s="6"/>
      <c r="AIS68" s="6"/>
      <c r="AIT68" s="6"/>
      <c r="AIU68" s="6"/>
      <c r="AIV68" s="6"/>
      <c r="AIW68" s="6"/>
      <c r="AIX68" s="6"/>
      <c r="AIY68" s="6"/>
      <c r="AIZ68" s="6"/>
      <c r="AJA68" s="6"/>
      <c r="AJB68" s="6"/>
      <c r="AJC68" s="6"/>
      <c r="AJD68" s="6"/>
      <c r="AJE68" s="6"/>
      <c r="AJF68" s="6"/>
      <c r="AJG68" s="6"/>
      <c r="AJH68" s="6"/>
      <c r="AJI68" s="6"/>
      <c r="AJJ68" s="6"/>
      <c r="AJK68" s="6"/>
      <c r="AJL68" s="6"/>
      <c r="AJM68" s="6"/>
      <c r="AJN68" s="6"/>
      <c r="AJO68" s="6"/>
      <c r="AJP68" s="6"/>
      <c r="AJQ68" s="6"/>
      <c r="AJR68" s="6"/>
      <c r="AJS68" s="6"/>
      <c r="AJT68" s="6"/>
      <c r="AJU68" s="6"/>
      <c r="AJV68" s="6"/>
      <c r="AJW68" s="6"/>
      <c r="AJX68" s="6"/>
      <c r="AJY68" s="6"/>
      <c r="AJZ68" s="6"/>
      <c r="AKA68" s="6"/>
      <c r="AKB68" s="6"/>
      <c r="AKC68" s="6"/>
      <c r="AKD68" s="6"/>
      <c r="AKE68" s="6"/>
      <c r="AKF68" s="6"/>
      <c r="AKG68" s="6"/>
      <c r="AKH68" s="6"/>
      <c r="AKI68" s="6"/>
      <c r="AKJ68" s="6"/>
      <c r="AKK68" s="6"/>
      <c r="AKL68" s="6"/>
      <c r="AKM68" s="6"/>
      <c r="AKN68" s="6"/>
      <c r="AKO68" s="6"/>
      <c r="AKP68" s="6"/>
      <c r="AKQ68" s="6"/>
      <c r="AKR68" s="6"/>
      <c r="AKS68" s="6"/>
      <c r="AKT68" s="6"/>
      <c r="AKU68" s="6"/>
      <c r="AKV68" s="6"/>
      <c r="AKW68" s="6"/>
      <c r="AKX68" s="6"/>
      <c r="AKY68" s="6"/>
      <c r="AKZ68" s="6"/>
      <c r="ALA68" s="6"/>
      <c r="ALB68" s="6"/>
      <c r="ALC68" s="6"/>
      <c r="ALD68" s="6"/>
      <c r="ALE68" s="6"/>
      <c r="ALF68" s="6"/>
      <c r="ALG68" s="6"/>
      <c r="ALH68" s="6"/>
      <c r="ALI68" s="6"/>
      <c r="ALJ68" s="6"/>
      <c r="ALK68" s="6"/>
      <c r="ALL68" s="6"/>
      <c r="ALM68" s="6"/>
      <c r="ALN68" s="6"/>
      <c r="ALO68" s="6"/>
      <c r="ALP68" s="6"/>
      <c r="ALQ68" s="6"/>
      <c r="ALR68" s="6"/>
      <c r="ALS68" s="6"/>
      <c r="ALT68" s="6"/>
      <c r="ALU68" s="6"/>
      <c r="ALV68" s="6"/>
      <c r="ALW68" s="6"/>
      <c r="ALX68" s="6"/>
      <c r="ALY68" s="6"/>
      <c r="ALZ68" s="6"/>
      <c r="AMA68" s="6"/>
      <c r="AMB68" s="6"/>
      <c r="AMC68" s="6"/>
      <c r="AMD68" s="6"/>
      <c r="AME68" s="6"/>
      <c r="AMF68" s="6"/>
      <c r="AMG68" s="6"/>
      <c r="AMH68" s="6"/>
      <c r="AMI68" s="6"/>
      <c r="AMJ68" s="6"/>
      <c r="AMK68" s="6"/>
      <c r="AML68" s="6"/>
      <c r="AMM68" s="6"/>
      <c r="AMN68" s="6"/>
      <c r="AMO68" s="6"/>
      <c r="AMP68" s="6"/>
      <c r="AMQ68" s="6"/>
      <c r="AMR68" s="6"/>
      <c r="AMS68" s="6"/>
      <c r="AMT68" s="6"/>
      <c r="AMU68" s="6"/>
      <c r="AMV68" s="6"/>
      <c r="AMW68" s="6"/>
      <c r="AMX68" s="6"/>
    </row>
    <row r="69" spans="1:1038" x14ac:dyDescent="0.25">
      <c r="A69" t="s">
        <v>188</v>
      </c>
      <c r="M69" s="55"/>
      <c r="N69" s="55"/>
      <c r="O69" s="6"/>
      <c r="P69" s="55"/>
      <c r="Q69" s="6"/>
      <c r="R69" s="6"/>
      <c r="S69" s="6"/>
      <c r="T69" s="222" t="s">
        <v>1287</v>
      </c>
      <c r="U69" s="224">
        <v>99</v>
      </c>
      <c r="V69" s="222" t="s">
        <v>1287</v>
      </c>
      <c r="W69" s="131">
        <f>COUNTIF($X$77:$X$662, V69)</f>
        <v>1</v>
      </c>
      <c r="X69" s="127"/>
      <c r="Y69" s="78"/>
      <c r="Z69" s="56"/>
      <c r="AA69" s="56"/>
      <c r="AB69" s="57"/>
      <c r="AL69">
        <f>COUNTIF(AL77:AL662, "&gt; 4.07")</f>
        <v>2</v>
      </c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6"/>
      <c r="ID69" s="6"/>
      <c r="IE69" s="6"/>
      <c r="IF69" s="6"/>
      <c r="IG69" s="6"/>
      <c r="IH69" s="6"/>
      <c r="II69" s="6"/>
      <c r="IJ69" s="6"/>
      <c r="IK69" s="6"/>
      <c r="IL69" s="6"/>
      <c r="IM69" s="6"/>
      <c r="IN69" s="6"/>
      <c r="IO69" s="6"/>
      <c r="IP69" s="6"/>
      <c r="IQ69" s="6"/>
      <c r="IR69" s="6"/>
      <c r="IS69" s="6"/>
      <c r="IT69" s="6"/>
      <c r="IU69" s="6"/>
      <c r="IV69" s="6"/>
      <c r="IW69" s="6"/>
      <c r="IX69" s="6"/>
      <c r="IY69" s="6"/>
      <c r="IZ69" s="6"/>
      <c r="JA69" s="6"/>
      <c r="JB69" s="6"/>
      <c r="JC69" s="6"/>
      <c r="JD69" s="6"/>
      <c r="JE69" s="6"/>
      <c r="JF69" s="6"/>
      <c r="JG69" s="6"/>
      <c r="JH69" s="6"/>
      <c r="JI69" s="6"/>
      <c r="JJ69" s="6"/>
      <c r="JK69" s="6"/>
      <c r="JL69" s="6"/>
      <c r="JM69" s="6"/>
      <c r="JN69" s="6"/>
      <c r="JO69" s="6"/>
      <c r="JP69" s="6"/>
      <c r="JQ69" s="6"/>
      <c r="JR69" s="6"/>
      <c r="JS69" s="6"/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6"/>
      <c r="KG69" s="6"/>
      <c r="KH69" s="6"/>
      <c r="KI69" s="6"/>
      <c r="KJ69" s="6"/>
      <c r="KK69" s="6"/>
      <c r="KL69" s="6"/>
      <c r="KM69" s="6"/>
      <c r="KN69" s="6"/>
      <c r="KO69" s="6"/>
      <c r="KP69" s="6"/>
      <c r="KQ69" s="6"/>
      <c r="KR69" s="6"/>
      <c r="KS69" s="6"/>
      <c r="KT69" s="6"/>
      <c r="KU69" s="6"/>
      <c r="KV69" s="6"/>
      <c r="KW69" s="6"/>
      <c r="KX69" s="6"/>
      <c r="KY69" s="6"/>
      <c r="KZ69" s="6"/>
      <c r="LA69" s="6"/>
      <c r="LB69" s="6"/>
      <c r="LC69" s="6"/>
      <c r="LD69" s="6"/>
      <c r="LE69" s="6"/>
      <c r="LF69" s="6"/>
      <c r="LG69" s="6"/>
      <c r="LH69" s="6"/>
      <c r="LI69" s="6"/>
      <c r="LJ69" s="6"/>
      <c r="LK69" s="6"/>
      <c r="LL69" s="6"/>
      <c r="LM69" s="6"/>
      <c r="LN69" s="6"/>
      <c r="LO69" s="6"/>
      <c r="LP69" s="6"/>
      <c r="LQ69" s="6"/>
      <c r="LR69" s="6"/>
      <c r="LS69" s="6"/>
      <c r="LT69" s="6"/>
      <c r="LU69" s="6"/>
      <c r="LV69" s="6"/>
      <c r="LW69" s="6"/>
      <c r="LX69" s="6"/>
      <c r="LY69" s="6"/>
      <c r="LZ69" s="6"/>
      <c r="MA69" s="6"/>
      <c r="MB69" s="6"/>
      <c r="MC69" s="6"/>
      <c r="MD69" s="6"/>
      <c r="ME69" s="6"/>
      <c r="MF69" s="6"/>
      <c r="MG69" s="6"/>
      <c r="MH69" s="6"/>
      <c r="MI69" s="6"/>
      <c r="MJ69" s="6"/>
      <c r="MK69" s="6"/>
      <c r="ML69" s="6"/>
      <c r="MM69" s="6"/>
      <c r="MN69" s="6"/>
      <c r="MO69" s="6"/>
      <c r="MP69" s="6"/>
      <c r="MQ69" s="6"/>
      <c r="MR69" s="6"/>
      <c r="MS69" s="6"/>
      <c r="MT69" s="6"/>
      <c r="MU69" s="6"/>
      <c r="MV69" s="6"/>
      <c r="MW69" s="6"/>
      <c r="MX69" s="6"/>
      <c r="MY69" s="6"/>
      <c r="MZ69" s="6"/>
      <c r="NA69" s="6"/>
      <c r="NB69" s="6"/>
      <c r="NC69" s="6"/>
      <c r="ND69" s="6"/>
      <c r="NE69" s="6"/>
      <c r="NF69" s="6"/>
      <c r="NG69" s="6"/>
      <c r="NH69" s="6"/>
      <c r="NI69" s="6"/>
      <c r="NJ69" s="6"/>
      <c r="NK69" s="6"/>
      <c r="NL69" s="6"/>
      <c r="NM69" s="6"/>
      <c r="NN69" s="6"/>
      <c r="NO69" s="6"/>
      <c r="NP69" s="6"/>
      <c r="NQ69" s="6"/>
      <c r="NR69" s="6"/>
      <c r="NS69" s="6"/>
      <c r="NT69" s="6"/>
      <c r="NU69" s="6"/>
      <c r="NV69" s="6"/>
      <c r="NW69" s="6"/>
      <c r="NX69" s="6"/>
      <c r="NY69" s="6"/>
      <c r="NZ69" s="6"/>
      <c r="OA69" s="6"/>
      <c r="OB69" s="6"/>
      <c r="OC69" s="6"/>
      <c r="OD69" s="6"/>
      <c r="OE69" s="6"/>
      <c r="OF69" s="6"/>
      <c r="OG69" s="6"/>
      <c r="OH69" s="6"/>
      <c r="OI69" s="6"/>
      <c r="OJ69" s="6"/>
      <c r="OK69" s="6"/>
      <c r="OL69" s="6"/>
      <c r="OM69" s="6"/>
      <c r="ON69" s="6"/>
      <c r="OO69" s="6"/>
      <c r="OP69" s="6"/>
      <c r="OQ69" s="6"/>
      <c r="OR69" s="6"/>
      <c r="OS69" s="6"/>
      <c r="OT69" s="6"/>
      <c r="OU69" s="6"/>
      <c r="OV69" s="6"/>
      <c r="OW69" s="6"/>
      <c r="OX69" s="6"/>
      <c r="OY69" s="6"/>
      <c r="OZ69" s="6"/>
      <c r="PA69" s="6"/>
      <c r="PB69" s="6"/>
      <c r="PC69" s="6"/>
      <c r="PD69" s="6"/>
      <c r="PE69" s="6"/>
      <c r="PF69" s="6"/>
      <c r="PG69" s="6"/>
      <c r="PH69" s="6"/>
      <c r="PI69" s="6"/>
      <c r="PJ69" s="6"/>
      <c r="PK69" s="6"/>
      <c r="PL69" s="6"/>
      <c r="PM69" s="6"/>
      <c r="PN69" s="6"/>
      <c r="PO69" s="6"/>
      <c r="PP69" s="6"/>
      <c r="PQ69" s="6"/>
      <c r="PR69" s="6"/>
      <c r="PS69" s="6"/>
      <c r="PT69" s="6"/>
      <c r="PU69" s="6"/>
      <c r="PV69" s="6"/>
      <c r="PW69" s="6"/>
      <c r="PX69" s="6"/>
      <c r="PY69" s="6"/>
      <c r="PZ69" s="6"/>
      <c r="QA69" s="6"/>
      <c r="QB69" s="6"/>
      <c r="QC69" s="6"/>
      <c r="QD69" s="6"/>
      <c r="QE69" s="6"/>
      <c r="QF69" s="6"/>
      <c r="QG69" s="6"/>
      <c r="QH69" s="6"/>
      <c r="QI69" s="6"/>
      <c r="QJ69" s="6"/>
      <c r="QK69" s="6"/>
      <c r="QL69" s="6"/>
      <c r="QM69" s="6"/>
      <c r="QN69" s="6"/>
      <c r="QO69" s="6"/>
      <c r="QP69" s="6"/>
      <c r="QQ69" s="6"/>
      <c r="QR69" s="6"/>
      <c r="QS69" s="6"/>
      <c r="QT69" s="6"/>
      <c r="QU69" s="6"/>
      <c r="QV69" s="6"/>
      <c r="QW69" s="6"/>
      <c r="QX69" s="6"/>
      <c r="QY69" s="6"/>
      <c r="QZ69" s="6"/>
      <c r="RA69" s="6"/>
      <c r="RB69" s="6"/>
      <c r="RC69" s="6"/>
      <c r="RD69" s="6"/>
      <c r="RE69" s="6"/>
      <c r="RF69" s="6"/>
      <c r="RG69" s="6"/>
      <c r="RH69" s="6"/>
      <c r="RI69" s="6"/>
      <c r="RJ69" s="6"/>
      <c r="RK69" s="6"/>
      <c r="RL69" s="6"/>
      <c r="RM69" s="6"/>
      <c r="RN69" s="6"/>
      <c r="RO69" s="6"/>
      <c r="RP69" s="6"/>
      <c r="RQ69" s="6"/>
      <c r="RR69" s="6"/>
      <c r="RS69" s="6"/>
      <c r="RT69" s="6"/>
      <c r="RU69" s="6"/>
      <c r="RV69" s="6"/>
      <c r="RW69" s="6"/>
      <c r="RX69" s="6"/>
      <c r="RY69" s="6"/>
      <c r="RZ69" s="6"/>
      <c r="SA69" s="6"/>
      <c r="SB69" s="6"/>
      <c r="SC69" s="6"/>
      <c r="SD69" s="6"/>
      <c r="SE69" s="6"/>
      <c r="SF69" s="6"/>
      <c r="SG69" s="6"/>
      <c r="SH69" s="6"/>
      <c r="SI69" s="6"/>
      <c r="SJ69" s="6"/>
      <c r="SK69" s="6"/>
      <c r="SL69" s="6"/>
      <c r="SM69" s="6"/>
      <c r="SN69" s="6"/>
      <c r="SO69" s="6"/>
      <c r="SP69" s="6"/>
      <c r="SQ69" s="6"/>
      <c r="SR69" s="6"/>
      <c r="SS69" s="6"/>
      <c r="ST69" s="6"/>
      <c r="SU69" s="6"/>
      <c r="SV69" s="6"/>
      <c r="SW69" s="6"/>
      <c r="SX69" s="6"/>
      <c r="SY69" s="6"/>
      <c r="SZ69" s="6"/>
      <c r="TA69" s="6"/>
      <c r="TB69" s="6"/>
      <c r="TC69" s="6"/>
      <c r="TD69" s="6"/>
      <c r="TE69" s="6"/>
      <c r="TF69" s="6"/>
      <c r="TG69" s="6"/>
      <c r="TH69" s="6"/>
      <c r="TI69" s="6"/>
      <c r="TJ69" s="6"/>
      <c r="TK69" s="6"/>
      <c r="TL69" s="6"/>
      <c r="TM69" s="6"/>
      <c r="TN69" s="6"/>
      <c r="TO69" s="6"/>
      <c r="TP69" s="6"/>
      <c r="TQ69" s="6"/>
      <c r="TR69" s="6"/>
      <c r="TS69" s="6"/>
      <c r="TT69" s="6"/>
      <c r="TU69" s="6"/>
      <c r="TV69" s="6"/>
      <c r="TW69" s="6"/>
      <c r="TX69" s="6"/>
      <c r="TY69" s="6"/>
      <c r="TZ69" s="6"/>
      <c r="UA69" s="6"/>
      <c r="UB69" s="6"/>
      <c r="UC69" s="6"/>
      <c r="UD69" s="6"/>
      <c r="UE69" s="6"/>
      <c r="UF69" s="6"/>
      <c r="UG69" s="6"/>
      <c r="UH69" s="6"/>
      <c r="UI69" s="6"/>
      <c r="UJ69" s="6"/>
      <c r="UK69" s="6"/>
      <c r="UL69" s="6"/>
      <c r="UM69" s="6"/>
      <c r="UN69" s="6"/>
      <c r="UO69" s="6"/>
      <c r="UP69" s="6"/>
      <c r="UQ69" s="6"/>
      <c r="UR69" s="6"/>
      <c r="US69" s="6"/>
      <c r="UT69" s="6"/>
      <c r="UU69" s="6"/>
      <c r="UV69" s="6"/>
      <c r="UW69" s="6"/>
      <c r="UX69" s="6"/>
      <c r="UY69" s="6"/>
      <c r="UZ69" s="6"/>
      <c r="VA69" s="6"/>
      <c r="VB69" s="6"/>
      <c r="VC69" s="6"/>
      <c r="VD69" s="6"/>
      <c r="VE69" s="6"/>
      <c r="VF69" s="6"/>
      <c r="VG69" s="6"/>
      <c r="VH69" s="6"/>
      <c r="VI69" s="6"/>
      <c r="VJ69" s="6"/>
      <c r="VK69" s="6"/>
      <c r="VL69" s="6"/>
      <c r="VM69" s="6"/>
      <c r="VN69" s="6"/>
      <c r="VO69" s="6"/>
      <c r="VP69" s="6"/>
      <c r="VQ69" s="6"/>
      <c r="VR69" s="6"/>
      <c r="VS69" s="6"/>
      <c r="VT69" s="6"/>
      <c r="VU69" s="6"/>
      <c r="VV69" s="6"/>
      <c r="VW69" s="6"/>
      <c r="VX69" s="6"/>
      <c r="VY69" s="6"/>
      <c r="VZ69" s="6"/>
      <c r="WA69" s="6"/>
      <c r="WB69" s="6"/>
      <c r="WC69" s="6"/>
      <c r="WD69" s="6"/>
      <c r="WE69" s="6"/>
      <c r="WF69" s="6"/>
      <c r="WG69" s="6"/>
      <c r="WH69" s="6"/>
      <c r="WI69" s="6"/>
      <c r="WJ69" s="6"/>
      <c r="WK69" s="6"/>
      <c r="WL69" s="6"/>
      <c r="WM69" s="6"/>
      <c r="WN69" s="6"/>
      <c r="WO69" s="6"/>
      <c r="WP69" s="6"/>
      <c r="WQ69" s="6"/>
      <c r="WR69" s="6"/>
      <c r="WS69" s="6"/>
      <c r="WT69" s="6"/>
      <c r="WU69" s="6"/>
      <c r="WV69" s="6"/>
      <c r="WW69" s="6"/>
      <c r="WX69" s="6"/>
      <c r="WY69" s="6"/>
      <c r="WZ69" s="6"/>
      <c r="XA69" s="6"/>
      <c r="XB69" s="6"/>
      <c r="XC69" s="6"/>
      <c r="XD69" s="6"/>
      <c r="XE69" s="6"/>
      <c r="XF69" s="6"/>
      <c r="XG69" s="6"/>
      <c r="XH69" s="6"/>
      <c r="XI69" s="6"/>
      <c r="XJ69" s="6"/>
      <c r="XK69" s="6"/>
      <c r="XL69" s="6"/>
      <c r="XM69" s="6"/>
      <c r="XN69" s="6"/>
      <c r="XO69" s="6"/>
      <c r="XP69" s="6"/>
      <c r="XQ69" s="6"/>
      <c r="XR69" s="6"/>
      <c r="XS69" s="6"/>
      <c r="XT69" s="6"/>
      <c r="XU69" s="6"/>
      <c r="XV69" s="6"/>
      <c r="XW69" s="6"/>
      <c r="XX69" s="6"/>
      <c r="XY69" s="6"/>
      <c r="XZ69" s="6"/>
      <c r="YA69" s="6"/>
      <c r="YB69" s="6"/>
      <c r="YC69" s="6"/>
      <c r="YD69" s="6"/>
      <c r="YE69" s="6"/>
      <c r="YF69" s="6"/>
      <c r="YG69" s="6"/>
      <c r="YH69" s="6"/>
      <c r="YI69" s="6"/>
      <c r="YJ69" s="6"/>
      <c r="YK69" s="6"/>
      <c r="YL69" s="6"/>
      <c r="YM69" s="6"/>
      <c r="YN69" s="6"/>
      <c r="YO69" s="6"/>
      <c r="YP69" s="6"/>
      <c r="YQ69" s="6"/>
      <c r="YR69" s="6"/>
      <c r="YS69" s="6"/>
      <c r="YT69" s="6"/>
      <c r="YU69" s="6"/>
      <c r="YV69" s="6"/>
      <c r="YW69" s="6"/>
      <c r="YX69" s="6"/>
      <c r="YY69" s="6"/>
      <c r="YZ69" s="6"/>
      <c r="ZA69" s="6"/>
      <c r="ZB69" s="6"/>
      <c r="ZC69" s="6"/>
      <c r="ZD69" s="6"/>
      <c r="ZE69" s="6"/>
      <c r="ZF69" s="6"/>
      <c r="ZG69" s="6"/>
      <c r="ZH69" s="6"/>
      <c r="ZI69" s="6"/>
      <c r="ZJ69" s="6"/>
      <c r="ZK69" s="6"/>
      <c r="ZL69" s="6"/>
      <c r="ZM69" s="6"/>
      <c r="ZN69" s="6"/>
      <c r="ZO69" s="6"/>
      <c r="ZP69" s="6"/>
      <c r="ZQ69" s="6"/>
      <c r="ZR69" s="6"/>
      <c r="ZS69" s="6"/>
      <c r="ZT69" s="6"/>
      <c r="ZU69" s="6"/>
      <c r="ZV69" s="6"/>
      <c r="ZW69" s="6"/>
      <c r="ZX69" s="6"/>
      <c r="ZY69" s="6"/>
      <c r="ZZ69" s="6"/>
      <c r="AAA69" s="6"/>
      <c r="AAB69" s="6"/>
      <c r="AAC69" s="6"/>
      <c r="AAD69" s="6"/>
      <c r="AAE69" s="6"/>
      <c r="AAF69" s="6"/>
      <c r="AAG69" s="6"/>
      <c r="AAH69" s="6"/>
      <c r="AAI69" s="6"/>
      <c r="AAJ69" s="6"/>
      <c r="AAK69" s="6"/>
      <c r="AAL69" s="6"/>
      <c r="AAM69" s="6"/>
      <c r="AAN69" s="6"/>
      <c r="AAO69" s="6"/>
      <c r="AAP69" s="6"/>
      <c r="AAQ69" s="6"/>
      <c r="AAR69" s="6"/>
      <c r="AAS69" s="6"/>
      <c r="AAT69" s="6"/>
      <c r="AAU69" s="6"/>
      <c r="AAV69" s="6"/>
      <c r="AAW69" s="6"/>
      <c r="AAX69" s="6"/>
      <c r="AAY69" s="6"/>
      <c r="AAZ69" s="6"/>
      <c r="ABA69" s="6"/>
      <c r="ABB69" s="6"/>
      <c r="ABC69" s="6"/>
      <c r="ABD69" s="6"/>
      <c r="ABE69" s="6"/>
      <c r="ABF69" s="6"/>
      <c r="ABG69" s="6"/>
      <c r="ABH69" s="6"/>
      <c r="ABI69" s="6"/>
      <c r="ABJ69" s="6"/>
      <c r="ABK69" s="6"/>
      <c r="ABL69" s="6"/>
      <c r="ABM69" s="6"/>
      <c r="ABN69" s="6"/>
      <c r="ABO69" s="6"/>
      <c r="ABP69" s="6"/>
      <c r="ABQ69" s="6"/>
      <c r="ABR69" s="6"/>
      <c r="ABS69" s="6"/>
      <c r="ABT69" s="6"/>
      <c r="ABU69" s="6"/>
      <c r="ABV69" s="6"/>
      <c r="ABW69" s="6"/>
      <c r="ABX69" s="6"/>
      <c r="ABY69" s="6"/>
      <c r="ABZ69" s="6"/>
      <c r="ACA69" s="6"/>
      <c r="ACB69" s="6"/>
      <c r="ACC69" s="6"/>
      <c r="ACD69" s="6"/>
      <c r="ACE69" s="6"/>
      <c r="ACF69" s="6"/>
      <c r="ACG69" s="6"/>
      <c r="ACH69" s="6"/>
      <c r="ACI69" s="6"/>
      <c r="ACJ69" s="6"/>
      <c r="ACK69" s="6"/>
      <c r="ACL69" s="6"/>
      <c r="ACM69" s="6"/>
      <c r="ACN69" s="6"/>
      <c r="ACO69" s="6"/>
      <c r="ACP69" s="6"/>
      <c r="ACQ69" s="6"/>
      <c r="ACR69" s="6"/>
      <c r="ACS69" s="6"/>
      <c r="ACT69" s="6"/>
      <c r="ACU69" s="6"/>
      <c r="ACV69" s="6"/>
      <c r="ACW69" s="6"/>
      <c r="ACX69" s="6"/>
      <c r="ACY69" s="6"/>
      <c r="ACZ69" s="6"/>
      <c r="ADA69" s="6"/>
      <c r="ADB69" s="6"/>
      <c r="ADC69" s="6"/>
      <c r="ADD69" s="6"/>
      <c r="ADE69" s="6"/>
      <c r="ADF69" s="6"/>
      <c r="ADG69" s="6"/>
      <c r="ADH69" s="6"/>
      <c r="ADI69" s="6"/>
      <c r="ADJ69" s="6"/>
      <c r="ADK69" s="6"/>
      <c r="ADL69" s="6"/>
      <c r="ADM69" s="6"/>
      <c r="ADN69" s="6"/>
      <c r="ADO69" s="6"/>
      <c r="ADP69" s="6"/>
      <c r="ADQ69" s="6"/>
      <c r="ADR69" s="6"/>
      <c r="ADS69" s="6"/>
      <c r="ADT69" s="6"/>
      <c r="ADU69" s="6"/>
      <c r="ADV69" s="6"/>
      <c r="ADW69" s="6"/>
      <c r="ADX69" s="6"/>
      <c r="ADY69" s="6"/>
      <c r="ADZ69" s="6"/>
      <c r="AEA69" s="6"/>
      <c r="AEB69" s="6"/>
      <c r="AEC69" s="6"/>
      <c r="AED69" s="6"/>
      <c r="AEE69" s="6"/>
      <c r="AEF69" s="6"/>
      <c r="AEG69" s="6"/>
      <c r="AEH69" s="6"/>
      <c r="AEI69" s="6"/>
      <c r="AEJ69" s="6"/>
      <c r="AEK69" s="6"/>
      <c r="AEL69" s="6"/>
      <c r="AEM69" s="6"/>
      <c r="AEN69" s="6"/>
      <c r="AEO69" s="6"/>
      <c r="AEP69" s="6"/>
      <c r="AEQ69" s="6"/>
      <c r="AER69" s="6"/>
      <c r="AES69" s="6"/>
      <c r="AET69" s="6"/>
      <c r="AEU69" s="6"/>
      <c r="AEV69" s="6"/>
      <c r="AEW69" s="6"/>
      <c r="AEX69" s="6"/>
      <c r="AEY69" s="6"/>
      <c r="AEZ69" s="6"/>
      <c r="AFA69" s="6"/>
      <c r="AFB69" s="6"/>
      <c r="AFC69" s="6"/>
      <c r="AFD69" s="6"/>
      <c r="AFE69" s="6"/>
      <c r="AFF69" s="6"/>
      <c r="AFG69" s="6"/>
      <c r="AFH69" s="6"/>
      <c r="AFI69" s="6"/>
      <c r="AFJ69" s="6"/>
      <c r="AFK69" s="6"/>
      <c r="AFL69" s="6"/>
      <c r="AFM69" s="6"/>
      <c r="AFN69" s="6"/>
      <c r="AFO69" s="6"/>
      <c r="AFP69" s="6"/>
      <c r="AFQ69" s="6"/>
      <c r="AFR69" s="6"/>
      <c r="AFS69" s="6"/>
      <c r="AFT69" s="6"/>
      <c r="AFU69" s="6"/>
      <c r="AFV69" s="6"/>
      <c r="AFW69" s="6"/>
      <c r="AFX69" s="6"/>
      <c r="AFY69" s="6"/>
      <c r="AFZ69" s="6"/>
      <c r="AGA69" s="6"/>
      <c r="AGB69" s="6"/>
      <c r="AGC69" s="6"/>
      <c r="AGD69" s="6"/>
      <c r="AGE69" s="6"/>
      <c r="AGF69" s="6"/>
      <c r="AGG69" s="6"/>
      <c r="AGH69" s="6"/>
      <c r="AGI69" s="6"/>
      <c r="AGJ69" s="6"/>
      <c r="AGK69" s="6"/>
      <c r="AGL69" s="6"/>
      <c r="AGM69" s="6"/>
      <c r="AGN69" s="6"/>
      <c r="AGO69" s="6"/>
      <c r="AGP69" s="6"/>
      <c r="AGQ69" s="6"/>
      <c r="AGR69" s="6"/>
      <c r="AGS69" s="6"/>
      <c r="AGT69" s="6"/>
      <c r="AGU69" s="6"/>
      <c r="AGV69" s="6"/>
      <c r="AGW69" s="6"/>
      <c r="AGX69" s="6"/>
      <c r="AGY69" s="6"/>
      <c r="AGZ69" s="6"/>
      <c r="AHA69" s="6"/>
      <c r="AHB69" s="6"/>
      <c r="AHC69" s="6"/>
      <c r="AHD69" s="6"/>
      <c r="AHE69" s="6"/>
      <c r="AHF69" s="6"/>
      <c r="AHG69" s="6"/>
      <c r="AHH69" s="6"/>
      <c r="AHI69" s="6"/>
      <c r="AHJ69" s="6"/>
      <c r="AHK69" s="6"/>
      <c r="AHL69" s="6"/>
      <c r="AHM69" s="6"/>
      <c r="AHN69" s="6"/>
      <c r="AHO69" s="6"/>
      <c r="AHP69" s="6"/>
      <c r="AHQ69" s="6"/>
      <c r="AHR69" s="6"/>
      <c r="AHS69" s="6"/>
      <c r="AHT69" s="6"/>
      <c r="AHU69" s="6"/>
      <c r="AHV69" s="6"/>
      <c r="AHW69" s="6"/>
      <c r="AHX69" s="6"/>
      <c r="AHY69" s="6"/>
      <c r="AHZ69" s="6"/>
      <c r="AIA69" s="6"/>
      <c r="AIB69" s="6"/>
      <c r="AIC69" s="6"/>
      <c r="AID69" s="6"/>
      <c r="AIE69" s="6"/>
      <c r="AIF69" s="6"/>
      <c r="AIG69" s="6"/>
      <c r="AIH69" s="6"/>
      <c r="AII69" s="6"/>
      <c r="AIJ69" s="6"/>
      <c r="AIK69" s="6"/>
      <c r="AIL69" s="6"/>
      <c r="AIM69" s="6"/>
      <c r="AIN69" s="6"/>
      <c r="AIO69" s="6"/>
      <c r="AIP69" s="6"/>
      <c r="AIQ69" s="6"/>
      <c r="AIR69" s="6"/>
      <c r="AIS69" s="6"/>
      <c r="AIT69" s="6"/>
      <c r="AIU69" s="6"/>
      <c r="AIV69" s="6"/>
      <c r="AIW69" s="6"/>
      <c r="AIX69" s="6"/>
      <c r="AIY69" s="6"/>
      <c r="AIZ69" s="6"/>
      <c r="AJA69" s="6"/>
      <c r="AJB69" s="6"/>
      <c r="AJC69" s="6"/>
      <c r="AJD69" s="6"/>
      <c r="AJE69" s="6"/>
      <c r="AJF69" s="6"/>
      <c r="AJG69" s="6"/>
      <c r="AJH69" s="6"/>
      <c r="AJI69" s="6"/>
      <c r="AJJ69" s="6"/>
      <c r="AJK69" s="6"/>
      <c r="AJL69" s="6"/>
      <c r="AJM69" s="6"/>
      <c r="AJN69" s="6"/>
      <c r="AJO69" s="6"/>
      <c r="AJP69" s="6"/>
      <c r="AJQ69" s="6"/>
      <c r="AJR69" s="6"/>
      <c r="AJS69" s="6"/>
      <c r="AJT69" s="6"/>
      <c r="AJU69" s="6"/>
      <c r="AJV69" s="6"/>
      <c r="AJW69" s="6"/>
      <c r="AJX69" s="6"/>
      <c r="AJY69" s="6"/>
      <c r="AJZ69" s="6"/>
      <c r="AKA69" s="6"/>
      <c r="AKB69" s="6"/>
      <c r="AKC69" s="6"/>
      <c r="AKD69" s="6"/>
      <c r="AKE69" s="6"/>
      <c r="AKF69" s="6"/>
      <c r="AKG69" s="6"/>
      <c r="AKH69" s="6"/>
      <c r="AKI69" s="6"/>
      <c r="AKJ69" s="6"/>
      <c r="AKK69" s="6"/>
      <c r="AKL69" s="6"/>
      <c r="AKM69" s="6"/>
      <c r="AKN69" s="6"/>
      <c r="AKO69" s="6"/>
      <c r="AKP69" s="6"/>
      <c r="AKQ69" s="6"/>
      <c r="AKR69" s="6"/>
      <c r="AKS69" s="6"/>
      <c r="AKT69" s="6"/>
      <c r="AKU69" s="6"/>
      <c r="AKV69" s="6"/>
      <c r="AKW69" s="6"/>
      <c r="AKX69" s="6"/>
      <c r="AKY69" s="6"/>
      <c r="AKZ69" s="6"/>
      <c r="ALA69" s="6"/>
      <c r="ALB69" s="6"/>
      <c r="ALC69" s="6"/>
      <c r="ALD69" s="6"/>
      <c r="ALE69" s="6"/>
      <c r="ALF69" s="6"/>
      <c r="ALG69" s="6"/>
      <c r="ALH69" s="6"/>
      <c r="ALI69" s="6"/>
      <c r="ALJ69" s="6"/>
      <c r="ALK69" s="6"/>
      <c r="ALL69" s="6"/>
      <c r="ALM69" s="6"/>
      <c r="ALN69" s="6"/>
      <c r="ALO69" s="6"/>
      <c r="ALP69" s="6"/>
      <c r="ALQ69" s="6"/>
      <c r="ALR69" s="6"/>
      <c r="ALS69" s="6"/>
      <c r="ALT69" s="6"/>
      <c r="ALU69" s="6"/>
      <c r="ALV69" s="6"/>
      <c r="ALW69" s="6"/>
      <c r="ALX69" s="6"/>
      <c r="ALY69" s="6"/>
      <c r="ALZ69" s="6"/>
      <c r="AMA69" s="6"/>
      <c r="AMB69" s="6"/>
      <c r="AMC69" s="6"/>
      <c r="AMD69" s="6"/>
      <c r="AME69" s="6"/>
      <c r="AMF69" s="6"/>
      <c r="AMG69" s="6"/>
      <c r="AMH69" s="6"/>
      <c r="AMI69" s="6"/>
      <c r="AMJ69" s="6"/>
      <c r="AMK69" s="6"/>
      <c r="AML69" s="6"/>
      <c r="AMM69" s="6"/>
      <c r="AMN69" s="6"/>
      <c r="AMO69" s="6"/>
      <c r="AMP69" s="6"/>
      <c r="AMQ69" s="6"/>
      <c r="AMR69" s="6"/>
      <c r="AMS69" s="6"/>
      <c r="AMT69" s="6"/>
      <c r="AMU69" s="6"/>
      <c r="AMV69" s="6"/>
      <c r="AMW69" s="6"/>
      <c r="AMX69" s="6"/>
    </row>
    <row r="70" spans="1:1038" x14ac:dyDescent="0.25">
      <c r="A70" t="s">
        <v>188</v>
      </c>
      <c r="M70" s="55"/>
      <c r="N70" s="55"/>
      <c r="O70" s="6"/>
      <c r="P70" s="55"/>
      <c r="Q70" s="6"/>
      <c r="R70" s="6"/>
      <c r="S70" s="6"/>
      <c r="T70" s="222" t="s">
        <v>1288</v>
      </c>
      <c r="U70" s="224">
        <v>99</v>
      </c>
      <c r="V70" s="222" t="s">
        <v>1288</v>
      </c>
      <c r="W70" s="131">
        <f>COUNTIF($X$77:$X$662, V70)</f>
        <v>1</v>
      </c>
      <c r="X70" s="127"/>
      <c r="Y70" s="78"/>
      <c r="Z70" s="56"/>
      <c r="AA70" s="56"/>
      <c r="AB70" s="57"/>
      <c r="AL70" s="215" t="s">
        <v>1280</v>
      </c>
      <c r="AM70" s="215" t="s">
        <v>1281</v>
      </c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  <c r="IC70" s="6"/>
      <c r="ID70" s="6"/>
      <c r="IE70" s="6"/>
      <c r="IF70" s="6"/>
      <c r="IG70" s="6"/>
      <c r="IH70" s="6"/>
      <c r="II70" s="6"/>
      <c r="IJ70" s="6"/>
      <c r="IK70" s="6"/>
      <c r="IL70" s="6"/>
      <c r="IM70" s="6"/>
      <c r="IN70" s="6"/>
      <c r="IO70" s="6"/>
      <c r="IP70" s="6"/>
      <c r="IQ70" s="6"/>
      <c r="IR70" s="6"/>
      <c r="IS70" s="6"/>
      <c r="IT70" s="6"/>
      <c r="IU70" s="6"/>
      <c r="IV70" s="6"/>
      <c r="IW70" s="6"/>
      <c r="IX70" s="6"/>
      <c r="IY70" s="6"/>
      <c r="IZ70" s="6"/>
      <c r="JA70" s="6"/>
      <c r="JB70" s="6"/>
      <c r="JC70" s="6"/>
      <c r="JD70" s="6"/>
      <c r="JE70" s="6"/>
      <c r="JF70" s="6"/>
      <c r="JG70" s="6"/>
      <c r="JH70" s="6"/>
      <c r="JI70" s="6"/>
      <c r="JJ70" s="6"/>
      <c r="JK70" s="6"/>
      <c r="JL70" s="6"/>
      <c r="JM70" s="6"/>
      <c r="JN70" s="6"/>
      <c r="JO70" s="6"/>
      <c r="JP70" s="6"/>
      <c r="JQ70" s="6"/>
      <c r="JR70" s="6"/>
      <c r="JS70" s="6"/>
      <c r="JT70" s="6"/>
      <c r="JU70" s="6"/>
      <c r="JV70" s="6"/>
      <c r="JW70" s="6"/>
      <c r="JX70" s="6"/>
      <c r="JY70" s="6"/>
      <c r="JZ70" s="6"/>
      <c r="KA70" s="6"/>
      <c r="KB70" s="6"/>
      <c r="KC70" s="6"/>
      <c r="KD70" s="6"/>
      <c r="KE70" s="6"/>
      <c r="KF70" s="6"/>
      <c r="KG70" s="6"/>
      <c r="KH70" s="6"/>
      <c r="KI70" s="6"/>
      <c r="KJ70" s="6"/>
      <c r="KK70" s="6"/>
      <c r="KL70" s="6"/>
      <c r="KM70" s="6"/>
      <c r="KN70" s="6"/>
      <c r="KO70" s="6"/>
      <c r="KP70" s="6"/>
      <c r="KQ70" s="6"/>
      <c r="KR70" s="6"/>
      <c r="KS70" s="6"/>
      <c r="KT70" s="6"/>
      <c r="KU70" s="6"/>
      <c r="KV70" s="6"/>
      <c r="KW70" s="6"/>
      <c r="KX70" s="6"/>
      <c r="KY70" s="6"/>
      <c r="KZ70" s="6"/>
      <c r="LA70" s="6"/>
      <c r="LB70" s="6"/>
      <c r="LC70" s="6"/>
      <c r="LD70" s="6"/>
      <c r="LE70" s="6"/>
      <c r="LF70" s="6"/>
      <c r="LG70" s="6"/>
      <c r="LH70" s="6"/>
      <c r="LI70" s="6"/>
      <c r="LJ70" s="6"/>
      <c r="LK70" s="6"/>
      <c r="LL70" s="6"/>
      <c r="LM70" s="6"/>
      <c r="LN70" s="6"/>
      <c r="LO70" s="6"/>
      <c r="LP70" s="6"/>
      <c r="LQ70" s="6"/>
      <c r="LR70" s="6"/>
      <c r="LS70" s="6"/>
      <c r="LT70" s="6"/>
      <c r="LU70" s="6"/>
      <c r="LV70" s="6"/>
      <c r="LW70" s="6"/>
      <c r="LX70" s="6"/>
      <c r="LY70" s="6"/>
      <c r="LZ70" s="6"/>
      <c r="MA70" s="6"/>
      <c r="MB70" s="6"/>
      <c r="MC70" s="6"/>
      <c r="MD70" s="6"/>
      <c r="ME70" s="6"/>
      <c r="MF70" s="6"/>
      <c r="MG70" s="6"/>
      <c r="MH70" s="6"/>
      <c r="MI70" s="6"/>
      <c r="MJ70" s="6"/>
      <c r="MK70" s="6"/>
      <c r="ML70" s="6"/>
      <c r="MM70" s="6"/>
      <c r="MN70" s="6"/>
      <c r="MO70" s="6"/>
      <c r="MP70" s="6"/>
      <c r="MQ70" s="6"/>
      <c r="MR70" s="6"/>
      <c r="MS70" s="6"/>
      <c r="MT70" s="6"/>
      <c r="MU70" s="6"/>
      <c r="MV70" s="6"/>
      <c r="MW70" s="6"/>
      <c r="MX70" s="6"/>
      <c r="MY70" s="6"/>
      <c r="MZ70" s="6"/>
      <c r="NA70" s="6"/>
      <c r="NB70" s="6"/>
      <c r="NC70" s="6"/>
      <c r="ND70" s="6"/>
      <c r="NE70" s="6"/>
      <c r="NF70" s="6"/>
      <c r="NG70" s="6"/>
      <c r="NH70" s="6"/>
      <c r="NI70" s="6"/>
      <c r="NJ70" s="6"/>
      <c r="NK70" s="6"/>
      <c r="NL70" s="6"/>
      <c r="NM70" s="6"/>
      <c r="NN70" s="6"/>
      <c r="NO70" s="6"/>
      <c r="NP70" s="6"/>
      <c r="NQ70" s="6"/>
      <c r="NR70" s="6"/>
      <c r="NS70" s="6"/>
      <c r="NT70" s="6"/>
      <c r="NU70" s="6"/>
      <c r="NV70" s="6"/>
      <c r="NW70" s="6"/>
      <c r="NX70" s="6"/>
      <c r="NY70" s="6"/>
      <c r="NZ70" s="6"/>
      <c r="OA70" s="6"/>
      <c r="OB70" s="6"/>
      <c r="OC70" s="6"/>
      <c r="OD70" s="6"/>
      <c r="OE70" s="6"/>
      <c r="OF70" s="6"/>
      <c r="OG70" s="6"/>
      <c r="OH70" s="6"/>
      <c r="OI70" s="6"/>
      <c r="OJ70" s="6"/>
      <c r="OK70" s="6"/>
      <c r="OL70" s="6"/>
      <c r="OM70" s="6"/>
      <c r="ON70" s="6"/>
      <c r="OO70" s="6"/>
      <c r="OP70" s="6"/>
      <c r="OQ70" s="6"/>
      <c r="OR70" s="6"/>
      <c r="OS70" s="6"/>
      <c r="OT70" s="6"/>
      <c r="OU70" s="6"/>
      <c r="OV70" s="6"/>
      <c r="OW70" s="6"/>
      <c r="OX70" s="6"/>
      <c r="OY70" s="6"/>
      <c r="OZ70" s="6"/>
      <c r="PA70" s="6"/>
      <c r="PB70" s="6"/>
      <c r="PC70" s="6"/>
      <c r="PD70" s="6"/>
      <c r="PE70" s="6"/>
      <c r="PF70" s="6"/>
      <c r="PG70" s="6"/>
      <c r="PH70" s="6"/>
      <c r="PI70" s="6"/>
      <c r="PJ70" s="6"/>
      <c r="PK70" s="6"/>
      <c r="PL70" s="6"/>
      <c r="PM70" s="6"/>
      <c r="PN70" s="6"/>
      <c r="PO70" s="6"/>
      <c r="PP70" s="6"/>
      <c r="PQ70" s="6"/>
      <c r="PR70" s="6"/>
      <c r="PS70" s="6"/>
      <c r="PT70" s="6"/>
      <c r="PU70" s="6"/>
      <c r="PV70" s="6"/>
      <c r="PW70" s="6"/>
      <c r="PX70" s="6"/>
      <c r="PY70" s="6"/>
      <c r="PZ70" s="6"/>
      <c r="QA70" s="6"/>
      <c r="QB70" s="6"/>
      <c r="QC70" s="6"/>
      <c r="QD70" s="6"/>
      <c r="QE70" s="6"/>
      <c r="QF70" s="6"/>
      <c r="QG70" s="6"/>
      <c r="QH70" s="6"/>
      <c r="QI70" s="6"/>
      <c r="QJ70" s="6"/>
      <c r="QK70" s="6"/>
      <c r="QL70" s="6"/>
      <c r="QM70" s="6"/>
      <c r="QN70" s="6"/>
      <c r="QO70" s="6"/>
      <c r="QP70" s="6"/>
      <c r="QQ70" s="6"/>
      <c r="QR70" s="6"/>
      <c r="QS70" s="6"/>
      <c r="QT70" s="6"/>
      <c r="QU70" s="6"/>
      <c r="QV70" s="6"/>
      <c r="QW70" s="6"/>
      <c r="QX70" s="6"/>
      <c r="QY70" s="6"/>
      <c r="QZ70" s="6"/>
      <c r="RA70" s="6"/>
      <c r="RB70" s="6"/>
      <c r="RC70" s="6"/>
      <c r="RD70" s="6"/>
      <c r="RE70" s="6"/>
      <c r="RF70" s="6"/>
      <c r="RG70" s="6"/>
      <c r="RH70" s="6"/>
      <c r="RI70" s="6"/>
      <c r="RJ70" s="6"/>
      <c r="RK70" s="6"/>
      <c r="RL70" s="6"/>
      <c r="RM70" s="6"/>
      <c r="RN70" s="6"/>
      <c r="RO70" s="6"/>
      <c r="RP70" s="6"/>
      <c r="RQ70" s="6"/>
      <c r="RR70" s="6"/>
      <c r="RS70" s="6"/>
      <c r="RT70" s="6"/>
      <c r="RU70" s="6"/>
      <c r="RV70" s="6"/>
      <c r="RW70" s="6"/>
      <c r="RX70" s="6"/>
      <c r="RY70" s="6"/>
      <c r="RZ70" s="6"/>
      <c r="SA70" s="6"/>
      <c r="SB70" s="6"/>
      <c r="SC70" s="6"/>
      <c r="SD70" s="6"/>
      <c r="SE70" s="6"/>
      <c r="SF70" s="6"/>
      <c r="SG70" s="6"/>
      <c r="SH70" s="6"/>
      <c r="SI70" s="6"/>
      <c r="SJ70" s="6"/>
      <c r="SK70" s="6"/>
      <c r="SL70" s="6"/>
      <c r="SM70" s="6"/>
      <c r="SN70" s="6"/>
      <c r="SO70" s="6"/>
      <c r="SP70" s="6"/>
      <c r="SQ70" s="6"/>
      <c r="SR70" s="6"/>
      <c r="SS70" s="6"/>
      <c r="ST70" s="6"/>
      <c r="SU70" s="6"/>
      <c r="SV70" s="6"/>
      <c r="SW70" s="6"/>
      <c r="SX70" s="6"/>
      <c r="SY70" s="6"/>
      <c r="SZ70" s="6"/>
      <c r="TA70" s="6"/>
      <c r="TB70" s="6"/>
      <c r="TC70" s="6"/>
      <c r="TD70" s="6"/>
      <c r="TE70" s="6"/>
      <c r="TF70" s="6"/>
      <c r="TG70" s="6"/>
      <c r="TH70" s="6"/>
      <c r="TI70" s="6"/>
      <c r="TJ70" s="6"/>
      <c r="TK70" s="6"/>
      <c r="TL70" s="6"/>
      <c r="TM70" s="6"/>
      <c r="TN70" s="6"/>
      <c r="TO70" s="6"/>
      <c r="TP70" s="6"/>
      <c r="TQ70" s="6"/>
      <c r="TR70" s="6"/>
      <c r="TS70" s="6"/>
      <c r="TT70" s="6"/>
      <c r="TU70" s="6"/>
      <c r="TV70" s="6"/>
      <c r="TW70" s="6"/>
      <c r="TX70" s="6"/>
      <c r="TY70" s="6"/>
      <c r="TZ70" s="6"/>
      <c r="UA70" s="6"/>
      <c r="UB70" s="6"/>
      <c r="UC70" s="6"/>
      <c r="UD70" s="6"/>
      <c r="UE70" s="6"/>
      <c r="UF70" s="6"/>
      <c r="UG70" s="6"/>
      <c r="UH70" s="6"/>
      <c r="UI70" s="6"/>
      <c r="UJ70" s="6"/>
      <c r="UK70" s="6"/>
      <c r="UL70" s="6"/>
      <c r="UM70" s="6"/>
      <c r="UN70" s="6"/>
      <c r="UO70" s="6"/>
      <c r="UP70" s="6"/>
      <c r="UQ70" s="6"/>
      <c r="UR70" s="6"/>
      <c r="US70" s="6"/>
      <c r="UT70" s="6"/>
      <c r="UU70" s="6"/>
      <c r="UV70" s="6"/>
      <c r="UW70" s="6"/>
      <c r="UX70" s="6"/>
      <c r="UY70" s="6"/>
      <c r="UZ70" s="6"/>
      <c r="VA70" s="6"/>
      <c r="VB70" s="6"/>
      <c r="VC70" s="6"/>
      <c r="VD70" s="6"/>
      <c r="VE70" s="6"/>
      <c r="VF70" s="6"/>
      <c r="VG70" s="6"/>
      <c r="VH70" s="6"/>
      <c r="VI70" s="6"/>
      <c r="VJ70" s="6"/>
      <c r="VK70" s="6"/>
      <c r="VL70" s="6"/>
      <c r="VM70" s="6"/>
      <c r="VN70" s="6"/>
      <c r="VO70" s="6"/>
      <c r="VP70" s="6"/>
      <c r="VQ70" s="6"/>
      <c r="VR70" s="6"/>
      <c r="VS70" s="6"/>
      <c r="VT70" s="6"/>
      <c r="VU70" s="6"/>
      <c r="VV70" s="6"/>
      <c r="VW70" s="6"/>
      <c r="VX70" s="6"/>
      <c r="VY70" s="6"/>
      <c r="VZ70" s="6"/>
      <c r="WA70" s="6"/>
      <c r="WB70" s="6"/>
      <c r="WC70" s="6"/>
      <c r="WD70" s="6"/>
      <c r="WE70" s="6"/>
      <c r="WF70" s="6"/>
      <c r="WG70" s="6"/>
      <c r="WH70" s="6"/>
      <c r="WI70" s="6"/>
      <c r="WJ70" s="6"/>
      <c r="WK70" s="6"/>
      <c r="WL70" s="6"/>
      <c r="WM70" s="6"/>
      <c r="WN70" s="6"/>
      <c r="WO70" s="6"/>
      <c r="WP70" s="6"/>
      <c r="WQ70" s="6"/>
      <c r="WR70" s="6"/>
      <c r="WS70" s="6"/>
      <c r="WT70" s="6"/>
      <c r="WU70" s="6"/>
      <c r="WV70" s="6"/>
      <c r="WW70" s="6"/>
      <c r="WX70" s="6"/>
      <c r="WY70" s="6"/>
      <c r="WZ70" s="6"/>
      <c r="XA70" s="6"/>
      <c r="XB70" s="6"/>
      <c r="XC70" s="6"/>
      <c r="XD70" s="6"/>
      <c r="XE70" s="6"/>
      <c r="XF70" s="6"/>
      <c r="XG70" s="6"/>
      <c r="XH70" s="6"/>
      <c r="XI70" s="6"/>
      <c r="XJ70" s="6"/>
      <c r="XK70" s="6"/>
      <c r="XL70" s="6"/>
      <c r="XM70" s="6"/>
      <c r="XN70" s="6"/>
      <c r="XO70" s="6"/>
      <c r="XP70" s="6"/>
      <c r="XQ70" s="6"/>
      <c r="XR70" s="6"/>
      <c r="XS70" s="6"/>
      <c r="XT70" s="6"/>
      <c r="XU70" s="6"/>
      <c r="XV70" s="6"/>
      <c r="XW70" s="6"/>
      <c r="XX70" s="6"/>
      <c r="XY70" s="6"/>
      <c r="XZ70" s="6"/>
      <c r="YA70" s="6"/>
      <c r="YB70" s="6"/>
      <c r="YC70" s="6"/>
      <c r="YD70" s="6"/>
      <c r="YE70" s="6"/>
      <c r="YF70" s="6"/>
      <c r="YG70" s="6"/>
      <c r="YH70" s="6"/>
      <c r="YI70" s="6"/>
      <c r="YJ70" s="6"/>
      <c r="YK70" s="6"/>
      <c r="YL70" s="6"/>
      <c r="YM70" s="6"/>
      <c r="YN70" s="6"/>
      <c r="YO70" s="6"/>
      <c r="YP70" s="6"/>
      <c r="YQ70" s="6"/>
      <c r="YR70" s="6"/>
      <c r="YS70" s="6"/>
      <c r="YT70" s="6"/>
      <c r="YU70" s="6"/>
      <c r="YV70" s="6"/>
      <c r="YW70" s="6"/>
      <c r="YX70" s="6"/>
      <c r="YY70" s="6"/>
      <c r="YZ70" s="6"/>
      <c r="ZA70" s="6"/>
      <c r="ZB70" s="6"/>
      <c r="ZC70" s="6"/>
      <c r="ZD70" s="6"/>
      <c r="ZE70" s="6"/>
      <c r="ZF70" s="6"/>
      <c r="ZG70" s="6"/>
      <c r="ZH70" s="6"/>
      <c r="ZI70" s="6"/>
      <c r="ZJ70" s="6"/>
      <c r="ZK70" s="6"/>
      <c r="ZL70" s="6"/>
      <c r="ZM70" s="6"/>
      <c r="ZN70" s="6"/>
      <c r="ZO70" s="6"/>
      <c r="ZP70" s="6"/>
      <c r="ZQ70" s="6"/>
      <c r="ZR70" s="6"/>
      <c r="ZS70" s="6"/>
      <c r="ZT70" s="6"/>
      <c r="ZU70" s="6"/>
      <c r="ZV70" s="6"/>
      <c r="ZW70" s="6"/>
      <c r="ZX70" s="6"/>
      <c r="ZY70" s="6"/>
      <c r="ZZ70" s="6"/>
      <c r="AAA70" s="6"/>
      <c r="AAB70" s="6"/>
      <c r="AAC70" s="6"/>
      <c r="AAD70" s="6"/>
      <c r="AAE70" s="6"/>
      <c r="AAF70" s="6"/>
      <c r="AAG70" s="6"/>
      <c r="AAH70" s="6"/>
      <c r="AAI70" s="6"/>
      <c r="AAJ70" s="6"/>
      <c r="AAK70" s="6"/>
      <c r="AAL70" s="6"/>
      <c r="AAM70" s="6"/>
      <c r="AAN70" s="6"/>
      <c r="AAO70" s="6"/>
      <c r="AAP70" s="6"/>
      <c r="AAQ70" s="6"/>
      <c r="AAR70" s="6"/>
      <c r="AAS70" s="6"/>
      <c r="AAT70" s="6"/>
      <c r="AAU70" s="6"/>
      <c r="AAV70" s="6"/>
      <c r="AAW70" s="6"/>
      <c r="AAX70" s="6"/>
      <c r="AAY70" s="6"/>
      <c r="AAZ70" s="6"/>
      <c r="ABA70" s="6"/>
      <c r="ABB70" s="6"/>
      <c r="ABC70" s="6"/>
      <c r="ABD70" s="6"/>
      <c r="ABE70" s="6"/>
      <c r="ABF70" s="6"/>
      <c r="ABG70" s="6"/>
      <c r="ABH70" s="6"/>
      <c r="ABI70" s="6"/>
      <c r="ABJ70" s="6"/>
      <c r="ABK70" s="6"/>
      <c r="ABL70" s="6"/>
      <c r="ABM70" s="6"/>
      <c r="ABN70" s="6"/>
      <c r="ABO70" s="6"/>
      <c r="ABP70" s="6"/>
      <c r="ABQ70" s="6"/>
      <c r="ABR70" s="6"/>
      <c r="ABS70" s="6"/>
      <c r="ABT70" s="6"/>
      <c r="ABU70" s="6"/>
      <c r="ABV70" s="6"/>
      <c r="ABW70" s="6"/>
      <c r="ABX70" s="6"/>
      <c r="ABY70" s="6"/>
      <c r="ABZ70" s="6"/>
      <c r="ACA70" s="6"/>
      <c r="ACB70" s="6"/>
      <c r="ACC70" s="6"/>
      <c r="ACD70" s="6"/>
      <c r="ACE70" s="6"/>
      <c r="ACF70" s="6"/>
      <c r="ACG70" s="6"/>
      <c r="ACH70" s="6"/>
      <c r="ACI70" s="6"/>
      <c r="ACJ70" s="6"/>
      <c r="ACK70" s="6"/>
      <c r="ACL70" s="6"/>
      <c r="ACM70" s="6"/>
      <c r="ACN70" s="6"/>
      <c r="ACO70" s="6"/>
      <c r="ACP70" s="6"/>
      <c r="ACQ70" s="6"/>
      <c r="ACR70" s="6"/>
      <c r="ACS70" s="6"/>
      <c r="ACT70" s="6"/>
      <c r="ACU70" s="6"/>
      <c r="ACV70" s="6"/>
      <c r="ACW70" s="6"/>
      <c r="ACX70" s="6"/>
      <c r="ACY70" s="6"/>
      <c r="ACZ70" s="6"/>
      <c r="ADA70" s="6"/>
      <c r="ADB70" s="6"/>
      <c r="ADC70" s="6"/>
      <c r="ADD70" s="6"/>
      <c r="ADE70" s="6"/>
      <c r="ADF70" s="6"/>
      <c r="ADG70" s="6"/>
      <c r="ADH70" s="6"/>
      <c r="ADI70" s="6"/>
      <c r="ADJ70" s="6"/>
      <c r="ADK70" s="6"/>
      <c r="ADL70" s="6"/>
      <c r="ADM70" s="6"/>
      <c r="ADN70" s="6"/>
      <c r="ADO70" s="6"/>
      <c r="ADP70" s="6"/>
      <c r="ADQ70" s="6"/>
      <c r="ADR70" s="6"/>
      <c r="ADS70" s="6"/>
      <c r="ADT70" s="6"/>
      <c r="ADU70" s="6"/>
      <c r="ADV70" s="6"/>
      <c r="ADW70" s="6"/>
      <c r="ADX70" s="6"/>
      <c r="ADY70" s="6"/>
      <c r="ADZ70" s="6"/>
      <c r="AEA70" s="6"/>
      <c r="AEB70" s="6"/>
      <c r="AEC70" s="6"/>
      <c r="AED70" s="6"/>
      <c r="AEE70" s="6"/>
      <c r="AEF70" s="6"/>
      <c r="AEG70" s="6"/>
      <c r="AEH70" s="6"/>
      <c r="AEI70" s="6"/>
      <c r="AEJ70" s="6"/>
      <c r="AEK70" s="6"/>
      <c r="AEL70" s="6"/>
      <c r="AEM70" s="6"/>
      <c r="AEN70" s="6"/>
      <c r="AEO70" s="6"/>
      <c r="AEP70" s="6"/>
      <c r="AEQ70" s="6"/>
      <c r="AER70" s="6"/>
      <c r="AES70" s="6"/>
      <c r="AET70" s="6"/>
      <c r="AEU70" s="6"/>
      <c r="AEV70" s="6"/>
      <c r="AEW70" s="6"/>
      <c r="AEX70" s="6"/>
      <c r="AEY70" s="6"/>
      <c r="AEZ70" s="6"/>
      <c r="AFA70" s="6"/>
      <c r="AFB70" s="6"/>
      <c r="AFC70" s="6"/>
      <c r="AFD70" s="6"/>
      <c r="AFE70" s="6"/>
      <c r="AFF70" s="6"/>
      <c r="AFG70" s="6"/>
      <c r="AFH70" s="6"/>
      <c r="AFI70" s="6"/>
      <c r="AFJ70" s="6"/>
      <c r="AFK70" s="6"/>
      <c r="AFL70" s="6"/>
      <c r="AFM70" s="6"/>
      <c r="AFN70" s="6"/>
      <c r="AFO70" s="6"/>
      <c r="AFP70" s="6"/>
      <c r="AFQ70" s="6"/>
      <c r="AFR70" s="6"/>
      <c r="AFS70" s="6"/>
      <c r="AFT70" s="6"/>
      <c r="AFU70" s="6"/>
      <c r="AFV70" s="6"/>
      <c r="AFW70" s="6"/>
      <c r="AFX70" s="6"/>
      <c r="AFY70" s="6"/>
      <c r="AFZ70" s="6"/>
      <c r="AGA70" s="6"/>
      <c r="AGB70" s="6"/>
      <c r="AGC70" s="6"/>
      <c r="AGD70" s="6"/>
      <c r="AGE70" s="6"/>
      <c r="AGF70" s="6"/>
      <c r="AGG70" s="6"/>
      <c r="AGH70" s="6"/>
      <c r="AGI70" s="6"/>
      <c r="AGJ70" s="6"/>
      <c r="AGK70" s="6"/>
      <c r="AGL70" s="6"/>
      <c r="AGM70" s="6"/>
      <c r="AGN70" s="6"/>
      <c r="AGO70" s="6"/>
      <c r="AGP70" s="6"/>
      <c r="AGQ70" s="6"/>
      <c r="AGR70" s="6"/>
      <c r="AGS70" s="6"/>
      <c r="AGT70" s="6"/>
      <c r="AGU70" s="6"/>
      <c r="AGV70" s="6"/>
      <c r="AGW70" s="6"/>
      <c r="AGX70" s="6"/>
      <c r="AGY70" s="6"/>
      <c r="AGZ70" s="6"/>
      <c r="AHA70" s="6"/>
      <c r="AHB70" s="6"/>
      <c r="AHC70" s="6"/>
      <c r="AHD70" s="6"/>
      <c r="AHE70" s="6"/>
      <c r="AHF70" s="6"/>
      <c r="AHG70" s="6"/>
      <c r="AHH70" s="6"/>
      <c r="AHI70" s="6"/>
      <c r="AHJ70" s="6"/>
      <c r="AHK70" s="6"/>
      <c r="AHL70" s="6"/>
      <c r="AHM70" s="6"/>
      <c r="AHN70" s="6"/>
      <c r="AHO70" s="6"/>
      <c r="AHP70" s="6"/>
      <c r="AHQ70" s="6"/>
      <c r="AHR70" s="6"/>
      <c r="AHS70" s="6"/>
      <c r="AHT70" s="6"/>
      <c r="AHU70" s="6"/>
      <c r="AHV70" s="6"/>
      <c r="AHW70" s="6"/>
      <c r="AHX70" s="6"/>
      <c r="AHY70" s="6"/>
      <c r="AHZ70" s="6"/>
      <c r="AIA70" s="6"/>
      <c r="AIB70" s="6"/>
      <c r="AIC70" s="6"/>
      <c r="AID70" s="6"/>
      <c r="AIE70" s="6"/>
      <c r="AIF70" s="6"/>
      <c r="AIG70" s="6"/>
      <c r="AIH70" s="6"/>
      <c r="AII70" s="6"/>
      <c r="AIJ70" s="6"/>
      <c r="AIK70" s="6"/>
      <c r="AIL70" s="6"/>
      <c r="AIM70" s="6"/>
      <c r="AIN70" s="6"/>
      <c r="AIO70" s="6"/>
      <c r="AIP70" s="6"/>
      <c r="AIQ70" s="6"/>
      <c r="AIR70" s="6"/>
      <c r="AIS70" s="6"/>
      <c r="AIT70" s="6"/>
      <c r="AIU70" s="6"/>
      <c r="AIV70" s="6"/>
      <c r="AIW70" s="6"/>
      <c r="AIX70" s="6"/>
      <c r="AIY70" s="6"/>
      <c r="AIZ70" s="6"/>
      <c r="AJA70" s="6"/>
      <c r="AJB70" s="6"/>
      <c r="AJC70" s="6"/>
      <c r="AJD70" s="6"/>
      <c r="AJE70" s="6"/>
      <c r="AJF70" s="6"/>
      <c r="AJG70" s="6"/>
      <c r="AJH70" s="6"/>
      <c r="AJI70" s="6"/>
      <c r="AJJ70" s="6"/>
      <c r="AJK70" s="6"/>
      <c r="AJL70" s="6"/>
      <c r="AJM70" s="6"/>
      <c r="AJN70" s="6"/>
      <c r="AJO70" s="6"/>
      <c r="AJP70" s="6"/>
      <c r="AJQ70" s="6"/>
      <c r="AJR70" s="6"/>
      <c r="AJS70" s="6"/>
      <c r="AJT70" s="6"/>
      <c r="AJU70" s="6"/>
      <c r="AJV70" s="6"/>
      <c r="AJW70" s="6"/>
      <c r="AJX70" s="6"/>
      <c r="AJY70" s="6"/>
      <c r="AJZ70" s="6"/>
      <c r="AKA70" s="6"/>
      <c r="AKB70" s="6"/>
      <c r="AKC70" s="6"/>
      <c r="AKD70" s="6"/>
      <c r="AKE70" s="6"/>
      <c r="AKF70" s="6"/>
      <c r="AKG70" s="6"/>
      <c r="AKH70" s="6"/>
      <c r="AKI70" s="6"/>
      <c r="AKJ70" s="6"/>
      <c r="AKK70" s="6"/>
      <c r="AKL70" s="6"/>
      <c r="AKM70" s="6"/>
      <c r="AKN70" s="6"/>
      <c r="AKO70" s="6"/>
      <c r="AKP70" s="6"/>
      <c r="AKQ70" s="6"/>
      <c r="AKR70" s="6"/>
      <c r="AKS70" s="6"/>
      <c r="AKT70" s="6"/>
      <c r="AKU70" s="6"/>
      <c r="AKV70" s="6"/>
      <c r="AKW70" s="6"/>
      <c r="AKX70" s="6"/>
      <c r="AKY70" s="6"/>
      <c r="AKZ70" s="6"/>
      <c r="ALA70" s="6"/>
      <c r="ALB70" s="6"/>
      <c r="ALC70" s="6"/>
      <c r="ALD70" s="6"/>
      <c r="ALE70" s="6"/>
      <c r="ALF70" s="6"/>
      <c r="ALG70" s="6"/>
      <c r="ALH70" s="6"/>
      <c r="ALI70" s="6"/>
      <c r="ALJ70" s="6"/>
      <c r="ALK70" s="6"/>
      <c r="ALL70" s="6"/>
      <c r="ALM70" s="6"/>
      <c r="ALN70" s="6"/>
      <c r="ALO70" s="6"/>
      <c r="ALP70" s="6"/>
      <c r="ALQ70" s="6"/>
      <c r="ALR70" s="6"/>
      <c r="ALS70" s="6"/>
      <c r="ALT70" s="6"/>
      <c r="ALU70" s="6"/>
      <c r="ALV70" s="6"/>
      <c r="ALW70" s="6"/>
      <c r="ALX70" s="6"/>
      <c r="ALY70" s="6"/>
      <c r="ALZ70" s="6"/>
      <c r="AMA70" s="6"/>
      <c r="AMB70" s="6"/>
      <c r="AMC70" s="6"/>
      <c r="AMD70" s="6"/>
      <c r="AME70" s="6"/>
      <c r="AMF70" s="6"/>
      <c r="AMG70" s="6"/>
      <c r="AMH70" s="6"/>
      <c r="AMI70" s="6"/>
      <c r="AMJ70" s="6"/>
      <c r="AMK70" s="6"/>
      <c r="AML70" s="6"/>
      <c r="AMM70" s="6"/>
      <c r="AMN70" s="6"/>
      <c r="AMO70" s="6"/>
      <c r="AMP70" s="6"/>
      <c r="AMQ70" s="6"/>
      <c r="AMR70" s="6"/>
      <c r="AMS70" s="6"/>
      <c r="AMT70" s="6"/>
      <c r="AMU70" s="6"/>
      <c r="AMV70" s="6"/>
      <c r="AMW70" s="6"/>
      <c r="AMX70" s="6"/>
    </row>
    <row r="71" spans="1:1038" x14ac:dyDescent="0.25">
      <c r="A71" t="s">
        <v>188</v>
      </c>
      <c r="M71" s="55"/>
      <c r="N71" s="55"/>
      <c r="O71" s="6"/>
      <c r="P71" s="55"/>
      <c r="Q71" s="6"/>
      <c r="R71" s="6"/>
      <c r="S71" s="6"/>
      <c r="T71" s="74"/>
      <c r="U71" s="98"/>
      <c r="V71" s="104"/>
      <c r="W71" s="131"/>
      <c r="X71" s="78"/>
      <c r="Y71" s="78"/>
      <c r="Z71" s="56"/>
      <c r="AA71" s="56"/>
      <c r="AB71" s="57"/>
      <c r="AK71" t="s">
        <v>1279</v>
      </c>
      <c r="AL71" s="138">
        <f>MIN(AL77:AL662)</f>
        <v>2.73</v>
      </c>
      <c r="AM71" s="138">
        <f>MIN(AM77:AM662)</f>
        <v>3.44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/>
      <c r="IA71" s="6"/>
      <c r="IB71" s="6"/>
      <c r="IC71" s="6"/>
      <c r="ID71" s="6"/>
      <c r="IE71" s="6"/>
      <c r="IF71" s="6"/>
      <c r="IG71" s="6"/>
      <c r="IH71" s="6"/>
      <c r="II71" s="6"/>
      <c r="IJ71" s="6"/>
      <c r="IK71" s="6"/>
      <c r="IL71" s="6"/>
      <c r="IM71" s="6"/>
      <c r="IN71" s="6"/>
      <c r="IO71" s="6"/>
      <c r="IP71" s="6"/>
      <c r="IQ71" s="6"/>
      <c r="IR71" s="6"/>
      <c r="IS71" s="6"/>
      <c r="IT71" s="6"/>
      <c r="IU71" s="6"/>
      <c r="IV71" s="6"/>
      <c r="IW71" s="6"/>
      <c r="IX71" s="6"/>
      <c r="IY71" s="6"/>
      <c r="IZ71" s="6"/>
      <c r="JA71" s="6"/>
      <c r="JB71" s="6"/>
      <c r="JC71" s="6"/>
      <c r="JD71" s="6"/>
      <c r="JE71" s="6"/>
      <c r="JF71" s="6"/>
      <c r="JG71" s="6"/>
      <c r="JH71" s="6"/>
      <c r="JI71" s="6"/>
      <c r="JJ71" s="6"/>
      <c r="JK71" s="6"/>
      <c r="JL71" s="6"/>
      <c r="JM71" s="6"/>
      <c r="JN71" s="6"/>
      <c r="JO71" s="6"/>
      <c r="JP71" s="6"/>
      <c r="JQ71" s="6"/>
      <c r="JR71" s="6"/>
      <c r="JS71" s="6"/>
      <c r="JT71" s="6"/>
      <c r="JU71" s="6"/>
      <c r="JV71" s="6"/>
      <c r="JW71" s="6"/>
      <c r="JX71" s="6"/>
      <c r="JY71" s="6"/>
      <c r="JZ71" s="6"/>
      <c r="KA71" s="6"/>
      <c r="KB71" s="6"/>
      <c r="KC71" s="6"/>
      <c r="KD71" s="6"/>
      <c r="KE71" s="6"/>
      <c r="KF71" s="6"/>
      <c r="KG71" s="6"/>
      <c r="KH71" s="6"/>
      <c r="KI71" s="6"/>
      <c r="KJ71" s="6"/>
      <c r="KK71" s="6"/>
      <c r="KL71" s="6"/>
      <c r="KM71" s="6"/>
      <c r="KN71" s="6"/>
      <c r="KO71" s="6"/>
      <c r="KP71" s="6"/>
      <c r="KQ71" s="6"/>
      <c r="KR71" s="6"/>
      <c r="KS71" s="6"/>
      <c r="KT71" s="6"/>
      <c r="KU71" s="6"/>
      <c r="KV71" s="6"/>
      <c r="KW71" s="6"/>
      <c r="KX71" s="6"/>
      <c r="KY71" s="6"/>
      <c r="KZ71" s="6"/>
      <c r="LA71" s="6"/>
      <c r="LB71" s="6"/>
      <c r="LC71" s="6"/>
      <c r="LD71" s="6"/>
      <c r="LE71" s="6"/>
      <c r="LF71" s="6"/>
      <c r="LG71" s="6"/>
      <c r="LH71" s="6"/>
      <c r="LI71" s="6"/>
      <c r="LJ71" s="6"/>
      <c r="LK71" s="6"/>
      <c r="LL71" s="6"/>
      <c r="LM71" s="6"/>
      <c r="LN71" s="6"/>
      <c r="LO71" s="6"/>
      <c r="LP71" s="6"/>
      <c r="LQ71" s="6"/>
      <c r="LR71" s="6"/>
      <c r="LS71" s="6"/>
      <c r="LT71" s="6"/>
      <c r="LU71" s="6"/>
      <c r="LV71" s="6"/>
      <c r="LW71" s="6"/>
      <c r="LX71" s="6"/>
      <c r="LY71" s="6"/>
      <c r="LZ71" s="6"/>
      <c r="MA71" s="6"/>
      <c r="MB71" s="6"/>
      <c r="MC71" s="6"/>
      <c r="MD71" s="6"/>
      <c r="ME71" s="6"/>
      <c r="MF71" s="6"/>
      <c r="MG71" s="6"/>
      <c r="MH71" s="6"/>
      <c r="MI71" s="6"/>
      <c r="MJ71" s="6"/>
      <c r="MK71" s="6"/>
      <c r="ML71" s="6"/>
      <c r="MM71" s="6"/>
      <c r="MN71" s="6"/>
      <c r="MO71" s="6"/>
      <c r="MP71" s="6"/>
      <c r="MQ71" s="6"/>
      <c r="MR71" s="6"/>
      <c r="MS71" s="6"/>
      <c r="MT71" s="6"/>
      <c r="MU71" s="6"/>
      <c r="MV71" s="6"/>
      <c r="MW71" s="6"/>
      <c r="MX71" s="6"/>
      <c r="MY71" s="6"/>
      <c r="MZ71" s="6"/>
      <c r="NA71" s="6"/>
      <c r="NB71" s="6"/>
      <c r="NC71" s="6"/>
      <c r="ND71" s="6"/>
      <c r="NE71" s="6"/>
      <c r="NF71" s="6"/>
      <c r="NG71" s="6"/>
      <c r="NH71" s="6"/>
      <c r="NI71" s="6"/>
      <c r="NJ71" s="6"/>
      <c r="NK71" s="6"/>
      <c r="NL71" s="6"/>
      <c r="NM71" s="6"/>
      <c r="NN71" s="6"/>
      <c r="NO71" s="6"/>
      <c r="NP71" s="6"/>
      <c r="NQ71" s="6"/>
      <c r="NR71" s="6"/>
      <c r="NS71" s="6"/>
      <c r="NT71" s="6"/>
      <c r="NU71" s="6"/>
      <c r="NV71" s="6"/>
      <c r="NW71" s="6"/>
      <c r="NX71" s="6"/>
      <c r="NY71" s="6"/>
      <c r="NZ71" s="6"/>
      <c r="OA71" s="6"/>
      <c r="OB71" s="6"/>
      <c r="OC71" s="6"/>
      <c r="OD71" s="6"/>
      <c r="OE71" s="6"/>
      <c r="OF71" s="6"/>
      <c r="OG71" s="6"/>
      <c r="OH71" s="6"/>
      <c r="OI71" s="6"/>
      <c r="OJ71" s="6"/>
      <c r="OK71" s="6"/>
      <c r="OL71" s="6"/>
      <c r="OM71" s="6"/>
      <c r="ON71" s="6"/>
      <c r="OO71" s="6"/>
      <c r="OP71" s="6"/>
      <c r="OQ71" s="6"/>
      <c r="OR71" s="6"/>
      <c r="OS71" s="6"/>
      <c r="OT71" s="6"/>
      <c r="OU71" s="6"/>
      <c r="OV71" s="6"/>
      <c r="OW71" s="6"/>
      <c r="OX71" s="6"/>
      <c r="OY71" s="6"/>
      <c r="OZ71" s="6"/>
      <c r="PA71" s="6"/>
      <c r="PB71" s="6"/>
      <c r="PC71" s="6"/>
      <c r="PD71" s="6"/>
      <c r="PE71" s="6"/>
      <c r="PF71" s="6"/>
      <c r="PG71" s="6"/>
      <c r="PH71" s="6"/>
      <c r="PI71" s="6"/>
      <c r="PJ71" s="6"/>
      <c r="PK71" s="6"/>
      <c r="PL71" s="6"/>
      <c r="PM71" s="6"/>
      <c r="PN71" s="6"/>
      <c r="PO71" s="6"/>
      <c r="PP71" s="6"/>
      <c r="PQ71" s="6"/>
      <c r="PR71" s="6"/>
      <c r="PS71" s="6"/>
      <c r="PT71" s="6"/>
      <c r="PU71" s="6"/>
      <c r="PV71" s="6"/>
      <c r="PW71" s="6"/>
      <c r="PX71" s="6"/>
      <c r="PY71" s="6"/>
      <c r="PZ71" s="6"/>
      <c r="QA71" s="6"/>
      <c r="QB71" s="6"/>
      <c r="QC71" s="6"/>
      <c r="QD71" s="6"/>
      <c r="QE71" s="6"/>
      <c r="QF71" s="6"/>
      <c r="QG71" s="6"/>
      <c r="QH71" s="6"/>
      <c r="QI71" s="6"/>
      <c r="QJ71" s="6"/>
      <c r="QK71" s="6"/>
      <c r="QL71" s="6"/>
      <c r="QM71" s="6"/>
      <c r="QN71" s="6"/>
      <c r="QO71" s="6"/>
      <c r="QP71" s="6"/>
      <c r="QQ71" s="6"/>
      <c r="QR71" s="6"/>
      <c r="QS71" s="6"/>
      <c r="QT71" s="6"/>
      <c r="QU71" s="6"/>
      <c r="QV71" s="6"/>
      <c r="QW71" s="6"/>
      <c r="QX71" s="6"/>
      <c r="QY71" s="6"/>
      <c r="QZ71" s="6"/>
      <c r="RA71" s="6"/>
      <c r="RB71" s="6"/>
      <c r="RC71" s="6"/>
      <c r="RD71" s="6"/>
      <c r="RE71" s="6"/>
      <c r="RF71" s="6"/>
      <c r="RG71" s="6"/>
      <c r="RH71" s="6"/>
      <c r="RI71" s="6"/>
      <c r="RJ71" s="6"/>
      <c r="RK71" s="6"/>
      <c r="RL71" s="6"/>
      <c r="RM71" s="6"/>
      <c r="RN71" s="6"/>
      <c r="RO71" s="6"/>
      <c r="RP71" s="6"/>
      <c r="RQ71" s="6"/>
      <c r="RR71" s="6"/>
      <c r="RS71" s="6"/>
      <c r="RT71" s="6"/>
      <c r="RU71" s="6"/>
      <c r="RV71" s="6"/>
      <c r="RW71" s="6"/>
      <c r="RX71" s="6"/>
      <c r="RY71" s="6"/>
      <c r="RZ71" s="6"/>
      <c r="SA71" s="6"/>
      <c r="SB71" s="6"/>
      <c r="SC71" s="6"/>
      <c r="SD71" s="6"/>
      <c r="SE71" s="6"/>
      <c r="SF71" s="6"/>
      <c r="SG71" s="6"/>
      <c r="SH71" s="6"/>
      <c r="SI71" s="6"/>
      <c r="SJ71" s="6"/>
      <c r="SK71" s="6"/>
      <c r="SL71" s="6"/>
      <c r="SM71" s="6"/>
      <c r="SN71" s="6"/>
      <c r="SO71" s="6"/>
      <c r="SP71" s="6"/>
      <c r="SQ71" s="6"/>
      <c r="SR71" s="6"/>
      <c r="SS71" s="6"/>
      <c r="ST71" s="6"/>
      <c r="SU71" s="6"/>
      <c r="SV71" s="6"/>
      <c r="SW71" s="6"/>
      <c r="SX71" s="6"/>
      <c r="SY71" s="6"/>
      <c r="SZ71" s="6"/>
      <c r="TA71" s="6"/>
      <c r="TB71" s="6"/>
      <c r="TC71" s="6"/>
      <c r="TD71" s="6"/>
      <c r="TE71" s="6"/>
      <c r="TF71" s="6"/>
      <c r="TG71" s="6"/>
      <c r="TH71" s="6"/>
      <c r="TI71" s="6"/>
      <c r="TJ71" s="6"/>
      <c r="TK71" s="6"/>
      <c r="TL71" s="6"/>
      <c r="TM71" s="6"/>
      <c r="TN71" s="6"/>
      <c r="TO71" s="6"/>
      <c r="TP71" s="6"/>
      <c r="TQ71" s="6"/>
      <c r="TR71" s="6"/>
      <c r="TS71" s="6"/>
      <c r="TT71" s="6"/>
      <c r="TU71" s="6"/>
      <c r="TV71" s="6"/>
      <c r="TW71" s="6"/>
      <c r="TX71" s="6"/>
      <c r="TY71" s="6"/>
      <c r="TZ71" s="6"/>
      <c r="UA71" s="6"/>
      <c r="UB71" s="6"/>
      <c r="UC71" s="6"/>
      <c r="UD71" s="6"/>
      <c r="UE71" s="6"/>
      <c r="UF71" s="6"/>
      <c r="UG71" s="6"/>
      <c r="UH71" s="6"/>
      <c r="UI71" s="6"/>
      <c r="UJ71" s="6"/>
      <c r="UK71" s="6"/>
      <c r="UL71" s="6"/>
      <c r="UM71" s="6"/>
      <c r="UN71" s="6"/>
      <c r="UO71" s="6"/>
      <c r="UP71" s="6"/>
      <c r="UQ71" s="6"/>
      <c r="UR71" s="6"/>
      <c r="US71" s="6"/>
      <c r="UT71" s="6"/>
      <c r="UU71" s="6"/>
      <c r="UV71" s="6"/>
      <c r="UW71" s="6"/>
      <c r="UX71" s="6"/>
      <c r="UY71" s="6"/>
      <c r="UZ71" s="6"/>
      <c r="VA71" s="6"/>
      <c r="VB71" s="6"/>
      <c r="VC71" s="6"/>
      <c r="VD71" s="6"/>
      <c r="VE71" s="6"/>
      <c r="VF71" s="6"/>
      <c r="VG71" s="6"/>
      <c r="VH71" s="6"/>
      <c r="VI71" s="6"/>
      <c r="VJ71" s="6"/>
      <c r="VK71" s="6"/>
      <c r="VL71" s="6"/>
      <c r="VM71" s="6"/>
      <c r="VN71" s="6"/>
      <c r="VO71" s="6"/>
      <c r="VP71" s="6"/>
      <c r="VQ71" s="6"/>
      <c r="VR71" s="6"/>
      <c r="VS71" s="6"/>
      <c r="VT71" s="6"/>
      <c r="VU71" s="6"/>
      <c r="VV71" s="6"/>
      <c r="VW71" s="6"/>
      <c r="VX71" s="6"/>
      <c r="VY71" s="6"/>
      <c r="VZ71" s="6"/>
      <c r="WA71" s="6"/>
      <c r="WB71" s="6"/>
      <c r="WC71" s="6"/>
      <c r="WD71" s="6"/>
      <c r="WE71" s="6"/>
      <c r="WF71" s="6"/>
      <c r="WG71" s="6"/>
      <c r="WH71" s="6"/>
      <c r="WI71" s="6"/>
      <c r="WJ71" s="6"/>
      <c r="WK71" s="6"/>
      <c r="WL71" s="6"/>
      <c r="WM71" s="6"/>
      <c r="WN71" s="6"/>
      <c r="WO71" s="6"/>
      <c r="WP71" s="6"/>
      <c r="WQ71" s="6"/>
      <c r="WR71" s="6"/>
      <c r="WS71" s="6"/>
      <c r="WT71" s="6"/>
      <c r="WU71" s="6"/>
      <c r="WV71" s="6"/>
      <c r="WW71" s="6"/>
      <c r="WX71" s="6"/>
      <c r="WY71" s="6"/>
      <c r="WZ71" s="6"/>
      <c r="XA71" s="6"/>
      <c r="XB71" s="6"/>
      <c r="XC71" s="6"/>
      <c r="XD71" s="6"/>
      <c r="XE71" s="6"/>
      <c r="XF71" s="6"/>
      <c r="XG71" s="6"/>
      <c r="XH71" s="6"/>
      <c r="XI71" s="6"/>
      <c r="XJ71" s="6"/>
      <c r="XK71" s="6"/>
      <c r="XL71" s="6"/>
      <c r="XM71" s="6"/>
      <c r="XN71" s="6"/>
      <c r="XO71" s="6"/>
      <c r="XP71" s="6"/>
      <c r="XQ71" s="6"/>
      <c r="XR71" s="6"/>
      <c r="XS71" s="6"/>
      <c r="XT71" s="6"/>
      <c r="XU71" s="6"/>
      <c r="XV71" s="6"/>
      <c r="XW71" s="6"/>
      <c r="XX71" s="6"/>
      <c r="XY71" s="6"/>
      <c r="XZ71" s="6"/>
      <c r="YA71" s="6"/>
      <c r="YB71" s="6"/>
      <c r="YC71" s="6"/>
      <c r="YD71" s="6"/>
      <c r="YE71" s="6"/>
      <c r="YF71" s="6"/>
      <c r="YG71" s="6"/>
      <c r="YH71" s="6"/>
      <c r="YI71" s="6"/>
      <c r="YJ71" s="6"/>
      <c r="YK71" s="6"/>
      <c r="YL71" s="6"/>
      <c r="YM71" s="6"/>
      <c r="YN71" s="6"/>
      <c r="YO71" s="6"/>
      <c r="YP71" s="6"/>
      <c r="YQ71" s="6"/>
      <c r="YR71" s="6"/>
      <c r="YS71" s="6"/>
      <c r="YT71" s="6"/>
      <c r="YU71" s="6"/>
      <c r="YV71" s="6"/>
      <c r="YW71" s="6"/>
      <c r="YX71" s="6"/>
      <c r="YY71" s="6"/>
      <c r="YZ71" s="6"/>
      <c r="ZA71" s="6"/>
      <c r="ZB71" s="6"/>
      <c r="ZC71" s="6"/>
      <c r="ZD71" s="6"/>
      <c r="ZE71" s="6"/>
      <c r="ZF71" s="6"/>
      <c r="ZG71" s="6"/>
      <c r="ZH71" s="6"/>
      <c r="ZI71" s="6"/>
      <c r="ZJ71" s="6"/>
      <c r="ZK71" s="6"/>
      <c r="ZL71" s="6"/>
      <c r="ZM71" s="6"/>
      <c r="ZN71" s="6"/>
      <c r="ZO71" s="6"/>
      <c r="ZP71" s="6"/>
      <c r="ZQ71" s="6"/>
      <c r="ZR71" s="6"/>
      <c r="ZS71" s="6"/>
      <c r="ZT71" s="6"/>
      <c r="ZU71" s="6"/>
      <c r="ZV71" s="6"/>
      <c r="ZW71" s="6"/>
      <c r="ZX71" s="6"/>
      <c r="ZY71" s="6"/>
      <c r="ZZ71" s="6"/>
      <c r="AAA71" s="6"/>
      <c r="AAB71" s="6"/>
      <c r="AAC71" s="6"/>
      <c r="AAD71" s="6"/>
      <c r="AAE71" s="6"/>
      <c r="AAF71" s="6"/>
      <c r="AAG71" s="6"/>
      <c r="AAH71" s="6"/>
      <c r="AAI71" s="6"/>
      <c r="AAJ71" s="6"/>
      <c r="AAK71" s="6"/>
      <c r="AAL71" s="6"/>
      <c r="AAM71" s="6"/>
      <c r="AAN71" s="6"/>
      <c r="AAO71" s="6"/>
      <c r="AAP71" s="6"/>
      <c r="AAQ71" s="6"/>
      <c r="AAR71" s="6"/>
      <c r="AAS71" s="6"/>
      <c r="AAT71" s="6"/>
      <c r="AAU71" s="6"/>
      <c r="AAV71" s="6"/>
      <c r="AAW71" s="6"/>
      <c r="AAX71" s="6"/>
      <c r="AAY71" s="6"/>
      <c r="AAZ71" s="6"/>
      <c r="ABA71" s="6"/>
      <c r="ABB71" s="6"/>
      <c r="ABC71" s="6"/>
      <c r="ABD71" s="6"/>
      <c r="ABE71" s="6"/>
      <c r="ABF71" s="6"/>
      <c r="ABG71" s="6"/>
      <c r="ABH71" s="6"/>
      <c r="ABI71" s="6"/>
      <c r="ABJ71" s="6"/>
      <c r="ABK71" s="6"/>
      <c r="ABL71" s="6"/>
      <c r="ABM71" s="6"/>
      <c r="ABN71" s="6"/>
      <c r="ABO71" s="6"/>
      <c r="ABP71" s="6"/>
      <c r="ABQ71" s="6"/>
      <c r="ABR71" s="6"/>
      <c r="ABS71" s="6"/>
      <c r="ABT71" s="6"/>
      <c r="ABU71" s="6"/>
      <c r="ABV71" s="6"/>
      <c r="ABW71" s="6"/>
      <c r="ABX71" s="6"/>
      <c r="ABY71" s="6"/>
      <c r="ABZ71" s="6"/>
      <c r="ACA71" s="6"/>
      <c r="ACB71" s="6"/>
      <c r="ACC71" s="6"/>
      <c r="ACD71" s="6"/>
      <c r="ACE71" s="6"/>
      <c r="ACF71" s="6"/>
      <c r="ACG71" s="6"/>
      <c r="ACH71" s="6"/>
      <c r="ACI71" s="6"/>
      <c r="ACJ71" s="6"/>
      <c r="ACK71" s="6"/>
      <c r="ACL71" s="6"/>
      <c r="ACM71" s="6"/>
      <c r="ACN71" s="6"/>
      <c r="ACO71" s="6"/>
      <c r="ACP71" s="6"/>
      <c r="ACQ71" s="6"/>
      <c r="ACR71" s="6"/>
      <c r="ACS71" s="6"/>
      <c r="ACT71" s="6"/>
      <c r="ACU71" s="6"/>
      <c r="ACV71" s="6"/>
      <c r="ACW71" s="6"/>
      <c r="ACX71" s="6"/>
      <c r="ACY71" s="6"/>
      <c r="ACZ71" s="6"/>
      <c r="ADA71" s="6"/>
      <c r="ADB71" s="6"/>
      <c r="ADC71" s="6"/>
      <c r="ADD71" s="6"/>
      <c r="ADE71" s="6"/>
      <c r="ADF71" s="6"/>
      <c r="ADG71" s="6"/>
      <c r="ADH71" s="6"/>
      <c r="ADI71" s="6"/>
      <c r="ADJ71" s="6"/>
      <c r="ADK71" s="6"/>
      <c r="ADL71" s="6"/>
      <c r="ADM71" s="6"/>
      <c r="ADN71" s="6"/>
      <c r="ADO71" s="6"/>
      <c r="ADP71" s="6"/>
      <c r="ADQ71" s="6"/>
      <c r="ADR71" s="6"/>
      <c r="ADS71" s="6"/>
      <c r="ADT71" s="6"/>
      <c r="ADU71" s="6"/>
      <c r="ADV71" s="6"/>
      <c r="ADW71" s="6"/>
      <c r="ADX71" s="6"/>
      <c r="ADY71" s="6"/>
      <c r="ADZ71" s="6"/>
      <c r="AEA71" s="6"/>
      <c r="AEB71" s="6"/>
      <c r="AEC71" s="6"/>
      <c r="AED71" s="6"/>
      <c r="AEE71" s="6"/>
      <c r="AEF71" s="6"/>
      <c r="AEG71" s="6"/>
      <c r="AEH71" s="6"/>
      <c r="AEI71" s="6"/>
      <c r="AEJ71" s="6"/>
      <c r="AEK71" s="6"/>
      <c r="AEL71" s="6"/>
      <c r="AEM71" s="6"/>
      <c r="AEN71" s="6"/>
      <c r="AEO71" s="6"/>
      <c r="AEP71" s="6"/>
      <c r="AEQ71" s="6"/>
      <c r="AER71" s="6"/>
      <c r="AES71" s="6"/>
      <c r="AET71" s="6"/>
      <c r="AEU71" s="6"/>
      <c r="AEV71" s="6"/>
      <c r="AEW71" s="6"/>
      <c r="AEX71" s="6"/>
      <c r="AEY71" s="6"/>
      <c r="AEZ71" s="6"/>
      <c r="AFA71" s="6"/>
      <c r="AFB71" s="6"/>
      <c r="AFC71" s="6"/>
      <c r="AFD71" s="6"/>
      <c r="AFE71" s="6"/>
      <c r="AFF71" s="6"/>
      <c r="AFG71" s="6"/>
      <c r="AFH71" s="6"/>
      <c r="AFI71" s="6"/>
      <c r="AFJ71" s="6"/>
      <c r="AFK71" s="6"/>
      <c r="AFL71" s="6"/>
      <c r="AFM71" s="6"/>
      <c r="AFN71" s="6"/>
      <c r="AFO71" s="6"/>
      <c r="AFP71" s="6"/>
      <c r="AFQ71" s="6"/>
      <c r="AFR71" s="6"/>
      <c r="AFS71" s="6"/>
      <c r="AFT71" s="6"/>
      <c r="AFU71" s="6"/>
      <c r="AFV71" s="6"/>
      <c r="AFW71" s="6"/>
      <c r="AFX71" s="6"/>
      <c r="AFY71" s="6"/>
      <c r="AFZ71" s="6"/>
      <c r="AGA71" s="6"/>
      <c r="AGB71" s="6"/>
      <c r="AGC71" s="6"/>
      <c r="AGD71" s="6"/>
      <c r="AGE71" s="6"/>
      <c r="AGF71" s="6"/>
      <c r="AGG71" s="6"/>
      <c r="AGH71" s="6"/>
      <c r="AGI71" s="6"/>
      <c r="AGJ71" s="6"/>
      <c r="AGK71" s="6"/>
      <c r="AGL71" s="6"/>
      <c r="AGM71" s="6"/>
      <c r="AGN71" s="6"/>
      <c r="AGO71" s="6"/>
      <c r="AGP71" s="6"/>
      <c r="AGQ71" s="6"/>
      <c r="AGR71" s="6"/>
      <c r="AGS71" s="6"/>
      <c r="AGT71" s="6"/>
      <c r="AGU71" s="6"/>
      <c r="AGV71" s="6"/>
      <c r="AGW71" s="6"/>
      <c r="AGX71" s="6"/>
      <c r="AGY71" s="6"/>
      <c r="AGZ71" s="6"/>
      <c r="AHA71" s="6"/>
      <c r="AHB71" s="6"/>
      <c r="AHC71" s="6"/>
      <c r="AHD71" s="6"/>
      <c r="AHE71" s="6"/>
      <c r="AHF71" s="6"/>
      <c r="AHG71" s="6"/>
      <c r="AHH71" s="6"/>
      <c r="AHI71" s="6"/>
      <c r="AHJ71" s="6"/>
      <c r="AHK71" s="6"/>
      <c r="AHL71" s="6"/>
      <c r="AHM71" s="6"/>
      <c r="AHN71" s="6"/>
      <c r="AHO71" s="6"/>
      <c r="AHP71" s="6"/>
      <c r="AHQ71" s="6"/>
      <c r="AHR71" s="6"/>
      <c r="AHS71" s="6"/>
      <c r="AHT71" s="6"/>
      <c r="AHU71" s="6"/>
      <c r="AHV71" s="6"/>
      <c r="AHW71" s="6"/>
      <c r="AHX71" s="6"/>
      <c r="AHY71" s="6"/>
      <c r="AHZ71" s="6"/>
      <c r="AIA71" s="6"/>
      <c r="AIB71" s="6"/>
      <c r="AIC71" s="6"/>
      <c r="AID71" s="6"/>
      <c r="AIE71" s="6"/>
      <c r="AIF71" s="6"/>
      <c r="AIG71" s="6"/>
      <c r="AIH71" s="6"/>
      <c r="AII71" s="6"/>
      <c r="AIJ71" s="6"/>
      <c r="AIK71" s="6"/>
      <c r="AIL71" s="6"/>
      <c r="AIM71" s="6"/>
      <c r="AIN71" s="6"/>
      <c r="AIO71" s="6"/>
      <c r="AIP71" s="6"/>
      <c r="AIQ71" s="6"/>
      <c r="AIR71" s="6"/>
      <c r="AIS71" s="6"/>
      <c r="AIT71" s="6"/>
      <c r="AIU71" s="6"/>
      <c r="AIV71" s="6"/>
      <c r="AIW71" s="6"/>
      <c r="AIX71" s="6"/>
      <c r="AIY71" s="6"/>
      <c r="AIZ71" s="6"/>
      <c r="AJA71" s="6"/>
      <c r="AJB71" s="6"/>
      <c r="AJC71" s="6"/>
      <c r="AJD71" s="6"/>
      <c r="AJE71" s="6"/>
      <c r="AJF71" s="6"/>
      <c r="AJG71" s="6"/>
      <c r="AJH71" s="6"/>
      <c r="AJI71" s="6"/>
      <c r="AJJ71" s="6"/>
      <c r="AJK71" s="6"/>
      <c r="AJL71" s="6"/>
      <c r="AJM71" s="6"/>
      <c r="AJN71" s="6"/>
      <c r="AJO71" s="6"/>
      <c r="AJP71" s="6"/>
      <c r="AJQ71" s="6"/>
      <c r="AJR71" s="6"/>
      <c r="AJS71" s="6"/>
      <c r="AJT71" s="6"/>
      <c r="AJU71" s="6"/>
      <c r="AJV71" s="6"/>
      <c r="AJW71" s="6"/>
      <c r="AJX71" s="6"/>
      <c r="AJY71" s="6"/>
      <c r="AJZ71" s="6"/>
      <c r="AKA71" s="6"/>
      <c r="AKB71" s="6"/>
      <c r="AKC71" s="6"/>
      <c r="AKD71" s="6"/>
      <c r="AKE71" s="6"/>
      <c r="AKF71" s="6"/>
      <c r="AKG71" s="6"/>
      <c r="AKH71" s="6"/>
      <c r="AKI71" s="6"/>
      <c r="AKJ71" s="6"/>
      <c r="AKK71" s="6"/>
      <c r="AKL71" s="6"/>
      <c r="AKM71" s="6"/>
      <c r="AKN71" s="6"/>
      <c r="AKO71" s="6"/>
      <c r="AKP71" s="6"/>
      <c r="AKQ71" s="6"/>
      <c r="AKR71" s="6"/>
      <c r="AKS71" s="6"/>
      <c r="AKT71" s="6"/>
      <c r="AKU71" s="6"/>
      <c r="AKV71" s="6"/>
      <c r="AKW71" s="6"/>
      <c r="AKX71" s="6"/>
      <c r="AKY71" s="6"/>
      <c r="AKZ71" s="6"/>
      <c r="ALA71" s="6"/>
      <c r="ALB71" s="6"/>
      <c r="ALC71" s="6"/>
      <c r="ALD71" s="6"/>
      <c r="ALE71" s="6"/>
      <c r="ALF71" s="6"/>
      <c r="ALG71" s="6"/>
      <c r="ALH71" s="6"/>
      <c r="ALI71" s="6"/>
      <c r="ALJ71" s="6"/>
      <c r="ALK71" s="6"/>
      <c r="ALL71" s="6"/>
      <c r="ALM71" s="6"/>
      <c r="ALN71" s="6"/>
      <c r="ALO71" s="6"/>
      <c r="ALP71" s="6"/>
      <c r="ALQ71" s="6"/>
      <c r="ALR71" s="6"/>
      <c r="ALS71" s="6"/>
      <c r="ALT71" s="6"/>
      <c r="ALU71" s="6"/>
      <c r="ALV71" s="6"/>
      <c r="ALW71" s="6"/>
      <c r="ALX71" s="6"/>
      <c r="ALY71" s="6"/>
      <c r="ALZ71" s="6"/>
      <c r="AMA71" s="6"/>
      <c r="AMB71" s="6"/>
      <c r="AMC71" s="6"/>
      <c r="AMD71" s="6"/>
      <c r="AME71" s="6"/>
      <c r="AMF71" s="6"/>
      <c r="AMG71" s="6"/>
      <c r="AMH71" s="6"/>
      <c r="AMI71" s="6"/>
      <c r="AMJ71" s="6"/>
      <c r="AMK71" s="6"/>
      <c r="AML71" s="6"/>
      <c r="AMM71" s="6"/>
      <c r="AMN71" s="6"/>
      <c r="AMO71" s="6"/>
      <c r="AMP71" s="6"/>
      <c r="AMQ71" s="6"/>
      <c r="AMR71" s="6"/>
      <c r="AMS71" s="6"/>
      <c r="AMT71" s="6"/>
      <c r="AMU71" s="6"/>
      <c r="AMV71" s="6"/>
      <c r="AMW71" s="6"/>
      <c r="AMX71" s="6"/>
    </row>
    <row r="72" spans="1:1038" x14ac:dyDescent="0.25">
      <c r="B72" s="88" t="s">
        <v>202</v>
      </c>
      <c r="C72" s="88"/>
      <c r="D72" s="136"/>
      <c r="E72" s="136"/>
      <c r="L72" s="89" t="s">
        <v>188</v>
      </c>
      <c r="M72" s="31" t="s">
        <v>159</v>
      </c>
      <c r="N72" s="50"/>
      <c r="Y72" s="111"/>
      <c r="AG72" s="214" t="s">
        <v>1276</v>
      </c>
      <c r="AH72">
        <f>MAX(AH77:AH662)</f>
        <v>4.47</v>
      </c>
      <c r="AK72" t="s">
        <v>1276</v>
      </c>
      <c r="AL72" s="138">
        <f>MAX(AL77:AL662)</f>
        <v>4.47</v>
      </c>
      <c r="AM72" s="138">
        <f>MAX(AM77:AM662)</f>
        <v>4.2</v>
      </c>
    </row>
    <row r="73" spans="1:1038" s="17" customFormat="1" ht="45" x14ac:dyDescent="0.25">
      <c r="B73"/>
      <c r="C73" s="92" t="s">
        <v>99</v>
      </c>
      <c r="D73" s="92" t="s">
        <v>2</v>
      </c>
      <c r="E73" s="92" t="s">
        <v>813</v>
      </c>
      <c r="F73" s="92" t="s">
        <v>194</v>
      </c>
      <c r="G73" s="137" t="s">
        <v>723</v>
      </c>
      <c r="H73" s="92" t="s">
        <v>343</v>
      </c>
      <c r="I73" s="137" t="s">
        <v>814</v>
      </c>
      <c r="J73" s="92" t="s">
        <v>1282</v>
      </c>
      <c r="K73" s="92" t="s">
        <v>1270</v>
      </c>
      <c r="L73" s="90" t="s">
        <v>188</v>
      </c>
      <c r="M73" s="37" t="s">
        <v>0</v>
      </c>
      <c r="N73" s="81" t="s">
        <v>162</v>
      </c>
      <c r="O73" s="7" t="s">
        <v>1</v>
      </c>
      <c r="P73" s="51" t="s">
        <v>200</v>
      </c>
      <c r="Q73" s="81" t="s">
        <v>164</v>
      </c>
      <c r="R73" s="81" t="s">
        <v>165</v>
      </c>
      <c r="S73" s="51" t="s">
        <v>839</v>
      </c>
      <c r="T73" s="16" t="s">
        <v>2</v>
      </c>
      <c r="U73" s="15" t="s">
        <v>3</v>
      </c>
      <c r="V73" s="49" t="s">
        <v>79</v>
      </c>
      <c r="W73" s="82" t="s">
        <v>201</v>
      </c>
      <c r="X73" s="81" t="s">
        <v>199</v>
      </c>
      <c r="Y73" s="112" t="s">
        <v>345</v>
      </c>
      <c r="Z73" s="40" t="s">
        <v>4</v>
      </c>
      <c r="AA73" s="40" t="s">
        <v>5</v>
      </c>
      <c r="AB73" s="41" t="s">
        <v>78</v>
      </c>
      <c r="AC73" s="123" t="s">
        <v>366</v>
      </c>
      <c r="AD73" s="123" t="s">
        <v>425</v>
      </c>
      <c r="AE73" s="123" t="s">
        <v>424</v>
      </c>
      <c r="AF73" s="123" t="s">
        <v>846</v>
      </c>
      <c r="AG73" s="123" t="s">
        <v>467</v>
      </c>
      <c r="AH73" s="123" t="s">
        <v>1270</v>
      </c>
      <c r="AI73" s="123" t="s">
        <v>1272</v>
      </c>
      <c r="AJ73" s="123" t="s">
        <v>1271</v>
      </c>
      <c r="AK73"/>
      <c r="AL73" s="123" t="s">
        <v>1277</v>
      </c>
      <c r="AM73" s="123" t="s">
        <v>1278</v>
      </c>
      <c r="AN73"/>
      <c r="AO73"/>
      <c r="AP73"/>
      <c r="AQ73"/>
      <c r="AR73"/>
    </row>
    <row r="74" spans="1:1038" s="6" customFormat="1" ht="15" customHeight="1" x14ac:dyDescent="0.25">
      <c r="C74" s="6" t="str">
        <f t="shared" ref="C74:C76" si="1">O74</f>
        <v>A. O. Smith</v>
      </c>
      <c r="D74" s="6" t="str">
        <f t="shared" ref="D74:D76" si="2">R74</f>
        <v>HPSN10-50H45DV 2**  (50 gal)</v>
      </c>
      <c r="E74" s="6">
        <f t="shared" ref="E74:E76" si="3">Q74</f>
        <v>1103883</v>
      </c>
      <c r="F74" s="55">
        <f t="shared" ref="F74:F76" si="4">U74</f>
        <v>50</v>
      </c>
      <c r="G74" s="6" t="str">
        <f t="shared" ref="G74:G76" si="5">X74</f>
        <v>AOSmithHPTS50</v>
      </c>
      <c r="H74" s="114">
        <f t="shared" ref="H74:H76" si="6">Y74</f>
        <v>1</v>
      </c>
      <c r="I74" s="152" t="str">
        <f t="shared" ref="I74:I76" si="7">AE74</f>
        <v>AOSmithHPSN1050H45DV2xx</v>
      </c>
      <c r="J74" s="114">
        <f>M74</f>
        <v>4</v>
      </c>
      <c r="K74" s="219">
        <v>3.68</v>
      </c>
      <c r="L74" s="91" t="s">
        <v>188</v>
      </c>
      <c r="M74" s="238">
        <v>4</v>
      </c>
      <c r="N74" s="131">
        <f t="shared" ref="N74:N76" si="8">VLOOKUP( O74, $O$2:$P$24, 2, FALSE )</f>
        <v>11</v>
      </c>
      <c r="O74" s="235" t="s">
        <v>6</v>
      </c>
      <c r="P74" s="236">
        <v>38</v>
      </c>
      <c r="Q74" s="164">
        <f t="shared" ref="Q74:Q76" si="9" xml:space="preserve"> (N74*100000) + (P74*100) + VLOOKUP( W74, $T$2:$V$70, 2, FALSE )</f>
        <v>1103883</v>
      </c>
      <c r="R74" s="9" t="str">
        <f t="shared" ref="R74:R76" si="10">T74 &amp; "  (" &amp; U74 &amp; " gal)"</f>
        <v>HPSN10-50H45DV 2**  (50 gal)</v>
      </c>
      <c r="S74" s="11">
        <f>COUNTIF(R$90:R$662, R74)</f>
        <v>0</v>
      </c>
      <c r="T74" s="239" t="s">
        <v>1322</v>
      </c>
      <c r="U74" s="240">
        <v>50</v>
      </c>
      <c r="V74" s="239" t="s">
        <v>817</v>
      </c>
      <c r="W74" s="241" t="s">
        <v>817</v>
      </c>
      <c r="X74" s="129" t="str">
        <f t="shared" ref="X74:X76" si="11">VLOOKUP( W74, $T$2:$V$71, 3, FALSE )</f>
        <v>AOSmithHPTS50</v>
      </c>
      <c r="Y74" s="242">
        <v>1</v>
      </c>
      <c r="Z74" s="165"/>
      <c r="AA74" s="194"/>
      <c r="AB74" s="241"/>
      <c r="AC74" s="124" t="str">
        <f t="shared" ref="AC74:AC76" si="12">"2,     "&amp;E74&amp;",   """&amp;R74&amp;""""</f>
        <v>2,     1103883,   "HPSN10-50H45DV 2**  (50 gal)"</v>
      </c>
      <c r="AD74" s="243" t="s">
        <v>426</v>
      </c>
      <c r="AE74" s="239" t="s">
        <v>1325</v>
      </c>
      <c r="AF74" s="167">
        <f>COUNTIF(AE$77:AE$662, AE74)</f>
        <v>0</v>
      </c>
      <c r="AG74" s="124" t="str">
        <f t="shared" ref="AG74:AG76" si="13">"          case  "&amp;D74&amp;"   :   """&amp;AE74&amp;""""</f>
        <v xml:space="preserve">          case  HPSN10-50H45DV 2**  (50 gal)   :   "AOSmithHPSN1050H45DV2xx"</v>
      </c>
      <c r="AH74" s="6">
        <v>3.68</v>
      </c>
      <c r="AJ74" s="6">
        <v>4</v>
      </c>
      <c r="AK74"/>
      <c r="AL74" s="138" t="str">
        <f>IF( AJ74=3, AH74, "" )</f>
        <v/>
      </c>
      <c r="AM74" s="138">
        <f>IF( AJ74=4, AH74, "" )</f>
        <v>3.68</v>
      </c>
      <c r="AN74"/>
      <c r="AO74"/>
      <c r="AP74"/>
      <c r="AQ74"/>
      <c r="AR74"/>
    </row>
    <row r="75" spans="1:1038" s="6" customFormat="1" ht="15" customHeight="1" x14ac:dyDescent="0.25">
      <c r="C75" s="6" t="str">
        <f t="shared" si="1"/>
        <v>A. O. Smith</v>
      </c>
      <c r="D75" s="6" t="str">
        <f t="shared" si="2"/>
        <v>HPSN10-66H45DV 2**  (66 gal)</v>
      </c>
      <c r="E75" s="6">
        <f t="shared" si="3"/>
        <v>1103984</v>
      </c>
      <c r="F75" s="55">
        <f t="shared" si="4"/>
        <v>66</v>
      </c>
      <c r="G75" s="6" t="str">
        <f t="shared" si="5"/>
        <v>AOSmithHPTS66</v>
      </c>
      <c r="H75" s="114">
        <f t="shared" si="6"/>
        <v>1</v>
      </c>
      <c r="I75" s="152" t="str">
        <f t="shared" si="7"/>
        <v>AOSmithHPSN1066H45DV2xx</v>
      </c>
      <c r="J75" s="114">
        <f t="shared" ref="J75:J76" si="14">M75</f>
        <v>4</v>
      </c>
      <c r="K75" s="219">
        <v>3.84</v>
      </c>
      <c r="L75" s="91" t="s">
        <v>188</v>
      </c>
      <c r="M75" s="238">
        <v>4</v>
      </c>
      <c r="N75" s="131">
        <f t="shared" si="8"/>
        <v>11</v>
      </c>
      <c r="O75" s="235" t="s">
        <v>6</v>
      </c>
      <c r="P75" s="237">
        <f t="shared" ref="P75:P76" si="15">P74+1</f>
        <v>39</v>
      </c>
      <c r="Q75" s="164">
        <f t="shared" si="9"/>
        <v>1103984</v>
      </c>
      <c r="R75" s="9" t="str">
        <f t="shared" si="10"/>
        <v>HPSN10-66H45DV 2**  (66 gal)</v>
      </c>
      <c r="S75" s="11">
        <f>COUNTIF(R$90:R$662, R75)</f>
        <v>0</v>
      </c>
      <c r="T75" s="239" t="s">
        <v>1323</v>
      </c>
      <c r="U75" s="240">
        <v>66</v>
      </c>
      <c r="V75" s="239" t="s">
        <v>818</v>
      </c>
      <c r="W75" s="241" t="s">
        <v>818</v>
      </c>
      <c r="X75" s="129" t="str">
        <f t="shared" si="11"/>
        <v>AOSmithHPTS66</v>
      </c>
      <c r="Y75" s="242">
        <v>1</v>
      </c>
      <c r="Z75" s="165"/>
      <c r="AA75" s="194"/>
      <c r="AB75" s="241"/>
      <c r="AC75" s="124" t="str">
        <f t="shared" si="12"/>
        <v>2,     1103984,   "HPSN10-66H45DV 2**  (66 gal)"</v>
      </c>
      <c r="AD75" s="243" t="s">
        <v>426</v>
      </c>
      <c r="AE75" s="239" t="s">
        <v>1326</v>
      </c>
      <c r="AF75" s="167">
        <f>COUNTIF(AE$77:AE$662, AE75)</f>
        <v>0</v>
      </c>
      <c r="AG75" s="124" t="str">
        <f t="shared" si="13"/>
        <v xml:space="preserve">          case  HPSN10-66H45DV 2**  (66 gal)   :   "AOSmithHPSN1066H45DV2xx"</v>
      </c>
      <c r="AH75" s="6">
        <v>3.84</v>
      </c>
      <c r="AJ75" s="6">
        <v>4</v>
      </c>
      <c r="AK75"/>
      <c r="AL75" s="138" t="str">
        <f t="shared" ref="AL75:AL76" si="16">IF( AJ75=3, AH75, "" )</f>
        <v/>
      </c>
      <c r="AM75" s="138">
        <f t="shared" ref="AM75:AM76" si="17">IF( AJ75=4, AH75, "" )</f>
        <v>3.84</v>
      </c>
      <c r="AN75"/>
      <c r="AO75"/>
      <c r="AP75"/>
      <c r="AQ75"/>
      <c r="AR75"/>
    </row>
    <row r="76" spans="1:1038" s="6" customFormat="1" ht="15" customHeight="1" x14ac:dyDescent="0.25">
      <c r="C76" s="6" t="str">
        <f t="shared" si="1"/>
        <v>A. O. Smith</v>
      </c>
      <c r="D76" s="6" t="str">
        <f t="shared" si="2"/>
        <v>HPSN10-80H45DV 2**  (80 gal)</v>
      </c>
      <c r="E76" s="6">
        <f t="shared" si="3"/>
        <v>1104085</v>
      </c>
      <c r="F76" s="55">
        <f t="shared" si="4"/>
        <v>80</v>
      </c>
      <c r="G76" s="6" t="str">
        <f t="shared" si="5"/>
        <v>AOSmithHPTS80</v>
      </c>
      <c r="H76" s="114">
        <f t="shared" si="6"/>
        <v>1</v>
      </c>
      <c r="I76" s="152" t="str">
        <f t="shared" si="7"/>
        <v>AOSmithHPSN1080H45DV2xx</v>
      </c>
      <c r="J76" s="114">
        <f t="shared" si="14"/>
        <v>4</v>
      </c>
      <c r="K76" s="219">
        <v>3.88</v>
      </c>
      <c r="L76" s="91" t="s">
        <v>188</v>
      </c>
      <c r="M76" s="238">
        <v>4</v>
      </c>
      <c r="N76" s="131">
        <f t="shared" si="8"/>
        <v>11</v>
      </c>
      <c r="O76" s="235" t="s">
        <v>6</v>
      </c>
      <c r="P76" s="237">
        <f t="shared" si="15"/>
        <v>40</v>
      </c>
      <c r="Q76" s="164">
        <f t="shared" si="9"/>
        <v>1104085</v>
      </c>
      <c r="R76" s="9" t="str">
        <f t="shared" si="10"/>
        <v>HPSN10-80H45DV 2**  (80 gal)</v>
      </c>
      <c r="S76" s="11">
        <f>COUNTIF(R$90:R$662, R76)</f>
        <v>0</v>
      </c>
      <c r="T76" s="239" t="s">
        <v>1324</v>
      </c>
      <c r="U76" s="240">
        <v>80</v>
      </c>
      <c r="V76" s="239" t="s">
        <v>819</v>
      </c>
      <c r="W76" s="241" t="s">
        <v>819</v>
      </c>
      <c r="X76" s="129" t="str">
        <f t="shared" si="11"/>
        <v>AOSmithHPTS80</v>
      </c>
      <c r="Y76" s="242">
        <v>1</v>
      </c>
      <c r="Z76" s="165"/>
      <c r="AA76" s="194"/>
      <c r="AB76" s="241"/>
      <c r="AC76" s="124" t="str">
        <f t="shared" si="12"/>
        <v>2,     1104085,   "HPSN10-80H45DV 2**  (80 gal)"</v>
      </c>
      <c r="AD76" s="243" t="s">
        <v>426</v>
      </c>
      <c r="AE76" s="239" t="s">
        <v>1327</v>
      </c>
      <c r="AF76" s="167">
        <f>COUNTIF(AE$77:AE$662, AE76)</f>
        <v>0</v>
      </c>
      <c r="AG76" s="124" t="str">
        <f t="shared" si="13"/>
        <v xml:space="preserve">          case  HPSN10-80H45DV 2**  (80 gal)   :   "AOSmithHPSN1080H45DV2xx"</v>
      </c>
      <c r="AH76" s="6">
        <v>3.88</v>
      </c>
      <c r="AJ76" s="6">
        <v>4</v>
      </c>
      <c r="AK76"/>
      <c r="AL76" s="138" t="str">
        <f t="shared" si="16"/>
        <v/>
      </c>
      <c r="AM76" s="138">
        <f t="shared" si="17"/>
        <v>3.88</v>
      </c>
      <c r="AN76"/>
      <c r="AO76"/>
      <c r="AP76"/>
      <c r="AQ76"/>
      <c r="AR76"/>
    </row>
    <row r="77" spans="1:1038" s="6" customFormat="1" ht="15" customHeight="1" x14ac:dyDescent="0.25">
      <c r="C77" s="6" t="str">
        <f t="shared" ref="C77:C140" si="18">O77</f>
        <v>A. O. Smith</v>
      </c>
      <c r="D77" s="6" t="str">
        <f t="shared" ref="D77:D140" si="19">R77</f>
        <v>HP1050H45DVCTA-130  (50 gal)</v>
      </c>
      <c r="E77" s="6">
        <f t="shared" ref="E77:E140" si="20">Q77</f>
        <v>1102513</v>
      </c>
      <c r="F77" s="55">
        <f t="shared" ref="F77:F140" si="21">U77</f>
        <v>50</v>
      </c>
      <c r="G77" s="6" t="str">
        <f t="shared" ref="G77:G140" si="22">X77</f>
        <v>AOSmithHPTU50</v>
      </c>
      <c r="H77" s="114">
        <f t="shared" ref="H77:H140" si="23">Y77</f>
        <v>0</v>
      </c>
      <c r="I77" s="152" t="str">
        <f t="shared" ref="I77:I140" si="24">AE77</f>
        <v>AOSmithHP1050H45DVCTA130</v>
      </c>
      <c r="J77" s="114">
        <v>3</v>
      </c>
      <c r="K77" s="219">
        <v>3.45</v>
      </c>
      <c r="L77" s="91" t="s">
        <v>188</v>
      </c>
      <c r="M77" s="175"/>
      <c r="N77" s="131">
        <f t="shared" ref="N77:N140" si="25">VLOOKUP( O77, $O$2:$P$24, 2, FALSE )</f>
        <v>11</v>
      </c>
      <c r="O77" s="176" t="s">
        <v>6</v>
      </c>
      <c r="P77" s="177">
        <v>25</v>
      </c>
      <c r="Q77" s="164">
        <f t="shared" ref="Q77:Q140" si="26" xml:space="preserve"> (N77*100000) + (P77*100) + VLOOKUP( W77, $T$2:$V$70, 2, FALSE )</f>
        <v>1102513</v>
      </c>
      <c r="R77" s="9" t="str">
        <f t="shared" ref="R77:R140" si="27">T77 &amp; "  (" &amp; U77 &amp; " gal)"</f>
        <v>HP1050H45DVCTA-130  (50 gal)</v>
      </c>
      <c r="S77" s="11">
        <f>COUNTIF(R$90:R$662, R77)</f>
        <v>0</v>
      </c>
      <c r="T77" s="173" t="s">
        <v>936</v>
      </c>
      <c r="U77" s="179">
        <v>50</v>
      </c>
      <c r="V77" s="173" t="s">
        <v>81</v>
      </c>
      <c r="W77" s="174" t="s">
        <v>106</v>
      </c>
      <c r="X77" s="129" t="str">
        <f t="shared" ref="X77:X140" si="28">VLOOKUP( W77, $T$2:$V$71, 3, FALSE )</f>
        <v>AOSmithHPTU50</v>
      </c>
      <c r="Y77" s="180">
        <v>0</v>
      </c>
      <c r="Z77" s="165"/>
      <c r="AA77" s="194"/>
      <c r="AB77" s="174"/>
      <c r="AC77" s="124" t="str">
        <f t="shared" ref="AC77:AC140" si="29">"2,     "&amp;E77&amp;",   """&amp;R77&amp;""""</f>
        <v>2,     1102513,   "HP1050H45DVCTA-130  (50 gal)"</v>
      </c>
      <c r="AD77" s="182" t="s">
        <v>426</v>
      </c>
      <c r="AE77" s="173" t="s">
        <v>962</v>
      </c>
      <c r="AF77" s="167">
        <f>COUNTIF(AE$77:AE$662, AE77)</f>
        <v>1</v>
      </c>
      <c r="AG77" s="124" t="str">
        <f t="shared" ref="AG77:AG140" si="30">"          case  "&amp;D77&amp;"   :   """&amp;AE77&amp;""""</f>
        <v xml:space="preserve">          case  HP1050H45DVCTA-130  (50 gal)   :   "AOSmithHP1050H45DVCTA130"</v>
      </c>
      <c r="AH77" s="6">
        <v>3.45</v>
      </c>
      <c r="AJ77" s="6">
        <v>3</v>
      </c>
      <c r="AK77"/>
      <c r="AL77" s="138">
        <f>IF( AJ77=3, AH77, "" )</f>
        <v>3.45</v>
      </c>
      <c r="AM77" s="138" t="str">
        <f>IF( AJ77=4, AH77, "" )</f>
        <v/>
      </c>
      <c r="AN77"/>
      <c r="AO77"/>
      <c r="AP77"/>
      <c r="AQ77"/>
      <c r="AR77"/>
    </row>
    <row r="78" spans="1:1038" s="6" customFormat="1" ht="15" customHeight="1" x14ac:dyDescent="0.25">
      <c r="C78" s="6" t="str">
        <f t="shared" si="18"/>
        <v>A. O. Smith</v>
      </c>
      <c r="D78" s="6" t="str">
        <f t="shared" si="19"/>
        <v>HP1080H45DVCTA-130  (80 gal)</v>
      </c>
      <c r="E78" s="6">
        <f t="shared" si="20"/>
        <v>1102615</v>
      </c>
      <c r="F78" s="55">
        <f t="shared" si="21"/>
        <v>80</v>
      </c>
      <c r="G78" s="6" t="str">
        <f t="shared" si="22"/>
        <v>AOSmithHPTU80</v>
      </c>
      <c r="H78" s="114">
        <f t="shared" si="23"/>
        <v>0</v>
      </c>
      <c r="I78" s="152" t="str">
        <f t="shared" si="24"/>
        <v>AOSmithHP1080H45DVCTA130</v>
      </c>
      <c r="J78" s="114">
        <v>3</v>
      </c>
      <c r="K78" s="219">
        <v>3.45</v>
      </c>
      <c r="L78" s="91" t="s">
        <v>188</v>
      </c>
      <c r="M78" s="175"/>
      <c r="N78" s="131">
        <f t="shared" si="25"/>
        <v>11</v>
      </c>
      <c r="O78" s="176" t="s">
        <v>6</v>
      </c>
      <c r="P78" s="178">
        <f t="shared" ref="P78:P89" si="31">P77+1</f>
        <v>26</v>
      </c>
      <c r="Q78" s="164">
        <f t="shared" si="26"/>
        <v>1102615</v>
      </c>
      <c r="R78" s="9" t="str">
        <f t="shared" si="27"/>
        <v>HP1080H45DVCTA-130  (80 gal)</v>
      </c>
      <c r="S78" s="11">
        <f>COUNTIF(R$90:R$662, R78)</f>
        <v>0</v>
      </c>
      <c r="T78" s="173" t="s">
        <v>937</v>
      </c>
      <c r="U78" s="179">
        <v>80</v>
      </c>
      <c r="V78" s="173" t="s">
        <v>83</v>
      </c>
      <c r="W78" s="174" t="s">
        <v>103</v>
      </c>
      <c r="X78" s="129" t="str">
        <f t="shared" si="28"/>
        <v>AOSmithHPTU80</v>
      </c>
      <c r="Y78" s="180">
        <v>0</v>
      </c>
      <c r="Z78" s="165"/>
      <c r="AA78" s="194"/>
      <c r="AB78" s="174"/>
      <c r="AC78" s="124" t="str">
        <f t="shared" si="29"/>
        <v>2,     1102615,   "HP1080H45DVCTA-130  (80 gal)"</v>
      </c>
      <c r="AD78" s="182" t="s">
        <v>426</v>
      </c>
      <c r="AE78" s="173" t="s">
        <v>963</v>
      </c>
      <c r="AF78" s="167">
        <f>COUNTIF(AE$77:AE$662, AE78)</f>
        <v>1</v>
      </c>
      <c r="AG78" s="124" t="str">
        <f t="shared" si="30"/>
        <v xml:space="preserve">          case  HP1080H45DVCTA-130  (80 gal)   :   "AOSmithHP1080H45DVCTA130"</v>
      </c>
      <c r="AH78" s="6">
        <v>3.45</v>
      </c>
      <c r="AJ78" s="6">
        <v>3</v>
      </c>
      <c r="AK78"/>
      <c r="AL78" s="138">
        <f t="shared" ref="AL78:AL141" si="32">IF( AJ78=3, AH78, "" )</f>
        <v>3.45</v>
      </c>
      <c r="AM78" s="138" t="str">
        <f t="shared" ref="AM78:AM141" si="33">IF( AJ78=4, AH78, "" )</f>
        <v/>
      </c>
      <c r="AN78"/>
      <c r="AO78"/>
      <c r="AP78"/>
      <c r="AQ78"/>
      <c r="AR78"/>
    </row>
    <row r="79" spans="1:1038" s="6" customFormat="1" ht="15" customHeight="1" x14ac:dyDescent="0.25">
      <c r="C79" s="6" t="str">
        <f t="shared" si="18"/>
        <v>A. O. Smith</v>
      </c>
      <c r="D79" s="6" t="str">
        <f t="shared" si="19"/>
        <v>HPA10-40H45DV 2**  (40 gal)</v>
      </c>
      <c r="E79" s="6">
        <f t="shared" si="20"/>
        <v>1102720</v>
      </c>
      <c r="F79" s="55">
        <f t="shared" si="21"/>
        <v>40</v>
      </c>
      <c r="G79" s="6" t="str">
        <f t="shared" si="22"/>
        <v>AOSmithHPTS40</v>
      </c>
      <c r="H79" s="114">
        <f t="shared" si="23"/>
        <v>0</v>
      </c>
      <c r="I79" s="152" t="str">
        <f t="shared" si="24"/>
        <v>AOSmithHPA1040H45DV2xx</v>
      </c>
      <c r="J79" s="114">
        <v>4</v>
      </c>
      <c r="K79" s="219">
        <v>3.6</v>
      </c>
      <c r="L79" s="91" t="s">
        <v>188</v>
      </c>
      <c r="M79" s="175"/>
      <c r="N79" s="131">
        <f t="shared" si="25"/>
        <v>11</v>
      </c>
      <c r="O79" s="176" t="s">
        <v>6</v>
      </c>
      <c r="P79" s="178">
        <f t="shared" si="31"/>
        <v>27</v>
      </c>
      <c r="Q79" s="164">
        <f t="shared" si="26"/>
        <v>1102720</v>
      </c>
      <c r="R79" s="9" t="str">
        <f t="shared" si="27"/>
        <v>HPA10-40H45DV 2**  (40 gal)</v>
      </c>
      <c r="S79" s="11">
        <f>COUNTIF(R$90:R$662, R79)</f>
        <v>0</v>
      </c>
      <c r="T79" s="173" t="s">
        <v>938</v>
      </c>
      <c r="U79" s="179">
        <v>40</v>
      </c>
      <c r="V79" s="173" t="s">
        <v>933</v>
      </c>
      <c r="W79" s="174" t="s">
        <v>933</v>
      </c>
      <c r="X79" s="129" t="str">
        <f t="shared" si="28"/>
        <v>AOSmithHPTS40</v>
      </c>
      <c r="Y79" s="180">
        <v>0</v>
      </c>
      <c r="Z79" s="165"/>
      <c r="AA79" s="194"/>
      <c r="AB79" s="174"/>
      <c r="AC79" s="124" t="str">
        <f t="shared" si="29"/>
        <v>2,     1102720,   "HPA10-40H45DV 2**  (40 gal)"</v>
      </c>
      <c r="AD79" s="182" t="s">
        <v>426</v>
      </c>
      <c r="AE79" s="173" t="s">
        <v>1260</v>
      </c>
      <c r="AF79" s="167">
        <f>COUNTIF(AE$77:AE$662, AE79)</f>
        <v>1</v>
      </c>
      <c r="AG79" s="124" t="str">
        <f t="shared" si="30"/>
        <v xml:space="preserve">          case  HPA10-40H45DV 2**  (40 gal)   :   "AOSmithHPA1040H45DV2xx"</v>
      </c>
      <c r="AH79" s="6">
        <v>3.6</v>
      </c>
      <c r="AJ79" s="6">
        <v>4</v>
      </c>
      <c r="AK79"/>
      <c r="AL79" s="138" t="str">
        <f t="shared" si="32"/>
        <v/>
      </c>
      <c r="AM79" s="138">
        <f t="shared" si="33"/>
        <v>3.6</v>
      </c>
      <c r="AN79"/>
      <c r="AO79"/>
      <c r="AP79"/>
      <c r="AQ79"/>
      <c r="AR79"/>
    </row>
    <row r="80" spans="1:1038" s="6" customFormat="1" ht="15" customHeight="1" x14ac:dyDescent="0.25">
      <c r="C80" s="6" t="str">
        <f t="shared" si="18"/>
        <v>A. O. Smith</v>
      </c>
      <c r="D80" s="6" t="str">
        <f t="shared" si="19"/>
        <v>HPA10-50H45DV 2**  (50 gal)</v>
      </c>
      <c r="E80" s="6">
        <f t="shared" si="20"/>
        <v>1102883</v>
      </c>
      <c r="F80" s="55">
        <f t="shared" si="21"/>
        <v>50</v>
      </c>
      <c r="G80" s="6" t="str">
        <f t="shared" si="22"/>
        <v>AOSmithHPTS50</v>
      </c>
      <c r="H80" s="114">
        <f t="shared" si="23"/>
        <v>0</v>
      </c>
      <c r="I80" s="152" t="str">
        <f t="shared" si="24"/>
        <v>AOSmithHPA1050H45DV2xx</v>
      </c>
      <c r="J80" s="114">
        <v>4</v>
      </c>
      <c r="K80" s="219">
        <v>3.68</v>
      </c>
      <c r="L80" s="91" t="s">
        <v>188</v>
      </c>
      <c r="M80" s="175"/>
      <c r="N80" s="131">
        <f t="shared" si="25"/>
        <v>11</v>
      </c>
      <c r="O80" s="176" t="s">
        <v>6</v>
      </c>
      <c r="P80" s="178">
        <f t="shared" si="31"/>
        <v>28</v>
      </c>
      <c r="Q80" s="164">
        <f t="shared" si="26"/>
        <v>1102883</v>
      </c>
      <c r="R80" s="9" t="str">
        <f t="shared" si="27"/>
        <v>HPA10-50H45DV 2**  (50 gal)</v>
      </c>
      <c r="S80" s="11">
        <f>COUNTIF(R$90:R$662, R80)</f>
        <v>0</v>
      </c>
      <c r="T80" s="173" t="s">
        <v>939</v>
      </c>
      <c r="U80" s="179">
        <v>50</v>
      </c>
      <c r="V80" s="173" t="s">
        <v>817</v>
      </c>
      <c r="W80" s="174" t="s">
        <v>817</v>
      </c>
      <c r="X80" s="129" t="str">
        <f t="shared" si="28"/>
        <v>AOSmithHPTS50</v>
      </c>
      <c r="Y80" s="180">
        <v>0</v>
      </c>
      <c r="Z80" s="165"/>
      <c r="AA80" s="194"/>
      <c r="AB80" s="174"/>
      <c r="AC80" s="124" t="str">
        <f t="shared" si="29"/>
        <v>2,     1102883,   "HPA10-50H45DV 2**  (50 gal)"</v>
      </c>
      <c r="AD80" s="182" t="s">
        <v>426</v>
      </c>
      <c r="AE80" s="173" t="s">
        <v>1259</v>
      </c>
      <c r="AF80" s="167">
        <f>COUNTIF(AE$77:AE$662, AE80)</f>
        <v>1</v>
      </c>
      <c r="AG80" s="124" t="str">
        <f t="shared" si="30"/>
        <v xml:space="preserve">          case  HPA10-50H45DV 2**  (50 gal)   :   "AOSmithHPA1050H45DV2xx"</v>
      </c>
      <c r="AH80" s="6">
        <v>3.68</v>
      </c>
      <c r="AJ80" s="6">
        <v>4</v>
      </c>
      <c r="AK80"/>
      <c r="AL80" s="138" t="str">
        <f t="shared" si="32"/>
        <v/>
      </c>
      <c r="AM80" s="138">
        <f t="shared" si="33"/>
        <v>3.68</v>
      </c>
      <c r="AN80"/>
      <c r="AO80"/>
      <c r="AP80"/>
      <c r="AQ80"/>
      <c r="AR80"/>
    </row>
    <row r="81" spans="3:1035" s="6" customFormat="1" ht="15" customHeight="1" x14ac:dyDescent="0.25">
      <c r="C81" s="6" t="str">
        <f t="shared" si="18"/>
        <v>A. O. Smith</v>
      </c>
      <c r="D81" s="6" t="str">
        <f t="shared" si="19"/>
        <v>HPA10-66H45DV 2**  (66 gal)</v>
      </c>
      <c r="E81" s="6">
        <f t="shared" si="20"/>
        <v>1102984</v>
      </c>
      <c r="F81" s="55">
        <f t="shared" si="21"/>
        <v>66</v>
      </c>
      <c r="G81" s="6" t="str">
        <f t="shared" si="22"/>
        <v>AOSmithHPTS66</v>
      </c>
      <c r="H81" s="114">
        <f t="shared" si="23"/>
        <v>0</v>
      </c>
      <c r="I81" s="152" t="str">
        <f t="shared" si="24"/>
        <v>AOSmithHPA1066H45DV2xx</v>
      </c>
      <c r="J81" s="114">
        <v>4</v>
      </c>
      <c r="K81" s="219">
        <v>3.84</v>
      </c>
      <c r="L81" s="91" t="s">
        <v>188</v>
      </c>
      <c r="M81" s="175"/>
      <c r="N81" s="131">
        <f t="shared" si="25"/>
        <v>11</v>
      </c>
      <c r="O81" s="176" t="s">
        <v>6</v>
      </c>
      <c r="P81" s="178">
        <f t="shared" si="31"/>
        <v>29</v>
      </c>
      <c r="Q81" s="164">
        <f t="shared" si="26"/>
        <v>1102984</v>
      </c>
      <c r="R81" s="9" t="str">
        <f t="shared" si="27"/>
        <v>HPA10-66H45DV 2**  (66 gal)</v>
      </c>
      <c r="S81" s="11">
        <f>COUNTIF(R$90:R$662, R81)</f>
        <v>0</v>
      </c>
      <c r="T81" s="173" t="s">
        <v>940</v>
      </c>
      <c r="U81" s="179">
        <v>66</v>
      </c>
      <c r="V81" s="173" t="s">
        <v>818</v>
      </c>
      <c r="W81" s="173" t="s">
        <v>818</v>
      </c>
      <c r="X81" s="129" t="str">
        <f t="shared" si="28"/>
        <v>AOSmithHPTS66</v>
      </c>
      <c r="Y81" s="180">
        <v>0</v>
      </c>
      <c r="Z81" s="165"/>
      <c r="AA81" s="194"/>
      <c r="AB81" s="174"/>
      <c r="AC81" s="124" t="str">
        <f t="shared" si="29"/>
        <v>2,     1102984,   "HPA10-66H45DV 2**  (66 gal)"</v>
      </c>
      <c r="AD81" s="182" t="s">
        <v>426</v>
      </c>
      <c r="AE81" s="173" t="s">
        <v>1258</v>
      </c>
      <c r="AF81" s="167">
        <f>COUNTIF(AE$77:AE$662, AE81)</f>
        <v>1</v>
      </c>
      <c r="AG81" s="124" t="str">
        <f t="shared" si="30"/>
        <v xml:space="preserve">          case  HPA10-66H45DV 2**  (66 gal)   :   "AOSmithHPA1066H45DV2xx"</v>
      </c>
      <c r="AH81" s="6">
        <v>3.84</v>
      </c>
      <c r="AJ81" s="6">
        <v>4</v>
      </c>
      <c r="AK81"/>
      <c r="AL81" s="138" t="str">
        <f t="shared" si="32"/>
        <v/>
      </c>
      <c r="AM81" s="138">
        <f t="shared" si="33"/>
        <v>3.84</v>
      </c>
      <c r="AN81"/>
      <c r="AO81"/>
      <c r="AP81"/>
      <c r="AQ81"/>
      <c r="AR81"/>
    </row>
    <row r="82" spans="3:1035" s="6" customFormat="1" ht="15" customHeight="1" x14ac:dyDescent="0.25">
      <c r="C82" s="6" t="str">
        <f t="shared" si="18"/>
        <v>A. O. Smith</v>
      </c>
      <c r="D82" s="6" t="str">
        <f t="shared" si="19"/>
        <v>HPA10-80H45DV 2**  (80 gal)</v>
      </c>
      <c r="E82" s="6">
        <f t="shared" si="20"/>
        <v>1103085</v>
      </c>
      <c r="F82" s="55">
        <f t="shared" si="21"/>
        <v>80</v>
      </c>
      <c r="G82" s="6" t="str">
        <f t="shared" si="22"/>
        <v>AOSmithHPTS80</v>
      </c>
      <c r="H82" s="114">
        <f t="shared" si="23"/>
        <v>0</v>
      </c>
      <c r="I82" s="152" t="str">
        <f t="shared" si="24"/>
        <v>AOSmithHPA1080H45DV2xx</v>
      </c>
      <c r="J82" s="114">
        <v>4</v>
      </c>
      <c r="K82" s="219">
        <v>3.88</v>
      </c>
      <c r="L82" s="91" t="s">
        <v>188</v>
      </c>
      <c r="M82" s="175"/>
      <c r="N82" s="131">
        <f t="shared" si="25"/>
        <v>11</v>
      </c>
      <c r="O82" s="176" t="s">
        <v>6</v>
      </c>
      <c r="P82" s="178">
        <f t="shared" si="31"/>
        <v>30</v>
      </c>
      <c r="Q82" s="164">
        <f t="shared" si="26"/>
        <v>1103085</v>
      </c>
      <c r="R82" s="9" t="str">
        <f t="shared" si="27"/>
        <v>HPA10-80H45DV 2**  (80 gal)</v>
      </c>
      <c r="S82" s="11">
        <f>COUNTIF(R$90:R$662, R82)</f>
        <v>0</v>
      </c>
      <c r="T82" s="173" t="s">
        <v>941</v>
      </c>
      <c r="U82" s="179">
        <v>80</v>
      </c>
      <c r="V82" s="173" t="s">
        <v>819</v>
      </c>
      <c r="W82" s="173" t="s">
        <v>819</v>
      </c>
      <c r="X82" s="129" t="str">
        <f t="shared" si="28"/>
        <v>AOSmithHPTS80</v>
      </c>
      <c r="Y82" s="180">
        <v>0</v>
      </c>
      <c r="Z82" s="165"/>
      <c r="AA82" s="194"/>
      <c r="AB82" s="174"/>
      <c r="AC82" s="124" t="str">
        <f t="shared" si="29"/>
        <v>2,     1103085,   "HPA10-80H45DV 2**  (80 gal)"</v>
      </c>
      <c r="AD82" s="182" t="s">
        <v>426</v>
      </c>
      <c r="AE82" s="173" t="s">
        <v>1257</v>
      </c>
      <c r="AF82" s="167">
        <f>COUNTIF(AE$77:AE$662, AE82)</f>
        <v>1</v>
      </c>
      <c r="AG82" s="124" t="str">
        <f t="shared" si="30"/>
        <v xml:space="preserve">          case  HPA10-80H45DV 2**  (80 gal)   :   "AOSmithHPA1080H45DV2xx"</v>
      </c>
      <c r="AH82" s="6">
        <v>3.88</v>
      </c>
      <c r="AJ82" s="6">
        <v>4</v>
      </c>
      <c r="AK82"/>
      <c r="AL82" s="138" t="str">
        <f t="shared" si="32"/>
        <v/>
      </c>
      <c r="AM82" s="138">
        <f t="shared" si="33"/>
        <v>3.88</v>
      </c>
      <c r="AN82"/>
      <c r="AO82"/>
      <c r="AP82"/>
      <c r="AQ82"/>
      <c r="AR82"/>
    </row>
    <row r="83" spans="3:1035" s="6" customFormat="1" ht="15" customHeight="1" x14ac:dyDescent="0.25">
      <c r="C83" s="6" t="str">
        <f t="shared" si="18"/>
        <v>A. O. Smith</v>
      </c>
      <c r="D83" s="6" t="str">
        <f t="shared" si="19"/>
        <v>HPTA-40 2**  (40 gal)</v>
      </c>
      <c r="E83" s="6">
        <f t="shared" si="20"/>
        <v>1103120</v>
      </c>
      <c r="F83" s="55">
        <f t="shared" si="21"/>
        <v>40</v>
      </c>
      <c r="G83" s="6" t="str">
        <f t="shared" si="22"/>
        <v>AOSmithHPTS40</v>
      </c>
      <c r="H83" s="114">
        <f t="shared" si="23"/>
        <v>0</v>
      </c>
      <c r="I83" s="152" t="str">
        <f t="shared" si="24"/>
        <v>AOSmithHPTA402xx</v>
      </c>
      <c r="J83" s="114">
        <v>4</v>
      </c>
      <c r="K83" s="219">
        <v>3.6</v>
      </c>
      <c r="L83" s="91" t="s">
        <v>188</v>
      </c>
      <c r="M83" s="175"/>
      <c r="N83" s="131">
        <f t="shared" si="25"/>
        <v>11</v>
      </c>
      <c r="O83" s="176" t="s">
        <v>6</v>
      </c>
      <c r="P83" s="178">
        <f t="shared" si="31"/>
        <v>31</v>
      </c>
      <c r="Q83" s="164">
        <f t="shared" si="26"/>
        <v>1103120</v>
      </c>
      <c r="R83" s="9" t="str">
        <f t="shared" si="27"/>
        <v>HPTA-40 2**  (40 gal)</v>
      </c>
      <c r="S83" s="11">
        <f>COUNTIF(R$90:R$662, R83)</f>
        <v>0</v>
      </c>
      <c r="T83" s="173" t="s">
        <v>942</v>
      </c>
      <c r="U83" s="179">
        <v>40</v>
      </c>
      <c r="V83" s="173" t="s">
        <v>933</v>
      </c>
      <c r="W83" s="174" t="s">
        <v>933</v>
      </c>
      <c r="X83" s="129" t="str">
        <f t="shared" si="28"/>
        <v>AOSmithHPTS40</v>
      </c>
      <c r="Y83" s="180">
        <v>0</v>
      </c>
      <c r="Z83" s="165"/>
      <c r="AA83" s="194"/>
      <c r="AB83" s="174"/>
      <c r="AC83" s="124" t="str">
        <f t="shared" si="29"/>
        <v>2,     1103120,   "HPTA-40 2**  (40 gal)"</v>
      </c>
      <c r="AD83" s="182" t="s">
        <v>426</v>
      </c>
      <c r="AE83" s="173" t="s">
        <v>1256</v>
      </c>
      <c r="AF83" s="167">
        <f>COUNTIF(AE$77:AE$662, AE83)</f>
        <v>1</v>
      </c>
      <c r="AG83" s="124" t="str">
        <f t="shared" si="30"/>
        <v xml:space="preserve">          case  HPTA-40 2**  (40 gal)   :   "AOSmithHPTA402xx"</v>
      </c>
      <c r="AH83" s="6">
        <v>3.6</v>
      </c>
      <c r="AJ83" s="6">
        <v>4</v>
      </c>
      <c r="AK83"/>
      <c r="AL83" s="138" t="str">
        <f t="shared" si="32"/>
        <v/>
      </c>
      <c r="AM83" s="138">
        <f t="shared" si="33"/>
        <v>3.6</v>
      </c>
      <c r="AN83"/>
      <c r="AO83"/>
      <c r="AP83"/>
      <c r="AQ83"/>
      <c r="AR83"/>
    </row>
    <row r="84" spans="3:1035" s="6" customFormat="1" ht="15" customHeight="1" x14ac:dyDescent="0.25">
      <c r="C84" s="6" t="str">
        <f t="shared" si="18"/>
        <v>A. O. Smith</v>
      </c>
      <c r="D84" s="6" t="str">
        <f t="shared" si="19"/>
        <v>HPTA-50 2**  (50 gal)</v>
      </c>
      <c r="E84" s="6">
        <f t="shared" si="20"/>
        <v>1103283</v>
      </c>
      <c r="F84" s="55">
        <f t="shared" si="21"/>
        <v>50</v>
      </c>
      <c r="G84" s="6" t="str">
        <f t="shared" si="22"/>
        <v>AOSmithHPTS50</v>
      </c>
      <c r="H84" s="114">
        <f t="shared" si="23"/>
        <v>0</v>
      </c>
      <c r="I84" s="152" t="str">
        <f t="shared" si="24"/>
        <v>AOSmithHPTA502xx</v>
      </c>
      <c r="J84" s="114">
        <v>4</v>
      </c>
      <c r="K84" s="219">
        <v>3.68</v>
      </c>
      <c r="L84" s="91" t="s">
        <v>188</v>
      </c>
      <c r="M84" s="175"/>
      <c r="N84" s="131">
        <f t="shared" si="25"/>
        <v>11</v>
      </c>
      <c r="O84" s="176" t="s">
        <v>6</v>
      </c>
      <c r="P84" s="178">
        <f t="shared" si="31"/>
        <v>32</v>
      </c>
      <c r="Q84" s="164">
        <f t="shared" si="26"/>
        <v>1103283</v>
      </c>
      <c r="R84" s="9" t="str">
        <f t="shared" si="27"/>
        <v>HPTA-50 2**  (50 gal)</v>
      </c>
      <c r="S84" s="11">
        <f>COUNTIF(R$90:R$662, R84)</f>
        <v>0</v>
      </c>
      <c r="T84" s="173" t="s">
        <v>943</v>
      </c>
      <c r="U84" s="179">
        <v>50</v>
      </c>
      <c r="V84" s="173" t="s">
        <v>817</v>
      </c>
      <c r="W84" s="173" t="s">
        <v>817</v>
      </c>
      <c r="X84" s="129" t="str">
        <f t="shared" si="28"/>
        <v>AOSmithHPTS50</v>
      </c>
      <c r="Y84" s="180">
        <v>0</v>
      </c>
      <c r="Z84" s="165"/>
      <c r="AA84" s="194"/>
      <c r="AB84" s="174"/>
      <c r="AC84" s="124" t="str">
        <f t="shared" si="29"/>
        <v>2,     1103283,   "HPTA-50 2**  (50 gal)"</v>
      </c>
      <c r="AD84" s="182" t="s">
        <v>426</v>
      </c>
      <c r="AE84" s="173" t="s">
        <v>1255</v>
      </c>
      <c r="AF84" s="167">
        <f>COUNTIF(AE$77:AE$662, AE84)</f>
        <v>1</v>
      </c>
      <c r="AG84" s="124" t="str">
        <f t="shared" si="30"/>
        <v xml:space="preserve">          case  HPTA-50 2**  (50 gal)   :   "AOSmithHPTA502xx"</v>
      </c>
      <c r="AH84" s="6">
        <v>3.68</v>
      </c>
      <c r="AJ84" s="6">
        <v>4</v>
      </c>
      <c r="AK84"/>
      <c r="AL84" s="138" t="str">
        <f t="shared" si="32"/>
        <v/>
      </c>
      <c r="AM84" s="138">
        <f t="shared" si="33"/>
        <v>3.68</v>
      </c>
      <c r="AN84"/>
      <c r="AO84"/>
      <c r="AP84"/>
      <c r="AQ84"/>
      <c r="AR84"/>
    </row>
    <row r="85" spans="3:1035" s="6" customFormat="1" ht="15" customHeight="1" x14ac:dyDescent="0.25">
      <c r="C85" s="6" t="str">
        <f t="shared" si="18"/>
        <v>A. O. Smith</v>
      </c>
      <c r="D85" s="6" t="str">
        <f t="shared" si="19"/>
        <v>HPTA-66 2**  (66 gal)</v>
      </c>
      <c r="E85" s="6">
        <f t="shared" si="20"/>
        <v>1103384</v>
      </c>
      <c r="F85" s="55">
        <f t="shared" si="21"/>
        <v>66</v>
      </c>
      <c r="G85" s="6" t="str">
        <f t="shared" si="22"/>
        <v>AOSmithHPTS66</v>
      </c>
      <c r="H85" s="114">
        <f t="shared" si="23"/>
        <v>0</v>
      </c>
      <c r="I85" s="152" t="str">
        <f t="shared" si="24"/>
        <v>AOSmithHPTA662xx</v>
      </c>
      <c r="J85" s="114">
        <v>4</v>
      </c>
      <c r="K85" s="219">
        <v>3.84</v>
      </c>
      <c r="L85" s="91" t="s">
        <v>188</v>
      </c>
      <c r="M85" s="175"/>
      <c r="N85" s="131">
        <f t="shared" si="25"/>
        <v>11</v>
      </c>
      <c r="O85" s="176" t="s">
        <v>6</v>
      </c>
      <c r="P85" s="178">
        <f t="shared" si="31"/>
        <v>33</v>
      </c>
      <c r="Q85" s="164">
        <f t="shared" si="26"/>
        <v>1103384</v>
      </c>
      <c r="R85" s="9" t="str">
        <f t="shared" si="27"/>
        <v>HPTA-66 2**  (66 gal)</v>
      </c>
      <c r="S85" s="11">
        <f>COUNTIF(R$90:R$662, R85)</f>
        <v>0</v>
      </c>
      <c r="T85" s="173" t="s">
        <v>944</v>
      </c>
      <c r="U85" s="179">
        <v>66</v>
      </c>
      <c r="V85" s="173" t="s">
        <v>818</v>
      </c>
      <c r="W85" s="173" t="s">
        <v>818</v>
      </c>
      <c r="X85" s="129" t="str">
        <f t="shared" si="28"/>
        <v>AOSmithHPTS66</v>
      </c>
      <c r="Y85" s="180">
        <v>0</v>
      </c>
      <c r="Z85" s="165"/>
      <c r="AA85" s="194"/>
      <c r="AB85" s="174"/>
      <c r="AC85" s="124" t="str">
        <f t="shared" si="29"/>
        <v>2,     1103384,   "HPTA-66 2**  (66 gal)"</v>
      </c>
      <c r="AD85" s="182" t="s">
        <v>426</v>
      </c>
      <c r="AE85" s="173" t="s">
        <v>1254</v>
      </c>
      <c r="AF85" s="167">
        <f>COUNTIF(AE$77:AE$662, AE85)</f>
        <v>1</v>
      </c>
      <c r="AG85" s="124" t="str">
        <f t="shared" si="30"/>
        <v xml:space="preserve">          case  HPTA-66 2**  (66 gal)   :   "AOSmithHPTA662xx"</v>
      </c>
      <c r="AH85" s="6">
        <v>3.84</v>
      </c>
      <c r="AJ85" s="6">
        <v>4</v>
      </c>
      <c r="AK85"/>
      <c r="AL85" s="138" t="str">
        <f t="shared" si="32"/>
        <v/>
      </c>
      <c r="AM85" s="138">
        <f t="shared" si="33"/>
        <v>3.84</v>
      </c>
      <c r="AN85"/>
      <c r="AO85"/>
      <c r="AP85"/>
      <c r="AQ85"/>
      <c r="AR85"/>
    </row>
    <row r="86" spans="3:1035" s="6" customFormat="1" ht="15" customHeight="1" x14ac:dyDescent="0.25">
      <c r="C86" s="6" t="str">
        <f t="shared" si="18"/>
        <v>A. O. Smith</v>
      </c>
      <c r="D86" s="6" t="str">
        <f t="shared" si="19"/>
        <v>HPTA-80 2**  (80 gal)</v>
      </c>
      <c r="E86" s="6">
        <f t="shared" si="20"/>
        <v>1103485</v>
      </c>
      <c r="F86" s="55">
        <f t="shared" si="21"/>
        <v>80</v>
      </c>
      <c r="G86" s="6" t="str">
        <f t="shared" si="22"/>
        <v>AOSmithHPTS80</v>
      </c>
      <c r="H86" s="114">
        <f t="shared" si="23"/>
        <v>0</v>
      </c>
      <c r="I86" s="152" t="str">
        <f t="shared" si="24"/>
        <v>AOSmithHPTA802xx</v>
      </c>
      <c r="J86" s="114">
        <v>4</v>
      </c>
      <c r="K86" s="219">
        <v>3.88</v>
      </c>
      <c r="L86" s="91" t="s">
        <v>188</v>
      </c>
      <c r="M86" s="175"/>
      <c r="N86" s="131">
        <f t="shared" si="25"/>
        <v>11</v>
      </c>
      <c r="O86" s="176" t="s">
        <v>6</v>
      </c>
      <c r="P86" s="178">
        <f t="shared" si="31"/>
        <v>34</v>
      </c>
      <c r="Q86" s="164">
        <f t="shared" si="26"/>
        <v>1103485</v>
      </c>
      <c r="R86" s="9" t="str">
        <f t="shared" si="27"/>
        <v>HPTA-80 2**  (80 gal)</v>
      </c>
      <c r="S86" s="11">
        <f>COUNTIF(R$90:R$662, R86)</f>
        <v>0</v>
      </c>
      <c r="T86" s="173" t="s">
        <v>945</v>
      </c>
      <c r="U86" s="179">
        <v>80</v>
      </c>
      <c r="V86" s="173" t="s">
        <v>819</v>
      </c>
      <c r="W86" s="173" t="s">
        <v>819</v>
      </c>
      <c r="X86" s="129" t="str">
        <f t="shared" si="28"/>
        <v>AOSmithHPTS80</v>
      </c>
      <c r="Y86" s="180">
        <v>0</v>
      </c>
      <c r="Z86" s="165"/>
      <c r="AA86" s="194"/>
      <c r="AB86" s="174"/>
      <c r="AC86" s="124" t="str">
        <f t="shared" si="29"/>
        <v>2,     1103485,   "HPTA-80 2**  (80 gal)"</v>
      </c>
      <c r="AD86" s="182" t="s">
        <v>426</v>
      </c>
      <c r="AE86" s="173" t="s">
        <v>1253</v>
      </c>
      <c r="AF86" s="167">
        <f>COUNTIF(AE$77:AE$662, AE86)</f>
        <v>1</v>
      </c>
      <c r="AG86" s="124" t="str">
        <f t="shared" si="30"/>
        <v xml:space="preserve">          case  HPTA-80 2**  (80 gal)   :   "AOSmithHPTA802xx"</v>
      </c>
      <c r="AH86" s="6">
        <v>3.88</v>
      </c>
      <c r="AJ86" s="6">
        <v>4</v>
      </c>
      <c r="AK86"/>
      <c r="AL86" s="138" t="str">
        <f t="shared" si="32"/>
        <v/>
      </c>
      <c r="AM86" s="138">
        <f t="shared" si="33"/>
        <v>3.88</v>
      </c>
      <c r="AN86"/>
      <c r="AO86"/>
      <c r="AP86"/>
      <c r="AQ86"/>
      <c r="AR86"/>
    </row>
    <row r="87" spans="3:1035" s="6" customFormat="1" ht="15" customHeight="1" x14ac:dyDescent="0.25">
      <c r="C87" s="6" t="str">
        <f t="shared" si="18"/>
        <v>A. O. Smith</v>
      </c>
      <c r="D87" s="6" t="str">
        <f t="shared" si="19"/>
        <v>HPTU-50CTA 130  (50 gal)</v>
      </c>
      <c r="E87" s="6">
        <f t="shared" si="20"/>
        <v>1103513</v>
      </c>
      <c r="F87" s="55">
        <f t="shared" si="21"/>
        <v>50</v>
      </c>
      <c r="G87" s="6" t="str">
        <f t="shared" si="22"/>
        <v>AOSmithHPTU50</v>
      </c>
      <c r="H87" s="114">
        <f t="shared" si="23"/>
        <v>0</v>
      </c>
      <c r="I87" s="152" t="str">
        <f t="shared" si="24"/>
        <v>AOSmithHPTU50CTA130</v>
      </c>
      <c r="J87" s="114">
        <v>3</v>
      </c>
      <c r="K87" s="219">
        <v>3.45</v>
      </c>
      <c r="L87" s="91" t="s">
        <v>188</v>
      </c>
      <c r="M87" s="175"/>
      <c r="N87" s="131">
        <f t="shared" si="25"/>
        <v>11</v>
      </c>
      <c r="O87" s="176" t="s">
        <v>6</v>
      </c>
      <c r="P87" s="178">
        <f t="shared" si="31"/>
        <v>35</v>
      </c>
      <c r="Q87" s="164">
        <f t="shared" si="26"/>
        <v>1103513</v>
      </c>
      <c r="R87" s="9" t="str">
        <f t="shared" si="27"/>
        <v>HPTU-50CTA 130  (50 gal)</v>
      </c>
      <c r="S87" s="11">
        <f>COUNTIF(R$90:R$662, R87)</f>
        <v>0</v>
      </c>
      <c r="T87" s="173" t="s">
        <v>946</v>
      </c>
      <c r="U87" s="179">
        <v>50</v>
      </c>
      <c r="V87" s="173" t="s">
        <v>106</v>
      </c>
      <c r="W87" s="173" t="s">
        <v>106</v>
      </c>
      <c r="X87" s="129" t="str">
        <f t="shared" si="28"/>
        <v>AOSmithHPTU50</v>
      </c>
      <c r="Y87" s="180">
        <v>0</v>
      </c>
      <c r="Z87" s="165"/>
      <c r="AA87" s="194"/>
      <c r="AB87" s="174"/>
      <c r="AC87" s="124" t="str">
        <f t="shared" si="29"/>
        <v>2,     1103513,   "HPTU-50CTA 130  (50 gal)"</v>
      </c>
      <c r="AD87" s="182" t="s">
        <v>426</v>
      </c>
      <c r="AE87" s="173" t="s">
        <v>964</v>
      </c>
      <c r="AF87" s="167">
        <f>COUNTIF(AE$77:AE$662, AE87)</f>
        <v>1</v>
      </c>
      <c r="AG87" s="124" t="str">
        <f t="shared" si="30"/>
        <v xml:space="preserve">          case  HPTU-50CTA 130  (50 gal)   :   "AOSmithHPTU50CTA130"</v>
      </c>
      <c r="AH87" s="6">
        <v>3.45</v>
      </c>
      <c r="AJ87" s="6">
        <v>3</v>
      </c>
      <c r="AK87"/>
      <c r="AL87" s="138">
        <f t="shared" si="32"/>
        <v>3.45</v>
      </c>
      <c r="AM87" s="138" t="str">
        <f t="shared" si="33"/>
        <v/>
      </c>
      <c r="AN87"/>
      <c r="AO87"/>
      <c r="AP87"/>
      <c r="AQ87"/>
      <c r="AR87"/>
    </row>
    <row r="88" spans="3:1035" s="6" customFormat="1" ht="15" customHeight="1" x14ac:dyDescent="0.25">
      <c r="C88" s="6" t="str">
        <f t="shared" si="18"/>
        <v>A. O. Smith</v>
      </c>
      <c r="D88" s="6" t="str">
        <f t="shared" si="19"/>
        <v>HPTU-66CTA 130  (66 gal)</v>
      </c>
      <c r="E88" s="6">
        <f t="shared" si="20"/>
        <v>1103614</v>
      </c>
      <c r="F88" s="55">
        <f t="shared" si="21"/>
        <v>66</v>
      </c>
      <c r="G88" s="6" t="str">
        <f t="shared" si="22"/>
        <v>AOSmithHPTU66</v>
      </c>
      <c r="H88" s="114">
        <f t="shared" si="23"/>
        <v>0</v>
      </c>
      <c r="I88" s="152" t="str">
        <f t="shared" si="24"/>
        <v>AOSmithHPTU66CTA130</v>
      </c>
      <c r="J88" s="114">
        <v>3</v>
      </c>
      <c r="K88" s="219">
        <v>3.45</v>
      </c>
      <c r="L88" s="91" t="s">
        <v>188</v>
      </c>
      <c r="M88" s="175"/>
      <c r="N88" s="131">
        <f t="shared" si="25"/>
        <v>11</v>
      </c>
      <c r="O88" s="176" t="s">
        <v>6</v>
      </c>
      <c r="P88" s="178">
        <f t="shared" si="31"/>
        <v>36</v>
      </c>
      <c r="Q88" s="164">
        <f t="shared" si="26"/>
        <v>1103614</v>
      </c>
      <c r="R88" s="9" t="str">
        <f t="shared" si="27"/>
        <v>HPTU-66CTA 130  (66 gal)</v>
      </c>
      <c r="S88" s="11">
        <f>COUNTIF(R$90:R$662, R88)</f>
        <v>0</v>
      </c>
      <c r="T88" s="173" t="s">
        <v>947</v>
      </c>
      <c r="U88" s="179">
        <v>66</v>
      </c>
      <c r="V88" s="173" t="s">
        <v>102</v>
      </c>
      <c r="W88" s="173" t="s">
        <v>102</v>
      </c>
      <c r="X88" s="129" t="str">
        <f t="shared" si="28"/>
        <v>AOSmithHPTU66</v>
      </c>
      <c r="Y88" s="180">
        <v>0</v>
      </c>
      <c r="Z88" s="165"/>
      <c r="AA88" s="194"/>
      <c r="AB88" s="174"/>
      <c r="AC88" s="124" t="str">
        <f t="shared" si="29"/>
        <v>2,     1103614,   "HPTU-66CTA 130  (66 gal)"</v>
      </c>
      <c r="AD88" s="182" t="s">
        <v>426</v>
      </c>
      <c r="AE88" s="173" t="s">
        <v>965</v>
      </c>
      <c r="AF88" s="167">
        <f>COUNTIF(AE$77:AE$662, AE88)</f>
        <v>1</v>
      </c>
      <c r="AG88" s="124" t="str">
        <f t="shared" si="30"/>
        <v xml:space="preserve">          case  HPTU-66CTA 130  (66 gal)   :   "AOSmithHPTU66CTA130"</v>
      </c>
      <c r="AH88" s="6">
        <v>3.45</v>
      </c>
      <c r="AJ88" s="6">
        <v>3</v>
      </c>
      <c r="AK88"/>
      <c r="AL88" s="138">
        <f t="shared" si="32"/>
        <v>3.45</v>
      </c>
      <c r="AM88" s="138" t="str">
        <f t="shared" si="33"/>
        <v/>
      </c>
      <c r="AN88"/>
      <c r="AO88"/>
      <c r="AP88"/>
      <c r="AQ88"/>
      <c r="AR88"/>
    </row>
    <row r="89" spans="3:1035" s="6" customFormat="1" ht="15" customHeight="1" x14ac:dyDescent="0.25">
      <c r="C89" s="6" t="str">
        <f t="shared" si="18"/>
        <v>A. O. Smith</v>
      </c>
      <c r="D89" s="6" t="str">
        <f t="shared" si="19"/>
        <v>HPTU-80CTA 130  (80 gal)</v>
      </c>
      <c r="E89" s="6">
        <f t="shared" si="20"/>
        <v>1103715</v>
      </c>
      <c r="F89" s="55">
        <f t="shared" si="21"/>
        <v>80</v>
      </c>
      <c r="G89" s="6" t="str">
        <f t="shared" si="22"/>
        <v>AOSmithHPTU80</v>
      </c>
      <c r="H89" s="114">
        <f t="shared" si="23"/>
        <v>0</v>
      </c>
      <c r="I89" s="152" t="str">
        <f t="shared" si="24"/>
        <v>AOSmithHPTU80CTA130</v>
      </c>
      <c r="J89" s="114">
        <v>3</v>
      </c>
      <c r="K89" s="219">
        <v>3.45</v>
      </c>
      <c r="L89" s="91" t="s">
        <v>188</v>
      </c>
      <c r="M89" s="175"/>
      <c r="N89" s="131">
        <f t="shared" si="25"/>
        <v>11</v>
      </c>
      <c r="O89" s="176" t="s">
        <v>6</v>
      </c>
      <c r="P89" s="178">
        <f t="shared" si="31"/>
        <v>37</v>
      </c>
      <c r="Q89" s="164">
        <f t="shared" si="26"/>
        <v>1103715</v>
      </c>
      <c r="R89" s="9" t="str">
        <f t="shared" si="27"/>
        <v>HPTU-80CTA 130  (80 gal)</v>
      </c>
      <c r="S89" s="11">
        <f>COUNTIF(R$90:R$662, R89)</f>
        <v>0</v>
      </c>
      <c r="T89" s="173" t="s">
        <v>948</v>
      </c>
      <c r="U89" s="179">
        <v>80</v>
      </c>
      <c r="V89" s="173" t="s">
        <v>103</v>
      </c>
      <c r="W89" s="173" t="s">
        <v>103</v>
      </c>
      <c r="X89" s="129" t="str">
        <f t="shared" si="28"/>
        <v>AOSmithHPTU80</v>
      </c>
      <c r="Y89" s="180">
        <v>0</v>
      </c>
      <c r="Z89" s="165"/>
      <c r="AA89" s="194"/>
      <c r="AB89" s="174"/>
      <c r="AC89" s="124" t="str">
        <f t="shared" si="29"/>
        <v>2,     1103715,   "HPTU-80CTA 130  (80 gal)"</v>
      </c>
      <c r="AD89" s="182" t="s">
        <v>426</v>
      </c>
      <c r="AE89" s="173" t="s">
        <v>966</v>
      </c>
      <c r="AF89" s="167">
        <f>COUNTIF(AE$77:AE$662, AE89)</f>
        <v>1</v>
      </c>
      <c r="AG89" s="124" t="str">
        <f t="shared" si="30"/>
        <v xml:space="preserve">          case  HPTU-80CTA 130  (80 gal)   :   "AOSmithHPTU80CTA130"</v>
      </c>
      <c r="AH89" s="6">
        <v>3.45</v>
      </c>
      <c r="AJ89" s="6">
        <v>3</v>
      </c>
      <c r="AK89"/>
      <c r="AL89" s="138">
        <f t="shared" si="32"/>
        <v>3.45</v>
      </c>
      <c r="AM89" s="138" t="str">
        <f t="shared" si="33"/>
        <v/>
      </c>
      <c r="AN89"/>
      <c r="AO89"/>
      <c r="AP89"/>
      <c r="AQ89"/>
      <c r="AR89"/>
    </row>
    <row r="90" spans="3:1035" s="6" customFormat="1" ht="15" customHeight="1" x14ac:dyDescent="0.25">
      <c r="C90" s="147" t="str">
        <f t="shared" si="18"/>
        <v>A. O. Smith</v>
      </c>
      <c r="D90" s="147" t="str">
        <f t="shared" si="19"/>
        <v>HPTS-50 2**  (50 gal)</v>
      </c>
      <c r="E90" s="147">
        <f t="shared" si="20"/>
        <v>1102083</v>
      </c>
      <c r="F90" s="55">
        <f t="shared" si="21"/>
        <v>50</v>
      </c>
      <c r="G90" s="6" t="str">
        <f t="shared" si="22"/>
        <v>AOSmithHPTS50</v>
      </c>
      <c r="H90" s="114">
        <f t="shared" si="23"/>
        <v>1</v>
      </c>
      <c r="I90" s="152" t="str">
        <f t="shared" si="24"/>
        <v>AOSmithHPTS502xx</v>
      </c>
      <c r="J90" s="114">
        <v>4</v>
      </c>
      <c r="K90" s="219">
        <v>3.8</v>
      </c>
      <c r="L90" s="91" t="s">
        <v>188</v>
      </c>
      <c r="M90" s="32">
        <v>4</v>
      </c>
      <c r="N90" s="75">
        <f t="shared" si="25"/>
        <v>11</v>
      </c>
      <c r="O90" s="9" t="s">
        <v>6</v>
      </c>
      <c r="P90" s="61">
        <v>20</v>
      </c>
      <c r="Q90" s="164">
        <f t="shared" si="26"/>
        <v>1102083</v>
      </c>
      <c r="R90" s="59" t="str">
        <f t="shared" si="27"/>
        <v>HPTS-50 2**  (50 gal)</v>
      </c>
      <c r="S90" s="151">
        <f>COUNTIF(R$90:R$662, R90)</f>
        <v>1</v>
      </c>
      <c r="T90" s="10" t="s">
        <v>821</v>
      </c>
      <c r="U90" s="11">
        <v>50</v>
      </c>
      <c r="V90" s="30" t="s">
        <v>817</v>
      </c>
      <c r="W90" s="80" t="s">
        <v>817</v>
      </c>
      <c r="X90" s="85" t="str">
        <f t="shared" si="28"/>
        <v>AOSmithHPTS50</v>
      </c>
      <c r="Y90" s="115">
        <v>1</v>
      </c>
      <c r="Z90" s="42" t="s">
        <v>8</v>
      </c>
      <c r="AA90" s="43">
        <v>44728</v>
      </c>
      <c r="AB90" s="44" t="s">
        <v>80</v>
      </c>
      <c r="AC90" s="124" t="str">
        <f t="shared" si="29"/>
        <v>2,     1102083,   "HPTS-50 2**  (50 gal)"</v>
      </c>
      <c r="AD90" s="125" t="s">
        <v>426</v>
      </c>
      <c r="AE90" s="146" t="s">
        <v>830</v>
      </c>
      <c r="AF90" s="167">
        <f>COUNTIF(AE$77:AE$662, AE90)</f>
        <v>1</v>
      </c>
      <c r="AG90" s="124" t="str">
        <f t="shared" si="30"/>
        <v xml:space="preserve">          case  HPTS-50 2**  (50 gal)   :   "AOSmithHPTS502xx"</v>
      </c>
      <c r="AH90" s="6">
        <v>3.8</v>
      </c>
      <c r="AJ90" s="6">
        <v>4</v>
      </c>
      <c r="AK90"/>
      <c r="AL90" s="138" t="str">
        <f t="shared" si="32"/>
        <v/>
      </c>
      <c r="AM90" s="138">
        <f t="shared" si="33"/>
        <v>3.8</v>
      </c>
      <c r="AN90"/>
      <c r="AO90"/>
      <c r="AP90"/>
      <c r="AQ90"/>
      <c r="AR90"/>
    </row>
    <row r="91" spans="3:1035" s="6" customFormat="1" ht="15" customHeight="1" x14ac:dyDescent="0.25">
      <c r="C91" s="147" t="str">
        <f t="shared" si="18"/>
        <v>A. O. Smith</v>
      </c>
      <c r="D91" s="147" t="str">
        <f t="shared" si="19"/>
        <v>HPS10-50H45DV 2**  (50 gal)</v>
      </c>
      <c r="E91" s="147">
        <f t="shared" si="20"/>
        <v>1102183</v>
      </c>
      <c r="F91" s="55">
        <f t="shared" si="21"/>
        <v>50</v>
      </c>
      <c r="G91" s="6" t="str">
        <f t="shared" si="22"/>
        <v>AOSmithHPTS50</v>
      </c>
      <c r="H91" s="114">
        <f t="shared" si="23"/>
        <v>1</v>
      </c>
      <c r="I91" s="152" t="str">
        <f t="shared" si="24"/>
        <v>AOSmithHPS1050H45DV2xx</v>
      </c>
      <c r="J91" s="114">
        <v>4</v>
      </c>
      <c r="K91" s="219">
        <v>3.8</v>
      </c>
      <c r="L91" s="91" t="s">
        <v>188</v>
      </c>
      <c r="M91" s="32">
        <v>4</v>
      </c>
      <c r="N91" s="75">
        <f t="shared" si="25"/>
        <v>11</v>
      </c>
      <c r="O91" s="9" t="s">
        <v>6</v>
      </c>
      <c r="P91" s="62">
        <f>P90+1</f>
        <v>21</v>
      </c>
      <c r="Q91" s="164">
        <f t="shared" si="26"/>
        <v>1102183</v>
      </c>
      <c r="R91" s="59" t="str">
        <f t="shared" si="27"/>
        <v>HPS10-50H45DV 2**  (50 gal)</v>
      </c>
      <c r="S91" s="151">
        <f>COUNTIF(R$90:R$662, R91)</f>
        <v>1</v>
      </c>
      <c r="T91" s="10" t="s">
        <v>822</v>
      </c>
      <c r="U91" s="11">
        <v>50</v>
      </c>
      <c r="V91" s="30" t="s">
        <v>817</v>
      </c>
      <c r="W91" s="80" t="s">
        <v>817</v>
      </c>
      <c r="X91" s="85" t="str">
        <f t="shared" si="28"/>
        <v>AOSmithHPTS50</v>
      </c>
      <c r="Y91" s="115">
        <v>1</v>
      </c>
      <c r="Z91" s="42" t="s">
        <v>8</v>
      </c>
      <c r="AA91" s="43">
        <v>44728</v>
      </c>
      <c r="AB91" s="44" t="s">
        <v>80</v>
      </c>
      <c r="AC91" s="124" t="str">
        <f t="shared" si="29"/>
        <v>2,     1102183,   "HPS10-50H45DV 2**  (50 gal)"</v>
      </c>
      <c r="AD91" s="126" t="str">
        <f>AD90</f>
        <v>AOSmith</v>
      </c>
      <c r="AE91" s="146" t="s">
        <v>831</v>
      </c>
      <c r="AF91" s="167">
        <f>COUNTIF(AE$77:AE$662, AE91)</f>
        <v>1</v>
      </c>
      <c r="AG91" s="124" t="str">
        <f t="shared" si="30"/>
        <v xml:space="preserve">          case  HPS10-50H45DV 2**  (50 gal)   :   "AOSmithHPS1050H45DV2xx"</v>
      </c>
      <c r="AH91" s="6">
        <v>3.8</v>
      </c>
      <c r="AJ91" s="6">
        <v>4</v>
      </c>
      <c r="AK91"/>
      <c r="AL91" s="138" t="str">
        <f t="shared" si="32"/>
        <v/>
      </c>
      <c r="AM91" s="138">
        <f t="shared" si="33"/>
        <v>3.8</v>
      </c>
      <c r="AN91"/>
      <c r="AO91"/>
      <c r="AP91"/>
      <c r="AQ91"/>
      <c r="AR91"/>
    </row>
    <row r="92" spans="3:1035" s="6" customFormat="1" ht="15" customHeight="1" x14ac:dyDescent="0.25">
      <c r="C92" s="147" t="str">
        <f t="shared" si="18"/>
        <v>A. O. Smith</v>
      </c>
      <c r="D92" s="147" t="str">
        <f t="shared" si="19"/>
        <v>HPTS-66 2**  (66 gal)</v>
      </c>
      <c r="E92" s="147">
        <f t="shared" si="20"/>
        <v>1102284</v>
      </c>
      <c r="F92" s="55">
        <f t="shared" si="21"/>
        <v>66</v>
      </c>
      <c r="G92" s="6" t="str">
        <f t="shared" si="22"/>
        <v>AOSmithHPTS66</v>
      </c>
      <c r="H92" s="114">
        <f t="shared" si="23"/>
        <v>1</v>
      </c>
      <c r="I92" s="152" t="str">
        <f t="shared" si="24"/>
        <v>AOSmithHPTS662xx</v>
      </c>
      <c r="J92" s="114">
        <v>3</v>
      </c>
      <c r="K92" s="219">
        <v>3.7</v>
      </c>
      <c r="L92" s="91" t="s">
        <v>188</v>
      </c>
      <c r="M92" s="32">
        <v>4</v>
      </c>
      <c r="N92" s="75">
        <f t="shared" si="25"/>
        <v>11</v>
      </c>
      <c r="O92" s="9" t="s">
        <v>6</v>
      </c>
      <c r="P92" s="62">
        <f>P91+1</f>
        <v>22</v>
      </c>
      <c r="Q92" s="164">
        <f t="shared" si="26"/>
        <v>1102284</v>
      </c>
      <c r="R92" s="59" t="str">
        <f t="shared" si="27"/>
        <v>HPTS-66 2**  (66 gal)</v>
      </c>
      <c r="S92" s="151">
        <f>COUNTIF(R$90:R$662, R92)</f>
        <v>1</v>
      </c>
      <c r="T92" s="10" t="s">
        <v>823</v>
      </c>
      <c r="U92" s="11">
        <v>66</v>
      </c>
      <c r="V92" s="30" t="s">
        <v>818</v>
      </c>
      <c r="W92" s="80" t="s">
        <v>818</v>
      </c>
      <c r="X92" s="85" t="str">
        <f t="shared" si="28"/>
        <v>AOSmithHPTS66</v>
      </c>
      <c r="Y92" s="115">
        <v>1</v>
      </c>
      <c r="Z92" s="42">
        <v>3</v>
      </c>
      <c r="AA92" s="43">
        <v>44728</v>
      </c>
      <c r="AB92" s="44" t="s">
        <v>80</v>
      </c>
      <c r="AC92" s="124" t="str">
        <f t="shared" si="29"/>
        <v>2,     1102284,   "HPTS-66 2**  (66 gal)"</v>
      </c>
      <c r="AD92" s="126" t="str">
        <f>AD91</f>
        <v>AOSmith</v>
      </c>
      <c r="AE92" s="146" t="s">
        <v>832</v>
      </c>
      <c r="AF92" s="167">
        <f>COUNTIF(AE$77:AE$662, AE92)</f>
        <v>1</v>
      </c>
      <c r="AG92" s="124" t="str">
        <f t="shared" si="30"/>
        <v xml:space="preserve">          case  HPTS-66 2**  (66 gal)   :   "AOSmithHPTS662xx"</v>
      </c>
      <c r="AH92" s="6">
        <v>3.7</v>
      </c>
      <c r="AJ92" s="6">
        <v>3</v>
      </c>
      <c r="AK92"/>
      <c r="AL92" s="138">
        <f t="shared" si="32"/>
        <v>3.7</v>
      </c>
      <c r="AM92" s="138" t="str">
        <f t="shared" si="33"/>
        <v/>
      </c>
      <c r="AN92"/>
      <c r="AO92"/>
      <c r="AP92"/>
      <c r="AQ92"/>
      <c r="AR92"/>
    </row>
    <row r="93" spans="3:1035" s="6" customFormat="1" ht="15" customHeight="1" x14ac:dyDescent="0.25">
      <c r="C93" s="147" t="str">
        <f t="shared" si="18"/>
        <v>A. O. Smith</v>
      </c>
      <c r="D93" s="147" t="str">
        <f t="shared" si="19"/>
        <v>HPS10-66H45DV 2**  (66 gal)</v>
      </c>
      <c r="E93" s="147">
        <f t="shared" si="20"/>
        <v>1102384</v>
      </c>
      <c r="F93" s="55">
        <f t="shared" si="21"/>
        <v>66</v>
      </c>
      <c r="G93" s="6" t="str">
        <f t="shared" si="22"/>
        <v>AOSmithHPTS66</v>
      </c>
      <c r="H93" s="114">
        <f t="shared" si="23"/>
        <v>1</v>
      </c>
      <c r="I93" s="152" t="str">
        <f t="shared" si="24"/>
        <v>AOSmithHPS1066H45DV2xx</v>
      </c>
      <c r="J93" s="114">
        <v>3</v>
      </c>
      <c r="K93" s="219">
        <v>4.0199999999999996</v>
      </c>
      <c r="L93" s="91" t="s">
        <v>188</v>
      </c>
      <c r="M93" s="32">
        <v>4</v>
      </c>
      <c r="N93" s="75">
        <f t="shared" si="25"/>
        <v>11</v>
      </c>
      <c r="O93" s="9" t="s">
        <v>6</v>
      </c>
      <c r="P93" s="62">
        <f>P92+1</f>
        <v>23</v>
      </c>
      <c r="Q93" s="164">
        <f t="shared" si="26"/>
        <v>1102384</v>
      </c>
      <c r="R93" s="59" t="str">
        <f t="shared" si="27"/>
        <v>HPS10-66H45DV 2**  (66 gal)</v>
      </c>
      <c r="S93" s="151">
        <f>COUNTIF(R$90:R$662, R93)</f>
        <v>1</v>
      </c>
      <c r="T93" s="10" t="s">
        <v>824</v>
      </c>
      <c r="U93" s="11">
        <v>66</v>
      </c>
      <c r="V93" s="30" t="s">
        <v>818</v>
      </c>
      <c r="W93" s="80" t="s">
        <v>818</v>
      </c>
      <c r="X93" s="85" t="str">
        <f t="shared" si="28"/>
        <v>AOSmithHPTS66</v>
      </c>
      <c r="Y93" s="115">
        <v>1</v>
      </c>
      <c r="Z93" s="42">
        <v>3</v>
      </c>
      <c r="AA93" s="43">
        <v>44728</v>
      </c>
      <c r="AB93" s="44" t="s">
        <v>80</v>
      </c>
      <c r="AC93" s="124" t="str">
        <f t="shared" si="29"/>
        <v>2,     1102384,   "HPS10-66H45DV 2**  (66 gal)"</v>
      </c>
      <c r="AD93" s="126" t="str">
        <f>AD92</f>
        <v>AOSmith</v>
      </c>
      <c r="AE93" s="146" t="s">
        <v>833</v>
      </c>
      <c r="AF93" s="167">
        <f>COUNTIF(AE$77:AE$662, AE93)</f>
        <v>1</v>
      </c>
      <c r="AG93" s="124" t="str">
        <f t="shared" si="30"/>
        <v xml:space="preserve">          case  HPS10-66H45DV 2**  (66 gal)   :   "AOSmithHPS1066H45DV2xx"</v>
      </c>
      <c r="AH93" s="6">
        <v>4.0199999999999996</v>
      </c>
      <c r="AJ93" s="6">
        <v>3</v>
      </c>
      <c r="AK93"/>
      <c r="AL93" s="138">
        <f t="shared" si="32"/>
        <v>4.0199999999999996</v>
      </c>
      <c r="AM93" s="138" t="str">
        <f t="shared" si="33"/>
        <v/>
      </c>
      <c r="AN93"/>
      <c r="AO93"/>
      <c r="AP93"/>
      <c r="AQ93"/>
      <c r="AR93"/>
    </row>
    <row r="94" spans="3:1035" s="6" customFormat="1" ht="15" customHeight="1" x14ac:dyDescent="0.25">
      <c r="C94" s="147" t="str">
        <f t="shared" si="18"/>
        <v>A. O. Smith</v>
      </c>
      <c r="D94" s="147" t="str">
        <f t="shared" si="19"/>
        <v>HPTS-80 2**  (80 gal)</v>
      </c>
      <c r="E94" s="147">
        <f t="shared" si="20"/>
        <v>1102485</v>
      </c>
      <c r="F94" s="55">
        <f t="shared" si="21"/>
        <v>80</v>
      </c>
      <c r="G94" s="6" t="str">
        <f t="shared" si="22"/>
        <v>AOSmithHPTS80</v>
      </c>
      <c r="H94" s="114">
        <f t="shared" si="23"/>
        <v>1</v>
      </c>
      <c r="I94" s="152" t="str">
        <f t="shared" si="24"/>
        <v>AOSmithHPTS802xx</v>
      </c>
      <c r="J94" s="114">
        <v>4</v>
      </c>
      <c r="K94" s="219">
        <v>3.88</v>
      </c>
      <c r="L94" s="91" t="s">
        <v>188</v>
      </c>
      <c r="M94" s="32">
        <v>4</v>
      </c>
      <c r="N94" s="75">
        <f t="shared" si="25"/>
        <v>11</v>
      </c>
      <c r="O94" s="25" t="s">
        <v>6</v>
      </c>
      <c r="P94" s="62">
        <f>P93+1</f>
        <v>24</v>
      </c>
      <c r="Q94" s="164">
        <f t="shared" si="26"/>
        <v>1102485</v>
      </c>
      <c r="R94" s="59" t="str">
        <f t="shared" si="27"/>
        <v>HPTS-80 2**  (80 gal)</v>
      </c>
      <c r="S94" s="151">
        <f>COUNTIF(R$90:R$662, R94)</f>
        <v>1</v>
      </c>
      <c r="T94" s="26" t="s">
        <v>825</v>
      </c>
      <c r="U94" s="27">
        <v>80</v>
      </c>
      <c r="V94" s="30" t="s">
        <v>819</v>
      </c>
      <c r="W94" s="80" t="s">
        <v>819</v>
      </c>
      <c r="X94" s="85" t="str">
        <f t="shared" si="28"/>
        <v>AOSmithHPTS80</v>
      </c>
      <c r="Y94" s="115">
        <v>1</v>
      </c>
      <c r="Z94" s="42">
        <v>4</v>
      </c>
      <c r="AA94" s="43">
        <v>44728</v>
      </c>
      <c r="AB94" s="44" t="s">
        <v>80</v>
      </c>
      <c r="AC94" s="124" t="str">
        <f t="shared" si="29"/>
        <v>2,     1102485,   "HPTS-80 2**  (80 gal)"</v>
      </c>
      <c r="AD94" s="126" t="str">
        <f>AD93</f>
        <v>AOSmith</v>
      </c>
      <c r="AE94" s="146" t="s">
        <v>834</v>
      </c>
      <c r="AF94" s="167">
        <f>COUNTIF(AE$77:AE$662, AE94)</f>
        <v>1</v>
      </c>
      <c r="AG94" s="124" t="str">
        <f t="shared" si="30"/>
        <v xml:space="preserve">          case  HPTS-80 2**  (80 gal)   :   "AOSmithHPTS802xx"</v>
      </c>
      <c r="AH94" s="6">
        <v>3.88</v>
      </c>
      <c r="AJ94" s="6">
        <v>4</v>
      </c>
      <c r="AK94"/>
      <c r="AL94" s="138" t="str">
        <f t="shared" si="32"/>
        <v/>
      </c>
      <c r="AM94" s="138">
        <f t="shared" si="33"/>
        <v>3.88</v>
      </c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/>
      <c r="SM94"/>
      <c r="SN94"/>
      <c r="SO94"/>
      <c r="SP94"/>
      <c r="SQ94"/>
      <c r="SR94"/>
      <c r="SS94"/>
      <c r="ST94"/>
      <c r="SU94"/>
      <c r="SV94"/>
      <c r="SW94"/>
      <c r="SX94"/>
      <c r="SY94"/>
      <c r="SZ94"/>
      <c r="TA94"/>
      <c r="TB94"/>
      <c r="TC94"/>
      <c r="TD94"/>
      <c r="TE94"/>
      <c r="TF94"/>
      <c r="TG94"/>
      <c r="TH94"/>
      <c r="TI94"/>
      <c r="TJ94"/>
      <c r="TK94"/>
      <c r="TL94"/>
      <c r="TM94"/>
      <c r="TN94"/>
      <c r="TO94"/>
      <c r="TP94"/>
      <c r="TQ94"/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/>
      <c r="UK94"/>
      <c r="UL94"/>
      <c r="UM94"/>
      <c r="UN94"/>
      <c r="UO94"/>
      <c r="UP94"/>
      <c r="UQ94"/>
      <c r="UR94"/>
      <c r="US94"/>
      <c r="UT94"/>
      <c r="UU94"/>
      <c r="UV94"/>
      <c r="UW94"/>
      <c r="UX94"/>
      <c r="UY94"/>
      <c r="UZ94"/>
      <c r="VA94"/>
      <c r="VB94"/>
      <c r="VC94"/>
      <c r="VD94"/>
      <c r="VE94"/>
      <c r="VF94"/>
      <c r="VG94"/>
      <c r="VH94"/>
      <c r="VI94"/>
      <c r="VJ94"/>
      <c r="VK94"/>
      <c r="VL94"/>
      <c r="VM94"/>
      <c r="VN94"/>
      <c r="VO94"/>
      <c r="VP94"/>
      <c r="VQ94"/>
      <c r="VR94"/>
      <c r="VS94"/>
      <c r="VT94"/>
      <c r="VU94"/>
      <c r="VV94"/>
      <c r="VW94"/>
      <c r="VX94"/>
      <c r="VY94"/>
      <c r="VZ94"/>
      <c r="WA94"/>
      <c r="WB94"/>
      <c r="WC94"/>
      <c r="WD94"/>
      <c r="WE94"/>
      <c r="WF94"/>
      <c r="WG94"/>
      <c r="WH94"/>
      <c r="WI94"/>
      <c r="WJ94"/>
      <c r="WK94"/>
      <c r="WL94"/>
      <c r="WM94"/>
      <c r="WN94"/>
      <c r="WO94"/>
      <c r="WP94"/>
      <c r="WQ94"/>
      <c r="WR94"/>
      <c r="WS94"/>
      <c r="WT94"/>
      <c r="WU94"/>
      <c r="WV94"/>
      <c r="WW94"/>
      <c r="WX94"/>
      <c r="WY94"/>
      <c r="WZ94"/>
      <c r="XA94"/>
      <c r="XB94"/>
      <c r="XC94"/>
      <c r="XD94"/>
      <c r="XE94"/>
      <c r="XF94"/>
      <c r="XG94"/>
      <c r="XH94"/>
      <c r="XI94"/>
      <c r="XJ94"/>
      <c r="XK94"/>
      <c r="XL94"/>
      <c r="XM94"/>
      <c r="XN94"/>
      <c r="XO94"/>
      <c r="XP94"/>
      <c r="XQ94"/>
      <c r="XR94"/>
      <c r="XS94"/>
      <c r="XT94"/>
      <c r="XU94"/>
      <c r="XV94"/>
      <c r="XW94"/>
      <c r="XX94"/>
      <c r="XY94"/>
      <c r="XZ94"/>
      <c r="YA94"/>
      <c r="YB94"/>
      <c r="YC94"/>
      <c r="YD94"/>
      <c r="YE94"/>
      <c r="YF94"/>
      <c r="YG94"/>
      <c r="YH94"/>
      <c r="YI94"/>
      <c r="YJ94"/>
      <c r="YK94"/>
      <c r="YL94"/>
      <c r="YM94"/>
      <c r="YN94"/>
      <c r="YO94"/>
      <c r="YP94"/>
      <c r="YQ94"/>
      <c r="YR94"/>
      <c r="YS94"/>
      <c r="YT94"/>
      <c r="YU94"/>
      <c r="YV94"/>
      <c r="YW94"/>
      <c r="YX94"/>
      <c r="YY94"/>
      <c r="YZ94"/>
      <c r="ZA94"/>
      <c r="ZB94"/>
      <c r="ZC94"/>
      <c r="ZD94"/>
      <c r="ZE94"/>
      <c r="ZF94"/>
      <c r="ZG94"/>
      <c r="ZH94"/>
      <c r="ZI94"/>
      <c r="ZJ94"/>
      <c r="ZK94"/>
      <c r="ZL94"/>
      <c r="ZM94"/>
      <c r="ZN94"/>
      <c r="ZO94"/>
      <c r="ZP94"/>
      <c r="ZQ94"/>
      <c r="ZR94"/>
      <c r="ZS94"/>
      <c r="ZT94"/>
      <c r="ZU94"/>
      <c r="ZV94"/>
      <c r="ZW94"/>
      <c r="ZX94"/>
      <c r="ZY94"/>
      <c r="ZZ94"/>
      <c r="AAA94"/>
      <c r="AAB94"/>
      <c r="AAC94"/>
      <c r="AAD94"/>
      <c r="AAE94"/>
      <c r="AAF94"/>
      <c r="AAG94"/>
      <c r="AAH94"/>
      <c r="AAI94"/>
      <c r="AAJ94"/>
      <c r="AAK94"/>
      <c r="AAL94"/>
      <c r="AAM94"/>
      <c r="AAN94"/>
      <c r="AAO94"/>
      <c r="AAP94"/>
      <c r="AAQ94"/>
      <c r="AAR94"/>
      <c r="AAS94"/>
      <c r="AAT94"/>
      <c r="AAU94"/>
      <c r="AAV94"/>
      <c r="AAW94"/>
      <c r="AAX94"/>
      <c r="AAY94"/>
      <c r="AAZ94"/>
      <c r="ABA94"/>
      <c r="ABB94"/>
      <c r="ABC94"/>
      <c r="ABD94"/>
      <c r="ABE94"/>
      <c r="ABF94"/>
      <c r="ABG94"/>
      <c r="ABH94"/>
      <c r="ABI94"/>
      <c r="ABJ94"/>
      <c r="ABK94"/>
      <c r="ABL94"/>
      <c r="ABM94"/>
      <c r="ABN94"/>
      <c r="ABO94"/>
      <c r="ABP94"/>
      <c r="ABQ94"/>
      <c r="ABR94"/>
      <c r="ABS94"/>
      <c r="ABT94"/>
      <c r="ABU94"/>
      <c r="ABV94"/>
      <c r="ABW94"/>
      <c r="ABX94"/>
      <c r="ABY94"/>
      <c r="ABZ94"/>
      <c r="ACA94"/>
      <c r="ACB94"/>
      <c r="ACC94"/>
      <c r="ACD94"/>
      <c r="ACE94"/>
      <c r="ACF94"/>
      <c r="ACG94"/>
      <c r="ACH94"/>
      <c r="ACI94"/>
      <c r="ACJ94"/>
      <c r="ACK94"/>
      <c r="ACL94"/>
      <c r="ACM94"/>
      <c r="ACN94"/>
      <c r="ACO94"/>
      <c r="ACP94"/>
      <c r="ACQ94"/>
      <c r="ACR94"/>
      <c r="ACS94"/>
      <c r="ACT94"/>
      <c r="ACU94"/>
      <c r="ACV94"/>
      <c r="ACW94"/>
      <c r="ACX94"/>
      <c r="ACY94"/>
      <c r="ACZ94"/>
      <c r="ADA94"/>
      <c r="ADB94"/>
      <c r="ADC94"/>
      <c r="ADD94"/>
      <c r="ADE94"/>
      <c r="ADF94"/>
      <c r="ADG94"/>
      <c r="ADH94"/>
      <c r="ADI94"/>
      <c r="ADJ94"/>
      <c r="ADK94"/>
      <c r="ADL94"/>
      <c r="ADM94"/>
      <c r="ADN94"/>
      <c r="ADO94"/>
      <c r="ADP94"/>
      <c r="ADQ94"/>
      <c r="ADR94"/>
      <c r="ADS94"/>
      <c r="ADT94"/>
      <c r="ADU94"/>
      <c r="ADV94"/>
      <c r="ADW94"/>
      <c r="ADX94"/>
      <c r="ADY94"/>
      <c r="ADZ94"/>
      <c r="AEA94"/>
      <c r="AEB94"/>
      <c r="AEC94"/>
      <c r="AED94"/>
      <c r="AEE94"/>
      <c r="AEF94"/>
      <c r="AEG94"/>
      <c r="AEH94"/>
      <c r="AEI94"/>
      <c r="AEJ94"/>
      <c r="AEK94"/>
      <c r="AEL94"/>
      <c r="AEM94"/>
      <c r="AEN94"/>
      <c r="AEO94"/>
      <c r="AEP94"/>
      <c r="AEQ94"/>
      <c r="AER94"/>
      <c r="AES94"/>
      <c r="AET94"/>
      <c r="AEU94"/>
      <c r="AEV94"/>
      <c r="AEW94"/>
      <c r="AEX94"/>
      <c r="AEY94"/>
      <c r="AEZ94"/>
      <c r="AFA94"/>
      <c r="AFB94"/>
      <c r="AFC94"/>
      <c r="AFD94"/>
      <c r="AFE94"/>
      <c r="AFF94"/>
      <c r="AFG94"/>
      <c r="AFH94"/>
      <c r="AFI94"/>
      <c r="AFJ94"/>
      <c r="AFK94"/>
      <c r="AFL94"/>
      <c r="AFM94"/>
      <c r="AFN94"/>
      <c r="AFO94"/>
      <c r="AFP94"/>
      <c r="AFQ94"/>
      <c r="AFR94"/>
      <c r="AFS94"/>
      <c r="AFT94"/>
      <c r="AFU94"/>
      <c r="AFV94"/>
      <c r="AFW94"/>
      <c r="AFX94"/>
      <c r="AFY94"/>
      <c r="AFZ94"/>
      <c r="AGA94"/>
      <c r="AGB94"/>
      <c r="AGC94"/>
      <c r="AGD94"/>
      <c r="AGE94"/>
      <c r="AGF94"/>
      <c r="AGG94"/>
      <c r="AGH94"/>
      <c r="AGI94"/>
      <c r="AGJ94"/>
      <c r="AGK94"/>
      <c r="AGL94"/>
      <c r="AGM94"/>
      <c r="AGN94"/>
      <c r="AGO94"/>
      <c r="AGP94"/>
      <c r="AGQ94"/>
      <c r="AGR94"/>
      <c r="AGS94"/>
      <c r="AGT94"/>
      <c r="AGU94"/>
      <c r="AGV94"/>
      <c r="AGW94"/>
      <c r="AGX94"/>
      <c r="AGY94"/>
      <c r="AGZ94"/>
      <c r="AHA94"/>
      <c r="AHB94"/>
      <c r="AHC94"/>
      <c r="AHD94"/>
      <c r="AHE94"/>
      <c r="AHF94"/>
      <c r="AHG94"/>
      <c r="AHH94"/>
      <c r="AHI94"/>
      <c r="AHJ94"/>
      <c r="AHK94"/>
      <c r="AHL94"/>
      <c r="AHM94"/>
      <c r="AHN94"/>
      <c r="AHO94"/>
      <c r="AHP94"/>
      <c r="AHQ94"/>
      <c r="AHR94"/>
      <c r="AHS94"/>
      <c r="AHT94"/>
      <c r="AHU94"/>
      <c r="AHV94"/>
      <c r="AHW94"/>
      <c r="AHX94"/>
      <c r="AHY94"/>
      <c r="AHZ94"/>
      <c r="AIA94"/>
      <c r="AIB94"/>
      <c r="AIC94"/>
      <c r="AID94"/>
      <c r="AIE94"/>
      <c r="AIF94"/>
      <c r="AIG94"/>
      <c r="AIH94"/>
      <c r="AII94"/>
      <c r="AIJ94"/>
      <c r="AIK94"/>
      <c r="AIL94"/>
      <c r="AIM94"/>
      <c r="AIN94"/>
      <c r="AIO94"/>
      <c r="AIP94"/>
      <c r="AIQ94"/>
      <c r="AIR94"/>
      <c r="AIS94"/>
      <c r="AIT94"/>
      <c r="AIU94"/>
      <c r="AIV94"/>
      <c r="AIW94"/>
      <c r="AIX94"/>
      <c r="AIY94"/>
      <c r="AIZ94"/>
      <c r="AJA94"/>
      <c r="AJB94"/>
      <c r="AJC94"/>
      <c r="AJD94"/>
      <c r="AJE94"/>
      <c r="AJF94"/>
      <c r="AJG94"/>
      <c r="AJH94"/>
      <c r="AJI94"/>
      <c r="AJJ94"/>
      <c r="AJK94"/>
      <c r="AJL94"/>
      <c r="AJM94"/>
      <c r="AJN94"/>
      <c r="AJO94"/>
      <c r="AJP94"/>
      <c r="AJQ94"/>
      <c r="AJR94"/>
      <c r="AJS94"/>
      <c r="AJT94"/>
      <c r="AJU94"/>
      <c r="AJV94"/>
      <c r="AJW94"/>
      <c r="AJX94"/>
      <c r="AJY94"/>
      <c r="AJZ94"/>
      <c r="AKA94"/>
      <c r="AKB94"/>
      <c r="AKC94"/>
      <c r="AKD94"/>
      <c r="AKE94"/>
      <c r="AKF94"/>
      <c r="AKG94"/>
      <c r="AKH94"/>
      <c r="AKI94"/>
      <c r="AKJ94"/>
      <c r="AKK94"/>
      <c r="AKL94"/>
      <c r="AKM94"/>
      <c r="AKN94"/>
      <c r="AKO94"/>
      <c r="AKP94"/>
      <c r="AKQ94"/>
      <c r="AKR94"/>
      <c r="AKS94"/>
      <c r="AKT94"/>
      <c r="AKU94"/>
      <c r="AKV94"/>
      <c r="AKW94"/>
      <c r="AKX94"/>
      <c r="AKY94"/>
      <c r="AKZ94"/>
      <c r="ALA94"/>
      <c r="ALB94"/>
      <c r="ALC94"/>
      <c r="ALD94"/>
      <c r="ALE94"/>
      <c r="ALF94"/>
      <c r="ALG94"/>
      <c r="ALH94"/>
      <c r="ALI94"/>
      <c r="ALJ94"/>
      <c r="ALK94"/>
      <c r="ALL94"/>
      <c r="ALM94"/>
      <c r="ALN94"/>
      <c r="ALO94"/>
      <c r="ALP94"/>
      <c r="ALQ94"/>
      <c r="ALR94"/>
      <c r="ALS94"/>
      <c r="ALT94"/>
      <c r="ALU94"/>
      <c r="ALV94"/>
      <c r="ALW94"/>
      <c r="ALX94"/>
      <c r="ALY94"/>
      <c r="ALZ94"/>
      <c r="AMA94"/>
      <c r="AMB94"/>
      <c r="AMC94"/>
      <c r="AMD94"/>
      <c r="AME94"/>
      <c r="AMF94"/>
      <c r="AMG94"/>
      <c r="AMH94"/>
      <c r="AMI94"/>
      <c r="AMJ94"/>
      <c r="AMK94"/>
      <c r="AML94"/>
      <c r="AMM94"/>
      <c r="AMN94"/>
      <c r="AMO94"/>
      <c r="AMP94"/>
      <c r="AMQ94"/>
      <c r="AMR94"/>
      <c r="AMS94"/>
      <c r="AMT94"/>
      <c r="AMU94"/>
    </row>
    <row r="95" spans="3:1035" s="6" customFormat="1" ht="15" customHeight="1" x14ac:dyDescent="0.25">
      <c r="C95" s="147" t="str">
        <f t="shared" si="18"/>
        <v>A. O. Smith</v>
      </c>
      <c r="D95" s="147" t="str">
        <f t="shared" si="19"/>
        <v>HPS10-80H45DV 2**  (80 gal)</v>
      </c>
      <c r="E95" s="147">
        <f t="shared" si="20"/>
        <v>1102585</v>
      </c>
      <c r="F95" s="55">
        <f t="shared" si="21"/>
        <v>80</v>
      </c>
      <c r="G95" s="6" t="str">
        <f t="shared" si="22"/>
        <v>AOSmithHPTS80</v>
      </c>
      <c r="H95" s="114">
        <f t="shared" si="23"/>
        <v>1</v>
      </c>
      <c r="I95" s="152" t="str">
        <f t="shared" si="24"/>
        <v>AOSmithHPS1080H45DV2xx</v>
      </c>
      <c r="J95" s="114">
        <v>4</v>
      </c>
      <c r="K95" s="219">
        <v>3.88</v>
      </c>
      <c r="L95" s="91" t="s">
        <v>188</v>
      </c>
      <c r="M95" s="32">
        <v>4</v>
      </c>
      <c r="N95" s="75">
        <f t="shared" si="25"/>
        <v>11</v>
      </c>
      <c r="O95" s="25" t="s">
        <v>6</v>
      </c>
      <c r="P95" s="62">
        <f>P94+1</f>
        <v>25</v>
      </c>
      <c r="Q95" s="164">
        <f t="shared" si="26"/>
        <v>1102585</v>
      </c>
      <c r="R95" s="59" t="str">
        <f t="shared" si="27"/>
        <v>HPS10-80H45DV 2**  (80 gal)</v>
      </c>
      <c r="S95" s="151">
        <f>COUNTIF(R$90:R$662, R95)</f>
        <v>1</v>
      </c>
      <c r="T95" s="26" t="s">
        <v>826</v>
      </c>
      <c r="U95" s="27">
        <v>80</v>
      </c>
      <c r="V95" s="30" t="s">
        <v>819</v>
      </c>
      <c r="W95" s="80" t="s">
        <v>819</v>
      </c>
      <c r="X95" s="85" t="str">
        <f t="shared" si="28"/>
        <v>AOSmithHPTS80</v>
      </c>
      <c r="Y95" s="115">
        <v>1</v>
      </c>
      <c r="Z95" s="42">
        <v>4</v>
      </c>
      <c r="AA95" s="43">
        <v>44728</v>
      </c>
      <c r="AB95" s="44" t="s">
        <v>80</v>
      </c>
      <c r="AC95" s="124" t="str">
        <f t="shared" si="29"/>
        <v>2,     1102585,   "HPS10-80H45DV 2**  (80 gal)"</v>
      </c>
      <c r="AD95" s="126" t="str">
        <f>AD94</f>
        <v>AOSmith</v>
      </c>
      <c r="AE95" s="146" t="s">
        <v>835</v>
      </c>
      <c r="AF95" s="167">
        <f>COUNTIF(AE$77:AE$662, AE95)</f>
        <v>1</v>
      </c>
      <c r="AG95" s="124" t="str">
        <f t="shared" si="30"/>
        <v xml:space="preserve">          case  HPS10-80H45DV 2**  (80 gal)   :   "AOSmithHPS1080H45DV2xx"</v>
      </c>
      <c r="AH95" s="6">
        <v>3.88</v>
      </c>
      <c r="AJ95" s="6">
        <v>4</v>
      </c>
      <c r="AK95"/>
      <c r="AL95" s="138" t="str">
        <f t="shared" si="32"/>
        <v/>
      </c>
      <c r="AM95" s="138">
        <f t="shared" si="33"/>
        <v>3.88</v>
      </c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  <c r="UX95"/>
      <c r="UY95"/>
      <c r="UZ95"/>
      <c r="VA95"/>
      <c r="VB95"/>
      <c r="VC95"/>
      <c r="VD95"/>
      <c r="VE95"/>
      <c r="VF95"/>
      <c r="VG95"/>
      <c r="VH95"/>
      <c r="VI95"/>
      <c r="VJ95"/>
      <c r="VK95"/>
      <c r="VL95"/>
      <c r="VM95"/>
      <c r="VN95"/>
      <c r="VO95"/>
      <c r="VP95"/>
      <c r="VQ95"/>
      <c r="VR95"/>
      <c r="VS95"/>
      <c r="VT95"/>
      <c r="VU95"/>
      <c r="VV95"/>
      <c r="VW95"/>
      <c r="VX95"/>
      <c r="VY95"/>
      <c r="VZ95"/>
      <c r="WA95"/>
      <c r="WB95"/>
      <c r="WC95"/>
      <c r="WD95"/>
      <c r="WE95"/>
      <c r="WF95"/>
      <c r="WG95"/>
      <c r="WH95"/>
      <c r="WI95"/>
      <c r="WJ95"/>
      <c r="WK95"/>
      <c r="WL95"/>
      <c r="WM95"/>
      <c r="WN95"/>
      <c r="WO95"/>
      <c r="WP95"/>
      <c r="WQ95"/>
      <c r="WR95"/>
      <c r="WS95"/>
      <c r="WT95"/>
      <c r="WU95"/>
      <c r="WV95"/>
      <c r="WW95"/>
      <c r="WX95"/>
      <c r="WY95"/>
      <c r="WZ95"/>
      <c r="XA95"/>
      <c r="XB95"/>
      <c r="XC95"/>
      <c r="XD95"/>
      <c r="XE95"/>
      <c r="XF95"/>
      <c r="XG95"/>
      <c r="XH95"/>
      <c r="XI95"/>
      <c r="XJ95"/>
      <c r="XK95"/>
      <c r="XL95"/>
      <c r="XM95"/>
      <c r="XN95"/>
      <c r="XO95"/>
      <c r="XP95"/>
      <c r="XQ95"/>
      <c r="XR95"/>
      <c r="XS95"/>
      <c r="XT95"/>
      <c r="XU95"/>
      <c r="XV95"/>
      <c r="XW95"/>
      <c r="XX95"/>
      <c r="XY95"/>
      <c r="XZ95"/>
      <c r="YA95"/>
      <c r="YB95"/>
      <c r="YC95"/>
      <c r="YD95"/>
      <c r="YE95"/>
      <c r="YF95"/>
      <c r="YG95"/>
      <c r="YH95"/>
      <c r="YI95"/>
      <c r="YJ95"/>
      <c r="YK95"/>
      <c r="YL95"/>
      <c r="YM95"/>
      <c r="YN95"/>
      <c r="YO95"/>
      <c r="YP95"/>
      <c r="YQ95"/>
      <c r="YR95"/>
      <c r="YS95"/>
      <c r="YT95"/>
      <c r="YU95"/>
      <c r="YV95"/>
      <c r="YW95"/>
      <c r="YX95"/>
      <c r="YY95"/>
      <c r="YZ95"/>
      <c r="ZA95"/>
      <c r="ZB95"/>
      <c r="ZC95"/>
      <c r="ZD95"/>
      <c r="ZE95"/>
      <c r="ZF95"/>
      <c r="ZG95"/>
      <c r="ZH95"/>
      <c r="ZI95"/>
      <c r="ZJ95"/>
      <c r="ZK95"/>
      <c r="ZL95"/>
      <c r="ZM95"/>
      <c r="ZN95"/>
      <c r="ZO95"/>
      <c r="ZP95"/>
      <c r="ZQ95"/>
      <c r="ZR95"/>
      <c r="ZS95"/>
      <c r="ZT95"/>
      <c r="ZU95"/>
      <c r="ZV95"/>
      <c r="ZW95"/>
      <c r="ZX95"/>
      <c r="ZY95"/>
      <c r="ZZ95"/>
      <c r="AAA95"/>
      <c r="AAB95"/>
      <c r="AAC95"/>
      <c r="AAD95"/>
      <c r="AAE95"/>
      <c r="AAF95"/>
      <c r="AAG95"/>
      <c r="AAH95"/>
      <c r="AAI95"/>
      <c r="AAJ95"/>
      <c r="AAK95"/>
      <c r="AAL95"/>
      <c r="AAM95"/>
      <c r="AAN95"/>
      <c r="AAO95"/>
      <c r="AAP95"/>
      <c r="AAQ95"/>
      <c r="AAR95"/>
      <c r="AAS95"/>
      <c r="AAT95"/>
      <c r="AAU95"/>
      <c r="AAV95"/>
      <c r="AAW95"/>
      <c r="AAX95"/>
      <c r="AAY95"/>
      <c r="AAZ95"/>
      <c r="ABA95"/>
      <c r="ABB95"/>
      <c r="ABC95"/>
      <c r="ABD95"/>
      <c r="ABE95"/>
      <c r="ABF95"/>
      <c r="ABG95"/>
      <c r="ABH95"/>
      <c r="ABI95"/>
      <c r="ABJ95"/>
      <c r="ABK95"/>
      <c r="ABL95"/>
      <c r="ABM95"/>
      <c r="ABN95"/>
      <c r="ABO95"/>
      <c r="ABP95"/>
      <c r="ABQ95"/>
      <c r="ABR95"/>
      <c r="ABS95"/>
      <c r="ABT95"/>
      <c r="ABU95"/>
      <c r="ABV95"/>
      <c r="ABW95"/>
      <c r="ABX95"/>
      <c r="ABY95"/>
      <c r="ABZ95"/>
      <c r="ACA95"/>
      <c r="ACB95"/>
      <c r="ACC95"/>
      <c r="ACD95"/>
      <c r="ACE95"/>
      <c r="ACF95"/>
      <c r="ACG95"/>
      <c r="ACH95"/>
      <c r="ACI95"/>
      <c r="ACJ95"/>
      <c r="ACK95"/>
      <c r="ACL95"/>
      <c r="ACM95"/>
      <c r="ACN95"/>
      <c r="ACO95"/>
      <c r="ACP95"/>
      <c r="ACQ95"/>
      <c r="ACR95"/>
      <c r="ACS95"/>
      <c r="ACT95"/>
      <c r="ACU95"/>
      <c r="ACV95"/>
      <c r="ACW95"/>
      <c r="ACX95"/>
      <c r="ACY95"/>
      <c r="ACZ95"/>
      <c r="ADA95"/>
      <c r="ADB95"/>
      <c r="ADC95"/>
      <c r="ADD95"/>
      <c r="ADE95"/>
      <c r="ADF95"/>
      <c r="ADG95"/>
      <c r="ADH95"/>
      <c r="ADI95"/>
      <c r="ADJ95"/>
      <c r="ADK95"/>
      <c r="ADL95"/>
      <c r="ADM95"/>
      <c r="ADN95"/>
      <c r="ADO95"/>
      <c r="ADP95"/>
      <c r="ADQ95"/>
      <c r="ADR95"/>
      <c r="ADS95"/>
      <c r="ADT95"/>
      <c r="ADU95"/>
      <c r="ADV95"/>
      <c r="ADW95"/>
      <c r="ADX95"/>
      <c r="ADY95"/>
      <c r="ADZ95"/>
      <c r="AEA95"/>
      <c r="AEB95"/>
      <c r="AEC95"/>
      <c r="AED95"/>
      <c r="AEE95"/>
      <c r="AEF95"/>
      <c r="AEG95"/>
      <c r="AEH95"/>
      <c r="AEI95"/>
      <c r="AEJ95"/>
      <c r="AEK95"/>
      <c r="AEL95"/>
      <c r="AEM95"/>
      <c r="AEN95"/>
      <c r="AEO95"/>
      <c r="AEP95"/>
      <c r="AEQ95"/>
      <c r="AER95"/>
      <c r="AES95"/>
      <c r="AET95"/>
      <c r="AEU95"/>
      <c r="AEV95"/>
      <c r="AEW95"/>
      <c r="AEX95"/>
      <c r="AEY95"/>
      <c r="AEZ95"/>
      <c r="AFA95"/>
      <c r="AFB95"/>
      <c r="AFC95"/>
      <c r="AFD95"/>
      <c r="AFE95"/>
      <c r="AFF95"/>
      <c r="AFG95"/>
      <c r="AFH95"/>
      <c r="AFI95"/>
      <c r="AFJ95"/>
      <c r="AFK95"/>
      <c r="AFL95"/>
      <c r="AFM95"/>
      <c r="AFN95"/>
      <c r="AFO95"/>
      <c r="AFP95"/>
      <c r="AFQ95"/>
      <c r="AFR95"/>
      <c r="AFS95"/>
      <c r="AFT95"/>
      <c r="AFU95"/>
      <c r="AFV95"/>
      <c r="AFW95"/>
      <c r="AFX95"/>
      <c r="AFY95"/>
      <c r="AFZ95"/>
      <c r="AGA95"/>
      <c r="AGB95"/>
      <c r="AGC95"/>
      <c r="AGD95"/>
      <c r="AGE95"/>
      <c r="AGF95"/>
      <c r="AGG95"/>
      <c r="AGH95"/>
      <c r="AGI95"/>
      <c r="AGJ95"/>
      <c r="AGK95"/>
      <c r="AGL95"/>
      <c r="AGM95"/>
      <c r="AGN95"/>
      <c r="AGO95"/>
      <c r="AGP95"/>
      <c r="AGQ95"/>
      <c r="AGR95"/>
      <c r="AGS95"/>
      <c r="AGT95"/>
      <c r="AGU95"/>
      <c r="AGV95"/>
      <c r="AGW95"/>
      <c r="AGX95"/>
      <c r="AGY95"/>
      <c r="AGZ95"/>
      <c r="AHA95"/>
      <c r="AHB95"/>
      <c r="AHC95"/>
      <c r="AHD95"/>
      <c r="AHE95"/>
      <c r="AHF95"/>
      <c r="AHG95"/>
      <c r="AHH95"/>
      <c r="AHI95"/>
      <c r="AHJ95"/>
      <c r="AHK95"/>
      <c r="AHL95"/>
      <c r="AHM95"/>
      <c r="AHN95"/>
      <c r="AHO95"/>
      <c r="AHP95"/>
      <c r="AHQ95"/>
      <c r="AHR95"/>
      <c r="AHS95"/>
      <c r="AHT95"/>
      <c r="AHU95"/>
      <c r="AHV95"/>
      <c r="AHW95"/>
      <c r="AHX95"/>
      <c r="AHY95"/>
      <c r="AHZ95"/>
      <c r="AIA95"/>
      <c r="AIB95"/>
      <c r="AIC95"/>
      <c r="AID95"/>
      <c r="AIE95"/>
      <c r="AIF95"/>
      <c r="AIG95"/>
      <c r="AIH95"/>
      <c r="AII95"/>
      <c r="AIJ95"/>
      <c r="AIK95"/>
      <c r="AIL95"/>
      <c r="AIM95"/>
      <c r="AIN95"/>
      <c r="AIO95"/>
      <c r="AIP95"/>
      <c r="AIQ95"/>
      <c r="AIR95"/>
      <c r="AIS95"/>
      <c r="AIT95"/>
      <c r="AIU95"/>
      <c r="AIV95"/>
      <c r="AIW95"/>
      <c r="AIX95"/>
      <c r="AIY95"/>
      <c r="AIZ95"/>
      <c r="AJA95"/>
      <c r="AJB95"/>
      <c r="AJC95"/>
      <c r="AJD95"/>
      <c r="AJE95"/>
      <c r="AJF95"/>
      <c r="AJG95"/>
      <c r="AJH95"/>
      <c r="AJI95"/>
      <c r="AJJ95"/>
      <c r="AJK95"/>
      <c r="AJL95"/>
      <c r="AJM95"/>
      <c r="AJN95"/>
      <c r="AJO95"/>
      <c r="AJP95"/>
      <c r="AJQ95"/>
      <c r="AJR95"/>
      <c r="AJS95"/>
      <c r="AJT95"/>
      <c r="AJU95"/>
      <c r="AJV95"/>
      <c r="AJW95"/>
      <c r="AJX95"/>
      <c r="AJY95"/>
      <c r="AJZ95"/>
      <c r="AKA95"/>
      <c r="AKB95"/>
      <c r="AKC95"/>
      <c r="AKD95"/>
      <c r="AKE95"/>
      <c r="AKF95"/>
      <c r="AKG95"/>
      <c r="AKH95"/>
      <c r="AKI95"/>
      <c r="AKJ95"/>
      <c r="AKK95"/>
      <c r="AKL95"/>
      <c r="AKM95"/>
      <c r="AKN95"/>
      <c r="AKO95"/>
      <c r="AKP95"/>
      <c r="AKQ95"/>
      <c r="AKR95"/>
      <c r="AKS95"/>
      <c r="AKT95"/>
      <c r="AKU95"/>
      <c r="AKV95"/>
      <c r="AKW95"/>
      <c r="AKX95"/>
      <c r="AKY95"/>
      <c r="AKZ95"/>
      <c r="ALA95"/>
      <c r="ALB95"/>
      <c r="ALC95"/>
      <c r="ALD95"/>
      <c r="ALE95"/>
      <c r="ALF95"/>
      <c r="ALG95"/>
      <c r="ALH95"/>
      <c r="ALI95"/>
      <c r="ALJ95"/>
      <c r="ALK95"/>
      <c r="ALL95"/>
      <c r="ALM95"/>
      <c r="ALN95"/>
      <c r="ALO95"/>
      <c r="ALP95"/>
      <c r="ALQ95"/>
      <c r="ALR95"/>
      <c r="ALS95"/>
      <c r="ALT95"/>
      <c r="ALU95"/>
      <c r="ALV95"/>
      <c r="ALW95"/>
      <c r="ALX95"/>
      <c r="ALY95"/>
      <c r="ALZ95"/>
      <c r="AMA95"/>
      <c r="AMB95"/>
      <c r="AMC95"/>
      <c r="AMD95"/>
      <c r="AME95"/>
      <c r="AMF95"/>
      <c r="AMG95"/>
      <c r="AMH95"/>
      <c r="AMI95"/>
      <c r="AMJ95"/>
      <c r="AMK95"/>
      <c r="AML95"/>
      <c r="AMM95"/>
      <c r="AMN95"/>
      <c r="AMO95"/>
      <c r="AMP95"/>
      <c r="AMQ95"/>
      <c r="AMR95"/>
      <c r="AMS95"/>
      <c r="AMT95"/>
      <c r="AMU95"/>
    </row>
    <row r="96" spans="3:1035" s="6" customFormat="1" ht="15" customHeight="1" x14ac:dyDescent="0.25">
      <c r="C96" s="6" t="str">
        <f t="shared" si="18"/>
        <v>A. O. Smith</v>
      </c>
      <c r="D96" s="6" t="str">
        <f t="shared" si="19"/>
        <v>FPTU 50 120  (50 gal)</v>
      </c>
      <c r="E96" s="6">
        <f t="shared" si="20"/>
        <v>1100113</v>
      </c>
      <c r="F96" s="55">
        <f t="shared" si="21"/>
        <v>50</v>
      </c>
      <c r="G96" s="6" t="str">
        <f t="shared" si="22"/>
        <v>AOSmithHPTU50</v>
      </c>
      <c r="H96" s="114">
        <f t="shared" si="23"/>
        <v>0</v>
      </c>
      <c r="I96" s="152" t="str">
        <f t="shared" si="24"/>
        <v>AOSmithFPTU50</v>
      </c>
      <c r="J96" s="114">
        <v>3</v>
      </c>
      <c r="K96" s="219">
        <v>3.42</v>
      </c>
      <c r="L96" s="91" t="s">
        <v>188</v>
      </c>
      <c r="M96" s="32">
        <v>1</v>
      </c>
      <c r="N96" s="75">
        <f t="shared" si="25"/>
        <v>11</v>
      </c>
      <c r="O96" s="9" t="s">
        <v>6</v>
      </c>
      <c r="P96" s="107">
        <v>1</v>
      </c>
      <c r="Q96" s="164">
        <f t="shared" si="26"/>
        <v>1100113</v>
      </c>
      <c r="R96" s="59" t="str">
        <f t="shared" si="27"/>
        <v>FPTU 50 120  (50 gal)</v>
      </c>
      <c r="S96" s="151">
        <f>COUNTIF(R$90:R$662, R96)</f>
        <v>1</v>
      </c>
      <c r="T96" s="10" t="s">
        <v>58</v>
      </c>
      <c r="U96" s="11">
        <v>50</v>
      </c>
      <c r="V96" s="30" t="s">
        <v>81</v>
      </c>
      <c r="W96" s="80" t="s">
        <v>106</v>
      </c>
      <c r="X96" s="85" t="str">
        <f t="shared" si="28"/>
        <v>AOSmithHPTU50</v>
      </c>
      <c r="Y96" s="113">
        <v>0</v>
      </c>
      <c r="Z96" s="42" t="s">
        <v>8</v>
      </c>
      <c r="AA96" s="43">
        <v>42591</v>
      </c>
      <c r="AB96" s="44" t="s">
        <v>80</v>
      </c>
      <c r="AC96" s="124" t="str">
        <f t="shared" si="29"/>
        <v>2,     1100113,   "FPTU 50 120  (50 gal)"</v>
      </c>
      <c r="AD96" s="125" t="s">
        <v>426</v>
      </c>
      <c r="AE96" s="127" t="s">
        <v>432</v>
      </c>
      <c r="AF96" s="167">
        <f>COUNTIF(AE$77:AE$662, AE96)</f>
        <v>1</v>
      </c>
      <c r="AG96" s="124" t="str">
        <f t="shared" si="30"/>
        <v xml:space="preserve">          case  FPTU 50 120  (50 gal)   :   "AOSmithFPTU50"</v>
      </c>
      <c r="AH96" s="6">
        <v>3.42</v>
      </c>
      <c r="AJ96" s="6">
        <v>3</v>
      </c>
      <c r="AK96"/>
      <c r="AL96" s="138">
        <f t="shared" si="32"/>
        <v>3.42</v>
      </c>
      <c r="AM96" s="138" t="str">
        <f t="shared" si="33"/>
        <v/>
      </c>
      <c r="AN96"/>
      <c r="AO96"/>
      <c r="AP96"/>
      <c r="AQ96"/>
      <c r="AR96"/>
    </row>
    <row r="97" spans="3:1035" s="6" customFormat="1" ht="15" customHeight="1" x14ac:dyDescent="0.25">
      <c r="C97" s="6" t="str">
        <f t="shared" si="18"/>
        <v>A. O. Smith</v>
      </c>
      <c r="D97" s="6" t="str">
        <f t="shared" si="19"/>
        <v>FPTU 66 120  (66 gal)</v>
      </c>
      <c r="E97" s="6">
        <f t="shared" si="20"/>
        <v>1100214</v>
      </c>
      <c r="F97" s="55">
        <f t="shared" si="21"/>
        <v>66</v>
      </c>
      <c r="G97" s="6" t="str">
        <f t="shared" si="22"/>
        <v>AOSmithHPTU66</v>
      </c>
      <c r="H97" s="114">
        <f t="shared" si="23"/>
        <v>0</v>
      </c>
      <c r="I97" s="152" t="str">
        <f t="shared" si="24"/>
        <v>AOSmithFPTU66</v>
      </c>
      <c r="J97" s="114">
        <v>3</v>
      </c>
      <c r="K97" s="219">
        <v>3.45</v>
      </c>
      <c r="L97" s="91" t="s">
        <v>188</v>
      </c>
      <c r="M97" s="32">
        <v>1</v>
      </c>
      <c r="N97" s="75">
        <f t="shared" si="25"/>
        <v>11</v>
      </c>
      <c r="O97" s="9" t="s">
        <v>6</v>
      </c>
      <c r="P97" s="62">
        <f>P96+1</f>
        <v>2</v>
      </c>
      <c r="Q97" s="164">
        <f t="shared" si="26"/>
        <v>1100214</v>
      </c>
      <c r="R97" s="59" t="str">
        <f t="shared" si="27"/>
        <v>FPTU 66 120  (66 gal)</v>
      </c>
      <c r="S97" s="151">
        <f>COUNTIF(R$90:R$662, R97)</f>
        <v>1</v>
      </c>
      <c r="T97" s="10" t="s">
        <v>59</v>
      </c>
      <c r="U97" s="11">
        <v>66</v>
      </c>
      <c r="V97" s="30" t="s">
        <v>82</v>
      </c>
      <c r="W97" s="80" t="s">
        <v>102</v>
      </c>
      <c r="X97" s="85" t="str">
        <f t="shared" si="28"/>
        <v>AOSmithHPTU66</v>
      </c>
      <c r="Y97" s="113">
        <v>0</v>
      </c>
      <c r="Z97" s="42">
        <v>3</v>
      </c>
      <c r="AA97" s="43">
        <v>42591</v>
      </c>
      <c r="AB97" s="44" t="s">
        <v>80</v>
      </c>
      <c r="AC97" s="124" t="str">
        <f t="shared" si="29"/>
        <v>2,     1100214,   "FPTU 66 120  (66 gal)"</v>
      </c>
      <c r="AD97" s="126" t="str">
        <f t="shared" ref="AD97:AD114" si="34">AD96</f>
        <v>AOSmith</v>
      </c>
      <c r="AE97" s="127" t="s">
        <v>433</v>
      </c>
      <c r="AF97" s="167">
        <f>COUNTIF(AE$77:AE$662, AE97)</f>
        <v>1</v>
      </c>
      <c r="AG97" s="124" t="str">
        <f t="shared" si="30"/>
        <v xml:space="preserve">          case  FPTU 66 120  (66 gal)   :   "AOSmithFPTU66"</v>
      </c>
      <c r="AH97" s="6">
        <v>3.45</v>
      </c>
      <c r="AJ97" s="6">
        <v>3</v>
      </c>
      <c r="AK97"/>
      <c r="AL97" s="138">
        <f t="shared" si="32"/>
        <v>3.45</v>
      </c>
      <c r="AM97" s="138" t="str">
        <f t="shared" si="33"/>
        <v/>
      </c>
      <c r="AN97"/>
      <c r="AO97"/>
      <c r="AP97"/>
      <c r="AQ97"/>
      <c r="AR97"/>
    </row>
    <row r="98" spans="3:1035" s="6" customFormat="1" ht="15" customHeight="1" x14ac:dyDescent="0.25">
      <c r="C98" s="6" t="str">
        <f t="shared" si="18"/>
        <v>A. O. Smith</v>
      </c>
      <c r="D98" s="6" t="str">
        <f t="shared" si="19"/>
        <v>FPTU 80 120  (80 gal)</v>
      </c>
      <c r="E98" s="6">
        <f t="shared" si="20"/>
        <v>1100315</v>
      </c>
      <c r="F98" s="55">
        <f t="shared" si="21"/>
        <v>80</v>
      </c>
      <c r="G98" s="6" t="str">
        <f t="shared" si="22"/>
        <v>AOSmithHPTU80</v>
      </c>
      <c r="H98" s="114">
        <f t="shared" si="23"/>
        <v>0</v>
      </c>
      <c r="I98" s="152" t="str">
        <f t="shared" si="24"/>
        <v>AOSmithFPTU80</v>
      </c>
      <c r="J98" s="114">
        <v>3</v>
      </c>
      <c r="K98" s="219">
        <v>2.73</v>
      </c>
      <c r="L98" s="91" t="s">
        <v>188</v>
      </c>
      <c r="M98" s="32">
        <v>1</v>
      </c>
      <c r="N98" s="75">
        <f t="shared" si="25"/>
        <v>11</v>
      </c>
      <c r="O98" s="9" t="s">
        <v>6</v>
      </c>
      <c r="P98" s="62">
        <f>P97+1</f>
        <v>3</v>
      </c>
      <c r="Q98" s="164">
        <f t="shared" si="26"/>
        <v>1100315</v>
      </c>
      <c r="R98" s="59" t="str">
        <f t="shared" si="27"/>
        <v>FPTU 80 120  (80 gal)</v>
      </c>
      <c r="S98" s="151">
        <f>COUNTIF(R$90:R$662, R98)</f>
        <v>1</v>
      </c>
      <c r="T98" s="10" t="s">
        <v>60</v>
      </c>
      <c r="U98" s="11">
        <v>80</v>
      </c>
      <c r="V98" s="30" t="s">
        <v>83</v>
      </c>
      <c r="W98" s="80" t="s">
        <v>103</v>
      </c>
      <c r="X98" s="85" t="str">
        <f t="shared" si="28"/>
        <v>AOSmithHPTU80</v>
      </c>
      <c r="Y98" s="113">
        <v>0</v>
      </c>
      <c r="Z98" s="42" t="s">
        <v>13</v>
      </c>
      <c r="AA98" s="43">
        <v>42591</v>
      </c>
      <c r="AB98" s="44" t="s">
        <v>80</v>
      </c>
      <c r="AC98" s="124" t="str">
        <f t="shared" si="29"/>
        <v>2,     1100315,   "FPTU 80 120  (80 gal)"</v>
      </c>
      <c r="AD98" s="126" t="str">
        <f t="shared" si="34"/>
        <v>AOSmith</v>
      </c>
      <c r="AE98" s="127" t="s">
        <v>434</v>
      </c>
      <c r="AF98" s="167">
        <f>COUNTIF(AE$77:AE$662, AE98)</f>
        <v>1</v>
      </c>
      <c r="AG98" s="124" t="str">
        <f t="shared" si="30"/>
        <v xml:space="preserve">          case  FPTU 80 120  (80 gal)   :   "AOSmithFPTU80"</v>
      </c>
      <c r="AH98" s="6">
        <v>2.73</v>
      </c>
      <c r="AJ98" s="6">
        <v>3</v>
      </c>
      <c r="AK98"/>
      <c r="AL98" s="138">
        <f t="shared" si="32"/>
        <v>2.73</v>
      </c>
      <c r="AM98" s="138" t="str">
        <f t="shared" si="33"/>
        <v/>
      </c>
      <c r="AN98"/>
      <c r="AO98"/>
      <c r="AP98"/>
      <c r="AQ98"/>
      <c r="AR98"/>
    </row>
    <row r="99" spans="3:1035" s="6" customFormat="1" ht="15" customHeight="1" x14ac:dyDescent="0.25">
      <c r="C99" s="6" t="str">
        <f t="shared" si="18"/>
        <v>A. O. Smith</v>
      </c>
      <c r="D99" s="6" t="str">
        <f t="shared" si="19"/>
        <v>HHPT 80 102  (80 gal)</v>
      </c>
      <c r="E99" s="6">
        <f t="shared" si="20"/>
        <v>1100412</v>
      </c>
      <c r="F99" s="55">
        <f t="shared" si="21"/>
        <v>80</v>
      </c>
      <c r="G99" s="6" t="str">
        <f t="shared" si="22"/>
        <v>AOSmithPHPT80</v>
      </c>
      <c r="H99" s="114">
        <f t="shared" si="23"/>
        <v>0</v>
      </c>
      <c r="I99" s="152" t="str">
        <f t="shared" si="24"/>
        <v>AOSmithHHPT80Res</v>
      </c>
      <c r="J99" s="114">
        <v>1</v>
      </c>
      <c r="K99" s="220">
        <v>0</v>
      </c>
      <c r="L99" s="91" t="s">
        <v>188</v>
      </c>
      <c r="M99" s="32">
        <v>1</v>
      </c>
      <c r="N99" s="75">
        <f t="shared" si="25"/>
        <v>11</v>
      </c>
      <c r="O99" s="9" t="s">
        <v>6</v>
      </c>
      <c r="P99" s="62">
        <f>P98+1</f>
        <v>4</v>
      </c>
      <c r="Q99" s="164">
        <f t="shared" si="26"/>
        <v>1100412</v>
      </c>
      <c r="R99" s="59" t="str">
        <f t="shared" si="27"/>
        <v>HHPT 80 102  (80 gal)</v>
      </c>
      <c r="S99" s="151">
        <f>COUNTIF(R$90:R$662, R99)</f>
        <v>1</v>
      </c>
      <c r="T99" s="10" t="s">
        <v>61</v>
      </c>
      <c r="U99" s="11">
        <v>80</v>
      </c>
      <c r="V99" s="30" t="s">
        <v>87</v>
      </c>
      <c r="W99" s="80" t="s">
        <v>105</v>
      </c>
      <c r="X99" s="85" t="str">
        <f t="shared" si="28"/>
        <v>AOSmithPHPT80</v>
      </c>
      <c r="Y99" s="113">
        <v>0</v>
      </c>
      <c r="Z99" s="42" t="s">
        <v>13</v>
      </c>
      <c r="AA99" s="43">
        <v>40857</v>
      </c>
      <c r="AB99" s="44" t="s">
        <v>80</v>
      </c>
      <c r="AC99" s="124" t="str">
        <f t="shared" si="29"/>
        <v>2,     1100412,   "HHPT 80 102  (80 gal)"</v>
      </c>
      <c r="AD99" s="126" t="str">
        <f t="shared" si="34"/>
        <v>AOSmith</v>
      </c>
      <c r="AE99" s="127" t="s">
        <v>435</v>
      </c>
      <c r="AF99" s="167">
        <f>COUNTIF(AE$77:AE$662, AE99)</f>
        <v>1</v>
      </c>
      <c r="AG99" s="124" t="str">
        <f t="shared" si="30"/>
        <v xml:space="preserve">          case  HHPT 80 102  (80 gal)   :   "AOSmithHHPT80Res"</v>
      </c>
      <c r="AH99" s="6" t="s">
        <v>1275</v>
      </c>
      <c r="AI99" s="6">
        <v>2.33</v>
      </c>
      <c r="AJ99" s="6">
        <v>1</v>
      </c>
      <c r="AK99"/>
      <c r="AL99" s="138" t="str">
        <f t="shared" si="32"/>
        <v/>
      </c>
      <c r="AM99" s="138" t="str">
        <f t="shared" si="33"/>
        <v/>
      </c>
      <c r="AN99"/>
      <c r="AO99"/>
      <c r="AP99"/>
      <c r="AQ99"/>
      <c r="AR99"/>
    </row>
    <row r="100" spans="3:1035" s="6" customFormat="1" ht="15" customHeight="1" x14ac:dyDescent="0.25">
      <c r="C100" s="6" t="str">
        <f t="shared" si="18"/>
        <v>A. O. Smith</v>
      </c>
      <c r="D100" s="6" t="str">
        <f t="shared" si="19"/>
        <v>HP10-50H45DV  (50 gal)</v>
      </c>
      <c r="E100" s="6">
        <f t="shared" si="20"/>
        <v>1100513</v>
      </c>
      <c r="F100" s="55">
        <f t="shared" si="21"/>
        <v>50</v>
      </c>
      <c r="G100" s="6" t="str">
        <f t="shared" si="22"/>
        <v>AOSmithHPTU50</v>
      </c>
      <c r="H100" s="114">
        <f t="shared" si="23"/>
        <v>0</v>
      </c>
      <c r="I100" s="152" t="str">
        <f t="shared" si="24"/>
        <v>AOSmithHP1050</v>
      </c>
      <c r="J100" s="114">
        <v>3</v>
      </c>
      <c r="K100" s="219">
        <v>3.45</v>
      </c>
      <c r="L100" s="91" t="s">
        <v>188</v>
      </c>
      <c r="M100" s="32">
        <v>3</v>
      </c>
      <c r="N100" s="75">
        <f t="shared" si="25"/>
        <v>11</v>
      </c>
      <c r="O100" s="25" t="s">
        <v>6</v>
      </c>
      <c r="P100" s="62">
        <f>P99+1</f>
        <v>5</v>
      </c>
      <c r="Q100" s="164">
        <f t="shared" si="26"/>
        <v>1100513</v>
      </c>
      <c r="R100" s="59" t="str">
        <f t="shared" si="27"/>
        <v>HP10-50H45DV  (50 gal)</v>
      </c>
      <c r="S100" s="151">
        <f>COUNTIF(R$90:R$662, R100)</f>
        <v>1</v>
      </c>
      <c r="T100" s="26" t="s">
        <v>15</v>
      </c>
      <c r="U100" s="27">
        <v>50</v>
      </c>
      <c r="V100" s="30" t="s">
        <v>81</v>
      </c>
      <c r="W100" s="80" t="s">
        <v>106</v>
      </c>
      <c r="X100" s="85" t="str">
        <f t="shared" si="28"/>
        <v>AOSmithHPTU50</v>
      </c>
      <c r="Y100" s="113">
        <v>0</v>
      </c>
      <c r="Z100" s="42" t="s">
        <v>8</v>
      </c>
      <c r="AA100" s="43">
        <v>42808</v>
      </c>
      <c r="AB100" s="44" t="s">
        <v>80</v>
      </c>
      <c r="AC100" s="124" t="str">
        <f t="shared" si="29"/>
        <v>2,     1100513,   "HP10-50H45DV  (50 gal)"</v>
      </c>
      <c r="AD100" s="126" t="str">
        <f t="shared" si="34"/>
        <v>AOSmith</v>
      </c>
      <c r="AE100" s="127" t="s">
        <v>436</v>
      </c>
      <c r="AF100" s="167">
        <f>COUNTIF(AE$77:AE$662, AE100)</f>
        <v>1</v>
      </c>
      <c r="AG100" s="124" t="str">
        <f t="shared" si="30"/>
        <v xml:space="preserve">          case  HP10-50H45DV  (50 gal)   :   "AOSmithHP1050"</v>
      </c>
      <c r="AH100" s="6">
        <v>3.45</v>
      </c>
      <c r="AJ100" s="6">
        <v>3</v>
      </c>
      <c r="AK100"/>
      <c r="AL100" s="138">
        <f t="shared" si="32"/>
        <v>3.45</v>
      </c>
      <c r="AM100" s="138" t="str">
        <f t="shared" si="33"/>
        <v/>
      </c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/>
      <c r="NX100"/>
      <c r="NY100"/>
      <c r="NZ100"/>
      <c r="OA100"/>
      <c r="OB100"/>
      <c r="OC100"/>
      <c r="OD100"/>
      <c r="OE100"/>
      <c r="OF100"/>
      <c r="OG100"/>
      <c r="OH100"/>
      <c r="OI100"/>
      <c r="OJ100"/>
      <c r="OK100"/>
      <c r="OL100"/>
      <c r="OM100"/>
      <c r="ON100"/>
      <c r="OO100"/>
      <c r="OP100"/>
      <c r="OQ100"/>
      <c r="OR100"/>
      <c r="OS100"/>
      <c r="OT100"/>
      <c r="OU100"/>
      <c r="OV100"/>
      <c r="OW100"/>
      <c r="OX100"/>
      <c r="OY100"/>
      <c r="OZ100"/>
      <c r="PA100"/>
      <c r="PB100"/>
      <c r="PC100"/>
      <c r="PD100"/>
      <c r="PE100"/>
      <c r="PF100"/>
      <c r="PG100"/>
      <c r="PH100"/>
      <c r="PI100"/>
      <c r="PJ100"/>
      <c r="PK100"/>
      <c r="PL100"/>
      <c r="PM100"/>
      <c r="PN100"/>
      <c r="PO100"/>
      <c r="PP100"/>
      <c r="PQ100"/>
      <c r="PR100"/>
      <c r="PS100"/>
      <c r="PT100"/>
      <c r="PU100"/>
      <c r="PV100"/>
      <c r="PW100"/>
      <c r="PX100"/>
      <c r="PY100"/>
      <c r="PZ100"/>
      <c r="QA100"/>
      <c r="QB100"/>
      <c r="QC100"/>
      <c r="QD100"/>
      <c r="QE100"/>
      <c r="QF100"/>
      <c r="QG100"/>
      <c r="QH100"/>
      <c r="QI100"/>
      <c r="QJ100"/>
      <c r="QK100"/>
      <c r="QL100"/>
      <c r="QM100"/>
      <c r="QN100"/>
      <c r="QO100"/>
      <c r="QP100"/>
      <c r="QQ100"/>
      <c r="QR100"/>
      <c r="QS100"/>
      <c r="QT100"/>
      <c r="QU100"/>
      <c r="QV100"/>
      <c r="QW100"/>
      <c r="QX100"/>
      <c r="QY100"/>
      <c r="QZ100"/>
      <c r="RA100"/>
      <c r="RB100"/>
      <c r="RC100"/>
      <c r="RD100"/>
      <c r="RE100"/>
      <c r="RF100"/>
      <c r="RG100"/>
      <c r="RH100"/>
      <c r="RI100"/>
      <c r="RJ100"/>
      <c r="RK100"/>
      <c r="RL100"/>
      <c r="RM100"/>
      <c r="RN100"/>
      <c r="RO100"/>
      <c r="RP100"/>
      <c r="RQ100"/>
      <c r="RR100"/>
      <c r="RS100"/>
      <c r="RT100"/>
      <c r="RU100"/>
      <c r="RV100"/>
      <c r="RW100"/>
      <c r="RX100"/>
      <c r="RY100"/>
      <c r="RZ100"/>
      <c r="SA100"/>
      <c r="SB100"/>
      <c r="SC100"/>
      <c r="SD100"/>
      <c r="SE100"/>
      <c r="SF100"/>
      <c r="SG100"/>
      <c r="SH100"/>
      <c r="SI100"/>
      <c r="SJ100"/>
      <c r="SK100"/>
      <c r="SL100"/>
      <c r="SM100"/>
      <c r="SN100"/>
      <c r="SO100"/>
      <c r="SP100"/>
      <c r="SQ100"/>
      <c r="SR100"/>
      <c r="SS100"/>
      <c r="ST100"/>
      <c r="SU100"/>
      <c r="SV100"/>
      <c r="SW100"/>
      <c r="SX100"/>
      <c r="SY100"/>
      <c r="SZ100"/>
      <c r="TA100"/>
      <c r="TB100"/>
      <c r="TC100"/>
      <c r="TD100"/>
      <c r="TE100"/>
      <c r="TF100"/>
      <c r="TG100"/>
      <c r="TH100"/>
      <c r="TI100"/>
      <c r="TJ100"/>
      <c r="TK100"/>
      <c r="TL100"/>
      <c r="TM100"/>
      <c r="TN100"/>
      <c r="TO100"/>
      <c r="TP100"/>
      <c r="TQ100"/>
      <c r="TR100"/>
      <c r="TS100"/>
      <c r="TT100"/>
      <c r="TU100"/>
      <c r="TV100"/>
      <c r="TW100"/>
      <c r="TX100"/>
      <c r="TY100"/>
      <c r="TZ100"/>
      <c r="UA100"/>
      <c r="UB100"/>
      <c r="UC100"/>
      <c r="UD100"/>
      <c r="UE100"/>
      <c r="UF100"/>
      <c r="UG100"/>
      <c r="UH100"/>
      <c r="UI100"/>
      <c r="UJ100"/>
      <c r="UK100"/>
      <c r="UL100"/>
      <c r="UM100"/>
      <c r="UN100"/>
      <c r="UO100"/>
      <c r="UP100"/>
      <c r="UQ100"/>
      <c r="UR100"/>
      <c r="US100"/>
      <c r="UT100"/>
      <c r="UU100"/>
      <c r="UV100"/>
      <c r="UW100"/>
      <c r="UX100"/>
      <c r="UY100"/>
      <c r="UZ100"/>
      <c r="VA100"/>
      <c r="VB100"/>
      <c r="VC100"/>
      <c r="VD100"/>
      <c r="VE100"/>
      <c r="VF100"/>
      <c r="VG100"/>
      <c r="VH100"/>
      <c r="VI100"/>
      <c r="VJ100"/>
      <c r="VK100"/>
      <c r="VL100"/>
      <c r="VM100"/>
      <c r="VN100"/>
      <c r="VO100"/>
      <c r="VP100"/>
      <c r="VQ100"/>
      <c r="VR100"/>
      <c r="VS100"/>
      <c r="VT100"/>
      <c r="VU100"/>
      <c r="VV100"/>
      <c r="VW100"/>
      <c r="VX100"/>
      <c r="VY100"/>
      <c r="VZ100"/>
      <c r="WA100"/>
      <c r="WB100"/>
      <c r="WC100"/>
      <c r="WD100"/>
      <c r="WE100"/>
      <c r="WF100"/>
      <c r="WG100"/>
      <c r="WH100"/>
      <c r="WI100"/>
      <c r="WJ100"/>
      <c r="WK100"/>
      <c r="WL100"/>
      <c r="WM100"/>
      <c r="WN100"/>
      <c r="WO100"/>
      <c r="WP100"/>
      <c r="WQ100"/>
      <c r="WR100"/>
      <c r="WS100"/>
      <c r="WT100"/>
      <c r="WU100"/>
      <c r="WV100"/>
      <c r="WW100"/>
      <c r="WX100"/>
      <c r="WY100"/>
      <c r="WZ100"/>
      <c r="XA100"/>
      <c r="XB100"/>
      <c r="XC100"/>
      <c r="XD100"/>
      <c r="XE100"/>
      <c r="XF100"/>
      <c r="XG100"/>
      <c r="XH100"/>
      <c r="XI100"/>
      <c r="XJ100"/>
      <c r="XK100"/>
      <c r="XL100"/>
      <c r="XM100"/>
      <c r="XN100"/>
      <c r="XO100"/>
      <c r="XP100"/>
      <c r="XQ100"/>
      <c r="XR100"/>
      <c r="XS100"/>
      <c r="XT100"/>
      <c r="XU100"/>
      <c r="XV100"/>
      <c r="XW100"/>
      <c r="XX100"/>
      <c r="XY100"/>
      <c r="XZ100"/>
      <c r="YA100"/>
      <c r="YB100"/>
      <c r="YC100"/>
      <c r="YD100"/>
      <c r="YE100"/>
      <c r="YF100"/>
      <c r="YG100"/>
      <c r="YH100"/>
      <c r="YI100"/>
      <c r="YJ100"/>
      <c r="YK100"/>
      <c r="YL100"/>
      <c r="YM100"/>
      <c r="YN100"/>
      <c r="YO100"/>
      <c r="YP100"/>
      <c r="YQ100"/>
      <c r="YR100"/>
      <c r="YS100"/>
      <c r="YT100"/>
      <c r="YU100"/>
      <c r="YV100"/>
      <c r="YW100"/>
      <c r="YX100"/>
      <c r="YY100"/>
      <c r="YZ100"/>
      <c r="ZA100"/>
      <c r="ZB100"/>
      <c r="ZC100"/>
      <c r="ZD100"/>
      <c r="ZE100"/>
      <c r="ZF100"/>
      <c r="ZG100"/>
      <c r="ZH100"/>
      <c r="ZI100"/>
      <c r="ZJ100"/>
      <c r="ZK100"/>
      <c r="ZL100"/>
      <c r="ZM100"/>
      <c r="ZN100"/>
      <c r="ZO100"/>
      <c r="ZP100"/>
      <c r="ZQ100"/>
      <c r="ZR100"/>
      <c r="ZS100"/>
      <c r="ZT100"/>
      <c r="ZU100"/>
      <c r="ZV100"/>
      <c r="ZW100"/>
      <c r="ZX100"/>
      <c r="ZY100"/>
      <c r="ZZ100"/>
      <c r="AAA100"/>
      <c r="AAB100"/>
      <c r="AAC100"/>
      <c r="AAD100"/>
      <c r="AAE100"/>
      <c r="AAF100"/>
      <c r="AAG100"/>
      <c r="AAH100"/>
      <c r="AAI100"/>
      <c r="AAJ100"/>
      <c r="AAK100"/>
      <c r="AAL100"/>
      <c r="AAM100"/>
      <c r="AAN100"/>
      <c r="AAO100"/>
      <c r="AAP100"/>
      <c r="AAQ100"/>
      <c r="AAR100"/>
      <c r="AAS100"/>
      <c r="AAT100"/>
      <c r="AAU100"/>
      <c r="AAV100"/>
      <c r="AAW100"/>
      <c r="AAX100"/>
      <c r="AAY100"/>
      <c r="AAZ100"/>
      <c r="ABA100"/>
      <c r="ABB100"/>
      <c r="ABC100"/>
      <c r="ABD100"/>
      <c r="ABE100"/>
      <c r="ABF100"/>
      <c r="ABG100"/>
      <c r="ABH100"/>
      <c r="ABI100"/>
      <c r="ABJ100"/>
      <c r="ABK100"/>
      <c r="ABL100"/>
      <c r="ABM100"/>
      <c r="ABN100"/>
      <c r="ABO100"/>
      <c r="ABP100"/>
      <c r="ABQ100"/>
      <c r="ABR100"/>
      <c r="ABS100"/>
      <c r="ABT100"/>
      <c r="ABU100"/>
      <c r="ABV100"/>
      <c r="ABW100"/>
      <c r="ABX100"/>
      <c r="ABY100"/>
      <c r="ABZ100"/>
      <c r="ACA100"/>
      <c r="ACB100"/>
      <c r="ACC100"/>
      <c r="ACD100"/>
      <c r="ACE100"/>
      <c r="ACF100"/>
      <c r="ACG100"/>
      <c r="ACH100"/>
      <c r="ACI100"/>
      <c r="ACJ100"/>
      <c r="ACK100"/>
      <c r="ACL100"/>
      <c r="ACM100"/>
      <c r="ACN100"/>
      <c r="ACO100"/>
      <c r="ACP100"/>
      <c r="ACQ100"/>
      <c r="ACR100"/>
      <c r="ACS100"/>
      <c r="ACT100"/>
      <c r="ACU100"/>
      <c r="ACV100"/>
      <c r="ACW100"/>
      <c r="ACX100"/>
      <c r="ACY100"/>
      <c r="ACZ100"/>
      <c r="ADA100"/>
      <c r="ADB100"/>
      <c r="ADC100"/>
      <c r="ADD100"/>
      <c r="ADE100"/>
      <c r="ADF100"/>
      <c r="ADG100"/>
      <c r="ADH100"/>
      <c r="ADI100"/>
      <c r="ADJ100"/>
      <c r="ADK100"/>
      <c r="ADL100"/>
      <c r="ADM100"/>
      <c r="ADN100"/>
      <c r="ADO100"/>
      <c r="ADP100"/>
      <c r="ADQ100"/>
      <c r="ADR100"/>
      <c r="ADS100"/>
      <c r="ADT100"/>
      <c r="ADU100"/>
      <c r="ADV100"/>
      <c r="ADW100"/>
      <c r="ADX100"/>
      <c r="ADY100"/>
      <c r="ADZ100"/>
      <c r="AEA100"/>
      <c r="AEB100"/>
      <c r="AEC100"/>
      <c r="AED100"/>
      <c r="AEE100"/>
      <c r="AEF100"/>
      <c r="AEG100"/>
      <c r="AEH100"/>
      <c r="AEI100"/>
      <c r="AEJ100"/>
      <c r="AEK100"/>
      <c r="AEL100"/>
      <c r="AEM100"/>
      <c r="AEN100"/>
      <c r="AEO100"/>
      <c r="AEP100"/>
      <c r="AEQ100"/>
      <c r="AER100"/>
      <c r="AES100"/>
      <c r="AET100"/>
      <c r="AEU100"/>
      <c r="AEV100"/>
      <c r="AEW100"/>
      <c r="AEX100"/>
      <c r="AEY100"/>
      <c r="AEZ100"/>
      <c r="AFA100"/>
      <c r="AFB100"/>
      <c r="AFC100"/>
      <c r="AFD100"/>
      <c r="AFE100"/>
      <c r="AFF100"/>
      <c r="AFG100"/>
      <c r="AFH100"/>
      <c r="AFI100"/>
      <c r="AFJ100"/>
      <c r="AFK100"/>
      <c r="AFL100"/>
      <c r="AFM100"/>
      <c r="AFN100"/>
      <c r="AFO100"/>
      <c r="AFP100"/>
      <c r="AFQ100"/>
      <c r="AFR100"/>
      <c r="AFS100"/>
      <c r="AFT100"/>
      <c r="AFU100"/>
      <c r="AFV100"/>
      <c r="AFW100"/>
      <c r="AFX100"/>
      <c r="AFY100"/>
      <c r="AFZ100"/>
      <c r="AGA100"/>
      <c r="AGB100"/>
      <c r="AGC100"/>
      <c r="AGD100"/>
      <c r="AGE100"/>
      <c r="AGF100"/>
      <c r="AGG100"/>
      <c r="AGH100"/>
      <c r="AGI100"/>
      <c r="AGJ100"/>
      <c r="AGK100"/>
      <c r="AGL100"/>
      <c r="AGM100"/>
      <c r="AGN100"/>
      <c r="AGO100"/>
      <c r="AGP100"/>
      <c r="AGQ100"/>
      <c r="AGR100"/>
      <c r="AGS100"/>
      <c r="AGT100"/>
      <c r="AGU100"/>
      <c r="AGV100"/>
      <c r="AGW100"/>
      <c r="AGX100"/>
      <c r="AGY100"/>
      <c r="AGZ100"/>
      <c r="AHA100"/>
      <c r="AHB100"/>
      <c r="AHC100"/>
      <c r="AHD100"/>
      <c r="AHE100"/>
      <c r="AHF100"/>
      <c r="AHG100"/>
      <c r="AHH100"/>
      <c r="AHI100"/>
      <c r="AHJ100"/>
      <c r="AHK100"/>
      <c r="AHL100"/>
      <c r="AHM100"/>
      <c r="AHN100"/>
      <c r="AHO100"/>
      <c r="AHP100"/>
      <c r="AHQ100"/>
      <c r="AHR100"/>
      <c r="AHS100"/>
      <c r="AHT100"/>
      <c r="AHU100"/>
      <c r="AHV100"/>
      <c r="AHW100"/>
      <c r="AHX100"/>
      <c r="AHY100"/>
      <c r="AHZ100"/>
      <c r="AIA100"/>
      <c r="AIB100"/>
      <c r="AIC100"/>
      <c r="AID100"/>
      <c r="AIE100"/>
      <c r="AIF100"/>
      <c r="AIG100"/>
      <c r="AIH100"/>
      <c r="AII100"/>
      <c r="AIJ100"/>
      <c r="AIK100"/>
      <c r="AIL100"/>
      <c r="AIM100"/>
      <c r="AIN100"/>
      <c r="AIO100"/>
      <c r="AIP100"/>
      <c r="AIQ100"/>
      <c r="AIR100"/>
      <c r="AIS100"/>
      <c r="AIT100"/>
      <c r="AIU100"/>
      <c r="AIV100"/>
      <c r="AIW100"/>
      <c r="AIX100"/>
      <c r="AIY100"/>
      <c r="AIZ100"/>
      <c r="AJA100"/>
      <c r="AJB100"/>
      <c r="AJC100"/>
      <c r="AJD100"/>
      <c r="AJE100"/>
      <c r="AJF100"/>
      <c r="AJG100"/>
      <c r="AJH100"/>
      <c r="AJI100"/>
      <c r="AJJ100"/>
      <c r="AJK100"/>
      <c r="AJL100"/>
      <c r="AJM100"/>
      <c r="AJN100"/>
      <c r="AJO100"/>
      <c r="AJP100"/>
      <c r="AJQ100"/>
      <c r="AJR100"/>
      <c r="AJS100"/>
      <c r="AJT100"/>
      <c r="AJU100"/>
      <c r="AJV100"/>
      <c r="AJW100"/>
      <c r="AJX100"/>
      <c r="AJY100"/>
      <c r="AJZ100"/>
      <c r="AKA100"/>
      <c r="AKB100"/>
      <c r="AKC100"/>
      <c r="AKD100"/>
      <c r="AKE100"/>
      <c r="AKF100"/>
      <c r="AKG100"/>
      <c r="AKH100"/>
      <c r="AKI100"/>
      <c r="AKJ100"/>
      <c r="AKK100"/>
      <c r="AKL100"/>
      <c r="AKM100"/>
      <c r="AKN100"/>
      <c r="AKO100"/>
      <c r="AKP100"/>
      <c r="AKQ100"/>
      <c r="AKR100"/>
      <c r="AKS100"/>
      <c r="AKT100"/>
      <c r="AKU100"/>
      <c r="AKV100"/>
      <c r="AKW100"/>
      <c r="AKX100"/>
      <c r="AKY100"/>
      <c r="AKZ100"/>
      <c r="ALA100"/>
      <c r="ALB100"/>
      <c r="ALC100"/>
      <c r="ALD100"/>
      <c r="ALE100"/>
      <c r="ALF100"/>
      <c r="ALG100"/>
      <c r="ALH100"/>
      <c r="ALI100"/>
      <c r="ALJ100"/>
      <c r="ALK100"/>
      <c r="ALL100"/>
      <c r="ALM100"/>
      <c r="ALN100"/>
      <c r="ALO100"/>
      <c r="ALP100"/>
      <c r="ALQ100"/>
      <c r="ALR100"/>
      <c r="ALS100"/>
      <c r="ALT100"/>
      <c r="ALU100"/>
      <c r="ALV100"/>
      <c r="ALW100"/>
      <c r="ALX100"/>
      <c r="ALY100"/>
      <c r="ALZ100"/>
      <c r="AMA100"/>
      <c r="AMB100"/>
      <c r="AMC100"/>
      <c r="AMD100"/>
      <c r="AME100"/>
      <c r="AMF100"/>
      <c r="AMG100"/>
      <c r="AMH100"/>
      <c r="AMI100"/>
      <c r="AMJ100"/>
      <c r="AMK100"/>
      <c r="AML100"/>
      <c r="AMM100"/>
      <c r="AMN100"/>
      <c r="AMO100"/>
      <c r="AMP100"/>
      <c r="AMQ100"/>
      <c r="AMR100"/>
      <c r="AMS100"/>
      <c r="AMT100"/>
      <c r="AMU100"/>
    </row>
    <row r="101" spans="3:1035" s="6" customFormat="1" ht="15" customHeight="1" x14ac:dyDescent="0.25">
      <c r="C101" s="6" t="str">
        <f t="shared" si="18"/>
        <v>A. O. Smith</v>
      </c>
      <c r="D101" s="6" t="str">
        <f t="shared" si="19"/>
        <v>HP10-80H45DV  (80 gal)</v>
      </c>
      <c r="E101" s="6">
        <f t="shared" si="20"/>
        <v>1100615</v>
      </c>
      <c r="F101" s="55">
        <f t="shared" si="21"/>
        <v>80</v>
      </c>
      <c r="G101" s="6" t="str">
        <f t="shared" si="22"/>
        <v>AOSmithHPTU80</v>
      </c>
      <c r="H101" s="114">
        <f t="shared" si="23"/>
        <v>0</v>
      </c>
      <c r="I101" s="152" t="str">
        <f t="shared" si="24"/>
        <v>AOSmithHP1080</v>
      </c>
      <c r="J101" s="114">
        <v>3</v>
      </c>
      <c r="K101" s="219">
        <v>2.73</v>
      </c>
      <c r="L101" s="91" t="s">
        <v>188</v>
      </c>
      <c r="M101" s="32">
        <v>3</v>
      </c>
      <c r="N101" s="75">
        <f t="shared" si="25"/>
        <v>11</v>
      </c>
      <c r="O101" s="25" t="s">
        <v>6</v>
      </c>
      <c r="P101" s="62">
        <f>P100+1</f>
        <v>6</v>
      </c>
      <c r="Q101" s="164">
        <f t="shared" si="26"/>
        <v>1100615</v>
      </c>
      <c r="R101" s="59" t="str">
        <f t="shared" si="27"/>
        <v>HP10-80H45DV  (80 gal)</v>
      </c>
      <c r="S101" s="151">
        <f>COUNTIF(R$90:R$662, R101)</f>
        <v>1</v>
      </c>
      <c r="T101" s="26" t="s">
        <v>16</v>
      </c>
      <c r="U101" s="27">
        <v>80</v>
      </c>
      <c r="V101" s="30" t="s">
        <v>83</v>
      </c>
      <c r="W101" s="80" t="s">
        <v>103</v>
      </c>
      <c r="X101" s="85" t="str">
        <f t="shared" si="28"/>
        <v>AOSmithHPTU80</v>
      </c>
      <c r="Y101" s="113">
        <v>0</v>
      </c>
      <c r="Z101" s="42" t="s">
        <v>13</v>
      </c>
      <c r="AA101" s="43">
        <v>42808</v>
      </c>
      <c r="AB101" s="44" t="s">
        <v>80</v>
      </c>
      <c r="AC101" s="124" t="str">
        <f t="shared" si="29"/>
        <v>2,     1100615,   "HP10-80H45DV  (80 gal)"</v>
      </c>
      <c r="AD101" s="126" t="str">
        <f t="shared" si="34"/>
        <v>AOSmith</v>
      </c>
      <c r="AE101" s="127" t="s">
        <v>437</v>
      </c>
      <c r="AF101" s="167">
        <f>COUNTIF(AE$77:AE$662, AE101)</f>
        <v>1</v>
      </c>
      <c r="AG101" s="124" t="str">
        <f t="shared" si="30"/>
        <v xml:space="preserve">          case  HP10-80H45DV  (80 gal)   :   "AOSmithHP1080"</v>
      </c>
      <c r="AH101" s="6">
        <v>2.73</v>
      </c>
      <c r="AJ101" s="6">
        <v>3</v>
      </c>
      <c r="AK101"/>
      <c r="AL101" s="138">
        <f t="shared" si="32"/>
        <v>2.73</v>
      </c>
      <c r="AM101" s="138" t="str">
        <f t="shared" si="33"/>
        <v/>
      </c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/>
      <c r="NY101"/>
      <c r="NZ101"/>
      <c r="OA101"/>
      <c r="OB101"/>
      <c r="OC101"/>
      <c r="OD101"/>
      <c r="OE101"/>
      <c r="OF101"/>
      <c r="OG101"/>
      <c r="OH101"/>
      <c r="OI101"/>
      <c r="OJ101"/>
      <c r="OK101"/>
      <c r="OL101"/>
      <c r="OM101"/>
      <c r="ON101"/>
      <c r="OO101"/>
      <c r="OP101"/>
      <c r="OQ101"/>
      <c r="OR101"/>
      <c r="OS101"/>
      <c r="OT101"/>
      <c r="OU101"/>
      <c r="OV101"/>
      <c r="OW101"/>
      <c r="OX101"/>
      <c r="OY101"/>
      <c r="OZ101"/>
      <c r="PA101"/>
      <c r="PB101"/>
      <c r="PC101"/>
      <c r="PD101"/>
      <c r="PE101"/>
      <c r="PF101"/>
      <c r="PG101"/>
      <c r="PH101"/>
      <c r="PI101"/>
      <c r="PJ101"/>
      <c r="PK101"/>
      <c r="PL101"/>
      <c r="PM101"/>
      <c r="PN101"/>
      <c r="PO101"/>
      <c r="PP101"/>
      <c r="PQ101"/>
      <c r="PR101"/>
      <c r="PS101"/>
      <c r="PT101"/>
      <c r="PU101"/>
      <c r="PV101"/>
      <c r="PW101"/>
      <c r="PX101"/>
      <c r="PY101"/>
      <c r="PZ101"/>
      <c r="QA101"/>
      <c r="QB101"/>
      <c r="QC101"/>
      <c r="QD101"/>
      <c r="QE101"/>
      <c r="QF101"/>
      <c r="QG101"/>
      <c r="QH101"/>
      <c r="QI101"/>
      <c r="QJ101"/>
      <c r="QK101"/>
      <c r="QL101"/>
      <c r="QM101"/>
      <c r="QN101"/>
      <c r="QO101"/>
      <c r="QP101"/>
      <c r="QQ101"/>
      <c r="QR101"/>
      <c r="QS101"/>
      <c r="QT101"/>
      <c r="QU101"/>
      <c r="QV101"/>
      <c r="QW101"/>
      <c r="QX101"/>
      <c r="QY101"/>
      <c r="QZ101"/>
      <c r="RA101"/>
      <c r="RB101"/>
      <c r="RC101"/>
      <c r="RD101"/>
      <c r="RE101"/>
      <c r="RF101"/>
      <c r="RG101"/>
      <c r="RH101"/>
      <c r="RI101"/>
      <c r="RJ101"/>
      <c r="RK101"/>
      <c r="RL101"/>
      <c r="RM101"/>
      <c r="RN101"/>
      <c r="RO101"/>
      <c r="RP101"/>
      <c r="RQ101"/>
      <c r="RR101"/>
      <c r="RS101"/>
      <c r="RT101"/>
      <c r="RU101"/>
      <c r="RV101"/>
      <c r="RW101"/>
      <c r="RX101"/>
      <c r="RY101"/>
      <c r="RZ101"/>
      <c r="SA101"/>
      <c r="SB101"/>
      <c r="SC101"/>
      <c r="SD101"/>
      <c r="SE101"/>
      <c r="SF101"/>
      <c r="SG101"/>
      <c r="SH101"/>
      <c r="SI101"/>
      <c r="SJ101"/>
      <c r="SK101"/>
      <c r="SL101"/>
      <c r="SM101"/>
      <c r="SN101"/>
      <c r="SO101"/>
      <c r="SP101"/>
      <c r="SQ101"/>
      <c r="SR101"/>
      <c r="SS101"/>
      <c r="ST101"/>
      <c r="SU101"/>
      <c r="SV101"/>
      <c r="SW101"/>
      <c r="SX101"/>
      <c r="SY101"/>
      <c r="SZ101"/>
      <c r="TA101"/>
      <c r="TB101"/>
      <c r="TC101"/>
      <c r="TD101"/>
      <c r="TE101"/>
      <c r="TF101"/>
      <c r="TG101"/>
      <c r="TH101"/>
      <c r="TI101"/>
      <c r="TJ101"/>
      <c r="TK101"/>
      <c r="TL101"/>
      <c r="TM101"/>
      <c r="TN101"/>
      <c r="TO101"/>
      <c r="TP101"/>
      <c r="TQ101"/>
      <c r="TR101"/>
      <c r="TS101"/>
      <c r="TT101"/>
      <c r="TU101"/>
      <c r="TV101"/>
      <c r="TW101"/>
      <c r="TX101"/>
      <c r="TY101"/>
      <c r="TZ101"/>
      <c r="UA101"/>
      <c r="UB101"/>
      <c r="UC101"/>
      <c r="UD101"/>
      <c r="UE101"/>
      <c r="UF101"/>
      <c r="UG101"/>
      <c r="UH101"/>
      <c r="UI101"/>
      <c r="UJ101"/>
      <c r="UK101"/>
      <c r="UL101"/>
      <c r="UM101"/>
      <c r="UN101"/>
      <c r="UO101"/>
      <c r="UP101"/>
      <c r="UQ101"/>
      <c r="UR101"/>
      <c r="US101"/>
      <c r="UT101"/>
      <c r="UU101"/>
      <c r="UV101"/>
      <c r="UW101"/>
      <c r="UX101"/>
      <c r="UY101"/>
      <c r="UZ101"/>
      <c r="VA101"/>
      <c r="VB101"/>
      <c r="VC101"/>
      <c r="VD101"/>
      <c r="VE101"/>
      <c r="VF101"/>
      <c r="VG101"/>
      <c r="VH101"/>
      <c r="VI101"/>
      <c r="VJ101"/>
      <c r="VK101"/>
      <c r="VL101"/>
      <c r="VM101"/>
      <c r="VN101"/>
      <c r="VO101"/>
      <c r="VP101"/>
      <c r="VQ101"/>
      <c r="VR101"/>
      <c r="VS101"/>
      <c r="VT101"/>
      <c r="VU101"/>
      <c r="VV101"/>
      <c r="VW101"/>
      <c r="VX101"/>
      <c r="VY101"/>
      <c r="VZ101"/>
      <c r="WA101"/>
      <c r="WB101"/>
      <c r="WC101"/>
      <c r="WD101"/>
      <c r="WE101"/>
      <c r="WF101"/>
      <c r="WG101"/>
      <c r="WH101"/>
      <c r="WI101"/>
      <c r="WJ101"/>
      <c r="WK101"/>
      <c r="WL101"/>
      <c r="WM101"/>
      <c r="WN101"/>
      <c r="WO101"/>
      <c r="WP101"/>
      <c r="WQ101"/>
      <c r="WR101"/>
      <c r="WS101"/>
      <c r="WT101"/>
      <c r="WU101"/>
      <c r="WV101"/>
      <c r="WW101"/>
      <c r="WX101"/>
      <c r="WY101"/>
      <c r="WZ101"/>
      <c r="XA101"/>
      <c r="XB101"/>
      <c r="XC101"/>
      <c r="XD101"/>
      <c r="XE101"/>
      <c r="XF101"/>
      <c r="XG101"/>
      <c r="XH101"/>
      <c r="XI101"/>
      <c r="XJ101"/>
      <c r="XK101"/>
      <c r="XL101"/>
      <c r="XM101"/>
      <c r="XN101"/>
      <c r="XO101"/>
      <c r="XP101"/>
      <c r="XQ101"/>
      <c r="XR101"/>
      <c r="XS101"/>
      <c r="XT101"/>
      <c r="XU101"/>
      <c r="XV101"/>
      <c r="XW101"/>
      <c r="XX101"/>
      <c r="XY101"/>
      <c r="XZ101"/>
      <c r="YA101"/>
      <c r="YB101"/>
      <c r="YC101"/>
      <c r="YD101"/>
      <c r="YE101"/>
      <c r="YF101"/>
      <c r="YG101"/>
      <c r="YH101"/>
      <c r="YI101"/>
      <c r="YJ101"/>
      <c r="YK101"/>
      <c r="YL101"/>
      <c r="YM101"/>
      <c r="YN101"/>
      <c r="YO101"/>
      <c r="YP101"/>
      <c r="YQ101"/>
      <c r="YR101"/>
      <c r="YS101"/>
      <c r="YT101"/>
      <c r="YU101"/>
      <c r="YV101"/>
      <c r="YW101"/>
      <c r="YX101"/>
      <c r="YY101"/>
      <c r="YZ101"/>
      <c r="ZA101"/>
      <c r="ZB101"/>
      <c r="ZC101"/>
      <c r="ZD101"/>
      <c r="ZE101"/>
      <c r="ZF101"/>
      <c r="ZG101"/>
      <c r="ZH101"/>
      <c r="ZI101"/>
      <c r="ZJ101"/>
      <c r="ZK101"/>
      <c r="ZL101"/>
      <c r="ZM101"/>
      <c r="ZN101"/>
      <c r="ZO101"/>
      <c r="ZP101"/>
      <c r="ZQ101"/>
      <c r="ZR101"/>
      <c r="ZS101"/>
      <c r="ZT101"/>
      <c r="ZU101"/>
      <c r="ZV101"/>
      <c r="ZW101"/>
      <c r="ZX101"/>
      <c r="ZY101"/>
      <c r="ZZ101"/>
      <c r="AAA101"/>
      <c r="AAB101"/>
      <c r="AAC101"/>
      <c r="AAD101"/>
      <c r="AAE101"/>
      <c r="AAF101"/>
      <c r="AAG101"/>
      <c r="AAH101"/>
      <c r="AAI101"/>
      <c r="AAJ101"/>
      <c r="AAK101"/>
      <c r="AAL101"/>
      <c r="AAM101"/>
      <c r="AAN101"/>
      <c r="AAO101"/>
      <c r="AAP101"/>
      <c r="AAQ101"/>
      <c r="AAR101"/>
      <c r="AAS101"/>
      <c r="AAT101"/>
      <c r="AAU101"/>
      <c r="AAV101"/>
      <c r="AAW101"/>
      <c r="AAX101"/>
      <c r="AAY101"/>
      <c r="AAZ101"/>
      <c r="ABA101"/>
      <c r="ABB101"/>
      <c r="ABC101"/>
      <c r="ABD101"/>
      <c r="ABE101"/>
      <c r="ABF101"/>
      <c r="ABG101"/>
      <c r="ABH101"/>
      <c r="ABI101"/>
      <c r="ABJ101"/>
      <c r="ABK101"/>
      <c r="ABL101"/>
      <c r="ABM101"/>
      <c r="ABN101"/>
      <c r="ABO101"/>
      <c r="ABP101"/>
      <c r="ABQ101"/>
      <c r="ABR101"/>
      <c r="ABS101"/>
      <c r="ABT101"/>
      <c r="ABU101"/>
      <c r="ABV101"/>
      <c r="ABW101"/>
      <c r="ABX101"/>
      <c r="ABY101"/>
      <c r="ABZ101"/>
      <c r="ACA101"/>
      <c r="ACB101"/>
      <c r="ACC101"/>
      <c r="ACD101"/>
      <c r="ACE101"/>
      <c r="ACF101"/>
      <c r="ACG101"/>
      <c r="ACH101"/>
      <c r="ACI101"/>
      <c r="ACJ101"/>
      <c r="ACK101"/>
      <c r="ACL101"/>
      <c r="ACM101"/>
      <c r="ACN101"/>
      <c r="ACO101"/>
      <c r="ACP101"/>
      <c r="ACQ101"/>
      <c r="ACR101"/>
      <c r="ACS101"/>
      <c r="ACT101"/>
      <c r="ACU101"/>
      <c r="ACV101"/>
      <c r="ACW101"/>
      <c r="ACX101"/>
      <c r="ACY101"/>
      <c r="ACZ101"/>
      <c r="ADA101"/>
      <c r="ADB101"/>
      <c r="ADC101"/>
      <c r="ADD101"/>
      <c r="ADE101"/>
      <c r="ADF101"/>
      <c r="ADG101"/>
      <c r="ADH101"/>
      <c r="ADI101"/>
      <c r="ADJ101"/>
      <c r="ADK101"/>
      <c r="ADL101"/>
      <c r="ADM101"/>
      <c r="ADN101"/>
      <c r="ADO101"/>
      <c r="ADP101"/>
      <c r="ADQ101"/>
      <c r="ADR101"/>
      <c r="ADS101"/>
      <c r="ADT101"/>
      <c r="ADU101"/>
      <c r="ADV101"/>
      <c r="ADW101"/>
      <c r="ADX101"/>
      <c r="ADY101"/>
      <c r="ADZ101"/>
      <c r="AEA101"/>
      <c r="AEB101"/>
      <c r="AEC101"/>
      <c r="AED101"/>
      <c r="AEE101"/>
      <c r="AEF101"/>
      <c r="AEG101"/>
      <c r="AEH101"/>
      <c r="AEI101"/>
      <c r="AEJ101"/>
      <c r="AEK101"/>
      <c r="AEL101"/>
      <c r="AEM101"/>
      <c r="AEN101"/>
      <c r="AEO101"/>
      <c r="AEP101"/>
      <c r="AEQ101"/>
      <c r="AER101"/>
      <c r="AES101"/>
      <c r="AET101"/>
      <c r="AEU101"/>
      <c r="AEV101"/>
      <c r="AEW101"/>
      <c r="AEX101"/>
      <c r="AEY101"/>
      <c r="AEZ101"/>
      <c r="AFA101"/>
      <c r="AFB101"/>
      <c r="AFC101"/>
      <c r="AFD101"/>
      <c r="AFE101"/>
      <c r="AFF101"/>
      <c r="AFG101"/>
      <c r="AFH101"/>
      <c r="AFI101"/>
      <c r="AFJ101"/>
      <c r="AFK101"/>
      <c r="AFL101"/>
      <c r="AFM101"/>
      <c r="AFN101"/>
      <c r="AFO101"/>
      <c r="AFP101"/>
      <c r="AFQ101"/>
      <c r="AFR101"/>
      <c r="AFS101"/>
      <c r="AFT101"/>
      <c r="AFU101"/>
      <c r="AFV101"/>
      <c r="AFW101"/>
      <c r="AFX101"/>
      <c r="AFY101"/>
      <c r="AFZ101"/>
      <c r="AGA101"/>
      <c r="AGB101"/>
      <c r="AGC101"/>
      <c r="AGD101"/>
      <c r="AGE101"/>
      <c r="AGF101"/>
      <c r="AGG101"/>
      <c r="AGH101"/>
      <c r="AGI101"/>
      <c r="AGJ101"/>
      <c r="AGK101"/>
      <c r="AGL101"/>
      <c r="AGM101"/>
      <c r="AGN101"/>
      <c r="AGO101"/>
      <c r="AGP101"/>
      <c r="AGQ101"/>
      <c r="AGR101"/>
      <c r="AGS101"/>
      <c r="AGT101"/>
      <c r="AGU101"/>
      <c r="AGV101"/>
      <c r="AGW101"/>
      <c r="AGX101"/>
      <c r="AGY101"/>
      <c r="AGZ101"/>
      <c r="AHA101"/>
      <c r="AHB101"/>
      <c r="AHC101"/>
      <c r="AHD101"/>
      <c r="AHE101"/>
      <c r="AHF101"/>
      <c r="AHG101"/>
      <c r="AHH101"/>
      <c r="AHI101"/>
      <c r="AHJ101"/>
      <c r="AHK101"/>
      <c r="AHL101"/>
      <c r="AHM101"/>
      <c r="AHN101"/>
      <c r="AHO101"/>
      <c r="AHP101"/>
      <c r="AHQ101"/>
      <c r="AHR101"/>
      <c r="AHS101"/>
      <c r="AHT101"/>
      <c r="AHU101"/>
      <c r="AHV101"/>
      <c r="AHW101"/>
      <c r="AHX101"/>
      <c r="AHY101"/>
      <c r="AHZ101"/>
      <c r="AIA101"/>
      <c r="AIB101"/>
      <c r="AIC101"/>
      <c r="AID101"/>
      <c r="AIE101"/>
      <c r="AIF101"/>
      <c r="AIG101"/>
      <c r="AIH101"/>
      <c r="AII101"/>
      <c r="AIJ101"/>
      <c r="AIK101"/>
      <c r="AIL101"/>
      <c r="AIM101"/>
      <c r="AIN101"/>
      <c r="AIO101"/>
      <c r="AIP101"/>
      <c r="AIQ101"/>
      <c r="AIR101"/>
      <c r="AIS101"/>
      <c r="AIT101"/>
      <c r="AIU101"/>
      <c r="AIV101"/>
      <c r="AIW101"/>
      <c r="AIX101"/>
      <c r="AIY101"/>
      <c r="AIZ101"/>
      <c r="AJA101"/>
      <c r="AJB101"/>
      <c r="AJC101"/>
      <c r="AJD101"/>
      <c r="AJE101"/>
      <c r="AJF101"/>
      <c r="AJG101"/>
      <c r="AJH101"/>
      <c r="AJI101"/>
      <c r="AJJ101"/>
      <c r="AJK101"/>
      <c r="AJL101"/>
      <c r="AJM101"/>
      <c r="AJN101"/>
      <c r="AJO101"/>
      <c r="AJP101"/>
      <c r="AJQ101"/>
      <c r="AJR101"/>
      <c r="AJS101"/>
      <c r="AJT101"/>
      <c r="AJU101"/>
      <c r="AJV101"/>
      <c r="AJW101"/>
      <c r="AJX101"/>
      <c r="AJY101"/>
      <c r="AJZ101"/>
      <c r="AKA101"/>
      <c r="AKB101"/>
      <c r="AKC101"/>
      <c r="AKD101"/>
      <c r="AKE101"/>
      <c r="AKF101"/>
      <c r="AKG101"/>
      <c r="AKH101"/>
      <c r="AKI101"/>
      <c r="AKJ101"/>
      <c r="AKK101"/>
      <c r="AKL101"/>
      <c r="AKM101"/>
      <c r="AKN101"/>
      <c r="AKO101"/>
      <c r="AKP101"/>
      <c r="AKQ101"/>
      <c r="AKR101"/>
      <c r="AKS101"/>
      <c r="AKT101"/>
      <c r="AKU101"/>
      <c r="AKV101"/>
      <c r="AKW101"/>
      <c r="AKX101"/>
      <c r="AKY101"/>
      <c r="AKZ101"/>
      <c r="ALA101"/>
      <c r="ALB101"/>
      <c r="ALC101"/>
      <c r="ALD101"/>
      <c r="ALE101"/>
      <c r="ALF101"/>
      <c r="ALG101"/>
      <c r="ALH101"/>
      <c r="ALI101"/>
      <c r="ALJ101"/>
      <c r="ALK101"/>
      <c r="ALL101"/>
      <c r="ALM101"/>
      <c r="ALN101"/>
      <c r="ALO101"/>
      <c r="ALP101"/>
      <c r="ALQ101"/>
      <c r="ALR101"/>
      <c r="ALS101"/>
      <c r="ALT101"/>
      <c r="ALU101"/>
      <c r="ALV101"/>
      <c r="ALW101"/>
      <c r="ALX101"/>
      <c r="ALY101"/>
      <c r="ALZ101"/>
      <c r="AMA101"/>
      <c r="AMB101"/>
      <c r="AMC101"/>
      <c r="AMD101"/>
      <c r="AME101"/>
      <c r="AMF101"/>
      <c r="AMG101"/>
      <c r="AMH101"/>
      <c r="AMI101"/>
      <c r="AMJ101"/>
      <c r="AMK101"/>
      <c r="AML101"/>
      <c r="AMM101"/>
      <c r="AMN101"/>
      <c r="AMO101"/>
      <c r="AMP101"/>
      <c r="AMQ101"/>
      <c r="AMR101"/>
      <c r="AMS101"/>
      <c r="AMT101"/>
      <c r="AMU101"/>
    </row>
    <row r="102" spans="3:1035" s="6" customFormat="1" ht="15" customHeight="1" x14ac:dyDescent="0.25">
      <c r="C102" s="118" t="str">
        <f t="shared" si="18"/>
        <v>A. O. Smith</v>
      </c>
      <c r="D102" s="118" t="str">
        <f t="shared" si="19"/>
        <v>HP1050H45DVDR 130  (50 gal)</v>
      </c>
      <c r="E102" s="118">
        <f t="shared" si="20"/>
        <v>1101513</v>
      </c>
      <c r="F102" s="55">
        <f t="shared" si="21"/>
        <v>50</v>
      </c>
      <c r="G102" s="6" t="str">
        <f t="shared" si="22"/>
        <v>AOSmithHPTU50</v>
      </c>
      <c r="H102" s="114">
        <f t="shared" si="23"/>
        <v>1</v>
      </c>
      <c r="I102" s="152" t="str">
        <f t="shared" si="24"/>
        <v>AOSmithHP1050DR</v>
      </c>
      <c r="J102" s="114">
        <v>3</v>
      </c>
      <c r="K102" s="219">
        <v>3.45</v>
      </c>
      <c r="L102" s="91" t="s">
        <v>188</v>
      </c>
      <c r="M102" s="32">
        <v>3</v>
      </c>
      <c r="N102" s="75">
        <f t="shared" si="25"/>
        <v>11</v>
      </c>
      <c r="O102" s="25" t="s">
        <v>6</v>
      </c>
      <c r="P102" s="119">
        <v>15</v>
      </c>
      <c r="Q102" s="164">
        <f t="shared" si="26"/>
        <v>1101513</v>
      </c>
      <c r="R102" s="59" t="str">
        <f t="shared" si="27"/>
        <v>HP1050H45DVDR 130  (50 gal)</v>
      </c>
      <c r="S102" s="151">
        <f>COUNTIF(R$90:R$662, R102)</f>
        <v>1</v>
      </c>
      <c r="T102" s="26" t="s">
        <v>350</v>
      </c>
      <c r="U102" s="27">
        <v>50</v>
      </c>
      <c r="V102" s="30" t="s">
        <v>81</v>
      </c>
      <c r="W102" s="80" t="s">
        <v>106</v>
      </c>
      <c r="X102" s="85" t="str">
        <f t="shared" si="28"/>
        <v>AOSmithHPTU50</v>
      </c>
      <c r="Y102" s="115">
        <v>1</v>
      </c>
      <c r="Z102" s="42" t="s">
        <v>8</v>
      </c>
      <c r="AA102" s="43">
        <v>44118</v>
      </c>
      <c r="AB102" s="44" t="s">
        <v>80</v>
      </c>
      <c r="AC102" s="124" t="str">
        <f t="shared" si="29"/>
        <v>2,     1101513,   "HP1050H45DVDR 130  (50 gal)"</v>
      </c>
      <c r="AD102" s="126" t="str">
        <f t="shared" si="34"/>
        <v>AOSmith</v>
      </c>
      <c r="AE102" s="128" t="s">
        <v>441</v>
      </c>
      <c r="AF102" s="167">
        <f>COUNTIF(AE$77:AE$662, AE102)</f>
        <v>1</v>
      </c>
      <c r="AG102" s="124" t="str">
        <f t="shared" si="30"/>
        <v xml:space="preserve">          case  HP1050H45DVDR 130  (50 gal)   :   "AOSmithHP1050DR"</v>
      </c>
      <c r="AH102" s="6">
        <v>3.45</v>
      </c>
      <c r="AJ102" s="6">
        <v>3</v>
      </c>
      <c r="AK102"/>
      <c r="AL102" s="138">
        <f t="shared" si="32"/>
        <v>3.45</v>
      </c>
      <c r="AM102" s="138" t="str">
        <f t="shared" si="33"/>
        <v/>
      </c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/>
      <c r="QT102"/>
      <c r="QU102"/>
      <c r="QV102"/>
      <c r="QW102"/>
      <c r="QX102"/>
      <c r="QY102"/>
      <c r="QZ102"/>
      <c r="RA102"/>
      <c r="RB102"/>
      <c r="RC102"/>
      <c r="RD102"/>
      <c r="RE102"/>
      <c r="RF102"/>
      <c r="RG102"/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/>
      <c r="RY102"/>
      <c r="RZ102"/>
      <c r="SA102"/>
      <c r="SB102"/>
      <c r="SC102"/>
      <c r="SD102"/>
      <c r="SE102"/>
      <c r="SF102"/>
      <c r="SG102"/>
      <c r="SH102"/>
      <c r="SI102"/>
      <c r="SJ102"/>
      <c r="SK102"/>
      <c r="SL102"/>
      <c r="SM102"/>
      <c r="SN102"/>
      <c r="SO102"/>
      <c r="SP102"/>
      <c r="SQ102"/>
      <c r="SR102"/>
      <c r="SS102"/>
      <c r="ST102"/>
      <c r="SU102"/>
      <c r="SV102"/>
      <c r="SW102"/>
      <c r="SX102"/>
      <c r="SY102"/>
      <c r="SZ102"/>
      <c r="TA102"/>
      <c r="TB102"/>
      <c r="TC102"/>
      <c r="TD102"/>
      <c r="TE102"/>
      <c r="TF102"/>
      <c r="TG102"/>
      <c r="TH102"/>
      <c r="TI102"/>
      <c r="TJ102"/>
      <c r="TK102"/>
      <c r="TL102"/>
      <c r="TM102"/>
      <c r="TN102"/>
      <c r="TO102"/>
      <c r="TP102"/>
      <c r="TQ102"/>
      <c r="TR102"/>
      <c r="TS102"/>
      <c r="TT102"/>
      <c r="TU102"/>
      <c r="TV102"/>
      <c r="TW102"/>
      <c r="TX102"/>
      <c r="TY102"/>
      <c r="TZ102"/>
      <c r="UA102"/>
      <c r="UB102"/>
      <c r="UC102"/>
      <c r="UD102"/>
      <c r="UE102"/>
      <c r="UF102"/>
      <c r="UG102"/>
      <c r="UH102"/>
      <c r="UI102"/>
      <c r="UJ102"/>
      <c r="UK102"/>
      <c r="UL102"/>
      <c r="UM102"/>
      <c r="UN102"/>
      <c r="UO102"/>
      <c r="UP102"/>
      <c r="UQ102"/>
      <c r="UR102"/>
      <c r="US102"/>
      <c r="UT102"/>
      <c r="UU102"/>
      <c r="UV102"/>
      <c r="UW102"/>
      <c r="UX102"/>
      <c r="UY102"/>
      <c r="UZ102"/>
      <c r="VA102"/>
      <c r="VB102"/>
      <c r="VC102"/>
      <c r="VD102"/>
      <c r="VE102"/>
      <c r="VF102"/>
      <c r="VG102"/>
      <c r="VH102"/>
      <c r="VI102"/>
      <c r="VJ102"/>
      <c r="VK102"/>
      <c r="VL102"/>
      <c r="VM102"/>
      <c r="VN102"/>
      <c r="VO102"/>
      <c r="VP102"/>
      <c r="VQ102"/>
      <c r="VR102"/>
      <c r="VS102"/>
      <c r="VT102"/>
      <c r="VU102"/>
      <c r="VV102"/>
      <c r="VW102"/>
      <c r="VX102"/>
      <c r="VY102"/>
      <c r="VZ102"/>
      <c r="WA102"/>
      <c r="WB102"/>
      <c r="WC102"/>
      <c r="WD102"/>
      <c r="WE102"/>
      <c r="WF102"/>
      <c r="WG102"/>
      <c r="WH102"/>
      <c r="WI102"/>
      <c r="WJ102"/>
      <c r="WK102"/>
      <c r="WL102"/>
      <c r="WM102"/>
      <c r="WN102"/>
      <c r="WO102"/>
      <c r="WP102"/>
      <c r="WQ102"/>
      <c r="WR102"/>
      <c r="WS102"/>
      <c r="WT102"/>
      <c r="WU102"/>
      <c r="WV102"/>
      <c r="WW102"/>
      <c r="WX102"/>
      <c r="WY102"/>
      <c r="WZ102"/>
      <c r="XA102"/>
      <c r="XB102"/>
      <c r="XC102"/>
      <c r="XD102"/>
      <c r="XE102"/>
      <c r="XF102"/>
      <c r="XG102"/>
      <c r="XH102"/>
      <c r="XI102"/>
      <c r="XJ102"/>
      <c r="XK102"/>
      <c r="XL102"/>
      <c r="XM102"/>
      <c r="XN102"/>
      <c r="XO102"/>
      <c r="XP102"/>
      <c r="XQ102"/>
      <c r="XR102"/>
      <c r="XS102"/>
      <c r="XT102"/>
      <c r="XU102"/>
      <c r="XV102"/>
      <c r="XW102"/>
      <c r="XX102"/>
      <c r="XY102"/>
      <c r="XZ102"/>
      <c r="YA102"/>
      <c r="YB102"/>
      <c r="YC102"/>
      <c r="YD102"/>
      <c r="YE102"/>
      <c r="YF102"/>
      <c r="YG102"/>
      <c r="YH102"/>
      <c r="YI102"/>
      <c r="YJ102"/>
      <c r="YK102"/>
      <c r="YL102"/>
      <c r="YM102"/>
      <c r="YN102"/>
      <c r="YO102"/>
      <c r="YP102"/>
      <c r="YQ102"/>
      <c r="YR102"/>
      <c r="YS102"/>
      <c r="YT102"/>
      <c r="YU102"/>
      <c r="YV102"/>
      <c r="YW102"/>
      <c r="YX102"/>
      <c r="YY102"/>
      <c r="YZ102"/>
      <c r="ZA102"/>
      <c r="ZB102"/>
      <c r="ZC102"/>
      <c r="ZD102"/>
      <c r="ZE102"/>
      <c r="ZF102"/>
      <c r="ZG102"/>
      <c r="ZH102"/>
      <c r="ZI102"/>
      <c r="ZJ102"/>
      <c r="ZK102"/>
      <c r="ZL102"/>
      <c r="ZM102"/>
      <c r="ZN102"/>
      <c r="ZO102"/>
      <c r="ZP102"/>
      <c r="ZQ102"/>
      <c r="ZR102"/>
      <c r="ZS102"/>
      <c r="ZT102"/>
      <c r="ZU102"/>
      <c r="ZV102"/>
      <c r="ZW102"/>
      <c r="ZX102"/>
      <c r="ZY102"/>
      <c r="ZZ102"/>
      <c r="AAA102"/>
      <c r="AAB102"/>
      <c r="AAC102"/>
      <c r="AAD102"/>
      <c r="AAE102"/>
      <c r="AAF102"/>
      <c r="AAG102"/>
      <c r="AAH102"/>
      <c r="AAI102"/>
      <c r="AAJ102"/>
      <c r="AAK102"/>
      <c r="AAL102"/>
      <c r="AAM102"/>
      <c r="AAN102"/>
      <c r="AAO102"/>
      <c r="AAP102"/>
      <c r="AAQ102"/>
      <c r="AAR102"/>
      <c r="AAS102"/>
      <c r="AAT102"/>
      <c r="AAU102"/>
      <c r="AAV102"/>
      <c r="AAW102"/>
      <c r="AAX102"/>
      <c r="AAY102"/>
      <c r="AAZ102"/>
      <c r="ABA102"/>
      <c r="ABB102"/>
      <c r="ABC102"/>
      <c r="ABD102"/>
      <c r="ABE102"/>
      <c r="ABF102"/>
      <c r="ABG102"/>
      <c r="ABH102"/>
      <c r="ABI102"/>
      <c r="ABJ102"/>
      <c r="ABK102"/>
      <c r="ABL102"/>
      <c r="ABM102"/>
      <c r="ABN102"/>
      <c r="ABO102"/>
      <c r="ABP102"/>
      <c r="ABQ102"/>
      <c r="ABR102"/>
      <c r="ABS102"/>
      <c r="ABT102"/>
      <c r="ABU102"/>
      <c r="ABV102"/>
      <c r="ABW102"/>
      <c r="ABX102"/>
      <c r="ABY102"/>
      <c r="ABZ102"/>
      <c r="ACA102"/>
      <c r="ACB102"/>
      <c r="ACC102"/>
      <c r="ACD102"/>
      <c r="ACE102"/>
      <c r="ACF102"/>
      <c r="ACG102"/>
      <c r="ACH102"/>
      <c r="ACI102"/>
      <c r="ACJ102"/>
      <c r="ACK102"/>
      <c r="ACL102"/>
      <c r="ACM102"/>
      <c r="ACN102"/>
      <c r="ACO102"/>
      <c r="ACP102"/>
      <c r="ACQ102"/>
      <c r="ACR102"/>
      <c r="ACS102"/>
      <c r="ACT102"/>
      <c r="ACU102"/>
      <c r="ACV102"/>
      <c r="ACW102"/>
      <c r="ACX102"/>
      <c r="ACY102"/>
      <c r="ACZ102"/>
      <c r="ADA102"/>
      <c r="ADB102"/>
      <c r="ADC102"/>
      <c r="ADD102"/>
      <c r="ADE102"/>
      <c r="ADF102"/>
      <c r="ADG102"/>
      <c r="ADH102"/>
      <c r="ADI102"/>
      <c r="ADJ102"/>
      <c r="ADK102"/>
      <c r="ADL102"/>
      <c r="ADM102"/>
      <c r="ADN102"/>
      <c r="ADO102"/>
      <c r="ADP102"/>
      <c r="ADQ102"/>
      <c r="ADR102"/>
      <c r="ADS102"/>
      <c r="ADT102"/>
      <c r="ADU102"/>
      <c r="ADV102"/>
      <c r="ADW102"/>
      <c r="ADX102"/>
      <c r="ADY102"/>
      <c r="ADZ102"/>
      <c r="AEA102"/>
      <c r="AEB102"/>
      <c r="AEC102"/>
      <c r="AED102"/>
      <c r="AEE102"/>
      <c r="AEF102"/>
      <c r="AEG102"/>
      <c r="AEH102"/>
      <c r="AEI102"/>
      <c r="AEJ102"/>
      <c r="AEK102"/>
      <c r="AEL102"/>
      <c r="AEM102"/>
      <c r="AEN102"/>
      <c r="AEO102"/>
      <c r="AEP102"/>
      <c r="AEQ102"/>
      <c r="AER102"/>
      <c r="AES102"/>
      <c r="AET102"/>
      <c r="AEU102"/>
      <c r="AEV102"/>
      <c r="AEW102"/>
      <c r="AEX102"/>
      <c r="AEY102"/>
      <c r="AEZ102"/>
      <c r="AFA102"/>
      <c r="AFB102"/>
      <c r="AFC102"/>
      <c r="AFD102"/>
      <c r="AFE102"/>
      <c r="AFF102"/>
      <c r="AFG102"/>
      <c r="AFH102"/>
      <c r="AFI102"/>
      <c r="AFJ102"/>
      <c r="AFK102"/>
      <c r="AFL102"/>
      <c r="AFM102"/>
      <c r="AFN102"/>
      <c r="AFO102"/>
      <c r="AFP102"/>
      <c r="AFQ102"/>
      <c r="AFR102"/>
      <c r="AFS102"/>
      <c r="AFT102"/>
      <c r="AFU102"/>
      <c r="AFV102"/>
      <c r="AFW102"/>
      <c r="AFX102"/>
      <c r="AFY102"/>
      <c r="AFZ102"/>
      <c r="AGA102"/>
      <c r="AGB102"/>
      <c r="AGC102"/>
      <c r="AGD102"/>
      <c r="AGE102"/>
      <c r="AGF102"/>
      <c r="AGG102"/>
      <c r="AGH102"/>
      <c r="AGI102"/>
      <c r="AGJ102"/>
      <c r="AGK102"/>
      <c r="AGL102"/>
      <c r="AGM102"/>
      <c r="AGN102"/>
      <c r="AGO102"/>
      <c r="AGP102"/>
      <c r="AGQ102"/>
      <c r="AGR102"/>
      <c r="AGS102"/>
      <c r="AGT102"/>
      <c r="AGU102"/>
      <c r="AGV102"/>
      <c r="AGW102"/>
      <c r="AGX102"/>
      <c r="AGY102"/>
      <c r="AGZ102"/>
      <c r="AHA102"/>
      <c r="AHB102"/>
      <c r="AHC102"/>
      <c r="AHD102"/>
      <c r="AHE102"/>
      <c r="AHF102"/>
      <c r="AHG102"/>
      <c r="AHH102"/>
      <c r="AHI102"/>
      <c r="AHJ102"/>
      <c r="AHK102"/>
      <c r="AHL102"/>
      <c r="AHM102"/>
      <c r="AHN102"/>
      <c r="AHO102"/>
      <c r="AHP102"/>
      <c r="AHQ102"/>
      <c r="AHR102"/>
      <c r="AHS102"/>
      <c r="AHT102"/>
      <c r="AHU102"/>
      <c r="AHV102"/>
      <c r="AHW102"/>
      <c r="AHX102"/>
      <c r="AHY102"/>
      <c r="AHZ102"/>
      <c r="AIA102"/>
      <c r="AIB102"/>
      <c r="AIC102"/>
      <c r="AID102"/>
      <c r="AIE102"/>
      <c r="AIF102"/>
      <c r="AIG102"/>
      <c r="AIH102"/>
      <c r="AII102"/>
      <c r="AIJ102"/>
      <c r="AIK102"/>
      <c r="AIL102"/>
      <c r="AIM102"/>
      <c r="AIN102"/>
      <c r="AIO102"/>
      <c r="AIP102"/>
      <c r="AIQ102"/>
      <c r="AIR102"/>
      <c r="AIS102"/>
      <c r="AIT102"/>
      <c r="AIU102"/>
      <c r="AIV102"/>
      <c r="AIW102"/>
      <c r="AIX102"/>
      <c r="AIY102"/>
      <c r="AIZ102"/>
      <c r="AJA102"/>
      <c r="AJB102"/>
      <c r="AJC102"/>
      <c r="AJD102"/>
      <c r="AJE102"/>
      <c r="AJF102"/>
      <c r="AJG102"/>
      <c r="AJH102"/>
      <c r="AJI102"/>
      <c r="AJJ102"/>
      <c r="AJK102"/>
      <c r="AJL102"/>
      <c r="AJM102"/>
      <c r="AJN102"/>
      <c r="AJO102"/>
      <c r="AJP102"/>
      <c r="AJQ102"/>
      <c r="AJR102"/>
      <c r="AJS102"/>
      <c r="AJT102"/>
      <c r="AJU102"/>
      <c r="AJV102"/>
      <c r="AJW102"/>
      <c r="AJX102"/>
      <c r="AJY102"/>
      <c r="AJZ102"/>
      <c r="AKA102"/>
      <c r="AKB102"/>
      <c r="AKC102"/>
      <c r="AKD102"/>
      <c r="AKE102"/>
      <c r="AKF102"/>
      <c r="AKG102"/>
      <c r="AKH102"/>
      <c r="AKI102"/>
      <c r="AKJ102"/>
      <c r="AKK102"/>
      <c r="AKL102"/>
      <c r="AKM102"/>
      <c r="AKN102"/>
      <c r="AKO102"/>
      <c r="AKP102"/>
      <c r="AKQ102"/>
      <c r="AKR102"/>
      <c r="AKS102"/>
      <c r="AKT102"/>
      <c r="AKU102"/>
      <c r="AKV102"/>
      <c r="AKW102"/>
      <c r="AKX102"/>
      <c r="AKY102"/>
      <c r="AKZ102"/>
      <c r="ALA102"/>
      <c r="ALB102"/>
      <c r="ALC102"/>
      <c r="ALD102"/>
      <c r="ALE102"/>
      <c r="ALF102"/>
      <c r="ALG102"/>
      <c r="ALH102"/>
      <c r="ALI102"/>
      <c r="ALJ102"/>
      <c r="ALK102"/>
      <c r="ALL102"/>
      <c r="ALM102"/>
      <c r="ALN102"/>
      <c r="ALO102"/>
      <c r="ALP102"/>
      <c r="ALQ102"/>
      <c r="ALR102"/>
      <c r="ALS102"/>
      <c r="ALT102"/>
      <c r="ALU102"/>
      <c r="ALV102"/>
      <c r="ALW102"/>
      <c r="ALX102"/>
      <c r="ALY102"/>
      <c r="ALZ102"/>
      <c r="AMA102"/>
      <c r="AMB102"/>
      <c r="AMC102"/>
      <c r="AMD102"/>
      <c r="AME102"/>
      <c r="AMF102"/>
      <c r="AMG102"/>
      <c r="AMH102"/>
      <c r="AMI102"/>
      <c r="AMJ102"/>
      <c r="AMK102"/>
      <c r="AML102"/>
      <c r="AMM102"/>
      <c r="AMN102"/>
      <c r="AMO102"/>
      <c r="AMP102"/>
      <c r="AMQ102"/>
      <c r="AMR102"/>
      <c r="AMS102"/>
      <c r="AMT102"/>
      <c r="AMU102"/>
    </row>
    <row r="103" spans="3:1035" s="6" customFormat="1" ht="15" customHeight="1" x14ac:dyDescent="0.25">
      <c r="C103" s="118" t="str">
        <f t="shared" si="18"/>
        <v>A. O. Smith</v>
      </c>
      <c r="D103" s="118" t="str">
        <f t="shared" si="19"/>
        <v>HP1080H45DVDR 130  (80 gal)</v>
      </c>
      <c r="E103" s="118">
        <f t="shared" si="20"/>
        <v>1101615</v>
      </c>
      <c r="F103" s="55">
        <f t="shared" si="21"/>
        <v>80</v>
      </c>
      <c r="G103" s="6" t="str">
        <f t="shared" si="22"/>
        <v>AOSmithHPTU80</v>
      </c>
      <c r="H103" s="114">
        <f t="shared" si="23"/>
        <v>1</v>
      </c>
      <c r="I103" s="152" t="str">
        <f t="shared" si="24"/>
        <v>AOSmithHP1080DR</v>
      </c>
      <c r="J103" s="114">
        <v>3</v>
      </c>
      <c r="K103" s="219">
        <v>2.73</v>
      </c>
      <c r="L103" s="91" t="s">
        <v>188</v>
      </c>
      <c r="M103" s="32">
        <v>3</v>
      </c>
      <c r="N103" s="75">
        <f t="shared" si="25"/>
        <v>11</v>
      </c>
      <c r="O103" s="25" t="s">
        <v>6</v>
      </c>
      <c r="P103" s="62">
        <f>P102+1</f>
        <v>16</v>
      </c>
      <c r="Q103" s="164">
        <f t="shared" si="26"/>
        <v>1101615</v>
      </c>
      <c r="R103" s="59" t="str">
        <f t="shared" si="27"/>
        <v>HP1080H45DVDR 130  (80 gal)</v>
      </c>
      <c r="S103" s="151">
        <f>COUNTIF(R$90:R$662, R103)</f>
        <v>1</v>
      </c>
      <c r="T103" s="26" t="s">
        <v>351</v>
      </c>
      <c r="U103" s="27">
        <v>80</v>
      </c>
      <c r="V103" s="30" t="s">
        <v>83</v>
      </c>
      <c r="W103" s="80" t="s">
        <v>103</v>
      </c>
      <c r="X103" s="85" t="str">
        <f t="shared" si="28"/>
        <v>AOSmithHPTU80</v>
      </c>
      <c r="Y103" s="115">
        <v>1</v>
      </c>
      <c r="Z103" s="42" t="s">
        <v>13</v>
      </c>
      <c r="AA103" s="43">
        <v>44118</v>
      </c>
      <c r="AB103" s="44" t="s">
        <v>80</v>
      </c>
      <c r="AC103" s="124" t="str">
        <f t="shared" si="29"/>
        <v>2,     1101615,   "HP1080H45DVDR 130  (80 gal)"</v>
      </c>
      <c r="AD103" s="126" t="str">
        <f t="shared" si="34"/>
        <v>AOSmith</v>
      </c>
      <c r="AE103" s="128" t="s">
        <v>442</v>
      </c>
      <c r="AF103" s="167">
        <f>COUNTIF(AE$77:AE$662, AE103)</f>
        <v>1</v>
      </c>
      <c r="AG103" s="124" t="str">
        <f t="shared" si="30"/>
        <v xml:space="preserve">          case  HP1080H45DVDR 130  (80 gal)   :   "AOSmithHP1080DR"</v>
      </c>
      <c r="AH103" s="6">
        <v>2.73</v>
      </c>
      <c r="AJ103" s="6">
        <v>3</v>
      </c>
      <c r="AK103"/>
      <c r="AL103" s="138">
        <f t="shared" si="32"/>
        <v>2.73</v>
      </c>
      <c r="AM103" s="138" t="str">
        <f t="shared" si="33"/>
        <v/>
      </c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  <c r="UX103"/>
      <c r="UY103"/>
      <c r="UZ103"/>
      <c r="VA103"/>
      <c r="VB103"/>
      <c r="VC103"/>
      <c r="VD103"/>
      <c r="VE103"/>
      <c r="VF103"/>
      <c r="VG103"/>
      <c r="VH103"/>
      <c r="VI103"/>
      <c r="VJ103"/>
      <c r="VK103"/>
      <c r="VL103"/>
      <c r="VM103"/>
      <c r="VN103"/>
      <c r="VO103"/>
      <c r="VP103"/>
      <c r="VQ103"/>
      <c r="VR103"/>
      <c r="VS103"/>
      <c r="VT103"/>
      <c r="VU103"/>
      <c r="VV103"/>
      <c r="VW103"/>
      <c r="VX103"/>
      <c r="VY103"/>
      <c r="VZ103"/>
      <c r="WA103"/>
      <c r="WB103"/>
      <c r="WC103"/>
      <c r="WD103"/>
      <c r="WE103"/>
      <c r="WF103"/>
      <c r="WG103"/>
      <c r="WH103"/>
      <c r="WI103"/>
      <c r="WJ103"/>
      <c r="WK103"/>
      <c r="WL103"/>
      <c r="WM103"/>
      <c r="WN103"/>
      <c r="WO103"/>
      <c r="WP103"/>
      <c r="WQ103"/>
      <c r="WR103"/>
      <c r="WS103"/>
      <c r="WT103"/>
      <c r="WU103"/>
      <c r="WV103"/>
      <c r="WW103"/>
      <c r="WX103"/>
      <c r="WY103"/>
      <c r="WZ103"/>
      <c r="XA103"/>
      <c r="XB103"/>
      <c r="XC103"/>
      <c r="XD103"/>
      <c r="XE103"/>
      <c r="XF103"/>
      <c r="XG103"/>
      <c r="XH103"/>
      <c r="XI103"/>
      <c r="XJ103"/>
      <c r="XK103"/>
      <c r="XL103"/>
      <c r="XM103"/>
      <c r="XN103"/>
      <c r="XO103"/>
      <c r="XP103"/>
      <c r="XQ103"/>
      <c r="XR103"/>
      <c r="XS103"/>
      <c r="XT103"/>
      <c r="XU103"/>
      <c r="XV103"/>
      <c r="XW103"/>
      <c r="XX103"/>
      <c r="XY103"/>
      <c r="XZ103"/>
      <c r="YA103"/>
      <c r="YB103"/>
      <c r="YC103"/>
      <c r="YD103"/>
      <c r="YE103"/>
      <c r="YF103"/>
      <c r="YG103"/>
      <c r="YH103"/>
      <c r="YI103"/>
      <c r="YJ103"/>
      <c r="YK103"/>
      <c r="YL103"/>
      <c r="YM103"/>
      <c r="YN103"/>
      <c r="YO103"/>
      <c r="YP103"/>
      <c r="YQ103"/>
      <c r="YR103"/>
      <c r="YS103"/>
      <c r="YT103"/>
      <c r="YU103"/>
      <c r="YV103"/>
      <c r="YW103"/>
      <c r="YX103"/>
      <c r="YY103"/>
      <c r="YZ103"/>
      <c r="ZA103"/>
      <c r="ZB103"/>
      <c r="ZC103"/>
      <c r="ZD103"/>
      <c r="ZE103"/>
      <c r="ZF103"/>
      <c r="ZG103"/>
      <c r="ZH103"/>
      <c r="ZI103"/>
      <c r="ZJ103"/>
      <c r="ZK103"/>
      <c r="ZL103"/>
      <c r="ZM103"/>
      <c r="ZN103"/>
      <c r="ZO103"/>
      <c r="ZP103"/>
      <c r="ZQ103"/>
      <c r="ZR103"/>
      <c r="ZS103"/>
      <c r="ZT103"/>
      <c r="ZU103"/>
      <c r="ZV103"/>
      <c r="ZW103"/>
      <c r="ZX103"/>
      <c r="ZY103"/>
      <c r="ZZ103"/>
      <c r="AAA103"/>
      <c r="AAB103"/>
      <c r="AAC103"/>
      <c r="AAD103"/>
      <c r="AAE103"/>
      <c r="AAF103"/>
      <c r="AAG103"/>
      <c r="AAH103"/>
      <c r="AAI103"/>
      <c r="AAJ103"/>
      <c r="AAK103"/>
      <c r="AAL103"/>
      <c r="AAM103"/>
      <c r="AAN103"/>
      <c r="AAO103"/>
      <c r="AAP103"/>
      <c r="AAQ103"/>
      <c r="AAR103"/>
      <c r="AAS103"/>
      <c r="AAT103"/>
      <c r="AAU103"/>
      <c r="AAV103"/>
      <c r="AAW103"/>
      <c r="AAX103"/>
      <c r="AAY103"/>
      <c r="AAZ103"/>
      <c r="ABA103"/>
      <c r="ABB103"/>
      <c r="ABC103"/>
      <c r="ABD103"/>
      <c r="ABE103"/>
      <c r="ABF103"/>
      <c r="ABG103"/>
      <c r="ABH103"/>
      <c r="ABI103"/>
      <c r="ABJ103"/>
      <c r="ABK103"/>
      <c r="ABL103"/>
      <c r="ABM103"/>
      <c r="ABN103"/>
      <c r="ABO103"/>
      <c r="ABP103"/>
      <c r="ABQ103"/>
      <c r="ABR103"/>
      <c r="ABS103"/>
      <c r="ABT103"/>
      <c r="ABU103"/>
      <c r="ABV103"/>
      <c r="ABW103"/>
      <c r="ABX103"/>
      <c r="ABY103"/>
      <c r="ABZ103"/>
      <c r="ACA103"/>
      <c r="ACB103"/>
      <c r="ACC103"/>
      <c r="ACD103"/>
      <c r="ACE103"/>
      <c r="ACF103"/>
      <c r="ACG103"/>
      <c r="ACH103"/>
      <c r="ACI103"/>
      <c r="ACJ103"/>
      <c r="ACK103"/>
      <c r="ACL103"/>
      <c r="ACM103"/>
      <c r="ACN103"/>
      <c r="ACO103"/>
      <c r="ACP103"/>
      <c r="ACQ103"/>
      <c r="ACR103"/>
      <c r="ACS103"/>
      <c r="ACT103"/>
      <c r="ACU103"/>
      <c r="ACV103"/>
      <c r="ACW103"/>
      <c r="ACX103"/>
      <c r="ACY103"/>
      <c r="ACZ103"/>
      <c r="ADA103"/>
      <c r="ADB103"/>
      <c r="ADC103"/>
      <c r="ADD103"/>
      <c r="ADE103"/>
      <c r="ADF103"/>
      <c r="ADG103"/>
      <c r="ADH103"/>
      <c r="ADI103"/>
      <c r="ADJ103"/>
      <c r="ADK103"/>
      <c r="ADL103"/>
      <c r="ADM103"/>
      <c r="ADN103"/>
      <c r="ADO103"/>
      <c r="ADP103"/>
      <c r="ADQ103"/>
      <c r="ADR103"/>
      <c r="ADS103"/>
      <c r="ADT103"/>
      <c r="ADU103"/>
      <c r="ADV103"/>
      <c r="ADW103"/>
      <c r="ADX103"/>
      <c r="ADY103"/>
      <c r="ADZ103"/>
      <c r="AEA103"/>
      <c r="AEB103"/>
      <c r="AEC103"/>
      <c r="AED103"/>
      <c r="AEE103"/>
      <c r="AEF103"/>
      <c r="AEG103"/>
      <c r="AEH103"/>
      <c r="AEI103"/>
      <c r="AEJ103"/>
      <c r="AEK103"/>
      <c r="AEL103"/>
      <c r="AEM103"/>
      <c r="AEN103"/>
      <c r="AEO103"/>
      <c r="AEP103"/>
      <c r="AEQ103"/>
      <c r="AER103"/>
      <c r="AES103"/>
      <c r="AET103"/>
      <c r="AEU103"/>
      <c r="AEV103"/>
      <c r="AEW103"/>
      <c r="AEX103"/>
      <c r="AEY103"/>
      <c r="AEZ103"/>
      <c r="AFA103"/>
      <c r="AFB103"/>
      <c r="AFC103"/>
      <c r="AFD103"/>
      <c r="AFE103"/>
      <c r="AFF103"/>
      <c r="AFG103"/>
      <c r="AFH103"/>
      <c r="AFI103"/>
      <c r="AFJ103"/>
      <c r="AFK103"/>
      <c r="AFL103"/>
      <c r="AFM103"/>
      <c r="AFN103"/>
      <c r="AFO103"/>
      <c r="AFP103"/>
      <c r="AFQ103"/>
      <c r="AFR103"/>
      <c r="AFS103"/>
      <c r="AFT103"/>
      <c r="AFU103"/>
      <c r="AFV103"/>
      <c r="AFW103"/>
      <c r="AFX103"/>
      <c r="AFY103"/>
      <c r="AFZ103"/>
      <c r="AGA103"/>
      <c r="AGB103"/>
      <c r="AGC103"/>
      <c r="AGD103"/>
      <c r="AGE103"/>
      <c r="AGF103"/>
      <c r="AGG103"/>
      <c r="AGH103"/>
      <c r="AGI103"/>
      <c r="AGJ103"/>
      <c r="AGK103"/>
      <c r="AGL103"/>
      <c r="AGM103"/>
      <c r="AGN103"/>
      <c r="AGO103"/>
      <c r="AGP103"/>
      <c r="AGQ103"/>
      <c r="AGR103"/>
      <c r="AGS103"/>
      <c r="AGT103"/>
      <c r="AGU103"/>
      <c r="AGV103"/>
      <c r="AGW103"/>
      <c r="AGX103"/>
      <c r="AGY103"/>
      <c r="AGZ103"/>
      <c r="AHA103"/>
      <c r="AHB103"/>
      <c r="AHC103"/>
      <c r="AHD103"/>
      <c r="AHE103"/>
      <c r="AHF103"/>
      <c r="AHG103"/>
      <c r="AHH103"/>
      <c r="AHI103"/>
      <c r="AHJ103"/>
      <c r="AHK103"/>
      <c r="AHL103"/>
      <c r="AHM103"/>
      <c r="AHN103"/>
      <c r="AHO103"/>
      <c r="AHP103"/>
      <c r="AHQ103"/>
      <c r="AHR103"/>
      <c r="AHS103"/>
      <c r="AHT103"/>
      <c r="AHU103"/>
      <c r="AHV103"/>
      <c r="AHW103"/>
      <c r="AHX103"/>
      <c r="AHY103"/>
      <c r="AHZ103"/>
      <c r="AIA103"/>
      <c r="AIB103"/>
      <c r="AIC103"/>
      <c r="AID103"/>
      <c r="AIE103"/>
      <c r="AIF103"/>
      <c r="AIG103"/>
      <c r="AIH103"/>
      <c r="AII103"/>
      <c r="AIJ103"/>
      <c r="AIK103"/>
      <c r="AIL103"/>
      <c r="AIM103"/>
      <c r="AIN103"/>
      <c r="AIO103"/>
      <c r="AIP103"/>
      <c r="AIQ103"/>
      <c r="AIR103"/>
      <c r="AIS103"/>
      <c r="AIT103"/>
      <c r="AIU103"/>
      <c r="AIV103"/>
      <c r="AIW103"/>
      <c r="AIX103"/>
      <c r="AIY103"/>
      <c r="AIZ103"/>
      <c r="AJA103"/>
      <c r="AJB103"/>
      <c r="AJC103"/>
      <c r="AJD103"/>
      <c r="AJE103"/>
      <c r="AJF103"/>
      <c r="AJG103"/>
      <c r="AJH103"/>
      <c r="AJI103"/>
      <c r="AJJ103"/>
      <c r="AJK103"/>
      <c r="AJL103"/>
      <c r="AJM103"/>
      <c r="AJN103"/>
      <c r="AJO103"/>
      <c r="AJP103"/>
      <c r="AJQ103"/>
      <c r="AJR103"/>
      <c r="AJS103"/>
      <c r="AJT103"/>
      <c r="AJU103"/>
      <c r="AJV103"/>
      <c r="AJW103"/>
      <c r="AJX103"/>
      <c r="AJY103"/>
      <c r="AJZ103"/>
      <c r="AKA103"/>
      <c r="AKB103"/>
      <c r="AKC103"/>
      <c r="AKD103"/>
      <c r="AKE103"/>
      <c r="AKF103"/>
      <c r="AKG103"/>
      <c r="AKH103"/>
      <c r="AKI103"/>
      <c r="AKJ103"/>
      <c r="AKK103"/>
      <c r="AKL103"/>
      <c r="AKM103"/>
      <c r="AKN103"/>
      <c r="AKO103"/>
      <c r="AKP103"/>
      <c r="AKQ103"/>
      <c r="AKR103"/>
      <c r="AKS103"/>
      <c r="AKT103"/>
      <c r="AKU103"/>
      <c r="AKV103"/>
      <c r="AKW103"/>
      <c r="AKX103"/>
      <c r="AKY103"/>
      <c r="AKZ103"/>
      <c r="ALA103"/>
      <c r="ALB103"/>
      <c r="ALC103"/>
      <c r="ALD103"/>
      <c r="ALE103"/>
      <c r="ALF103"/>
      <c r="ALG103"/>
      <c r="ALH103"/>
      <c r="ALI103"/>
      <c r="ALJ103"/>
      <c r="ALK103"/>
      <c r="ALL103"/>
      <c r="ALM103"/>
      <c r="ALN103"/>
      <c r="ALO103"/>
      <c r="ALP103"/>
      <c r="ALQ103"/>
      <c r="ALR103"/>
      <c r="ALS103"/>
      <c r="ALT103"/>
      <c r="ALU103"/>
      <c r="ALV103"/>
      <c r="ALW103"/>
      <c r="ALX103"/>
      <c r="ALY103"/>
      <c r="ALZ103"/>
      <c r="AMA103"/>
      <c r="AMB103"/>
      <c r="AMC103"/>
      <c r="AMD103"/>
      <c r="AME103"/>
      <c r="AMF103"/>
      <c r="AMG103"/>
      <c r="AMH103"/>
      <c r="AMI103"/>
      <c r="AMJ103"/>
      <c r="AMK103"/>
      <c r="AML103"/>
      <c r="AMM103"/>
      <c r="AMN103"/>
      <c r="AMO103"/>
      <c r="AMP103"/>
      <c r="AMQ103"/>
      <c r="AMR103"/>
      <c r="AMS103"/>
      <c r="AMT103"/>
      <c r="AMU103"/>
    </row>
    <row r="104" spans="3:1035" s="6" customFormat="1" ht="15" customHeight="1" x14ac:dyDescent="0.25">
      <c r="C104" s="6" t="str">
        <f t="shared" si="18"/>
        <v>A. O. Smith</v>
      </c>
      <c r="D104" s="6" t="str">
        <f t="shared" si="19"/>
        <v>HPTU 50 120  (50 gal)</v>
      </c>
      <c r="E104" s="6">
        <f t="shared" si="20"/>
        <v>1100713</v>
      </c>
      <c r="F104" s="55">
        <f t="shared" si="21"/>
        <v>50</v>
      </c>
      <c r="G104" s="6" t="str">
        <f t="shared" si="22"/>
        <v>AOSmithHPTU50</v>
      </c>
      <c r="H104" s="114">
        <f t="shared" si="23"/>
        <v>0</v>
      </c>
      <c r="I104" s="152" t="str">
        <f t="shared" si="24"/>
        <v>AOSmithHPTU50</v>
      </c>
      <c r="J104" s="114">
        <v>3</v>
      </c>
      <c r="K104" s="219">
        <v>3.45</v>
      </c>
      <c r="L104" s="91" t="s">
        <v>188</v>
      </c>
      <c r="M104" s="32">
        <v>3</v>
      </c>
      <c r="N104" s="75">
        <f t="shared" si="25"/>
        <v>11</v>
      </c>
      <c r="O104" s="9" t="s">
        <v>6</v>
      </c>
      <c r="P104" s="120">
        <f>P101+1</f>
        <v>7</v>
      </c>
      <c r="Q104" s="164">
        <f t="shared" si="26"/>
        <v>1100713</v>
      </c>
      <c r="R104" s="59" t="str">
        <f t="shared" si="27"/>
        <v>HPTU 50 120  (50 gal)</v>
      </c>
      <c r="S104" s="151">
        <f>COUNTIF(R$90:R$662, R104)</f>
        <v>1</v>
      </c>
      <c r="T104" s="10" t="s">
        <v>7</v>
      </c>
      <c r="U104" s="11">
        <v>50</v>
      </c>
      <c r="V104" s="30" t="s">
        <v>81</v>
      </c>
      <c r="W104" s="80" t="s">
        <v>106</v>
      </c>
      <c r="X104" s="85" t="str">
        <f t="shared" si="28"/>
        <v>AOSmithHPTU50</v>
      </c>
      <c r="Y104" s="113">
        <v>0</v>
      </c>
      <c r="Z104" s="42" t="s">
        <v>8</v>
      </c>
      <c r="AA104" s="43">
        <v>42545</v>
      </c>
      <c r="AB104" s="44" t="s">
        <v>80</v>
      </c>
      <c r="AC104" s="124" t="str">
        <f t="shared" si="29"/>
        <v>2,     1100713,   "HPTU 50 120  (50 gal)"</v>
      </c>
      <c r="AD104" s="126" t="str">
        <f t="shared" si="34"/>
        <v>AOSmith</v>
      </c>
      <c r="AE104" s="127" t="s">
        <v>176</v>
      </c>
      <c r="AF104" s="167">
        <f>COUNTIF(AE$77:AE$662, AE104)</f>
        <v>1</v>
      </c>
      <c r="AG104" s="124" t="str">
        <f t="shared" si="30"/>
        <v xml:space="preserve">          case  HPTU 50 120  (50 gal)   :   "AOSmithHPTU50"</v>
      </c>
      <c r="AH104" s="6">
        <v>3.45</v>
      </c>
      <c r="AJ104" s="6">
        <v>3</v>
      </c>
      <c r="AK104"/>
      <c r="AL104" s="138">
        <f t="shared" si="32"/>
        <v>3.45</v>
      </c>
      <c r="AM104" s="138" t="str">
        <f t="shared" si="33"/>
        <v/>
      </c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/>
      <c r="RZ104"/>
      <c r="SA104"/>
      <c r="SB104"/>
      <c r="SC104"/>
      <c r="SD104"/>
      <c r="SE104"/>
      <c r="SF104"/>
      <c r="SG104"/>
      <c r="SH104"/>
      <c r="SI104"/>
      <c r="SJ104"/>
      <c r="SK104"/>
      <c r="SL104"/>
      <c r="SM104"/>
      <c r="SN104"/>
      <c r="SO104"/>
      <c r="SP104"/>
      <c r="SQ104"/>
      <c r="SR104"/>
      <c r="SS104"/>
      <c r="ST104"/>
      <c r="SU104"/>
      <c r="SV104"/>
      <c r="SW104"/>
      <c r="SX104"/>
      <c r="SY104"/>
      <c r="SZ104"/>
      <c r="TA104"/>
      <c r="TB104"/>
      <c r="TC104"/>
      <c r="TD104"/>
      <c r="TE104"/>
      <c r="TF104"/>
      <c r="TG104"/>
      <c r="TH104"/>
      <c r="TI104"/>
      <c r="TJ104"/>
      <c r="TK104"/>
      <c r="TL104"/>
      <c r="TM104"/>
      <c r="TN104"/>
      <c r="TO104"/>
      <c r="TP104"/>
      <c r="TQ104"/>
      <c r="TR104"/>
      <c r="TS104"/>
      <c r="TT104"/>
      <c r="TU104"/>
      <c r="TV104"/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/>
      <c r="UK104"/>
      <c r="UL104"/>
      <c r="UM104"/>
      <c r="UN104"/>
      <c r="UO104"/>
      <c r="UP104"/>
      <c r="UQ104"/>
      <c r="UR104"/>
      <c r="US104"/>
      <c r="UT104"/>
      <c r="UU104"/>
      <c r="UV104"/>
      <c r="UW104"/>
      <c r="UX104"/>
      <c r="UY104"/>
      <c r="UZ104"/>
      <c r="VA104"/>
      <c r="VB104"/>
      <c r="VC104"/>
      <c r="VD104"/>
      <c r="VE104"/>
      <c r="VF104"/>
      <c r="VG104"/>
      <c r="VH104"/>
      <c r="VI104"/>
      <c r="VJ104"/>
      <c r="VK104"/>
      <c r="VL104"/>
      <c r="VM104"/>
      <c r="VN104"/>
      <c r="VO104"/>
      <c r="VP104"/>
      <c r="VQ104"/>
      <c r="VR104"/>
      <c r="VS104"/>
      <c r="VT104"/>
      <c r="VU104"/>
      <c r="VV104"/>
      <c r="VW104"/>
      <c r="VX104"/>
      <c r="VY104"/>
      <c r="VZ104"/>
      <c r="WA104"/>
      <c r="WB104"/>
      <c r="WC104"/>
      <c r="WD104"/>
      <c r="WE104"/>
      <c r="WF104"/>
      <c r="WG104"/>
      <c r="WH104"/>
      <c r="WI104"/>
      <c r="WJ104"/>
      <c r="WK104"/>
      <c r="WL104"/>
      <c r="WM104"/>
      <c r="WN104"/>
      <c r="WO104"/>
      <c r="WP104"/>
      <c r="WQ104"/>
      <c r="WR104"/>
      <c r="WS104"/>
      <c r="WT104"/>
      <c r="WU104"/>
      <c r="WV104"/>
      <c r="WW104"/>
      <c r="WX104"/>
      <c r="WY104"/>
      <c r="WZ104"/>
      <c r="XA104"/>
      <c r="XB104"/>
      <c r="XC104"/>
      <c r="XD104"/>
      <c r="XE104"/>
      <c r="XF104"/>
      <c r="XG104"/>
      <c r="XH104"/>
      <c r="XI104"/>
      <c r="XJ104"/>
      <c r="XK104"/>
      <c r="XL104"/>
      <c r="XM104"/>
      <c r="XN104"/>
      <c r="XO104"/>
      <c r="XP104"/>
      <c r="XQ104"/>
      <c r="XR104"/>
      <c r="XS104"/>
      <c r="XT104"/>
      <c r="XU104"/>
      <c r="XV104"/>
      <c r="XW104"/>
      <c r="XX104"/>
      <c r="XY104"/>
      <c r="XZ104"/>
      <c r="YA104"/>
      <c r="YB104"/>
      <c r="YC104"/>
      <c r="YD104"/>
      <c r="YE104"/>
      <c r="YF104"/>
      <c r="YG104"/>
      <c r="YH104"/>
      <c r="YI104"/>
      <c r="YJ104"/>
      <c r="YK104"/>
      <c r="YL104"/>
      <c r="YM104"/>
      <c r="YN104"/>
      <c r="YO104"/>
      <c r="YP104"/>
      <c r="YQ104"/>
      <c r="YR104"/>
      <c r="YS104"/>
      <c r="YT104"/>
      <c r="YU104"/>
      <c r="YV104"/>
      <c r="YW104"/>
      <c r="YX104"/>
      <c r="YY104"/>
      <c r="YZ104"/>
      <c r="ZA104"/>
      <c r="ZB104"/>
      <c r="ZC104"/>
      <c r="ZD104"/>
      <c r="ZE104"/>
      <c r="ZF104"/>
      <c r="ZG104"/>
      <c r="ZH104"/>
      <c r="ZI104"/>
      <c r="ZJ104"/>
      <c r="ZK104"/>
      <c r="ZL104"/>
      <c r="ZM104"/>
      <c r="ZN104"/>
      <c r="ZO104"/>
      <c r="ZP104"/>
      <c r="ZQ104"/>
      <c r="ZR104"/>
      <c r="ZS104"/>
      <c r="ZT104"/>
      <c r="ZU104"/>
      <c r="ZV104"/>
      <c r="ZW104"/>
      <c r="ZX104"/>
      <c r="ZY104"/>
      <c r="ZZ104"/>
      <c r="AAA104"/>
      <c r="AAB104"/>
      <c r="AAC104"/>
      <c r="AAD104"/>
      <c r="AAE104"/>
      <c r="AAF104"/>
      <c r="AAG104"/>
      <c r="AAH104"/>
      <c r="AAI104"/>
      <c r="AAJ104"/>
      <c r="AAK104"/>
      <c r="AAL104"/>
      <c r="AAM104"/>
      <c r="AAN104"/>
      <c r="AAO104"/>
      <c r="AAP104"/>
      <c r="AAQ104"/>
      <c r="AAR104"/>
      <c r="AAS104"/>
      <c r="AAT104"/>
      <c r="AAU104"/>
      <c r="AAV104"/>
      <c r="AAW104"/>
      <c r="AAX104"/>
      <c r="AAY104"/>
      <c r="AAZ104"/>
      <c r="ABA104"/>
      <c r="ABB104"/>
      <c r="ABC104"/>
      <c r="ABD104"/>
      <c r="ABE104"/>
      <c r="ABF104"/>
      <c r="ABG104"/>
      <c r="ABH104"/>
      <c r="ABI104"/>
      <c r="ABJ104"/>
      <c r="ABK104"/>
      <c r="ABL104"/>
      <c r="ABM104"/>
      <c r="ABN104"/>
      <c r="ABO104"/>
      <c r="ABP104"/>
      <c r="ABQ104"/>
      <c r="ABR104"/>
      <c r="ABS104"/>
      <c r="ABT104"/>
      <c r="ABU104"/>
      <c r="ABV104"/>
      <c r="ABW104"/>
      <c r="ABX104"/>
      <c r="ABY104"/>
      <c r="ABZ104"/>
      <c r="ACA104"/>
      <c r="ACB104"/>
      <c r="ACC104"/>
      <c r="ACD104"/>
      <c r="ACE104"/>
      <c r="ACF104"/>
      <c r="ACG104"/>
      <c r="ACH104"/>
      <c r="ACI104"/>
      <c r="ACJ104"/>
      <c r="ACK104"/>
      <c r="ACL104"/>
      <c r="ACM104"/>
      <c r="ACN104"/>
      <c r="ACO104"/>
      <c r="ACP104"/>
      <c r="ACQ104"/>
      <c r="ACR104"/>
      <c r="ACS104"/>
      <c r="ACT104"/>
      <c r="ACU104"/>
      <c r="ACV104"/>
      <c r="ACW104"/>
      <c r="ACX104"/>
      <c r="ACY104"/>
      <c r="ACZ104"/>
      <c r="ADA104"/>
      <c r="ADB104"/>
      <c r="ADC104"/>
      <c r="ADD104"/>
      <c r="ADE104"/>
      <c r="ADF104"/>
      <c r="ADG104"/>
      <c r="ADH104"/>
      <c r="ADI104"/>
      <c r="ADJ104"/>
      <c r="ADK104"/>
      <c r="ADL104"/>
      <c r="ADM104"/>
      <c r="ADN104"/>
      <c r="ADO104"/>
      <c r="ADP104"/>
      <c r="ADQ104"/>
      <c r="ADR104"/>
      <c r="ADS104"/>
      <c r="ADT104"/>
      <c r="ADU104"/>
      <c r="ADV104"/>
      <c r="ADW104"/>
      <c r="ADX104"/>
      <c r="ADY104"/>
      <c r="ADZ104"/>
      <c r="AEA104"/>
      <c r="AEB104"/>
      <c r="AEC104"/>
      <c r="AED104"/>
      <c r="AEE104"/>
      <c r="AEF104"/>
      <c r="AEG104"/>
      <c r="AEH104"/>
      <c r="AEI104"/>
      <c r="AEJ104"/>
      <c r="AEK104"/>
      <c r="AEL104"/>
      <c r="AEM104"/>
      <c r="AEN104"/>
      <c r="AEO104"/>
      <c r="AEP104"/>
      <c r="AEQ104"/>
      <c r="AER104"/>
      <c r="AES104"/>
      <c r="AET104"/>
      <c r="AEU104"/>
      <c r="AEV104"/>
      <c r="AEW104"/>
      <c r="AEX104"/>
      <c r="AEY104"/>
      <c r="AEZ104"/>
      <c r="AFA104"/>
      <c r="AFB104"/>
      <c r="AFC104"/>
      <c r="AFD104"/>
      <c r="AFE104"/>
      <c r="AFF104"/>
      <c r="AFG104"/>
      <c r="AFH104"/>
      <c r="AFI104"/>
      <c r="AFJ104"/>
      <c r="AFK104"/>
      <c r="AFL104"/>
      <c r="AFM104"/>
      <c r="AFN104"/>
      <c r="AFO104"/>
      <c r="AFP104"/>
      <c r="AFQ104"/>
      <c r="AFR104"/>
      <c r="AFS104"/>
      <c r="AFT104"/>
      <c r="AFU104"/>
      <c r="AFV104"/>
      <c r="AFW104"/>
      <c r="AFX104"/>
      <c r="AFY104"/>
      <c r="AFZ104"/>
      <c r="AGA104"/>
      <c r="AGB104"/>
      <c r="AGC104"/>
      <c r="AGD104"/>
      <c r="AGE104"/>
      <c r="AGF104"/>
      <c r="AGG104"/>
      <c r="AGH104"/>
      <c r="AGI104"/>
      <c r="AGJ104"/>
      <c r="AGK104"/>
      <c r="AGL104"/>
      <c r="AGM104"/>
      <c r="AGN104"/>
      <c r="AGO104"/>
      <c r="AGP104"/>
      <c r="AGQ104"/>
      <c r="AGR104"/>
      <c r="AGS104"/>
      <c r="AGT104"/>
      <c r="AGU104"/>
      <c r="AGV104"/>
      <c r="AGW104"/>
      <c r="AGX104"/>
      <c r="AGY104"/>
      <c r="AGZ104"/>
      <c r="AHA104"/>
      <c r="AHB104"/>
      <c r="AHC104"/>
      <c r="AHD104"/>
      <c r="AHE104"/>
      <c r="AHF104"/>
      <c r="AHG104"/>
      <c r="AHH104"/>
      <c r="AHI104"/>
      <c r="AHJ104"/>
      <c r="AHK104"/>
      <c r="AHL104"/>
      <c r="AHM104"/>
      <c r="AHN104"/>
      <c r="AHO104"/>
      <c r="AHP104"/>
      <c r="AHQ104"/>
      <c r="AHR104"/>
      <c r="AHS104"/>
      <c r="AHT104"/>
      <c r="AHU104"/>
      <c r="AHV104"/>
      <c r="AHW104"/>
      <c r="AHX104"/>
      <c r="AHY104"/>
      <c r="AHZ104"/>
      <c r="AIA104"/>
      <c r="AIB104"/>
      <c r="AIC104"/>
      <c r="AID104"/>
      <c r="AIE104"/>
      <c r="AIF104"/>
      <c r="AIG104"/>
      <c r="AIH104"/>
      <c r="AII104"/>
      <c r="AIJ104"/>
      <c r="AIK104"/>
      <c r="AIL104"/>
      <c r="AIM104"/>
      <c r="AIN104"/>
      <c r="AIO104"/>
      <c r="AIP104"/>
      <c r="AIQ104"/>
      <c r="AIR104"/>
      <c r="AIS104"/>
      <c r="AIT104"/>
      <c r="AIU104"/>
      <c r="AIV104"/>
      <c r="AIW104"/>
      <c r="AIX104"/>
      <c r="AIY104"/>
      <c r="AIZ104"/>
      <c r="AJA104"/>
      <c r="AJB104"/>
      <c r="AJC104"/>
      <c r="AJD104"/>
      <c r="AJE104"/>
      <c r="AJF104"/>
      <c r="AJG104"/>
      <c r="AJH104"/>
      <c r="AJI104"/>
      <c r="AJJ104"/>
      <c r="AJK104"/>
      <c r="AJL104"/>
      <c r="AJM104"/>
      <c r="AJN104"/>
      <c r="AJO104"/>
      <c r="AJP104"/>
      <c r="AJQ104"/>
      <c r="AJR104"/>
      <c r="AJS104"/>
      <c r="AJT104"/>
      <c r="AJU104"/>
      <c r="AJV104"/>
      <c r="AJW104"/>
      <c r="AJX104"/>
      <c r="AJY104"/>
      <c r="AJZ104"/>
      <c r="AKA104"/>
      <c r="AKB104"/>
      <c r="AKC104"/>
      <c r="AKD104"/>
      <c r="AKE104"/>
      <c r="AKF104"/>
      <c r="AKG104"/>
      <c r="AKH104"/>
      <c r="AKI104"/>
      <c r="AKJ104"/>
      <c r="AKK104"/>
      <c r="AKL104"/>
      <c r="AKM104"/>
      <c r="AKN104"/>
      <c r="AKO104"/>
      <c r="AKP104"/>
      <c r="AKQ104"/>
      <c r="AKR104"/>
      <c r="AKS104"/>
      <c r="AKT104"/>
      <c r="AKU104"/>
      <c r="AKV104"/>
      <c r="AKW104"/>
      <c r="AKX104"/>
      <c r="AKY104"/>
      <c r="AKZ104"/>
      <c r="ALA104"/>
      <c r="ALB104"/>
      <c r="ALC104"/>
      <c r="ALD104"/>
      <c r="ALE104"/>
      <c r="ALF104"/>
      <c r="ALG104"/>
      <c r="ALH104"/>
      <c r="ALI104"/>
      <c r="ALJ104"/>
      <c r="ALK104"/>
      <c r="ALL104"/>
      <c r="ALM104"/>
      <c r="ALN104"/>
      <c r="ALO104"/>
      <c r="ALP104"/>
      <c r="ALQ104"/>
      <c r="ALR104"/>
      <c r="ALS104"/>
      <c r="ALT104"/>
      <c r="ALU104"/>
      <c r="ALV104"/>
      <c r="ALW104"/>
      <c r="ALX104"/>
      <c r="ALY104"/>
      <c r="ALZ104"/>
      <c r="AMA104"/>
      <c r="AMB104"/>
      <c r="AMC104"/>
      <c r="AMD104"/>
      <c r="AME104"/>
      <c r="AMF104"/>
      <c r="AMG104"/>
      <c r="AMH104"/>
      <c r="AMI104"/>
      <c r="AMJ104"/>
      <c r="AMK104"/>
      <c r="AML104"/>
      <c r="AMM104"/>
      <c r="AMN104"/>
      <c r="AMO104"/>
      <c r="AMP104"/>
      <c r="AMQ104"/>
      <c r="AMR104"/>
      <c r="AMS104"/>
      <c r="AMT104"/>
      <c r="AMU104"/>
    </row>
    <row r="105" spans="3:1035" s="6" customFormat="1" ht="15" customHeight="1" x14ac:dyDescent="0.25">
      <c r="C105" s="6" t="str">
        <f t="shared" si="18"/>
        <v>A. O. Smith</v>
      </c>
      <c r="D105" s="6" t="str">
        <f t="shared" si="19"/>
        <v>HPTU 50N 120  (50 gal)</v>
      </c>
      <c r="E105" s="6">
        <f t="shared" si="20"/>
        <v>1100813</v>
      </c>
      <c r="F105" s="55">
        <f t="shared" si="21"/>
        <v>50</v>
      </c>
      <c r="G105" s="6" t="str">
        <f t="shared" si="22"/>
        <v>AOSmithHPTU50</v>
      </c>
      <c r="H105" s="114">
        <f t="shared" si="23"/>
        <v>0</v>
      </c>
      <c r="I105" s="152" t="str">
        <f t="shared" si="24"/>
        <v>AOSmithHPTU50N</v>
      </c>
      <c r="J105" s="114">
        <v>3</v>
      </c>
      <c r="K105" s="219">
        <v>3.45</v>
      </c>
      <c r="L105" s="91" t="s">
        <v>188</v>
      </c>
      <c r="M105" s="32">
        <v>3</v>
      </c>
      <c r="N105" s="75">
        <f t="shared" si="25"/>
        <v>11</v>
      </c>
      <c r="O105" s="9" t="s">
        <v>6</v>
      </c>
      <c r="P105" s="62">
        <f>P104+1</f>
        <v>8</v>
      </c>
      <c r="Q105" s="164">
        <f t="shared" si="26"/>
        <v>1100813</v>
      </c>
      <c r="R105" s="59" t="str">
        <f t="shared" si="27"/>
        <v>HPTU 50N 120  (50 gal)</v>
      </c>
      <c r="S105" s="151">
        <f>COUNTIF(R$90:R$662, R105)</f>
        <v>1</v>
      </c>
      <c r="T105" s="10" t="s">
        <v>9</v>
      </c>
      <c r="U105" s="11">
        <v>50</v>
      </c>
      <c r="V105" s="30" t="s">
        <v>81</v>
      </c>
      <c r="W105" s="80" t="s">
        <v>106</v>
      </c>
      <c r="X105" s="85" t="str">
        <f t="shared" si="28"/>
        <v>AOSmithHPTU50</v>
      </c>
      <c r="Y105" s="113">
        <v>0</v>
      </c>
      <c r="Z105" s="42" t="s">
        <v>8</v>
      </c>
      <c r="AA105" s="43">
        <v>42545</v>
      </c>
      <c r="AB105" s="44" t="s">
        <v>80</v>
      </c>
      <c r="AC105" s="124" t="str">
        <f t="shared" si="29"/>
        <v>2,     1100813,   "HPTU 50N 120  (50 gal)"</v>
      </c>
      <c r="AD105" s="126" t="str">
        <f t="shared" si="34"/>
        <v>AOSmith</v>
      </c>
      <c r="AE105" s="127" t="s">
        <v>438</v>
      </c>
      <c r="AF105" s="167">
        <f>COUNTIF(AE$77:AE$662, AE105)</f>
        <v>1</v>
      </c>
      <c r="AG105" s="124" t="str">
        <f t="shared" si="30"/>
        <v xml:space="preserve">          case  HPTU 50N 120  (50 gal)   :   "AOSmithHPTU50N"</v>
      </c>
      <c r="AH105" s="6">
        <v>3.45</v>
      </c>
      <c r="AJ105" s="6">
        <v>3</v>
      </c>
      <c r="AK105"/>
      <c r="AL105" s="138">
        <f t="shared" si="32"/>
        <v>3.45</v>
      </c>
      <c r="AM105" s="138" t="str">
        <f t="shared" si="33"/>
        <v/>
      </c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  <c r="UX105"/>
      <c r="UY105"/>
      <c r="UZ105"/>
      <c r="VA105"/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/>
      <c r="VS105"/>
      <c r="VT105"/>
      <c r="VU105"/>
      <c r="VV105"/>
      <c r="VW105"/>
      <c r="VX105"/>
      <c r="VY105"/>
      <c r="VZ105"/>
      <c r="WA105"/>
      <c r="WB105"/>
      <c r="WC105"/>
      <c r="WD105"/>
      <c r="WE105"/>
      <c r="WF105"/>
      <c r="WG105"/>
      <c r="WH105"/>
      <c r="WI105"/>
      <c r="WJ105"/>
      <c r="WK105"/>
      <c r="WL105"/>
      <c r="WM105"/>
      <c r="WN105"/>
      <c r="WO105"/>
      <c r="WP105"/>
      <c r="WQ105"/>
      <c r="WR105"/>
      <c r="WS105"/>
      <c r="WT105"/>
      <c r="WU105"/>
      <c r="WV105"/>
      <c r="WW105"/>
      <c r="WX105"/>
      <c r="WY105"/>
      <c r="WZ105"/>
      <c r="XA105"/>
      <c r="XB105"/>
      <c r="XC105"/>
      <c r="XD105"/>
      <c r="XE105"/>
      <c r="XF105"/>
      <c r="XG105"/>
      <c r="XH105"/>
      <c r="XI105"/>
      <c r="XJ105"/>
      <c r="XK105"/>
      <c r="XL105"/>
      <c r="XM105"/>
      <c r="XN105"/>
      <c r="XO105"/>
      <c r="XP105"/>
      <c r="XQ105"/>
      <c r="XR105"/>
      <c r="XS105"/>
      <c r="XT105"/>
      <c r="XU105"/>
      <c r="XV105"/>
      <c r="XW105"/>
      <c r="XX105"/>
      <c r="XY105"/>
      <c r="XZ105"/>
      <c r="YA105"/>
      <c r="YB105"/>
      <c r="YC105"/>
      <c r="YD105"/>
      <c r="YE105"/>
      <c r="YF105"/>
      <c r="YG105"/>
      <c r="YH105"/>
      <c r="YI105"/>
      <c r="YJ105"/>
      <c r="YK105"/>
      <c r="YL105"/>
      <c r="YM105"/>
      <c r="YN105"/>
      <c r="YO105"/>
      <c r="YP105"/>
      <c r="YQ105"/>
      <c r="YR105"/>
      <c r="YS105"/>
      <c r="YT105"/>
      <c r="YU105"/>
      <c r="YV105"/>
      <c r="YW105"/>
      <c r="YX105"/>
      <c r="YY105"/>
      <c r="YZ105"/>
      <c r="ZA105"/>
      <c r="ZB105"/>
      <c r="ZC105"/>
      <c r="ZD105"/>
      <c r="ZE105"/>
      <c r="ZF105"/>
      <c r="ZG105"/>
      <c r="ZH105"/>
      <c r="ZI105"/>
      <c r="ZJ105"/>
      <c r="ZK105"/>
      <c r="ZL105"/>
      <c r="ZM105"/>
      <c r="ZN105"/>
      <c r="ZO105"/>
      <c r="ZP105"/>
      <c r="ZQ105"/>
      <c r="ZR105"/>
      <c r="ZS105"/>
      <c r="ZT105"/>
      <c r="ZU105"/>
      <c r="ZV105"/>
      <c r="ZW105"/>
      <c r="ZX105"/>
      <c r="ZY105"/>
      <c r="ZZ105"/>
      <c r="AAA105"/>
      <c r="AAB105"/>
      <c r="AAC105"/>
      <c r="AAD105"/>
      <c r="AAE105"/>
      <c r="AAF105"/>
      <c r="AAG105"/>
      <c r="AAH105"/>
      <c r="AAI105"/>
      <c r="AAJ105"/>
      <c r="AAK105"/>
      <c r="AAL105"/>
      <c r="AAM105"/>
      <c r="AAN105"/>
      <c r="AAO105"/>
      <c r="AAP105"/>
      <c r="AAQ105"/>
      <c r="AAR105"/>
      <c r="AAS105"/>
      <c r="AAT105"/>
      <c r="AAU105"/>
      <c r="AAV105"/>
      <c r="AAW105"/>
      <c r="AAX105"/>
      <c r="AAY105"/>
      <c r="AAZ105"/>
      <c r="ABA105"/>
      <c r="ABB105"/>
      <c r="ABC105"/>
      <c r="ABD105"/>
      <c r="ABE105"/>
      <c r="ABF105"/>
      <c r="ABG105"/>
      <c r="ABH105"/>
      <c r="ABI105"/>
      <c r="ABJ105"/>
      <c r="ABK105"/>
      <c r="ABL105"/>
      <c r="ABM105"/>
      <c r="ABN105"/>
      <c r="ABO105"/>
      <c r="ABP105"/>
      <c r="ABQ105"/>
      <c r="ABR105"/>
      <c r="ABS105"/>
      <c r="ABT105"/>
      <c r="ABU105"/>
      <c r="ABV105"/>
      <c r="ABW105"/>
      <c r="ABX105"/>
      <c r="ABY105"/>
      <c r="ABZ105"/>
      <c r="ACA105"/>
      <c r="ACB105"/>
      <c r="ACC105"/>
      <c r="ACD105"/>
      <c r="ACE105"/>
      <c r="ACF105"/>
      <c r="ACG105"/>
      <c r="ACH105"/>
      <c r="ACI105"/>
      <c r="ACJ105"/>
      <c r="ACK105"/>
      <c r="ACL105"/>
      <c r="ACM105"/>
      <c r="ACN105"/>
      <c r="ACO105"/>
      <c r="ACP105"/>
      <c r="ACQ105"/>
      <c r="ACR105"/>
      <c r="ACS105"/>
      <c r="ACT105"/>
      <c r="ACU105"/>
      <c r="ACV105"/>
      <c r="ACW105"/>
      <c r="ACX105"/>
      <c r="ACY105"/>
      <c r="ACZ105"/>
      <c r="ADA105"/>
      <c r="ADB105"/>
      <c r="ADC105"/>
      <c r="ADD105"/>
      <c r="ADE105"/>
      <c r="ADF105"/>
      <c r="ADG105"/>
      <c r="ADH105"/>
      <c r="ADI105"/>
      <c r="ADJ105"/>
      <c r="ADK105"/>
      <c r="ADL105"/>
      <c r="ADM105"/>
      <c r="ADN105"/>
      <c r="ADO105"/>
      <c r="ADP105"/>
      <c r="ADQ105"/>
      <c r="ADR105"/>
      <c r="ADS105"/>
      <c r="ADT105"/>
      <c r="ADU105"/>
      <c r="ADV105"/>
      <c r="ADW105"/>
      <c r="ADX105"/>
      <c r="ADY105"/>
      <c r="ADZ105"/>
      <c r="AEA105"/>
      <c r="AEB105"/>
      <c r="AEC105"/>
      <c r="AED105"/>
      <c r="AEE105"/>
      <c r="AEF105"/>
      <c r="AEG105"/>
      <c r="AEH105"/>
      <c r="AEI105"/>
      <c r="AEJ105"/>
      <c r="AEK105"/>
      <c r="AEL105"/>
      <c r="AEM105"/>
      <c r="AEN105"/>
      <c r="AEO105"/>
      <c r="AEP105"/>
      <c r="AEQ105"/>
      <c r="AER105"/>
      <c r="AES105"/>
      <c r="AET105"/>
      <c r="AEU105"/>
      <c r="AEV105"/>
      <c r="AEW105"/>
      <c r="AEX105"/>
      <c r="AEY105"/>
      <c r="AEZ105"/>
      <c r="AFA105"/>
      <c r="AFB105"/>
      <c r="AFC105"/>
      <c r="AFD105"/>
      <c r="AFE105"/>
      <c r="AFF105"/>
      <c r="AFG105"/>
      <c r="AFH105"/>
      <c r="AFI105"/>
      <c r="AFJ105"/>
      <c r="AFK105"/>
      <c r="AFL105"/>
      <c r="AFM105"/>
      <c r="AFN105"/>
      <c r="AFO105"/>
      <c r="AFP105"/>
      <c r="AFQ105"/>
      <c r="AFR105"/>
      <c r="AFS105"/>
      <c r="AFT105"/>
      <c r="AFU105"/>
      <c r="AFV105"/>
      <c r="AFW105"/>
      <c r="AFX105"/>
      <c r="AFY105"/>
      <c r="AFZ105"/>
      <c r="AGA105"/>
      <c r="AGB105"/>
      <c r="AGC105"/>
      <c r="AGD105"/>
      <c r="AGE105"/>
      <c r="AGF105"/>
      <c r="AGG105"/>
      <c r="AGH105"/>
      <c r="AGI105"/>
      <c r="AGJ105"/>
      <c r="AGK105"/>
      <c r="AGL105"/>
      <c r="AGM105"/>
      <c r="AGN105"/>
      <c r="AGO105"/>
      <c r="AGP105"/>
      <c r="AGQ105"/>
      <c r="AGR105"/>
      <c r="AGS105"/>
      <c r="AGT105"/>
      <c r="AGU105"/>
      <c r="AGV105"/>
      <c r="AGW105"/>
      <c r="AGX105"/>
      <c r="AGY105"/>
      <c r="AGZ105"/>
      <c r="AHA105"/>
      <c r="AHB105"/>
      <c r="AHC105"/>
      <c r="AHD105"/>
      <c r="AHE105"/>
      <c r="AHF105"/>
      <c r="AHG105"/>
      <c r="AHH105"/>
      <c r="AHI105"/>
      <c r="AHJ105"/>
      <c r="AHK105"/>
      <c r="AHL105"/>
      <c r="AHM105"/>
      <c r="AHN105"/>
      <c r="AHO105"/>
      <c r="AHP105"/>
      <c r="AHQ105"/>
      <c r="AHR105"/>
      <c r="AHS105"/>
      <c r="AHT105"/>
      <c r="AHU105"/>
      <c r="AHV105"/>
      <c r="AHW105"/>
      <c r="AHX105"/>
      <c r="AHY105"/>
      <c r="AHZ105"/>
      <c r="AIA105"/>
      <c r="AIB105"/>
      <c r="AIC105"/>
      <c r="AID105"/>
      <c r="AIE105"/>
      <c r="AIF105"/>
      <c r="AIG105"/>
      <c r="AIH105"/>
      <c r="AII105"/>
      <c r="AIJ105"/>
      <c r="AIK105"/>
      <c r="AIL105"/>
      <c r="AIM105"/>
      <c r="AIN105"/>
      <c r="AIO105"/>
      <c r="AIP105"/>
      <c r="AIQ105"/>
      <c r="AIR105"/>
      <c r="AIS105"/>
      <c r="AIT105"/>
      <c r="AIU105"/>
      <c r="AIV105"/>
      <c r="AIW105"/>
      <c r="AIX105"/>
      <c r="AIY105"/>
      <c r="AIZ105"/>
      <c r="AJA105"/>
      <c r="AJB105"/>
      <c r="AJC105"/>
      <c r="AJD105"/>
      <c r="AJE105"/>
      <c r="AJF105"/>
      <c r="AJG105"/>
      <c r="AJH105"/>
      <c r="AJI105"/>
      <c r="AJJ105"/>
      <c r="AJK105"/>
      <c r="AJL105"/>
      <c r="AJM105"/>
      <c r="AJN105"/>
      <c r="AJO105"/>
      <c r="AJP105"/>
      <c r="AJQ105"/>
      <c r="AJR105"/>
      <c r="AJS105"/>
      <c r="AJT105"/>
      <c r="AJU105"/>
      <c r="AJV105"/>
      <c r="AJW105"/>
      <c r="AJX105"/>
      <c r="AJY105"/>
      <c r="AJZ105"/>
      <c r="AKA105"/>
      <c r="AKB105"/>
      <c r="AKC105"/>
      <c r="AKD105"/>
      <c r="AKE105"/>
      <c r="AKF105"/>
      <c r="AKG105"/>
      <c r="AKH105"/>
      <c r="AKI105"/>
      <c r="AKJ105"/>
      <c r="AKK105"/>
      <c r="AKL105"/>
      <c r="AKM105"/>
      <c r="AKN105"/>
      <c r="AKO105"/>
      <c r="AKP105"/>
      <c r="AKQ105"/>
      <c r="AKR105"/>
      <c r="AKS105"/>
      <c r="AKT105"/>
      <c r="AKU105"/>
      <c r="AKV105"/>
      <c r="AKW105"/>
      <c r="AKX105"/>
      <c r="AKY105"/>
      <c r="AKZ105"/>
      <c r="ALA105"/>
      <c r="ALB105"/>
      <c r="ALC105"/>
      <c r="ALD105"/>
      <c r="ALE105"/>
      <c r="ALF105"/>
      <c r="ALG105"/>
      <c r="ALH105"/>
      <c r="ALI105"/>
      <c r="ALJ105"/>
      <c r="ALK105"/>
      <c r="ALL105"/>
      <c r="ALM105"/>
      <c r="ALN105"/>
      <c r="ALO105"/>
      <c r="ALP105"/>
      <c r="ALQ105"/>
      <c r="ALR105"/>
      <c r="ALS105"/>
      <c r="ALT105"/>
      <c r="ALU105"/>
      <c r="ALV105"/>
      <c r="ALW105"/>
      <c r="ALX105"/>
      <c r="ALY105"/>
      <c r="ALZ105"/>
      <c r="AMA105"/>
      <c r="AMB105"/>
      <c r="AMC105"/>
      <c r="AMD105"/>
      <c r="AME105"/>
      <c r="AMF105"/>
      <c r="AMG105"/>
      <c r="AMH105"/>
      <c r="AMI105"/>
      <c r="AMJ105"/>
      <c r="AMK105"/>
      <c r="AML105"/>
      <c r="AMM105"/>
      <c r="AMN105"/>
      <c r="AMO105"/>
      <c r="AMP105"/>
      <c r="AMQ105"/>
      <c r="AMR105"/>
      <c r="AMS105"/>
      <c r="AMT105"/>
      <c r="AMU105"/>
    </row>
    <row r="106" spans="3:1035" s="6" customFormat="1" ht="15" customHeight="1" x14ac:dyDescent="0.25">
      <c r="C106" s="118" t="str">
        <f t="shared" si="18"/>
        <v>A. O. Smith</v>
      </c>
      <c r="D106" s="118" t="str">
        <f t="shared" si="19"/>
        <v>HPTU-50DR 130  (50 gal)</v>
      </c>
      <c r="E106" s="118">
        <f t="shared" si="20"/>
        <v>1101713</v>
      </c>
      <c r="F106" s="55">
        <f t="shared" si="21"/>
        <v>50</v>
      </c>
      <c r="G106" s="6" t="str">
        <f t="shared" si="22"/>
        <v>AOSmithHPTU50</v>
      </c>
      <c r="H106" s="114">
        <f t="shared" si="23"/>
        <v>1</v>
      </c>
      <c r="I106" s="152" t="str">
        <f t="shared" si="24"/>
        <v>AOSmithHPTU50DR</v>
      </c>
      <c r="J106" s="114">
        <v>3</v>
      </c>
      <c r="K106" s="219">
        <v>3.45</v>
      </c>
      <c r="L106" s="91" t="s">
        <v>188</v>
      </c>
      <c r="M106" s="32">
        <v>3</v>
      </c>
      <c r="N106" s="75">
        <f t="shared" si="25"/>
        <v>11</v>
      </c>
      <c r="O106" s="9" t="s">
        <v>6</v>
      </c>
      <c r="P106" s="119">
        <v>17</v>
      </c>
      <c r="Q106" s="164">
        <f t="shared" si="26"/>
        <v>1101713</v>
      </c>
      <c r="R106" s="59" t="str">
        <f t="shared" si="27"/>
        <v>HPTU-50DR 130  (50 gal)</v>
      </c>
      <c r="S106" s="151">
        <f>COUNTIF(R$90:R$662, R106)</f>
        <v>1</v>
      </c>
      <c r="T106" s="10" t="s">
        <v>352</v>
      </c>
      <c r="U106" s="11">
        <v>50</v>
      </c>
      <c r="V106" s="30" t="s">
        <v>81</v>
      </c>
      <c r="W106" s="80" t="s">
        <v>106</v>
      </c>
      <c r="X106" s="85" t="str">
        <f t="shared" si="28"/>
        <v>AOSmithHPTU50</v>
      </c>
      <c r="Y106" s="115">
        <v>1</v>
      </c>
      <c r="Z106" s="42" t="s">
        <v>8</v>
      </c>
      <c r="AA106" s="43">
        <v>44118</v>
      </c>
      <c r="AB106" s="44" t="s">
        <v>80</v>
      </c>
      <c r="AC106" s="124" t="str">
        <f t="shared" si="29"/>
        <v>2,     1101713,   "HPTU-50DR 130  (50 gal)"</v>
      </c>
      <c r="AD106" s="126" t="str">
        <f t="shared" si="34"/>
        <v>AOSmith</v>
      </c>
      <c r="AE106" s="128" t="s">
        <v>443</v>
      </c>
      <c r="AF106" s="167">
        <f>COUNTIF(AE$77:AE$662, AE106)</f>
        <v>1</v>
      </c>
      <c r="AG106" s="124" t="str">
        <f t="shared" si="30"/>
        <v xml:space="preserve">          case  HPTU-50DR 130  (50 gal)   :   "AOSmithHPTU50DR"</v>
      </c>
      <c r="AH106" s="6">
        <v>3.45</v>
      </c>
      <c r="AJ106" s="6">
        <v>3</v>
      </c>
      <c r="AK106"/>
      <c r="AL106" s="138">
        <f t="shared" si="32"/>
        <v>3.45</v>
      </c>
      <c r="AM106" s="138" t="str">
        <f t="shared" si="33"/>
        <v/>
      </c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/>
      <c r="SM106"/>
      <c r="SN106"/>
      <c r="SO106"/>
      <c r="SP106"/>
      <c r="SQ106"/>
      <c r="SR106"/>
      <c r="SS106"/>
      <c r="ST106"/>
      <c r="SU106"/>
      <c r="SV106"/>
      <c r="SW106"/>
      <c r="SX106"/>
      <c r="SY106"/>
      <c r="SZ106"/>
      <c r="TA106"/>
      <c r="TB106"/>
      <c r="TC106"/>
      <c r="TD106"/>
      <c r="TE106"/>
      <c r="TF106"/>
      <c r="TG106"/>
      <c r="TH106"/>
      <c r="TI106"/>
      <c r="TJ106"/>
      <c r="TK106"/>
      <c r="TL106"/>
      <c r="TM106"/>
      <c r="TN106"/>
      <c r="TO106"/>
      <c r="TP106"/>
      <c r="TQ106"/>
      <c r="TR106"/>
      <c r="TS106"/>
      <c r="TT106"/>
      <c r="TU106"/>
      <c r="TV106"/>
      <c r="TW106"/>
      <c r="TX106"/>
      <c r="TY106"/>
      <c r="TZ106"/>
      <c r="UA106"/>
      <c r="UB106"/>
      <c r="UC106"/>
      <c r="UD106"/>
      <c r="UE106"/>
      <c r="UF106"/>
      <c r="UG106"/>
      <c r="UH106"/>
      <c r="UI106"/>
      <c r="UJ106"/>
      <c r="UK106"/>
      <c r="UL106"/>
      <c r="UM106"/>
      <c r="UN106"/>
      <c r="UO106"/>
      <c r="UP106"/>
      <c r="UQ106"/>
      <c r="UR106"/>
      <c r="US106"/>
      <c r="UT106"/>
      <c r="UU106"/>
      <c r="UV106"/>
      <c r="UW106"/>
      <c r="UX106"/>
      <c r="UY106"/>
      <c r="UZ106"/>
      <c r="VA106"/>
      <c r="VB106"/>
      <c r="VC106"/>
      <c r="VD106"/>
      <c r="VE106"/>
      <c r="VF106"/>
      <c r="VG106"/>
      <c r="VH106"/>
      <c r="VI106"/>
      <c r="VJ106"/>
      <c r="VK106"/>
      <c r="VL106"/>
      <c r="VM106"/>
      <c r="VN106"/>
      <c r="VO106"/>
      <c r="VP106"/>
      <c r="VQ106"/>
      <c r="VR106"/>
      <c r="VS106"/>
      <c r="VT106"/>
      <c r="VU106"/>
      <c r="VV106"/>
      <c r="VW106"/>
      <c r="VX106"/>
      <c r="VY106"/>
      <c r="VZ106"/>
      <c r="WA106"/>
      <c r="WB106"/>
      <c r="WC106"/>
      <c r="WD106"/>
      <c r="WE106"/>
      <c r="WF106"/>
      <c r="WG106"/>
      <c r="WH106"/>
      <c r="WI106"/>
      <c r="WJ106"/>
      <c r="WK106"/>
      <c r="WL106"/>
      <c r="WM106"/>
      <c r="WN106"/>
      <c r="WO106"/>
      <c r="WP106"/>
      <c r="WQ106"/>
      <c r="WR106"/>
      <c r="WS106"/>
      <c r="WT106"/>
      <c r="WU106"/>
      <c r="WV106"/>
      <c r="WW106"/>
      <c r="WX106"/>
      <c r="WY106"/>
      <c r="WZ106"/>
      <c r="XA106"/>
      <c r="XB106"/>
      <c r="XC106"/>
      <c r="XD106"/>
      <c r="XE106"/>
      <c r="XF106"/>
      <c r="XG106"/>
      <c r="XH106"/>
      <c r="XI106"/>
      <c r="XJ106"/>
      <c r="XK106"/>
      <c r="XL106"/>
      <c r="XM106"/>
      <c r="XN106"/>
      <c r="XO106"/>
      <c r="XP106"/>
      <c r="XQ106"/>
      <c r="XR106"/>
      <c r="XS106"/>
      <c r="XT106"/>
      <c r="XU106"/>
      <c r="XV106"/>
      <c r="XW106"/>
      <c r="XX106"/>
      <c r="XY106"/>
      <c r="XZ106"/>
      <c r="YA106"/>
      <c r="YB106"/>
      <c r="YC106"/>
      <c r="YD106"/>
      <c r="YE106"/>
      <c r="YF106"/>
      <c r="YG106"/>
      <c r="YH106"/>
      <c r="YI106"/>
      <c r="YJ106"/>
      <c r="YK106"/>
      <c r="YL106"/>
      <c r="YM106"/>
      <c r="YN106"/>
      <c r="YO106"/>
      <c r="YP106"/>
      <c r="YQ106"/>
      <c r="YR106"/>
      <c r="YS106"/>
      <c r="YT106"/>
      <c r="YU106"/>
      <c r="YV106"/>
      <c r="YW106"/>
      <c r="YX106"/>
      <c r="YY106"/>
      <c r="YZ106"/>
      <c r="ZA106"/>
      <c r="ZB106"/>
      <c r="ZC106"/>
      <c r="ZD106"/>
      <c r="ZE106"/>
      <c r="ZF106"/>
      <c r="ZG106"/>
      <c r="ZH106"/>
      <c r="ZI106"/>
      <c r="ZJ106"/>
      <c r="ZK106"/>
      <c r="ZL106"/>
      <c r="ZM106"/>
      <c r="ZN106"/>
      <c r="ZO106"/>
      <c r="ZP106"/>
      <c r="ZQ106"/>
      <c r="ZR106"/>
      <c r="ZS106"/>
      <c r="ZT106"/>
      <c r="ZU106"/>
      <c r="ZV106"/>
      <c r="ZW106"/>
      <c r="ZX106"/>
      <c r="ZY106"/>
      <c r="ZZ106"/>
      <c r="AAA106"/>
      <c r="AAB106"/>
      <c r="AAC106"/>
      <c r="AAD106"/>
      <c r="AAE106"/>
      <c r="AAF106"/>
      <c r="AAG106"/>
      <c r="AAH106"/>
      <c r="AAI106"/>
      <c r="AAJ106"/>
      <c r="AAK106"/>
      <c r="AAL106"/>
      <c r="AAM106"/>
      <c r="AAN106"/>
      <c r="AAO106"/>
      <c r="AAP106"/>
      <c r="AAQ106"/>
      <c r="AAR106"/>
      <c r="AAS106"/>
      <c r="AAT106"/>
      <c r="AAU106"/>
      <c r="AAV106"/>
      <c r="AAW106"/>
      <c r="AAX106"/>
      <c r="AAY106"/>
      <c r="AAZ106"/>
      <c r="ABA106"/>
      <c r="ABB106"/>
      <c r="ABC106"/>
      <c r="ABD106"/>
      <c r="ABE106"/>
      <c r="ABF106"/>
      <c r="ABG106"/>
      <c r="ABH106"/>
      <c r="ABI106"/>
      <c r="ABJ106"/>
      <c r="ABK106"/>
      <c r="ABL106"/>
      <c r="ABM106"/>
      <c r="ABN106"/>
      <c r="ABO106"/>
      <c r="ABP106"/>
      <c r="ABQ106"/>
      <c r="ABR106"/>
      <c r="ABS106"/>
      <c r="ABT106"/>
      <c r="ABU106"/>
      <c r="ABV106"/>
      <c r="ABW106"/>
      <c r="ABX106"/>
      <c r="ABY106"/>
      <c r="ABZ106"/>
      <c r="ACA106"/>
      <c r="ACB106"/>
      <c r="ACC106"/>
      <c r="ACD106"/>
      <c r="ACE106"/>
      <c r="ACF106"/>
      <c r="ACG106"/>
      <c r="ACH106"/>
      <c r="ACI106"/>
      <c r="ACJ106"/>
      <c r="ACK106"/>
      <c r="ACL106"/>
      <c r="ACM106"/>
      <c r="ACN106"/>
      <c r="ACO106"/>
      <c r="ACP106"/>
      <c r="ACQ106"/>
      <c r="ACR106"/>
      <c r="ACS106"/>
      <c r="ACT106"/>
      <c r="ACU106"/>
      <c r="ACV106"/>
      <c r="ACW106"/>
      <c r="ACX106"/>
      <c r="ACY106"/>
      <c r="ACZ106"/>
      <c r="ADA106"/>
      <c r="ADB106"/>
      <c r="ADC106"/>
      <c r="ADD106"/>
      <c r="ADE106"/>
      <c r="ADF106"/>
      <c r="ADG106"/>
      <c r="ADH106"/>
      <c r="ADI106"/>
      <c r="ADJ106"/>
      <c r="ADK106"/>
      <c r="ADL106"/>
      <c r="ADM106"/>
      <c r="ADN106"/>
      <c r="ADO106"/>
      <c r="ADP106"/>
      <c r="ADQ106"/>
      <c r="ADR106"/>
      <c r="ADS106"/>
      <c r="ADT106"/>
      <c r="ADU106"/>
      <c r="ADV106"/>
      <c r="ADW106"/>
      <c r="ADX106"/>
      <c r="ADY106"/>
      <c r="ADZ106"/>
      <c r="AEA106"/>
      <c r="AEB106"/>
      <c r="AEC106"/>
      <c r="AED106"/>
      <c r="AEE106"/>
      <c r="AEF106"/>
      <c r="AEG106"/>
      <c r="AEH106"/>
      <c r="AEI106"/>
      <c r="AEJ106"/>
      <c r="AEK106"/>
      <c r="AEL106"/>
      <c r="AEM106"/>
      <c r="AEN106"/>
      <c r="AEO106"/>
      <c r="AEP106"/>
      <c r="AEQ106"/>
      <c r="AER106"/>
      <c r="AES106"/>
      <c r="AET106"/>
      <c r="AEU106"/>
      <c r="AEV106"/>
      <c r="AEW106"/>
      <c r="AEX106"/>
      <c r="AEY106"/>
      <c r="AEZ106"/>
      <c r="AFA106"/>
      <c r="AFB106"/>
      <c r="AFC106"/>
      <c r="AFD106"/>
      <c r="AFE106"/>
      <c r="AFF106"/>
      <c r="AFG106"/>
      <c r="AFH106"/>
      <c r="AFI106"/>
      <c r="AFJ106"/>
      <c r="AFK106"/>
      <c r="AFL106"/>
      <c r="AFM106"/>
      <c r="AFN106"/>
      <c r="AFO106"/>
      <c r="AFP106"/>
      <c r="AFQ106"/>
      <c r="AFR106"/>
      <c r="AFS106"/>
      <c r="AFT106"/>
      <c r="AFU106"/>
      <c r="AFV106"/>
      <c r="AFW106"/>
      <c r="AFX106"/>
      <c r="AFY106"/>
      <c r="AFZ106"/>
      <c r="AGA106"/>
      <c r="AGB106"/>
      <c r="AGC106"/>
      <c r="AGD106"/>
      <c r="AGE106"/>
      <c r="AGF106"/>
      <c r="AGG106"/>
      <c r="AGH106"/>
      <c r="AGI106"/>
      <c r="AGJ106"/>
      <c r="AGK106"/>
      <c r="AGL106"/>
      <c r="AGM106"/>
      <c r="AGN106"/>
      <c r="AGO106"/>
      <c r="AGP106"/>
      <c r="AGQ106"/>
      <c r="AGR106"/>
      <c r="AGS106"/>
      <c r="AGT106"/>
      <c r="AGU106"/>
      <c r="AGV106"/>
      <c r="AGW106"/>
      <c r="AGX106"/>
      <c r="AGY106"/>
      <c r="AGZ106"/>
      <c r="AHA106"/>
      <c r="AHB106"/>
      <c r="AHC106"/>
      <c r="AHD106"/>
      <c r="AHE106"/>
      <c r="AHF106"/>
      <c r="AHG106"/>
      <c r="AHH106"/>
      <c r="AHI106"/>
      <c r="AHJ106"/>
      <c r="AHK106"/>
      <c r="AHL106"/>
      <c r="AHM106"/>
      <c r="AHN106"/>
      <c r="AHO106"/>
      <c r="AHP106"/>
      <c r="AHQ106"/>
      <c r="AHR106"/>
      <c r="AHS106"/>
      <c r="AHT106"/>
      <c r="AHU106"/>
      <c r="AHV106"/>
      <c r="AHW106"/>
      <c r="AHX106"/>
      <c r="AHY106"/>
      <c r="AHZ106"/>
      <c r="AIA106"/>
      <c r="AIB106"/>
      <c r="AIC106"/>
      <c r="AID106"/>
      <c r="AIE106"/>
      <c r="AIF106"/>
      <c r="AIG106"/>
      <c r="AIH106"/>
      <c r="AII106"/>
      <c r="AIJ106"/>
      <c r="AIK106"/>
      <c r="AIL106"/>
      <c r="AIM106"/>
      <c r="AIN106"/>
      <c r="AIO106"/>
      <c r="AIP106"/>
      <c r="AIQ106"/>
      <c r="AIR106"/>
      <c r="AIS106"/>
      <c r="AIT106"/>
      <c r="AIU106"/>
      <c r="AIV106"/>
      <c r="AIW106"/>
      <c r="AIX106"/>
      <c r="AIY106"/>
      <c r="AIZ106"/>
      <c r="AJA106"/>
      <c r="AJB106"/>
      <c r="AJC106"/>
      <c r="AJD106"/>
      <c r="AJE106"/>
      <c r="AJF106"/>
      <c r="AJG106"/>
      <c r="AJH106"/>
      <c r="AJI106"/>
      <c r="AJJ106"/>
      <c r="AJK106"/>
      <c r="AJL106"/>
      <c r="AJM106"/>
      <c r="AJN106"/>
      <c r="AJO106"/>
      <c r="AJP106"/>
      <c r="AJQ106"/>
      <c r="AJR106"/>
      <c r="AJS106"/>
      <c r="AJT106"/>
      <c r="AJU106"/>
      <c r="AJV106"/>
      <c r="AJW106"/>
      <c r="AJX106"/>
      <c r="AJY106"/>
      <c r="AJZ106"/>
      <c r="AKA106"/>
      <c r="AKB106"/>
      <c r="AKC106"/>
      <c r="AKD106"/>
      <c r="AKE106"/>
      <c r="AKF106"/>
      <c r="AKG106"/>
      <c r="AKH106"/>
      <c r="AKI106"/>
      <c r="AKJ106"/>
      <c r="AKK106"/>
      <c r="AKL106"/>
      <c r="AKM106"/>
      <c r="AKN106"/>
      <c r="AKO106"/>
      <c r="AKP106"/>
      <c r="AKQ106"/>
      <c r="AKR106"/>
      <c r="AKS106"/>
      <c r="AKT106"/>
      <c r="AKU106"/>
      <c r="AKV106"/>
      <c r="AKW106"/>
      <c r="AKX106"/>
      <c r="AKY106"/>
      <c r="AKZ106"/>
      <c r="ALA106"/>
      <c r="ALB106"/>
      <c r="ALC106"/>
      <c r="ALD106"/>
      <c r="ALE106"/>
      <c r="ALF106"/>
      <c r="ALG106"/>
      <c r="ALH106"/>
      <c r="ALI106"/>
      <c r="ALJ106"/>
      <c r="ALK106"/>
      <c r="ALL106"/>
      <c r="ALM106"/>
      <c r="ALN106"/>
      <c r="ALO106"/>
      <c r="ALP106"/>
      <c r="ALQ106"/>
      <c r="ALR106"/>
      <c r="ALS106"/>
      <c r="ALT106"/>
      <c r="ALU106"/>
      <c r="ALV106"/>
      <c r="ALW106"/>
      <c r="ALX106"/>
      <c r="ALY106"/>
      <c r="ALZ106"/>
      <c r="AMA106"/>
      <c r="AMB106"/>
      <c r="AMC106"/>
      <c r="AMD106"/>
      <c r="AME106"/>
      <c r="AMF106"/>
      <c r="AMG106"/>
      <c r="AMH106"/>
      <c r="AMI106"/>
      <c r="AMJ106"/>
      <c r="AMK106"/>
      <c r="AML106"/>
      <c r="AMM106"/>
      <c r="AMN106"/>
      <c r="AMO106"/>
      <c r="AMP106"/>
      <c r="AMQ106"/>
      <c r="AMR106"/>
      <c r="AMS106"/>
      <c r="AMT106"/>
      <c r="AMU106"/>
    </row>
    <row r="107" spans="3:1035" s="6" customFormat="1" ht="15" customHeight="1" x14ac:dyDescent="0.25">
      <c r="C107" s="6" t="str">
        <f t="shared" si="18"/>
        <v>A. O. Smith</v>
      </c>
      <c r="D107" s="6" t="str">
        <f t="shared" si="19"/>
        <v>HPTU 66 120  (66 gal)</v>
      </c>
      <c r="E107" s="6">
        <f t="shared" si="20"/>
        <v>1100914</v>
      </c>
      <c r="F107" s="55">
        <f t="shared" si="21"/>
        <v>66</v>
      </c>
      <c r="G107" s="6" t="str">
        <f t="shared" si="22"/>
        <v>AOSmithHPTU66</v>
      </c>
      <c r="H107" s="114">
        <f t="shared" si="23"/>
        <v>0</v>
      </c>
      <c r="I107" s="152" t="str">
        <f t="shared" si="24"/>
        <v>AOSmithHPTU66</v>
      </c>
      <c r="J107" s="114">
        <v>3</v>
      </c>
      <c r="K107" s="219">
        <v>3.45</v>
      </c>
      <c r="L107" s="91" t="s">
        <v>188</v>
      </c>
      <c r="M107" s="32">
        <v>3</v>
      </c>
      <c r="N107" s="75">
        <f t="shared" si="25"/>
        <v>11</v>
      </c>
      <c r="O107" s="9" t="s">
        <v>6</v>
      </c>
      <c r="P107" s="120">
        <f>P105+1</f>
        <v>9</v>
      </c>
      <c r="Q107" s="164">
        <f t="shared" si="26"/>
        <v>1100914</v>
      </c>
      <c r="R107" s="59" t="str">
        <f t="shared" si="27"/>
        <v>HPTU 66 120  (66 gal)</v>
      </c>
      <c r="S107" s="151">
        <f>COUNTIF(R$90:R$662, R107)</f>
        <v>1</v>
      </c>
      <c r="T107" s="10" t="s">
        <v>10</v>
      </c>
      <c r="U107" s="11">
        <v>66</v>
      </c>
      <c r="V107" s="30" t="s">
        <v>82</v>
      </c>
      <c r="W107" s="80" t="s">
        <v>102</v>
      </c>
      <c r="X107" s="85" t="str">
        <f t="shared" si="28"/>
        <v>AOSmithHPTU66</v>
      </c>
      <c r="Y107" s="113">
        <v>0</v>
      </c>
      <c r="Z107" s="42">
        <v>3</v>
      </c>
      <c r="AA107" s="43">
        <v>42545</v>
      </c>
      <c r="AB107" s="44" t="s">
        <v>80</v>
      </c>
      <c r="AC107" s="124" t="str">
        <f t="shared" si="29"/>
        <v>2,     1100914,   "HPTU 66 120  (66 gal)"</v>
      </c>
      <c r="AD107" s="126" t="str">
        <f t="shared" si="34"/>
        <v>AOSmith</v>
      </c>
      <c r="AE107" s="127" t="s">
        <v>177</v>
      </c>
      <c r="AF107" s="167">
        <f>COUNTIF(AE$77:AE$662, AE107)</f>
        <v>1</v>
      </c>
      <c r="AG107" s="124" t="str">
        <f t="shared" si="30"/>
        <v xml:space="preserve">          case  HPTU 66 120  (66 gal)   :   "AOSmithHPTU66"</v>
      </c>
      <c r="AH107" s="6">
        <v>3.45</v>
      </c>
      <c r="AJ107" s="6">
        <v>3</v>
      </c>
      <c r="AK107"/>
      <c r="AL107" s="138">
        <f t="shared" si="32"/>
        <v>3.45</v>
      </c>
      <c r="AM107" s="138" t="str">
        <f t="shared" si="33"/>
        <v/>
      </c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/>
      <c r="RZ107"/>
      <c r="SA107"/>
      <c r="SB107"/>
      <c r="SC107"/>
      <c r="SD107"/>
      <c r="SE107"/>
      <c r="SF107"/>
      <c r="SG107"/>
      <c r="SH107"/>
      <c r="SI107"/>
      <c r="SJ107"/>
      <c r="SK107"/>
      <c r="SL107"/>
      <c r="SM107"/>
      <c r="SN107"/>
      <c r="SO107"/>
      <c r="SP107"/>
      <c r="SQ107"/>
      <c r="SR107"/>
      <c r="SS107"/>
      <c r="ST107"/>
      <c r="SU107"/>
      <c r="SV107"/>
      <c r="SW107"/>
      <c r="SX107"/>
      <c r="SY107"/>
      <c r="SZ107"/>
      <c r="TA107"/>
      <c r="TB107"/>
      <c r="TC107"/>
      <c r="TD107"/>
      <c r="TE107"/>
      <c r="TF107"/>
      <c r="TG107"/>
      <c r="TH107"/>
      <c r="TI107"/>
      <c r="TJ107"/>
      <c r="TK107"/>
      <c r="TL107"/>
      <c r="TM107"/>
      <c r="TN107"/>
      <c r="TO107"/>
      <c r="TP107"/>
      <c r="TQ107"/>
      <c r="TR107"/>
      <c r="TS107"/>
      <c r="TT107"/>
      <c r="TU107"/>
      <c r="TV107"/>
      <c r="TW107"/>
      <c r="TX107"/>
      <c r="TY107"/>
      <c r="TZ107"/>
      <c r="UA107"/>
      <c r="UB107"/>
      <c r="UC107"/>
      <c r="UD107"/>
      <c r="UE107"/>
      <c r="UF107"/>
      <c r="UG107"/>
      <c r="UH107"/>
      <c r="UI107"/>
      <c r="UJ107"/>
      <c r="UK107"/>
      <c r="UL107"/>
      <c r="UM107"/>
      <c r="UN107"/>
      <c r="UO107"/>
      <c r="UP107"/>
      <c r="UQ107"/>
      <c r="UR107"/>
      <c r="US107"/>
      <c r="UT107"/>
      <c r="UU107"/>
      <c r="UV107"/>
      <c r="UW107"/>
      <c r="UX107"/>
      <c r="UY107"/>
      <c r="UZ107"/>
      <c r="VA107"/>
      <c r="VB107"/>
      <c r="VC107"/>
      <c r="VD107"/>
      <c r="VE107"/>
      <c r="VF107"/>
      <c r="VG107"/>
      <c r="VH107"/>
      <c r="VI107"/>
      <c r="VJ107"/>
      <c r="VK107"/>
      <c r="VL107"/>
      <c r="VM107"/>
      <c r="VN107"/>
      <c r="VO107"/>
      <c r="VP107"/>
      <c r="VQ107"/>
      <c r="VR107"/>
      <c r="VS107"/>
      <c r="VT107"/>
      <c r="VU107"/>
      <c r="VV107"/>
      <c r="VW107"/>
      <c r="VX107"/>
      <c r="VY107"/>
      <c r="VZ107"/>
      <c r="WA107"/>
      <c r="WB107"/>
      <c r="WC107"/>
      <c r="WD107"/>
      <c r="WE107"/>
      <c r="WF107"/>
      <c r="WG107"/>
      <c r="WH107"/>
      <c r="WI107"/>
      <c r="WJ107"/>
      <c r="WK107"/>
      <c r="WL107"/>
      <c r="WM107"/>
      <c r="WN107"/>
      <c r="WO107"/>
      <c r="WP107"/>
      <c r="WQ107"/>
      <c r="WR107"/>
      <c r="WS107"/>
      <c r="WT107"/>
      <c r="WU107"/>
      <c r="WV107"/>
      <c r="WW107"/>
      <c r="WX107"/>
      <c r="WY107"/>
      <c r="WZ107"/>
      <c r="XA107"/>
      <c r="XB107"/>
      <c r="XC107"/>
      <c r="XD107"/>
      <c r="XE107"/>
      <c r="XF107"/>
      <c r="XG107"/>
      <c r="XH107"/>
      <c r="XI107"/>
      <c r="XJ107"/>
      <c r="XK107"/>
      <c r="XL107"/>
      <c r="XM107"/>
      <c r="XN107"/>
      <c r="XO107"/>
      <c r="XP107"/>
      <c r="XQ107"/>
      <c r="XR107"/>
      <c r="XS107"/>
      <c r="XT107"/>
      <c r="XU107"/>
      <c r="XV107"/>
      <c r="XW107"/>
      <c r="XX107"/>
      <c r="XY107"/>
      <c r="XZ107"/>
      <c r="YA107"/>
      <c r="YB107"/>
      <c r="YC107"/>
      <c r="YD107"/>
      <c r="YE107"/>
      <c r="YF107"/>
      <c r="YG107"/>
      <c r="YH107"/>
      <c r="YI107"/>
      <c r="YJ107"/>
      <c r="YK107"/>
      <c r="YL107"/>
      <c r="YM107"/>
      <c r="YN107"/>
      <c r="YO107"/>
      <c r="YP107"/>
      <c r="YQ107"/>
      <c r="YR107"/>
      <c r="YS107"/>
      <c r="YT107"/>
      <c r="YU107"/>
      <c r="YV107"/>
      <c r="YW107"/>
      <c r="YX107"/>
      <c r="YY107"/>
      <c r="YZ107"/>
      <c r="ZA107"/>
      <c r="ZB107"/>
      <c r="ZC107"/>
      <c r="ZD107"/>
      <c r="ZE107"/>
      <c r="ZF107"/>
      <c r="ZG107"/>
      <c r="ZH107"/>
      <c r="ZI107"/>
      <c r="ZJ107"/>
      <c r="ZK107"/>
      <c r="ZL107"/>
      <c r="ZM107"/>
      <c r="ZN107"/>
      <c r="ZO107"/>
      <c r="ZP107"/>
      <c r="ZQ107"/>
      <c r="ZR107"/>
      <c r="ZS107"/>
      <c r="ZT107"/>
      <c r="ZU107"/>
      <c r="ZV107"/>
      <c r="ZW107"/>
      <c r="ZX107"/>
      <c r="ZY107"/>
      <c r="ZZ107"/>
      <c r="AAA107"/>
      <c r="AAB107"/>
      <c r="AAC107"/>
      <c r="AAD107"/>
      <c r="AAE107"/>
      <c r="AAF107"/>
      <c r="AAG107"/>
      <c r="AAH107"/>
      <c r="AAI107"/>
      <c r="AAJ107"/>
      <c r="AAK107"/>
      <c r="AAL107"/>
      <c r="AAM107"/>
      <c r="AAN107"/>
      <c r="AAO107"/>
      <c r="AAP107"/>
      <c r="AAQ107"/>
      <c r="AAR107"/>
      <c r="AAS107"/>
      <c r="AAT107"/>
      <c r="AAU107"/>
      <c r="AAV107"/>
      <c r="AAW107"/>
      <c r="AAX107"/>
      <c r="AAY107"/>
      <c r="AAZ107"/>
      <c r="ABA107"/>
      <c r="ABB107"/>
      <c r="ABC107"/>
      <c r="ABD107"/>
      <c r="ABE107"/>
      <c r="ABF107"/>
      <c r="ABG107"/>
      <c r="ABH107"/>
      <c r="ABI107"/>
      <c r="ABJ107"/>
      <c r="ABK107"/>
      <c r="ABL107"/>
      <c r="ABM107"/>
      <c r="ABN107"/>
      <c r="ABO107"/>
      <c r="ABP107"/>
      <c r="ABQ107"/>
      <c r="ABR107"/>
      <c r="ABS107"/>
      <c r="ABT107"/>
      <c r="ABU107"/>
      <c r="ABV107"/>
      <c r="ABW107"/>
      <c r="ABX107"/>
      <c r="ABY107"/>
      <c r="ABZ107"/>
      <c r="ACA107"/>
      <c r="ACB107"/>
      <c r="ACC107"/>
      <c r="ACD107"/>
      <c r="ACE107"/>
      <c r="ACF107"/>
      <c r="ACG107"/>
      <c r="ACH107"/>
      <c r="ACI107"/>
      <c r="ACJ107"/>
      <c r="ACK107"/>
      <c r="ACL107"/>
      <c r="ACM107"/>
      <c r="ACN107"/>
      <c r="ACO107"/>
      <c r="ACP107"/>
      <c r="ACQ107"/>
      <c r="ACR107"/>
      <c r="ACS107"/>
      <c r="ACT107"/>
      <c r="ACU107"/>
      <c r="ACV107"/>
      <c r="ACW107"/>
      <c r="ACX107"/>
      <c r="ACY107"/>
      <c r="ACZ107"/>
      <c r="ADA107"/>
      <c r="ADB107"/>
      <c r="ADC107"/>
      <c r="ADD107"/>
      <c r="ADE107"/>
      <c r="ADF107"/>
      <c r="ADG107"/>
      <c r="ADH107"/>
      <c r="ADI107"/>
      <c r="ADJ107"/>
      <c r="ADK107"/>
      <c r="ADL107"/>
      <c r="ADM107"/>
      <c r="ADN107"/>
      <c r="ADO107"/>
      <c r="ADP107"/>
      <c r="ADQ107"/>
      <c r="ADR107"/>
      <c r="ADS107"/>
      <c r="ADT107"/>
      <c r="ADU107"/>
      <c r="ADV107"/>
      <c r="ADW107"/>
      <c r="ADX107"/>
      <c r="ADY107"/>
      <c r="ADZ107"/>
      <c r="AEA107"/>
      <c r="AEB107"/>
      <c r="AEC107"/>
      <c r="AED107"/>
      <c r="AEE107"/>
      <c r="AEF107"/>
      <c r="AEG107"/>
      <c r="AEH107"/>
      <c r="AEI107"/>
      <c r="AEJ107"/>
      <c r="AEK107"/>
      <c r="AEL107"/>
      <c r="AEM107"/>
      <c r="AEN107"/>
      <c r="AEO107"/>
      <c r="AEP107"/>
      <c r="AEQ107"/>
      <c r="AER107"/>
      <c r="AES107"/>
      <c r="AET107"/>
      <c r="AEU107"/>
      <c r="AEV107"/>
      <c r="AEW107"/>
      <c r="AEX107"/>
      <c r="AEY107"/>
      <c r="AEZ107"/>
      <c r="AFA107"/>
      <c r="AFB107"/>
      <c r="AFC107"/>
      <c r="AFD107"/>
      <c r="AFE107"/>
      <c r="AFF107"/>
      <c r="AFG107"/>
      <c r="AFH107"/>
      <c r="AFI107"/>
      <c r="AFJ107"/>
      <c r="AFK107"/>
      <c r="AFL107"/>
      <c r="AFM107"/>
      <c r="AFN107"/>
      <c r="AFO107"/>
      <c r="AFP107"/>
      <c r="AFQ107"/>
      <c r="AFR107"/>
      <c r="AFS107"/>
      <c r="AFT107"/>
      <c r="AFU107"/>
      <c r="AFV107"/>
      <c r="AFW107"/>
      <c r="AFX107"/>
      <c r="AFY107"/>
      <c r="AFZ107"/>
      <c r="AGA107"/>
      <c r="AGB107"/>
      <c r="AGC107"/>
      <c r="AGD107"/>
      <c r="AGE107"/>
      <c r="AGF107"/>
      <c r="AGG107"/>
      <c r="AGH107"/>
      <c r="AGI107"/>
      <c r="AGJ107"/>
      <c r="AGK107"/>
      <c r="AGL107"/>
      <c r="AGM107"/>
      <c r="AGN107"/>
      <c r="AGO107"/>
      <c r="AGP107"/>
      <c r="AGQ107"/>
      <c r="AGR107"/>
      <c r="AGS107"/>
      <c r="AGT107"/>
      <c r="AGU107"/>
      <c r="AGV107"/>
      <c r="AGW107"/>
      <c r="AGX107"/>
      <c r="AGY107"/>
      <c r="AGZ107"/>
      <c r="AHA107"/>
      <c r="AHB107"/>
      <c r="AHC107"/>
      <c r="AHD107"/>
      <c r="AHE107"/>
      <c r="AHF107"/>
      <c r="AHG107"/>
      <c r="AHH107"/>
      <c r="AHI107"/>
      <c r="AHJ107"/>
      <c r="AHK107"/>
      <c r="AHL107"/>
      <c r="AHM107"/>
      <c r="AHN107"/>
      <c r="AHO107"/>
      <c r="AHP107"/>
      <c r="AHQ107"/>
      <c r="AHR107"/>
      <c r="AHS107"/>
      <c r="AHT107"/>
      <c r="AHU107"/>
      <c r="AHV107"/>
      <c r="AHW107"/>
      <c r="AHX107"/>
      <c r="AHY107"/>
      <c r="AHZ107"/>
      <c r="AIA107"/>
      <c r="AIB107"/>
      <c r="AIC107"/>
      <c r="AID107"/>
      <c r="AIE107"/>
      <c r="AIF107"/>
      <c r="AIG107"/>
      <c r="AIH107"/>
      <c r="AII107"/>
      <c r="AIJ107"/>
      <c r="AIK107"/>
      <c r="AIL107"/>
      <c r="AIM107"/>
      <c r="AIN107"/>
      <c r="AIO107"/>
      <c r="AIP107"/>
      <c r="AIQ107"/>
      <c r="AIR107"/>
      <c r="AIS107"/>
      <c r="AIT107"/>
      <c r="AIU107"/>
      <c r="AIV107"/>
      <c r="AIW107"/>
      <c r="AIX107"/>
      <c r="AIY107"/>
      <c r="AIZ107"/>
      <c r="AJA107"/>
      <c r="AJB107"/>
      <c r="AJC107"/>
      <c r="AJD107"/>
      <c r="AJE107"/>
      <c r="AJF107"/>
      <c r="AJG107"/>
      <c r="AJH107"/>
      <c r="AJI107"/>
      <c r="AJJ107"/>
      <c r="AJK107"/>
      <c r="AJL107"/>
      <c r="AJM107"/>
      <c r="AJN107"/>
      <c r="AJO107"/>
      <c r="AJP107"/>
      <c r="AJQ107"/>
      <c r="AJR107"/>
      <c r="AJS107"/>
      <c r="AJT107"/>
      <c r="AJU107"/>
      <c r="AJV107"/>
      <c r="AJW107"/>
      <c r="AJX107"/>
      <c r="AJY107"/>
      <c r="AJZ107"/>
      <c r="AKA107"/>
      <c r="AKB107"/>
      <c r="AKC107"/>
      <c r="AKD107"/>
      <c r="AKE107"/>
      <c r="AKF107"/>
      <c r="AKG107"/>
      <c r="AKH107"/>
      <c r="AKI107"/>
      <c r="AKJ107"/>
      <c r="AKK107"/>
      <c r="AKL107"/>
      <c r="AKM107"/>
      <c r="AKN107"/>
      <c r="AKO107"/>
      <c r="AKP107"/>
      <c r="AKQ107"/>
      <c r="AKR107"/>
      <c r="AKS107"/>
      <c r="AKT107"/>
      <c r="AKU107"/>
      <c r="AKV107"/>
      <c r="AKW107"/>
      <c r="AKX107"/>
      <c r="AKY107"/>
      <c r="AKZ107"/>
      <c r="ALA107"/>
      <c r="ALB107"/>
      <c r="ALC107"/>
      <c r="ALD107"/>
      <c r="ALE107"/>
      <c r="ALF107"/>
      <c r="ALG107"/>
      <c r="ALH107"/>
      <c r="ALI107"/>
      <c r="ALJ107"/>
      <c r="ALK107"/>
      <c r="ALL107"/>
      <c r="ALM107"/>
      <c r="ALN107"/>
      <c r="ALO107"/>
      <c r="ALP107"/>
      <c r="ALQ107"/>
      <c r="ALR107"/>
      <c r="ALS107"/>
      <c r="ALT107"/>
      <c r="ALU107"/>
      <c r="ALV107"/>
      <c r="ALW107"/>
      <c r="ALX107"/>
      <c r="ALY107"/>
      <c r="ALZ107"/>
      <c r="AMA107"/>
      <c r="AMB107"/>
      <c r="AMC107"/>
      <c r="AMD107"/>
      <c r="AME107"/>
      <c r="AMF107"/>
      <c r="AMG107"/>
      <c r="AMH107"/>
      <c r="AMI107"/>
      <c r="AMJ107"/>
      <c r="AMK107"/>
      <c r="AML107"/>
      <c r="AMM107"/>
      <c r="AMN107"/>
      <c r="AMO107"/>
      <c r="AMP107"/>
      <c r="AMQ107"/>
      <c r="AMR107"/>
      <c r="AMS107"/>
      <c r="AMT107"/>
      <c r="AMU107"/>
    </row>
    <row r="108" spans="3:1035" s="6" customFormat="1" ht="15" customHeight="1" x14ac:dyDescent="0.25">
      <c r="C108" s="6" t="str">
        <f t="shared" si="18"/>
        <v>A. O. Smith</v>
      </c>
      <c r="D108" s="6" t="str">
        <f t="shared" si="19"/>
        <v>HPTU 66N 120  (66 gal)</v>
      </c>
      <c r="E108" s="6">
        <f t="shared" si="20"/>
        <v>1101014</v>
      </c>
      <c r="F108" s="55">
        <f t="shared" si="21"/>
        <v>66</v>
      </c>
      <c r="G108" s="6" t="str">
        <f t="shared" si="22"/>
        <v>AOSmithHPTU66</v>
      </c>
      <c r="H108" s="114">
        <f t="shared" si="23"/>
        <v>0</v>
      </c>
      <c r="I108" s="152" t="str">
        <f t="shared" si="24"/>
        <v>AOSmithHPTU66N</v>
      </c>
      <c r="J108" s="114">
        <v>3</v>
      </c>
      <c r="K108" s="219">
        <v>3.45</v>
      </c>
      <c r="L108" s="91" t="s">
        <v>188</v>
      </c>
      <c r="M108" s="32">
        <v>3</v>
      </c>
      <c r="N108" s="75">
        <f t="shared" si="25"/>
        <v>11</v>
      </c>
      <c r="O108" s="9" t="s">
        <v>6</v>
      </c>
      <c r="P108" s="62">
        <f>P107+1</f>
        <v>10</v>
      </c>
      <c r="Q108" s="164">
        <f t="shared" si="26"/>
        <v>1101014</v>
      </c>
      <c r="R108" s="59" t="str">
        <f t="shared" si="27"/>
        <v>HPTU 66N 120  (66 gal)</v>
      </c>
      <c r="S108" s="151">
        <f>COUNTIF(R$90:R$662, R108)</f>
        <v>1</v>
      </c>
      <c r="T108" s="10" t="s">
        <v>11</v>
      </c>
      <c r="U108" s="11">
        <v>66</v>
      </c>
      <c r="V108" s="30" t="s">
        <v>82</v>
      </c>
      <c r="W108" s="80" t="s">
        <v>102</v>
      </c>
      <c r="X108" s="85" t="str">
        <f t="shared" si="28"/>
        <v>AOSmithHPTU66</v>
      </c>
      <c r="Y108" s="113">
        <v>0</v>
      </c>
      <c r="Z108" s="42">
        <v>3</v>
      </c>
      <c r="AA108" s="43">
        <v>42545</v>
      </c>
      <c r="AB108" s="44" t="s">
        <v>80</v>
      </c>
      <c r="AC108" s="124" t="str">
        <f t="shared" si="29"/>
        <v>2,     1101014,   "HPTU 66N 120  (66 gal)"</v>
      </c>
      <c r="AD108" s="126" t="str">
        <f t="shared" si="34"/>
        <v>AOSmith</v>
      </c>
      <c r="AE108" s="127" t="s">
        <v>439</v>
      </c>
      <c r="AF108" s="167">
        <f>COUNTIF(AE$77:AE$662, AE108)</f>
        <v>1</v>
      </c>
      <c r="AG108" s="124" t="str">
        <f t="shared" si="30"/>
        <v xml:space="preserve">          case  HPTU 66N 120  (66 gal)   :   "AOSmithHPTU66N"</v>
      </c>
      <c r="AH108" s="6">
        <v>3.45</v>
      </c>
      <c r="AJ108" s="6">
        <v>3</v>
      </c>
      <c r="AK108"/>
      <c r="AL108" s="138">
        <f t="shared" si="32"/>
        <v>3.45</v>
      </c>
      <c r="AM108" s="138" t="str">
        <f t="shared" si="33"/>
        <v/>
      </c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/>
      <c r="RZ108"/>
      <c r="SA108"/>
      <c r="SB108"/>
      <c r="SC108"/>
      <c r="SD108"/>
      <c r="SE108"/>
      <c r="SF108"/>
      <c r="SG108"/>
      <c r="SH108"/>
      <c r="SI108"/>
      <c r="SJ108"/>
      <c r="SK108"/>
      <c r="SL108"/>
      <c r="SM108"/>
      <c r="SN108"/>
      <c r="SO108"/>
      <c r="SP108"/>
      <c r="SQ108"/>
      <c r="SR108"/>
      <c r="SS108"/>
      <c r="ST108"/>
      <c r="SU108"/>
      <c r="SV108"/>
      <c r="SW108"/>
      <c r="SX108"/>
      <c r="SY108"/>
      <c r="SZ108"/>
      <c r="TA108"/>
      <c r="TB108"/>
      <c r="TC108"/>
      <c r="TD108"/>
      <c r="TE108"/>
      <c r="TF108"/>
      <c r="TG108"/>
      <c r="TH108"/>
      <c r="TI108"/>
      <c r="TJ108"/>
      <c r="TK108"/>
      <c r="TL108"/>
      <c r="TM108"/>
      <c r="TN108"/>
      <c r="TO108"/>
      <c r="TP108"/>
      <c r="TQ108"/>
      <c r="TR108"/>
      <c r="TS108"/>
      <c r="TT108"/>
      <c r="TU108"/>
      <c r="TV108"/>
      <c r="TW108"/>
      <c r="TX108"/>
      <c r="TY108"/>
      <c r="TZ108"/>
      <c r="UA108"/>
      <c r="UB108"/>
      <c r="UC108"/>
      <c r="UD108"/>
      <c r="UE108"/>
      <c r="UF108"/>
      <c r="UG108"/>
      <c r="UH108"/>
      <c r="UI108"/>
      <c r="UJ108"/>
      <c r="UK108"/>
      <c r="UL108"/>
      <c r="UM108"/>
      <c r="UN108"/>
      <c r="UO108"/>
      <c r="UP108"/>
      <c r="UQ108"/>
      <c r="UR108"/>
      <c r="US108"/>
      <c r="UT108"/>
      <c r="UU108"/>
      <c r="UV108"/>
      <c r="UW108"/>
      <c r="UX108"/>
      <c r="UY108"/>
      <c r="UZ108"/>
      <c r="VA108"/>
      <c r="VB108"/>
      <c r="VC108"/>
      <c r="VD108"/>
      <c r="VE108"/>
      <c r="VF108"/>
      <c r="VG108"/>
      <c r="VH108"/>
      <c r="VI108"/>
      <c r="VJ108"/>
      <c r="VK108"/>
      <c r="VL108"/>
      <c r="VM108"/>
      <c r="VN108"/>
      <c r="VO108"/>
      <c r="VP108"/>
      <c r="VQ108"/>
      <c r="VR108"/>
      <c r="VS108"/>
      <c r="VT108"/>
      <c r="VU108"/>
      <c r="VV108"/>
      <c r="VW108"/>
      <c r="VX108"/>
      <c r="VY108"/>
      <c r="VZ108"/>
      <c r="WA108"/>
      <c r="WB108"/>
      <c r="WC108"/>
      <c r="WD108"/>
      <c r="WE108"/>
      <c r="WF108"/>
      <c r="WG108"/>
      <c r="WH108"/>
      <c r="WI108"/>
      <c r="WJ108"/>
      <c r="WK108"/>
      <c r="WL108"/>
      <c r="WM108"/>
      <c r="WN108"/>
      <c r="WO108"/>
      <c r="WP108"/>
      <c r="WQ108"/>
      <c r="WR108"/>
      <c r="WS108"/>
      <c r="WT108"/>
      <c r="WU108"/>
      <c r="WV108"/>
      <c r="WW108"/>
      <c r="WX108"/>
      <c r="WY108"/>
      <c r="WZ108"/>
      <c r="XA108"/>
      <c r="XB108"/>
      <c r="XC108"/>
      <c r="XD108"/>
      <c r="XE108"/>
      <c r="XF108"/>
      <c r="XG108"/>
      <c r="XH108"/>
      <c r="XI108"/>
      <c r="XJ108"/>
      <c r="XK108"/>
      <c r="XL108"/>
      <c r="XM108"/>
      <c r="XN108"/>
      <c r="XO108"/>
      <c r="XP108"/>
      <c r="XQ108"/>
      <c r="XR108"/>
      <c r="XS108"/>
      <c r="XT108"/>
      <c r="XU108"/>
      <c r="XV108"/>
      <c r="XW108"/>
      <c r="XX108"/>
      <c r="XY108"/>
      <c r="XZ108"/>
      <c r="YA108"/>
      <c r="YB108"/>
      <c r="YC108"/>
      <c r="YD108"/>
      <c r="YE108"/>
      <c r="YF108"/>
      <c r="YG108"/>
      <c r="YH108"/>
      <c r="YI108"/>
      <c r="YJ108"/>
      <c r="YK108"/>
      <c r="YL108"/>
      <c r="YM108"/>
      <c r="YN108"/>
      <c r="YO108"/>
      <c r="YP108"/>
      <c r="YQ108"/>
      <c r="YR108"/>
      <c r="YS108"/>
      <c r="YT108"/>
      <c r="YU108"/>
      <c r="YV108"/>
      <c r="YW108"/>
      <c r="YX108"/>
      <c r="YY108"/>
      <c r="YZ108"/>
      <c r="ZA108"/>
      <c r="ZB108"/>
      <c r="ZC108"/>
      <c r="ZD108"/>
      <c r="ZE108"/>
      <c r="ZF108"/>
      <c r="ZG108"/>
      <c r="ZH108"/>
      <c r="ZI108"/>
      <c r="ZJ108"/>
      <c r="ZK108"/>
      <c r="ZL108"/>
      <c r="ZM108"/>
      <c r="ZN108"/>
      <c r="ZO108"/>
      <c r="ZP108"/>
      <c r="ZQ108"/>
      <c r="ZR108"/>
      <c r="ZS108"/>
      <c r="ZT108"/>
      <c r="ZU108"/>
      <c r="ZV108"/>
      <c r="ZW108"/>
      <c r="ZX108"/>
      <c r="ZY108"/>
      <c r="ZZ108"/>
      <c r="AAA108"/>
      <c r="AAB108"/>
      <c r="AAC108"/>
      <c r="AAD108"/>
      <c r="AAE108"/>
      <c r="AAF108"/>
      <c r="AAG108"/>
      <c r="AAH108"/>
      <c r="AAI108"/>
      <c r="AAJ108"/>
      <c r="AAK108"/>
      <c r="AAL108"/>
      <c r="AAM108"/>
      <c r="AAN108"/>
      <c r="AAO108"/>
      <c r="AAP108"/>
      <c r="AAQ108"/>
      <c r="AAR108"/>
      <c r="AAS108"/>
      <c r="AAT108"/>
      <c r="AAU108"/>
      <c r="AAV108"/>
      <c r="AAW108"/>
      <c r="AAX108"/>
      <c r="AAY108"/>
      <c r="AAZ108"/>
      <c r="ABA108"/>
      <c r="ABB108"/>
      <c r="ABC108"/>
      <c r="ABD108"/>
      <c r="ABE108"/>
      <c r="ABF108"/>
      <c r="ABG108"/>
      <c r="ABH108"/>
      <c r="ABI108"/>
      <c r="ABJ108"/>
      <c r="ABK108"/>
      <c r="ABL108"/>
      <c r="ABM108"/>
      <c r="ABN108"/>
      <c r="ABO108"/>
      <c r="ABP108"/>
      <c r="ABQ108"/>
      <c r="ABR108"/>
      <c r="ABS108"/>
      <c r="ABT108"/>
      <c r="ABU108"/>
      <c r="ABV108"/>
      <c r="ABW108"/>
      <c r="ABX108"/>
      <c r="ABY108"/>
      <c r="ABZ108"/>
      <c r="ACA108"/>
      <c r="ACB108"/>
      <c r="ACC108"/>
      <c r="ACD108"/>
      <c r="ACE108"/>
      <c r="ACF108"/>
      <c r="ACG108"/>
      <c r="ACH108"/>
      <c r="ACI108"/>
      <c r="ACJ108"/>
      <c r="ACK108"/>
      <c r="ACL108"/>
      <c r="ACM108"/>
      <c r="ACN108"/>
      <c r="ACO108"/>
      <c r="ACP108"/>
      <c r="ACQ108"/>
      <c r="ACR108"/>
      <c r="ACS108"/>
      <c r="ACT108"/>
      <c r="ACU108"/>
      <c r="ACV108"/>
      <c r="ACW108"/>
      <c r="ACX108"/>
      <c r="ACY108"/>
      <c r="ACZ108"/>
      <c r="ADA108"/>
      <c r="ADB108"/>
      <c r="ADC108"/>
      <c r="ADD108"/>
      <c r="ADE108"/>
      <c r="ADF108"/>
      <c r="ADG108"/>
      <c r="ADH108"/>
      <c r="ADI108"/>
      <c r="ADJ108"/>
      <c r="ADK108"/>
      <c r="ADL108"/>
      <c r="ADM108"/>
      <c r="ADN108"/>
      <c r="ADO108"/>
      <c r="ADP108"/>
      <c r="ADQ108"/>
      <c r="ADR108"/>
      <c r="ADS108"/>
      <c r="ADT108"/>
      <c r="ADU108"/>
      <c r="ADV108"/>
      <c r="ADW108"/>
      <c r="ADX108"/>
      <c r="ADY108"/>
      <c r="ADZ108"/>
      <c r="AEA108"/>
      <c r="AEB108"/>
      <c r="AEC108"/>
      <c r="AED108"/>
      <c r="AEE108"/>
      <c r="AEF108"/>
      <c r="AEG108"/>
      <c r="AEH108"/>
      <c r="AEI108"/>
      <c r="AEJ108"/>
      <c r="AEK108"/>
      <c r="AEL108"/>
      <c r="AEM108"/>
      <c r="AEN108"/>
      <c r="AEO108"/>
      <c r="AEP108"/>
      <c r="AEQ108"/>
      <c r="AER108"/>
      <c r="AES108"/>
      <c r="AET108"/>
      <c r="AEU108"/>
      <c r="AEV108"/>
      <c r="AEW108"/>
      <c r="AEX108"/>
      <c r="AEY108"/>
      <c r="AEZ108"/>
      <c r="AFA108"/>
      <c r="AFB108"/>
      <c r="AFC108"/>
      <c r="AFD108"/>
      <c r="AFE108"/>
      <c r="AFF108"/>
      <c r="AFG108"/>
      <c r="AFH108"/>
      <c r="AFI108"/>
      <c r="AFJ108"/>
      <c r="AFK108"/>
      <c r="AFL108"/>
      <c r="AFM108"/>
      <c r="AFN108"/>
      <c r="AFO108"/>
      <c r="AFP108"/>
      <c r="AFQ108"/>
      <c r="AFR108"/>
      <c r="AFS108"/>
      <c r="AFT108"/>
      <c r="AFU108"/>
      <c r="AFV108"/>
      <c r="AFW108"/>
      <c r="AFX108"/>
      <c r="AFY108"/>
      <c r="AFZ108"/>
      <c r="AGA108"/>
      <c r="AGB108"/>
      <c r="AGC108"/>
      <c r="AGD108"/>
      <c r="AGE108"/>
      <c r="AGF108"/>
      <c r="AGG108"/>
      <c r="AGH108"/>
      <c r="AGI108"/>
      <c r="AGJ108"/>
      <c r="AGK108"/>
      <c r="AGL108"/>
      <c r="AGM108"/>
      <c r="AGN108"/>
      <c r="AGO108"/>
      <c r="AGP108"/>
      <c r="AGQ108"/>
      <c r="AGR108"/>
      <c r="AGS108"/>
      <c r="AGT108"/>
      <c r="AGU108"/>
      <c r="AGV108"/>
      <c r="AGW108"/>
      <c r="AGX108"/>
      <c r="AGY108"/>
      <c r="AGZ108"/>
      <c r="AHA108"/>
      <c r="AHB108"/>
      <c r="AHC108"/>
      <c r="AHD108"/>
      <c r="AHE108"/>
      <c r="AHF108"/>
      <c r="AHG108"/>
      <c r="AHH108"/>
      <c r="AHI108"/>
      <c r="AHJ108"/>
      <c r="AHK108"/>
      <c r="AHL108"/>
      <c r="AHM108"/>
      <c r="AHN108"/>
      <c r="AHO108"/>
      <c r="AHP108"/>
      <c r="AHQ108"/>
      <c r="AHR108"/>
      <c r="AHS108"/>
      <c r="AHT108"/>
      <c r="AHU108"/>
      <c r="AHV108"/>
      <c r="AHW108"/>
      <c r="AHX108"/>
      <c r="AHY108"/>
      <c r="AHZ108"/>
      <c r="AIA108"/>
      <c r="AIB108"/>
      <c r="AIC108"/>
      <c r="AID108"/>
      <c r="AIE108"/>
      <c r="AIF108"/>
      <c r="AIG108"/>
      <c r="AIH108"/>
      <c r="AII108"/>
      <c r="AIJ108"/>
      <c r="AIK108"/>
      <c r="AIL108"/>
      <c r="AIM108"/>
      <c r="AIN108"/>
      <c r="AIO108"/>
      <c r="AIP108"/>
      <c r="AIQ108"/>
      <c r="AIR108"/>
      <c r="AIS108"/>
      <c r="AIT108"/>
      <c r="AIU108"/>
      <c r="AIV108"/>
      <c r="AIW108"/>
      <c r="AIX108"/>
      <c r="AIY108"/>
      <c r="AIZ108"/>
      <c r="AJA108"/>
      <c r="AJB108"/>
      <c r="AJC108"/>
      <c r="AJD108"/>
      <c r="AJE108"/>
      <c r="AJF108"/>
      <c r="AJG108"/>
      <c r="AJH108"/>
      <c r="AJI108"/>
      <c r="AJJ108"/>
      <c r="AJK108"/>
      <c r="AJL108"/>
      <c r="AJM108"/>
      <c r="AJN108"/>
      <c r="AJO108"/>
      <c r="AJP108"/>
      <c r="AJQ108"/>
      <c r="AJR108"/>
      <c r="AJS108"/>
      <c r="AJT108"/>
      <c r="AJU108"/>
      <c r="AJV108"/>
      <c r="AJW108"/>
      <c r="AJX108"/>
      <c r="AJY108"/>
      <c r="AJZ108"/>
      <c r="AKA108"/>
      <c r="AKB108"/>
      <c r="AKC108"/>
      <c r="AKD108"/>
      <c r="AKE108"/>
      <c r="AKF108"/>
      <c r="AKG108"/>
      <c r="AKH108"/>
      <c r="AKI108"/>
      <c r="AKJ108"/>
      <c r="AKK108"/>
      <c r="AKL108"/>
      <c r="AKM108"/>
      <c r="AKN108"/>
      <c r="AKO108"/>
      <c r="AKP108"/>
      <c r="AKQ108"/>
      <c r="AKR108"/>
      <c r="AKS108"/>
      <c r="AKT108"/>
      <c r="AKU108"/>
      <c r="AKV108"/>
      <c r="AKW108"/>
      <c r="AKX108"/>
      <c r="AKY108"/>
      <c r="AKZ108"/>
      <c r="ALA108"/>
      <c r="ALB108"/>
      <c r="ALC108"/>
      <c r="ALD108"/>
      <c r="ALE108"/>
      <c r="ALF108"/>
      <c r="ALG108"/>
      <c r="ALH108"/>
      <c r="ALI108"/>
      <c r="ALJ108"/>
      <c r="ALK108"/>
      <c r="ALL108"/>
      <c r="ALM108"/>
      <c r="ALN108"/>
      <c r="ALO108"/>
      <c r="ALP108"/>
      <c r="ALQ108"/>
      <c r="ALR108"/>
      <c r="ALS108"/>
      <c r="ALT108"/>
      <c r="ALU108"/>
      <c r="ALV108"/>
      <c r="ALW108"/>
      <c r="ALX108"/>
      <c r="ALY108"/>
      <c r="ALZ108"/>
      <c r="AMA108"/>
      <c r="AMB108"/>
      <c r="AMC108"/>
      <c r="AMD108"/>
      <c r="AME108"/>
      <c r="AMF108"/>
      <c r="AMG108"/>
      <c r="AMH108"/>
      <c r="AMI108"/>
      <c r="AMJ108"/>
      <c r="AMK108"/>
      <c r="AML108"/>
      <c r="AMM108"/>
      <c r="AMN108"/>
      <c r="AMO108"/>
      <c r="AMP108"/>
      <c r="AMQ108"/>
      <c r="AMR108"/>
      <c r="AMS108"/>
      <c r="AMT108"/>
      <c r="AMU108"/>
    </row>
    <row r="109" spans="3:1035" s="6" customFormat="1" ht="15" customHeight="1" x14ac:dyDescent="0.25">
      <c r="C109" s="118" t="str">
        <f t="shared" si="18"/>
        <v>A. O. Smith</v>
      </c>
      <c r="D109" s="118" t="str">
        <f t="shared" si="19"/>
        <v>HPTU-66DR 130  (66 gal)</v>
      </c>
      <c r="E109" s="118">
        <f t="shared" si="20"/>
        <v>1101814</v>
      </c>
      <c r="F109" s="55">
        <f t="shared" si="21"/>
        <v>66</v>
      </c>
      <c r="G109" s="6" t="str">
        <f t="shared" si="22"/>
        <v>AOSmithHPTU66</v>
      </c>
      <c r="H109" s="114">
        <f t="shared" si="23"/>
        <v>1</v>
      </c>
      <c r="I109" s="152" t="str">
        <f t="shared" si="24"/>
        <v>AOSmithHPTU66DR</v>
      </c>
      <c r="J109" s="114">
        <v>3</v>
      </c>
      <c r="K109" s="219">
        <v>3.45</v>
      </c>
      <c r="L109" s="91" t="s">
        <v>188</v>
      </c>
      <c r="M109" s="32">
        <v>3</v>
      </c>
      <c r="N109" s="75">
        <f t="shared" si="25"/>
        <v>11</v>
      </c>
      <c r="O109" s="9" t="s">
        <v>6</v>
      </c>
      <c r="P109" s="119">
        <v>18</v>
      </c>
      <c r="Q109" s="164">
        <f t="shared" si="26"/>
        <v>1101814</v>
      </c>
      <c r="R109" s="59" t="str">
        <f t="shared" si="27"/>
        <v>HPTU-66DR 130  (66 gal)</v>
      </c>
      <c r="S109" s="151">
        <f>COUNTIF(R$90:R$662, R109)</f>
        <v>1</v>
      </c>
      <c r="T109" s="10" t="s">
        <v>353</v>
      </c>
      <c r="U109" s="11">
        <v>66</v>
      </c>
      <c r="V109" s="30" t="s">
        <v>82</v>
      </c>
      <c r="W109" s="80" t="s">
        <v>102</v>
      </c>
      <c r="X109" s="85" t="str">
        <f t="shared" si="28"/>
        <v>AOSmithHPTU66</v>
      </c>
      <c r="Y109" s="115">
        <v>1</v>
      </c>
      <c r="Z109" s="42">
        <v>3</v>
      </c>
      <c r="AA109" s="43">
        <v>44118</v>
      </c>
      <c r="AB109" s="44" t="s">
        <v>80</v>
      </c>
      <c r="AC109" s="124" t="str">
        <f t="shared" si="29"/>
        <v>2,     1101814,   "HPTU-66DR 130  (66 gal)"</v>
      </c>
      <c r="AD109" s="126" t="str">
        <f t="shared" si="34"/>
        <v>AOSmith</v>
      </c>
      <c r="AE109" s="128" t="s">
        <v>444</v>
      </c>
      <c r="AF109" s="167">
        <f>COUNTIF(AE$77:AE$662, AE109)</f>
        <v>1</v>
      </c>
      <c r="AG109" s="124" t="str">
        <f t="shared" si="30"/>
        <v xml:space="preserve">          case  HPTU-66DR 130  (66 gal)   :   "AOSmithHPTU66DR"</v>
      </c>
      <c r="AH109" s="6">
        <v>3.45</v>
      </c>
      <c r="AJ109" s="6">
        <v>3</v>
      </c>
      <c r="AK109"/>
      <c r="AL109" s="138">
        <f t="shared" si="32"/>
        <v>3.45</v>
      </c>
      <c r="AM109" s="138" t="str">
        <f t="shared" si="33"/>
        <v/>
      </c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/>
      <c r="PZ109"/>
      <c r="QA109"/>
      <c r="QB109"/>
      <c r="QC109"/>
      <c r="QD109"/>
      <c r="QE109"/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/>
      <c r="QT109"/>
      <c r="QU109"/>
      <c r="QV109"/>
      <c r="QW109"/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/>
      <c r="RY109"/>
      <c r="RZ109"/>
      <c r="SA109"/>
      <c r="SB109"/>
      <c r="SC109"/>
      <c r="SD109"/>
      <c r="SE109"/>
      <c r="SF109"/>
      <c r="SG109"/>
      <c r="SH109"/>
      <c r="SI109"/>
      <c r="SJ109"/>
      <c r="SK109"/>
      <c r="SL109"/>
      <c r="SM109"/>
      <c r="SN109"/>
      <c r="SO109"/>
      <c r="SP109"/>
      <c r="SQ109"/>
      <c r="SR109"/>
      <c r="SS109"/>
      <c r="ST109"/>
      <c r="SU109"/>
      <c r="SV109"/>
      <c r="SW109"/>
      <c r="SX109"/>
      <c r="SY109"/>
      <c r="SZ109"/>
      <c r="TA109"/>
      <c r="TB109"/>
      <c r="TC109"/>
      <c r="TD109"/>
      <c r="TE109"/>
      <c r="TF109"/>
      <c r="TG109"/>
      <c r="TH109"/>
      <c r="TI109"/>
      <c r="TJ109"/>
      <c r="TK109"/>
      <c r="TL109"/>
      <c r="TM109"/>
      <c r="TN109"/>
      <c r="TO109"/>
      <c r="TP109"/>
      <c r="TQ109"/>
      <c r="TR109"/>
      <c r="TS109"/>
      <c r="TT109"/>
      <c r="TU109"/>
      <c r="TV109"/>
      <c r="TW109"/>
      <c r="TX109"/>
      <c r="TY109"/>
      <c r="TZ109"/>
      <c r="UA109"/>
      <c r="UB109"/>
      <c r="UC109"/>
      <c r="UD109"/>
      <c r="UE109"/>
      <c r="UF109"/>
      <c r="UG109"/>
      <c r="UH109"/>
      <c r="UI109"/>
      <c r="UJ109"/>
      <c r="UK109"/>
      <c r="UL109"/>
      <c r="UM109"/>
      <c r="UN109"/>
      <c r="UO109"/>
      <c r="UP109"/>
      <c r="UQ109"/>
      <c r="UR109"/>
      <c r="US109"/>
      <c r="UT109"/>
      <c r="UU109"/>
      <c r="UV109"/>
      <c r="UW109"/>
      <c r="UX109"/>
      <c r="UY109"/>
      <c r="UZ109"/>
      <c r="VA109"/>
      <c r="VB109"/>
      <c r="VC109"/>
      <c r="VD109"/>
      <c r="VE109"/>
      <c r="VF109"/>
      <c r="VG109"/>
      <c r="VH109"/>
      <c r="VI109"/>
      <c r="VJ109"/>
      <c r="VK109"/>
      <c r="VL109"/>
      <c r="VM109"/>
      <c r="VN109"/>
      <c r="VO109"/>
      <c r="VP109"/>
      <c r="VQ109"/>
      <c r="VR109"/>
      <c r="VS109"/>
      <c r="VT109"/>
      <c r="VU109"/>
      <c r="VV109"/>
      <c r="VW109"/>
      <c r="VX109"/>
      <c r="VY109"/>
      <c r="VZ109"/>
      <c r="WA109"/>
      <c r="WB109"/>
      <c r="WC109"/>
      <c r="WD109"/>
      <c r="WE109"/>
      <c r="WF109"/>
      <c r="WG109"/>
      <c r="WH109"/>
      <c r="WI109"/>
      <c r="WJ109"/>
      <c r="WK109"/>
      <c r="WL109"/>
      <c r="WM109"/>
      <c r="WN109"/>
      <c r="WO109"/>
      <c r="WP109"/>
      <c r="WQ109"/>
      <c r="WR109"/>
      <c r="WS109"/>
      <c r="WT109"/>
      <c r="WU109"/>
      <c r="WV109"/>
      <c r="WW109"/>
      <c r="WX109"/>
      <c r="WY109"/>
      <c r="WZ109"/>
      <c r="XA109"/>
      <c r="XB109"/>
      <c r="XC109"/>
      <c r="XD109"/>
      <c r="XE109"/>
      <c r="XF109"/>
      <c r="XG109"/>
      <c r="XH109"/>
      <c r="XI109"/>
      <c r="XJ109"/>
      <c r="XK109"/>
      <c r="XL109"/>
      <c r="XM109"/>
      <c r="XN109"/>
      <c r="XO109"/>
      <c r="XP109"/>
      <c r="XQ109"/>
      <c r="XR109"/>
      <c r="XS109"/>
      <c r="XT109"/>
      <c r="XU109"/>
      <c r="XV109"/>
      <c r="XW109"/>
      <c r="XX109"/>
      <c r="XY109"/>
      <c r="XZ109"/>
      <c r="YA109"/>
      <c r="YB109"/>
      <c r="YC109"/>
      <c r="YD109"/>
      <c r="YE109"/>
      <c r="YF109"/>
      <c r="YG109"/>
      <c r="YH109"/>
      <c r="YI109"/>
      <c r="YJ109"/>
      <c r="YK109"/>
      <c r="YL109"/>
      <c r="YM109"/>
      <c r="YN109"/>
      <c r="YO109"/>
      <c r="YP109"/>
      <c r="YQ109"/>
      <c r="YR109"/>
      <c r="YS109"/>
      <c r="YT109"/>
      <c r="YU109"/>
      <c r="YV109"/>
      <c r="YW109"/>
      <c r="YX109"/>
      <c r="YY109"/>
      <c r="YZ109"/>
      <c r="ZA109"/>
      <c r="ZB109"/>
      <c r="ZC109"/>
      <c r="ZD109"/>
      <c r="ZE109"/>
      <c r="ZF109"/>
      <c r="ZG109"/>
      <c r="ZH109"/>
      <c r="ZI109"/>
      <c r="ZJ109"/>
      <c r="ZK109"/>
      <c r="ZL109"/>
      <c r="ZM109"/>
      <c r="ZN109"/>
      <c r="ZO109"/>
      <c r="ZP109"/>
      <c r="ZQ109"/>
      <c r="ZR109"/>
      <c r="ZS109"/>
      <c r="ZT109"/>
      <c r="ZU109"/>
      <c r="ZV109"/>
      <c r="ZW109"/>
      <c r="ZX109"/>
      <c r="ZY109"/>
      <c r="ZZ109"/>
      <c r="AAA109"/>
      <c r="AAB109"/>
      <c r="AAC109"/>
      <c r="AAD109"/>
      <c r="AAE109"/>
      <c r="AAF109"/>
      <c r="AAG109"/>
      <c r="AAH109"/>
      <c r="AAI109"/>
      <c r="AAJ109"/>
      <c r="AAK109"/>
      <c r="AAL109"/>
      <c r="AAM109"/>
      <c r="AAN109"/>
      <c r="AAO109"/>
      <c r="AAP109"/>
      <c r="AAQ109"/>
      <c r="AAR109"/>
      <c r="AAS109"/>
      <c r="AAT109"/>
      <c r="AAU109"/>
      <c r="AAV109"/>
      <c r="AAW109"/>
      <c r="AAX109"/>
      <c r="AAY109"/>
      <c r="AAZ109"/>
      <c r="ABA109"/>
      <c r="ABB109"/>
      <c r="ABC109"/>
      <c r="ABD109"/>
      <c r="ABE109"/>
      <c r="ABF109"/>
      <c r="ABG109"/>
      <c r="ABH109"/>
      <c r="ABI109"/>
      <c r="ABJ109"/>
      <c r="ABK109"/>
      <c r="ABL109"/>
      <c r="ABM109"/>
      <c r="ABN109"/>
      <c r="ABO109"/>
      <c r="ABP109"/>
      <c r="ABQ109"/>
      <c r="ABR109"/>
      <c r="ABS109"/>
      <c r="ABT109"/>
      <c r="ABU109"/>
      <c r="ABV109"/>
      <c r="ABW109"/>
      <c r="ABX109"/>
      <c r="ABY109"/>
      <c r="ABZ109"/>
      <c r="ACA109"/>
      <c r="ACB109"/>
      <c r="ACC109"/>
      <c r="ACD109"/>
      <c r="ACE109"/>
      <c r="ACF109"/>
      <c r="ACG109"/>
      <c r="ACH109"/>
      <c r="ACI109"/>
      <c r="ACJ109"/>
      <c r="ACK109"/>
      <c r="ACL109"/>
      <c r="ACM109"/>
      <c r="ACN109"/>
      <c r="ACO109"/>
      <c r="ACP109"/>
      <c r="ACQ109"/>
      <c r="ACR109"/>
      <c r="ACS109"/>
      <c r="ACT109"/>
      <c r="ACU109"/>
      <c r="ACV109"/>
      <c r="ACW109"/>
      <c r="ACX109"/>
      <c r="ACY109"/>
      <c r="ACZ109"/>
      <c r="ADA109"/>
      <c r="ADB109"/>
      <c r="ADC109"/>
      <c r="ADD109"/>
      <c r="ADE109"/>
      <c r="ADF109"/>
      <c r="ADG109"/>
      <c r="ADH109"/>
      <c r="ADI109"/>
      <c r="ADJ109"/>
      <c r="ADK109"/>
      <c r="ADL109"/>
      <c r="ADM109"/>
      <c r="ADN109"/>
      <c r="ADO109"/>
      <c r="ADP109"/>
      <c r="ADQ109"/>
      <c r="ADR109"/>
      <c r="ADS109"/>
      <c r="ADT109"/>
      <c r="ADU109"/>
      <c r="ADV109"/>
      <c r="ADW109"/>
      <c r="ADX109"/>
      <c r="ADY109"/>
      <c r="ADZ109"/>
      <c r="AEA109"/>
      <c r="AEB109"/>
      <c r="AEC109"/>
      <c r="AED109"/>
      <c r="AEE109"/>
      <c r="AEF109"/>
      <c r="AEG109"/>
      <c r="AEH109"/>
      <c r="AEI109"/>
      <c r="AEJ109"/>
      <c r="AEK109"/>
      <c r="AEL109"/>
      <c r="AEM109"/>
      <c r="AEN109"/>
      <c r="AEO109"/>
      <c r="AEP109"/>
      <c r="AEQ109"/>
      <c r="AER109"/>
      <c r="AES109"/>
      <c r="AET109"/>
      <c r="AEU109"/>
      <c r="AEV109"/>
      <c r="AEW109"/>
      <c r="AEX109"/>
      <c r="AEY109"/>
      <c r="AEZ109"/>
      <c r="AFA109"/>
      <c r="AFB109"/>
      <c r="AFC109"/>
      <c r="AFD109"/>
      <c r="AFE109"/>
      <c r="AFF109"/>
      <c r="AFG109"/>
      <c r="AFH109"/>
      <c r="AFI109"/>
      <c r="AFJ109"/>
      <c r="AFK109"/>
      <c r="AFL109"/>
      <c r="AFM109"/>
      <c r="AFN109"/>
      <c r="AFO109"/>
      <c r="AFP109"/>
      <c r="AFQ109"/>
      <c r="AFR109"/>
      <c r="AFS109"/>
      <c r="AFT109"/>
      <c r="AFU109"/>
      <c r="AFV109"/>
      <c r="AFW109"/>
      <c r="AFX109"/>
      <c r="AFY109"/>
      <c r="AFZ109"/>
      <c r="AGA109"/>
      <c r="AGB109"/>
      <c r="AGC109"/>
      <c r="AGD109"/>
      <c r="AGE109"/>
      <c r="AGF109"/>
      <c r="AGG109"/>
      <c r="AGH109"/>
      <c r="AGI109"/>
      <c r="AGJ109"/>
      <c r="AGK109"/>
      <c r="AGL109"/>
      <c r="AGM109"/>
      <c r="AGN109"/>
      <c r="AGO109"/>
      <c r="AGP109"/>
      <c r="AGQ109"/>
      <c r="AGR109"/>
      <c r="AGS109"/>
      <c r="AGT109"/>
      <c r="AGU109"/>
      <c r="AGV109"/>
      <c r="AGW109"/>
      <c r="AGX109"/>
      <c r="AGY109"/>
      <c r="AGZ109"/>
      <c r="AHA109"/>
      <c r="AHB109"/>
      <c r="AHC109"/>
      <c r="AHD109"/>
      <c r="AHE109"/>
      <c r="AHF109"/>
      <c r="AHG109"/>
      <c r="AHH109"/>
      <c r="AHI109"/>
      <c r="AHJ109"/>
      <c r="AHK109"/>
      <c r="AHL109"/>
      <c r="AHM109"/>
      <c r="AHN109"/>
      <c r="AHO109"/>
      <c r="AHP109"/>
      <c r="AHQ109"/>
      <c r="AHR109"/>
      <c r="AHS109"/>
      <c r="AHT109"/>
      <c r="AHU109"/>
      <c r="AHV109"/>
      <c r="AHW109"/>
      <c r="AHX109"/>
      <c r="AHY109"/>
      <c r="AHZ109"/>
      <c r="AIA109"/>
      <c r="AIB109"/>
      <c r="AIC109"/>
      <c r="AID109"/>
      <c r="AIE109"/>
      <c r="AIF109"/>
      <c r="AIG109"/>
      <c r="AIH109"/>
      <c r="AII109"/>
      <c r="AIJ109"/>
      <c r="AIK109"/>
      <c r="AIL109"/>
      <c r="AIM109"/>
      <c r="AIN109"/>
      <c r="AIO109"/>
      <c r="AIP109"/>
      <c r="AIQ109"/>
      <c r="AIR109"/>
      <c r="AIS109"/>
      <c r="AIT109"/>
      <c r="AIU109"/>
      <c r="AIV109"/>
      <c r="AIW109"/>
      <c r="AIX109"/>
      <c r="AIY109"/>
      <c r="AIZ109"/>
      <c r="AJA109"/>
      <c r="AJB109"/>
      <c r="AJC109"/>
      <c r="AJD109"/>
      <c r="AJE109"/>
      <c r="AJF109"/>
      <c r="AJG109"/>
      <c r="AJH109"/>
      <c r="AJI109"/>
      <c r="AJJ109"/>
      <c r="AJK109"/>
      <c r="AJL109"/>
      <c r="AJM109"/>
      <c r="AJN109"/>
      <c r="AJO109"/>
      <c r="AJP109"/>
      <c r="AJQ109"/>
      <c r="AJR109"/>
      <c r="AJS109"/>
      <c r="AJT109"/>
      <c r="AJU109"/>
      <c r="AJV109"/>
      <c r="AJW109"/>
      <c r="AJX109"/>
      <c r="AJY109"/>
      <c r="AJZ109"/>
      <c r="AKA109"/>
      <c r="AKB109"/>
      <c r="AKC109"/>
      <c r="AKD109"/>
      <c r="AKE109"/>
      <c r="AKF109"/>
      <c r="AKG109"/>
      <c r="AKH109"/>
      <c r="AKI109"/>
      <c r="AKJ109"/>
      <c r="AKK109"/>
      <c r="AKL109"/>
      <c r="AKM109"/>
      <c r="AKN109"/>
      <c r="AKO109"/>
      <c r="AKP109"/>
      <c r="AKQ109"/>
      <c r="AKR109"/>
      <c r="AKS109"/>
      <c r="AKT109"/>
      <c r="AKU109"/>
      <c r="AKV109"/>
      <c r="AKW109"/>
      <c r="AKX109"/>
      <c r="AKY109"/>
      <c r="AKZ109"/>
      <c r="ALA109"/>
      <c r="ALB109"/>
      <c r="ALC109"/>
      <c r="ALD109"/>
      <c r="ALE109"/>
      <c r="ALF109"/>
      <c r="ALG109"/>
      <c r="ALH109"/>
      <c r="ALI109"/>
      <c r="ALJ109"/>
      <c r="ALK109"/>
      <c r="ALL109"/>
      <c r="ALM109"/>
      <c r="ALN109"/>
      <c r="ALO109"/>
      <c r="ALP109"/>
      <c r="ALQ109"/>
      <c r="ALR109"/>
      <c r="ALS109"/>
      <c r="ALT109"/>
      <c r="ALU109"/>
      <c r="ALV109"/>
      <c r="ALW109"/>
      <c r="ALX109"/>
      <c r="ALY109"/>
      <c r="ALZ109"/>
      <c r="AMA109"/>
      <c r="AMB109"/>
      <c r="AMC109"/>
      <c r="AMD109"/>
      <c r="AME109"/>
      <c r="AMF109"/>
      <c r="AMG109"/>
      <c r="AMH109"/>
      <c r="AMI109"/>
      <c r="AMJ109"/>
      <c r="AMK109"/>
      <c r="AML109"/>
      <c r="AMM109"/>
      <c r="AMN109"/>
      <c r="AMO109"/>
      <c r="AMP109"/>
      <c r="AMQ109"/>
      <c r="AMR109"/>
      <c r="AMS109"/>
      <c r="AMT109"/>
      <c r="AMU109"/>
    </row>
    <row r="110" spans="3:1035" s="6" customFormat="1" ht="15" customHeight="1" x14ac:dyDescent="0.25">
      <c r="C110" s="6" t="str">
        <f t="shared" si="18"/>
        <v>A. O. Smith</v>
      </c>
      <c r="D110" s="6" t="str">
        <f t="shared" si="19"/>
        <v>HPTU 80 120  (80 gal)</v>
      </c>
      <c r="E110" s="6">
        <f t="shared" si="20"/>
        <v>1101115</v>
      </c>
      <c r="F110" s="55">
        <f t="shared" si="21"/>
        <v>80</v>
      </c>
      <c r="G110" s="6" t="str">
        <f t="shared" si="22"/>
        <v>AOSmithHPTU80</v>
      </c>
      <c r="H110" s="114">
        <f t="shared" si="23"/>
        <v>0</v>
      </c>
      <c r="I110" s="152" t="str">
        <f t="shared" si="24"/>
        <v>AOSmithHPTU80</v>
      </c>
      <c r="J110" s="114">
        <v>3</v>
      </c>
      <c r="K110" s="219">
        <v>3.45</v>
      </c>
      <c r="L110" s="91" t="s">
        <v>188</v>
      </c>
      <c r="M110" s="32">
        <v>3</v>
      </c>
      <c r="N110" s="75">
        <f t="shared" si="25"/>
        <v>11</v>
      </c>
      <c r="O110" s="9" t="s">
        <v>6</v>
      </c>
      <c r="P110" s="120">
        <f>P108+1</f>
        <v>11</v>
      </c>
      <c r="Q110" s="164">
        <f t="shared" si="26"/>
        <v>1101115</v>
      </c>
      <c r="R110" s="59" t="str">
        <f t="shared" si="27"/>
        <v>HPTU 80 120  (80 gal)</v>
      </c>
      <c r="S110" s="151">
        <f>COUNTIF(R$90:R$662, R110)</f>
        <v>1</v>
      </c>
      <c r="T110" s="10" t="s">
        <v>12</v>
      </c>
      <c r="U110" s="11">
        <v>80</v>
      </c>
      <c r="V110" s="30" t="s">
        <v>83</v>
      </c>
      <c r="W110" s="80" t="s">
        <v>103</v>
      </c>
      <c r="X110" s="85" t="str">
        <f t="shared" si="28"/>
        <v>AOSmithHPTU80</v>
      </c>
      <c r="Y110" s="113">
        <v>0</v>
      </c>
      <c r="Z110" s="42" t="s">
        <v>13</v>
      </c>
      <c r="AA110" s="43">
        <v>42545</v>
      </c>
      <c r="AB110" s="44" t="s">
        <v>80</v>
      </c>
      <c r="AC110" s="124" t="str">
        <f t="shared" si="29"/>
        <v>2,     1101115,   "HPTU 80 120  (80 gal)"</v>
      </c>
      <c r="AD110" s="126" t="str">
        <f t="shared" si="34"/>
        <v>AOSmith</v>
      </c>
      <c r="AE110" s="127" t="s">
        <v>178</v>
      </c>
      <c r="AF110" s="167">
        <f>COUNTIF(AE$77:AE$662, AE110)</f>
        <v>1</v>
      </c>
      <c r="AG110" s="124" t="str">
        <f t="shared" si="30"/>
        <v xml:space="preserve">          case  HPTU 80 120  (80 gal)   :   "AOSmithHPTU80"</v>
      </c>
      <c r="AH110" s="6">
        <v>3.45</v>
      </c>
      <c r="AJ110" s="6">
        <v>3</v>
      </c>
      <c r="AK110"/>
      <c r="AL110" s="138">
        <f t="shared" si="32"/>
        <v>3.45</v>
      </c>
      <c r="AM110" s="138" t="str">
        <f t="shared" si="33"/>
        <v/>
      </c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  <c r="PV110"/>
      <c r="PW110"/>
      <c r="PX110"/>
      <c r="PY110"/>
      <c r="PZ110"/>
      <c r="QA110"/>
      <c r="QB110"/>
      <c r="QC110"/>
      <c r="QD110"/>
      <c r="QE110"/>
      <c r="QF110"/>
      <c r="QG110"/>
      <c r="QH110"/>
      <c r="QI110"/>
      <c r="QJ110"/>
      <c r="QK110"/>
      <c r="QL110"/>
      <c r="QM110"/>
      <c r="QN110"/>
      <c r="QO110"/>
      <c r="QP110"/>
      <c r="QQ110"/>
      <c r="QR110"/>
      <c r="QS110"/>
      <c r="QT110"/>
      <c r="QU110"/>
      <c r="QV110"/>
      <c r="QW110"/>
      <c r="QX110"/>
      <c r="QY110"/>
      <c r="QZ110"/>
      <c r="RA110"/>
      <c r="RB110"/>
      <c r="RC110"/>
      <c r="RD110"/>
      <c r="RE110"/>
      <c r="RF110"/>
      <c r="RG110"/>
      <c r="RH110"/>
      <c r="RI110"/>
      <c r="RJ110"/>
      <c r="RK110"/>
      <c r="RL110"/>
      <c r="RM110"/>
      <c r="RN110"/>
      <c r="RO110"/>
      <c r="RP110"/>
      <c r="RQ110"/>
      <c r="RR110"/>
      <c r="RS110"/>
      <c r="RT110"/>
      <c r="RU110"/>
      <c r="RV110"/>
      <c r="RW110"/>
      <c r="RX110"/>
      <c r="RY110"/>
      <c r="RZ110"/>
      <c r="SA110"/>
      <c r="SB110"/>
      <c r="SC110"/>
      <c r="SD110"/>
      <c r="SE110"/>
      <c r="SF110"/>
      <c r="SG110"/>
      <c r="SH110"/>
      <c r="SI110"/>
      <c r="SJ110"/>
      <c r="SK110"/>
      <c r="SL110"/>
      <c r="SM110"/>
      <c r="SN110"/>
      <c r="SO110"/>
      <c r="SP110"/>
      <c r="SQ110"/>
      <c r="SR110"/>
      <c r="SS110"/>
      <c r="ST110"/>
      <c r="SU110"/>
      <c r="SV110"/>
      <c r="SW110"/>
      <c r="SX110"/>
      <c r="SY110"/>
      <c r="SZ110"/>
      <c r="TA110"/>
      <c r="TB110"/>
      <c r="TC110"/>
      <c r="TD110"/>
      <c r="TE110"/>
      <c r="TF110"/>
      <c r="TG110"/>
      <c r="TH110"/>
      <c r="TI110"/>
      <c r="TJ110"/>
      <c r="TK110"/>
      <c r="TL110"/>
      <c r="TM110"/>
      <c r="TN110"/>
      <c r="TO110"/>
      <c r="TP110"/>
      <c r="TQ110"/>
      <c r="TR110"/>
      <c r="TS110"/>
      <c r="TT110"/>
      <c r="TU110"/>
      <c r="TV110"/>
      <c r="TW110"/>
      <c r="TX110"/>
      <c r="TY110"/>
      <c r="TZ110"/>
      <c r="UA110"/>
      <c r="UB110"/>
      <c r="UC110"/>
      <c r="UD110"/>
      <c r="UE110"/>
      <c r="UF110"/>
      <c r="UG110"/>
      <c r="UH110"/>
      <c r="UI110"/>
      <c r="UJ110"/>
      <c r="UK110"/>
      <c r="UL110"/>
      <c r="UM110"/>
      <c r="UN110"/>
      <c r="UO110"/>
      <c r="UP110"/>
      <c r="UQ110"/>
      <c r="UR110"/>
      <c r="US110"/>
      <c r="UT110"/>
      <c r="UU110"/>
      <c r="UV110"/>
      <c r="UW110"/>
      <c r="UX110"/>
      <c r="UY110"/>
      <c r="UZ110"/>
      <c r="VA110"/>
      <c r="VB110"/>
      <c r="VC110"/>
      <c r="VD110"/>
      <c r="VE110"/>
      <c r="VF110"/>
      <c r="VG110"/>
      <c r="VH110"/>
      <c r="VI110"/>
      <c r="VJ110"/>
      <c r="VK110"/>
      <c r="VL110"/>
      <c r="VM110"/>
      <c r="VN110"/>
      <c r="VO110"/>
      <c r="VP110"/>
      <c r="VQ110"/>
      <c r="VR110"/>
      <c r="VS110"/>
      <c r="VT110"/>
      <c r="VU110"/>
      <c r="VV110"/>
      <c r="VW110"/>
      <c r="VX110"/>
      <c r="VY110"/>
      <c r="VZ110"/>
      <c r="WA110"/>
      <c r="WB110"/>
      <c r="WC110"/>
      <c r="WD110"/>
      <c r="WE110"/>
      <c r="WF110"/>
      <c r="WG110"/>
      <c r="WH110"/>
      <c r="WI110"/>
      <c r="WJ110"/>
      <c r="WK110"/>
      <c r="WL110"/>
      <c r="WM110"/>
      <c r="WN110"/>
      <c r="WO110"/>
      <c r="WP110"/>
      <c r="WQ110"/>
      <c r="WR110"/>
      <c r="WS110"/>
      <c r="WT110"/>
      <c r="WU110"/>
      <c r="WV110"/>
      <c r="WW110"/>
      <c r="WX110"/>
      <c r="WY110"/>
      <c r="WZ110"/>
      <c r="XA110"/>
      <c r="XB110"/>
      <c r="XC110"/>
      <c r="XD110"/>
      <c r="XE110"/>
      <c r="XF110"/>
      <c r="XG110"/>
      <c r="XH110"/>
      <c r="XI110"/>
      <c r="XJ110"/>
      <c r="XK110"/>
      <c r="XL110"/>
      <c r="XM110"/>
      <c r="XN110"/>
      <c r="XO110"/>
      <c r="XP110"/>
      <c r="XQ110"/>
      <c r="XR110"/>
      <c r="XS110"/>
      <c r="XT110"/>
      <c r="XU110"/>
      <c r="XV110"/>
      <c r="XW110"/>
      <c r="XX110"/>
      <c r="XY110"/>
      <c r="XZ110"/>
      <c r="YA110"/>
      <c r="YB110"/>
      <c r="YC110"/>
      <c r="YD110"/>
      <c r="YE110"/>
      <c r="YF110"/>
      <c r="YG110"/>
      <c r="YH110"/>
      <c r="YI110"/>
      <c r="YJ110"/>
      <c r="YK110"/>
      <c r="YL110"/>
      <c r="YM110"/>
      <c r="YN110"/>
      <c r="YO110"/>
      <c r="YP110"/>
      <c r="YQ110"/>
      <c r="YR110"/>
      <c r="YS110"/>
      <c r="YT110"/>
      <c r="YU110"/>
      <c r="YV110"/>
      <c r="YW110"/>
      <c r="YX110"/>
      <c r="YY110"/>
      <c r="YZ110"/>
      <c r="ZA110"/>
      <c r="ZB110"/>
      <c r="ZC110"/>
      <c r="ZD110"/>
      <c r="ZE110"/>
      <c r="ZF110"/>
      <c r="ZG110"/>
      <c r="ZH110"/>
      <c r="ZI110"/>
      <c r="ZJ110"/>
      <c r="ZK110"/>
      <c r="ZL110"/>
      <c r="ZM110"/>
      <c r="ZN110"/>
      <c r="ZO110"/>
      <c r="ZP110"/>
      <c r="ZQ110"/>
      <c r="ZR110"/>
      <c r="ZS110"/>
      <c r="ZT110"/>
      <c r="ZU110"/>
      <c r="ZV110"/>
      <c r="ZW110"/>
      <c r="ZX110"/>
      <c r="ZY110"/>
      <c r="ZZ110"/>
      <c r="AAA110"/>
      <c r="AAB110"/>
      <c r="AAC110"/>
      <c r="AAD110"/>
      <c r="AAE110"/>
      <c r="AAF110"/>
      <c r="AAG110"/>
      <c r="AAH110"/>
      <c r="AAI110"/>
      <c r="AAJ110"/>
      <c r="AAK110"/>
      <c r="AAL110"/>
      <c r="AAM110"/>
      <c r="AAN110"/>
      <c r="AAO110"/>
      <c r="AAP110"/>
      <c r="AAQ110"/>
      <c r="AAR110"/>
      <c r="AAS110"/>
      <c r="AAT110"/>
      <c r="AAU110"/>
      <c r="AAV110"/>
      <c r="AAW110"/>
      <c r="AAX110"/>
      <c r="AAY110"/>
      <c r="AAZ110"/>
      <c r="ABA110"/>
      <c r="ABB110"/>
      <c r="ABC110"/>
      <c r="ABD110"/>
      <c r="ABE110"/>
      <c r="ABF110"/>
      <c r="ABG110"/>
      <c r="ABH110"/>
      <c r="ABI110"/>
      <c r="ABJ110"/>
      <c r="ABK110"/>
      <c r="ABL110"/>
      <c r="ABM110"/>
      <c r="ABN110"/>
      <c r="ABO110"/>
      <c r="ABP110"/>
      <c r="ABQ110"/>
      <c r="ABR110"/>
      <c r="ABS110"/>
      <c r="ABT110"/>
      <c r="ABU110"/>
      <c r="ABV110"/>
      <c r="ABW110"/>
      <c r="ABX110"/>
      <c r="ABY110"/>
      <c r="ABZ110"/>
      <c r="ACA110"/>
      <c r="ACB110"/>
      <c r="ACC110"/>
      <c r="ACD110"/>
      <c r="ACE110"/>
      <c r="ACF110"/>
      <c r="ACG110"/>
      <c r="ACH110"/>
      <c r="ACI110"/>
      <c r="ACJ110"/>
      <c r="ACK110"/>
      <c r="ACL110"/>
      <c r="ACM110"/>
      <c r="ACN110"/>
      <c r="ACO110"/>
      <c r="ACP110"/>
      <c r="ACQ110"/>
      <c r="ACR110"/>
      <c r="ACS110"/>
      <c r="ACT110"/>
      <c r="ACU110"/>
      <c r="ACV110"/>
      <c r="ACW110"/>
      <c r="ACX110"/>
      <c r="ACY110"/>
      <c r="ACZ110"/>
      <c r="ADA110"/>
      <c r="ADB110"/>
      <c r="ADC110"/>
      <c r="ADD110"/>
      <c r="ADE110"/>
      <c r="ADF110"/>
      <c r="ADG110"/>
      <c r="ADH110"/>
      <c r="ADI110"/>
      <c r="ADJ110"/>
      <c r="ADK110"/>
      <c r="ADL110"/>
      <c r="ADM110"/>
      <c r="ADN110"/>
      <c r="ADO110"/>
      <c r="ADP110"/>
      <c r="ADQ110"/>
      <c r="ADR110"/>
      <c r="ADS110"/>
      <c r="ADT110"/>
      <c r="ADU110"/>
      <c r="ADV110"/>
      <c r="ADW110"/>
      <c r="ADX110"/>
      <c r="ADY110"/>
      <c r="ADZ110"/>
      <c r="AEA110"/>
      <c r="AEB110"/>
      <c r="AEC110"/>
      <c r="AED110"/>
      <c r="AEE110"/>
      <c r="AEF110"/>
      <c r="AEG110"/>
      <c r="AEH110"/>
      <c r="AEI110"/>
      <c r="AEJ110"/>
      <c r="AEK110"/>
      <c r="AEL110"/>
      <c r="AEM110"/>
      <c r="AEN110"/>
      <c r="AEO110"/>
      <c r="AEP110"/>
      <c r="AEQ110"/>
      <c r="AER110"/>
      <c r="AES110"/>
      <c r="AET110"/>
      <c r="AEU110"/>
      <c r="AEV110"/>
      <c r="AEW110"/>
      <c r="AEX110"/>
      <c r="AEY110"/>
      <c r="AEZ110"/>
      <c r="AFA110"/>
      <c r="AFB110"/>
      <c r="AFC110"/>
      <c r="AFD110"/>
      <c r="AFE110"/>
      <c r="AFF110"/>
      <c r="AFG110"/>
      <c r="AFH110"/>
      <c r="AFI110"/>
      <c r="AFJ110"/>
      <c r="AFK110"/>
      <c r="AFL110"/>
      <c r="AFM110"/>
      <c r="AFN110"/>
      <c r="AFO110"/>
      <c r="AFP110"/>
      <c r="AFQ110"/>
      <c r="AFR110"/>
      <c r="AFS110"/>
      <c r="AFT110"/>
      <c r="AFU110"/>
      <c r="AFV110"/>
      <c r="AFW110"/>
      <c r="AFX110"/>
      <c r="AFY110"/>
      <c r="AFZ110"/>
      <c r="AGA110"/>
      <c r="AGB110"/>
      <c r="AGC110"/>
      <c r="AGD110"/>
      <c r="AGE110"/>
      <c r="AGF110"/>
      <c r="AGG110"/>
      <c r="AGH110"/>
      <c r="AGI110"/>
      <c r="AGJ110"/>
      <c r="AGK110"/>
      <c r="AGL110"/>
      <c r="AGM110"/>
      <c r="AGN110"/>
      <c r="AGO110"/>
      <c r="AGP110"/>
      <c r="AGQ110"/>
      <c r="AGR110"/>
      <c r="AGS110"/>
      <c r="AGT110"/>
      <c r="AGU110"/>
      <c r="AGV110"/>
      <c r="AGW110"/>
      <c r="AGX110"/>
      <c r="AGY110"/>
      <c r="AGZ110"/>
      <c r="AHA110"/>
      <c r="AHB110"/>
      <c r="AHC110"/>
      <c r="AHD110"/>
      <c r="AHE110"/>
      <c r="AHF110"/>
      <c r="AHG110"/>
      <c r="AHH110"/>
      <c r="AHI110"/>
      <c r="AHJ110"/>
      <c r="AHK110"/>
      <c r="AHL110"/>
      <c r="AHM110"/>
      <c r="AHN110"/>
      <c r="AHO110"/>
      <c r="AHP110"/>
      <c r="AHQ110"/>
      <c r="AHR110"/>
      <c r="AHS110"/>
      <c r="AHT110"/>
      <c r="AHU110"/>
      <c r="AHV110"/>
      <c r="AHW110"/>
      <c r="AHX110"/>
      <c r="AHY110"/>
      <c r="AHZ110"/>
      <c r="AIA110"/>
      <c r="AIB110"/>
      <c r="AIC110"/>
      <c r="AID110"/>
      <c r="AIE110"/>
      <c r="AIF110"/>
      <c r="AIG110"/>
      <c r="AIH110"/>
      <c r="AII110"/>
      <c r="AIJ110"/>
      <c r="AIK110"/>
      <c r="AIL110"/>
      <c r="AIM110"/>
      <c r="AIN110"/>
      <c r="AIO110"/>
      <c r="AIP110"/>
      <c r="AIQ110"/>
      <c r="AIR110"/>
      <c r="AIS110"/>
      <c r="AIT110"/>
      <c r="AIU110"/>
      <c r="AIV110"/>
      <c r="AIW110"/>
      <c r="AIX110"/>
      <c r="AIY110"/>
      <c r="AIZ110"/>
      <c r="AJA110"/>
      <c r="AJB110"/>
      <c r="AJC110"/>
      <c r="AJD110"/>
      <c r="AJE110"/>
      <c r="AJF110"/>
      <c r="AJG110"/>
      <c r="AJH110"/>
      <c r="AJI110"/>
      <c r="AJJ110"/>
      <c r="AJK110"/>
      <c r="AJL110"/>
      <c r="AJM110"/>
      <c r="AJN110"/>
      <c r="AJO110"/>
      <c r="AJP110"/>
      <c r="AJQ110"/>
      <c r="AJR110"/>
      <c r="AJS110"/>
      <c r="AJT110"/>
      <c r="AJU110"/>
      <c r="AJV110"/>
      <c r="AJW110"/>
      <c r="AJX110"/>
      <c r="AJY110"/>
      <c r="AJZ110"/>
      <c r="AKA110"/>
      <c r="AKB110"/>
      <c r="AKC110"/>
      <c r="AKD110"/>
      <c r="AKE110"/>
      <c r="AKF110"/>
      <c r="AKG110"/>
      <c r="AKH110"/>
      <c r="AKI110"/>
      <c r="AKJ110"/>
      <c r="AKK110"/>
      <c r="AKL110"/>
      <c r="AKM110"/>
      <c r="AKN110"/>
      <c r="AKO110"/>
      <c r="AKP110"/>
      <c r="AKQ110"/>
      <c r="AKR110"/>
      <c r="AKS110"/>
      <c r="AKT110"/>
      <c r="AKU110"/>
      <c r="AKV110"/>
      <c r="AKW110"/>
      <c r="AKX110"/>
      <c r="AKY110"/>
      <c r="AKZ110"/>
      <c r="ALA110"/>
      <c r="ALB110"/>
      <c r="ALC110"/>
      <c r="ALD110"/>
      <c r="ALE110"/>
      <c r="ALF110"/>
      <c r="ALG110"/>
      <c r="ALH110"/>
      <c r="ALI110"/>
      <c r="ALJ110"/>
      <c r="ALK110"/>
      <c r="ALL110"/>
      <c r="ALM110"/>
      <c r="ALN110"/>
      <c r="ALO110"/>
      <c r="ALP110"/>
      <c r="ALQ110"/>
      <c r="ALR110"/>
      <c r="ALS110"/>
      <c r="ALT110"/>
      <c r="ALU110"/>
      <c r="ALV110"/>
      <c r="ALW110"/>
      <c r="ALX110"/>
      <c r="ALY110"/>
      <c r="ALZ110"/>
      <c r="AMA110"/>
      <c r="AMB110"/>
      <c r="AMC110"/>
      <c r="AMD110"/>
      <c r="AME110"/>
      <c r="AMF110"/>
      <c r="AMG110"/>
      <c r="AMH110"/>
      <c r="AMI110"/>
      <c r="AMJ110"/>
      <c r="AMK110"/>
      <c r="AML110"/>
      <c r="AMM110"/>
      <c r="AMN110"/>
      <c r="AMO110"/>
      <c r="AMP110"/>
      <c r="AMQ110"/>
      <c r="AMR110"/>
      <c r="AMS110"/>
      <c r="AMT110"/>
      <c r="AMU110"/>
    </row>
    <row r="111" spans="3:1035" s="6" customFormat="1" ht="15" customHeight="1" x14ac:dyDescent="0.25">
      <c r="C111" s="6" t="str">
        <f t="shared" si="18"/>
        <v>A. O. Smith</v>
      </c>
      <c r="D111" s="6" t="str">
        <f t="shared" si="19"/>
        <v>HPTU 80N 120  (80 gal)</v>
      </c>
      <c r="E111" s="6">
        <f t="shared" si="20"/>
        <v>1101215</v>
      </c>
      <c r="F111" s="55">
        <f t="shared" si="21"/>
        <v>80</v>
      </c>
      <c r="G111" s="6" t="str">
        <f t="shared" si="22"/>
        <v>AOSmithHPTU80</v>
      </c>
      <c r="H111" s="114">
        <f t="shared" si="23"/>
        <v>0</v>
      </c>
      <c r="I111" s="152" t="str">
        <f t="shared" si="24"/>
        <v>AOSmithHPTU80N</v>
      </c>
      <c r="J111" s="114">
        <v>3</v>
      </c>
      <c r="K111" s="219">
        <v>3.45</v>
      </c>
      <c r="L111" s="91" t="s">
        <v>188</v>
      </c>
      <c r="M111" s="32">
        <v>3</v>
      </c>
      <c r="N111" s="75">
        <f t="shared" si="25"/>
        <v>11</v>
      </c>
      <c r="O111" s="9" t="s">
        <v>6</v>
      </c>
      <c r="P111" s="62">
        <f>P110+1</f>
        <v>12</v>
      </c>
      <c r="Q111" s="164">
        <f t="shared" si="26"/>
        <v>1101215</v>
      </c>
      <c r="R111" s="59" t="str">
        <f t="shared" si="27"/>
        <v>HPTU 80N 120  (80 gal)</v>
      </c>
      <c r="S111" s="151">
        <f>COUNTIF(R$90:R$662, R111)</f>
        <v>1</v>
      </c>
      <c r="T111" s="10" t="s">
        <v>14</v>
      </c>
      <c r="U111" s="11">
        <v>80</v>
      </c>
      <c r="V111" s="30" t="s">
        <v>83</v>
      </c>
      <c r="W111" s="80" t="s">
        <v>103</v>
      </c>
      <c r="X111" s="85" t="str">
        <f t="shared" si="28"/>
        <v>AOSmithHPTU80</v>
      </c>
      <c r="Y111" s="113">
        <v>0</v>
      </c>
      <c r="Z111" s="42" t="s">
        <v>13</v>
      </c>
      <c r="AA111" s="43">
        <v>42545</v>
      </c>
      <c r="AB111" s="44" t="s">
        <v>80</v>
      </c>
      <c r="AC111" s="124" t="str">
        <f t="shared" si="29"/>
        <v>2,     1101215,   "HPTU 80N 120  (80 gal)"</v>
      </c>
      <c r="AD111" s="126" t="str">
        <f t="shared" si="34"/>
        <v>AOSmith</v>
      </c>
      <c r="AE111" s="127" t="s">
        <v>440</v>
      </c>
      <c r="AF111" s="167">
        <f>COUNTIF(AE$77:AE$662, AE111)</f>
        <v>1</v>
      </c>
      <c r="AG111" s="124" t="str">
        <f t="shared" si="30"/>
        <v xml:space="preserve">          case  HPTU 80N 120  (80 gal)   :   "AOSmithHPTU80N"</v>
      </c>
      <c r="AH111" s="6">
        <v>3.45</v>
      </c>
      <c r="AJ111" s="6">
        <v>3</v>
      </c>
      <c r="AK111"/>
      <c r="AL111" s="138">
        <f t="shared" si="32"/>
        <v>3.45</v>
      </c>
      <c r="AM111" s="138" t="str">
        <f t="shared" si="33"/>
        <v/>
      </c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  <c r="PV111"/>
      <c r="PW111"/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/>
      <c r="QT111"/>
      <c r="QU111"/>
      <c r="QV111"/>
      <c r="QW111"/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/>
      <c r="RY111"/>
      <c r="RZ111"/>
      <c r="SA111"/>
      <c r="SB111"/>
      <c r="SC111"/>
      <c r="SD111"/>
      <c r="SE111"/>
      <c r="SF111"/>
      <c r="SG111"/>
      <c r="SH111"/>
      <c r="SI111"/>
      <c r="SJ111"/>
      <c r="SK111"/>
      <c r="SL111"/>
      <c r="SM111"/>
      <c r="SN111"/>
      <c r="SO111"/>
      <c r="SP111"/>
      <c r="SQ111"/>
      <c r="SR111"/>
      <c r="SS111"/>
      <c r="ST111"/>
      <c r="SU111"/>
      <c r="SV111"/>
      <c r="SW111"/>
      <c r="SX111"/>
      <c r="SY111"/>
      <c r="SZ111"/>
      <c r="TA111"/>
      <c r="TB111"/>
      <c r="TC111"/>
      <c r="TD111"/>
      <c r="TE111"/>
      <c r="TF111"/>
      <c r="TG111"/>
      <c r="TH111"/>
      <c r="TI111"/>
      <c r="TJ111"/>
      <c r="TK111"/>
      <c r="TL111"/>
      <c r="TM111"/>
      <c r="TN111"/>
      <c r="TO111"/>
      <c r="TP111"/>
      <c r="TQ111"/>
      <c r="TR111"/>
      <c r="TS111"/>
      <c r="TT111"/>
      <c r="TU111"/>
      <c r="TV111"/>
      <c r="TW111"/>
      <c r="TX111"/>
      <c r="TY111"/>
      <c r="TZ111"/>
      <c r="UA111"/>
      <c r="UB111"/>
      <c r="UC111"/>
      <c r="UD111"/>
      <c r="UE111"/>
      <c r="UF111"/>
      <c r="UG111"/>
      <c r="UH111"/>
      <c r="UI111"/>
      <c r="UJ111"/>
      <c r="UK111"/>
      <c r="UL111"/>
      <c r="UM111"/>
      <c r="UN111"/>
      <c r="UO111"/>
      <c r="UP111"/>
      <c r="UQ111"/>
      <c r="UR111"/>
      <c r="US111"/>
      <c r="UT111"/>
      <c r="UU111"/>
      <c r="UV111"/>
      <c r="UW111"/>
      <c r="UX111"/>
      <c r="UY111"/>
      <c r="UZ111"/>
      <c r="VA111"/>
      <c r="VB111"/>
      <c r="VC111"/>
      <c r="VD111"/>
      <c r="VE111"/>
      <c r="VF111"/>
      <c r="VG111"/>
      <c r="VH111"/>
      <c r="VI111"/>
      <c r="VJ111"/>
      <c r="VK111"/>
      <c r="VL111"/>
      <c r="VM111"/>
      <c r="VN111"/>
      <c r="VO111"/>
      <c r="VP111"/>
      <c r="VQ111"/>
      <c r="VR111"/>
      <c r="VS111"/>
      <c r="VT111"/>
      <c r="VU111"/>
      <c r="VV111"/>
      <c r="VW111"/>
      <c r="VX111"/>
      <c r="VY111"/>
      <c r="VZ111"/>
      <c r="WA111"/>
      <c r="WB111"/>
      <c r="WC111"/>
      <c r="WD111"/>
      <c r="WE111"/>
      <c r="WF111"/>
      <c r="WG111"/>
      <c r="WH111"/>
      <c r="WI111"/>
      <c r="WJ111"/>
      <c r="WK111"/>
      <c r="WL111"/>
      <c r="WM111"/>
      <c r="WN111"/>
      <c r="WO111"/>
      <c r="WP111"/>
      <c r="WQ111"/>
      <c r="WR111"/>
      <c r="WS111"/>
      <c r="WT111"/>
      <c r="WU111"/>
      <c r="WV111"/>
      <c r="WW111"/>
      <c r="WX111"/>
      <c r="WY111"/>
      <c r="WZ111"/>
      <c r="XA111"/>
      <c r="XB111"/>
      <c r="XC111"/>
      <c r="XD111"/>
      <c r="XE111"/>
      <c r="XF111"/>
      <c r="XG111"/>
      <c r="XH111"/>
      <c r="XI111"/>
      <c r="XJ111"/>
      <c r="XK111"/>
      <c r="XL111"/>
      <c r="XM111"/>
      <c r="XN111"/>
      <c r="XO111"/>
      <c r="XP111"/>
      <c r="XQ111"/>
      <c r="XR111"/>
      <c r="XS111"/>
      <c r="XT111"/>
      <c r="XU111"/>
      <c r="XV111"/>
      <c r="XW111"/>
      <c r="XX111"/>
      <c r="XY111"/>
      <c r="XZ111"/>
      <c r="YA111"/>
      <c r="YB111"/>
      <c r="YC111"/>
      <c r="YD111"/>
      <c r="YE111"/>
      <c r="YF111"/>
      <c r="YG111"/>
      <c r="YH111"/>
      <c r="YI111"/>
      <c r="YJ111"/>
      <c r="YK111"/>
      <c r="YL111"/>
      <c r="YM111"/>
      <c r="YN111"/>
      <c r="YO111"/>
      <c r="YP111"/>
      <c r="YQ111"/>
      <c r="YR111"/>
      <c r="YS111"/>
      <c r="YT111"/>
      <c r="YU111"/>
      <c r="YV111"/>
      <c r="YW111"/>
      <c r="YX111"/>
      <c r="YY111"/>
      <c r="YZ111"/>
      <c r="ZA111"/>
      <c r="ZB111"/>
      <c r="ZC111"/>
      <c r="ZD111"/>
      <c r="ZE111"/>
      <c r="ZF111"/>
      <c r="ZG111"/>
      <c r="ZH111"/>
      <c r="ZI111"/>
      <c r="ZJ111"/>
      <c r="ZK111"/>
      <c r="ZL111"/>
      <c r="ZM111"/>
      <c r="ZN111"/>
      <c r="ZO111"/>
      <c r="ZP111"/>
      <c r="ZQ111"/>
      <c r="ZR111"/>
      <c r="ZS111"/>
      <c r="ZT111"/>
      <c r="ZU111"/>
      <c r="ZV111"/>
      <c r="ZW111"/>
      <c r="ZX111"/>
      <c r="ZY111"/>
      <c r="ZZ111"/>
      <c r="AAA111"/>
      <c r="AAB111"/>
      <c r="AAC111"/>
      <c r="AAD111"/>
      <c r="AAE111"/>
      <c r="AAF111"/>
      <c r="AAG111"/>
      <c r="AAH111"/>
      <c r="AAI111"/>
      <c r="AAJ111"/>
      <c r="AAK111"/>
      <c r="AAL111"/>
      <c r="AAM111"/>
      <c r="AAN111"/>
      <c r="AAO111"/>
      <c r="AAP111"/>
      <c r="AAQ111"/>
      <c r="AAR111"/>
      <c r="AAS111"/>
      <c r="AAT111"/>
      <c r="AAU111"/>
      <c r="AAV111"/>
      <c r="AAW111"/>
      <c r="AAX111"/>
      <c r="AAY111"/>
      <c r="AAZ111"/>
      <c r="ABA111"/>
      <c r="ABB111"/>
      <c r="ABC111"/>
      <c r="ABD111"/>
      <c r="ABE111"/>
      <c r="ABF111"/>
      <c r="ABG111"/>
      <c r="ABH111"/>
      <c r="ABI111"/>
      <c r="ABJ111"/>
      <c r="ABK111"/>
      <c r="ABL111"/>
      <c r="ABM111"/>
      <c r="ABN111"/>
      <c r="ABO111"/>
      <c r="ABP111"/>
      <c r="ABQ111"/>
      <c r="ABR111"/>
      <c r="ABS111"/>
      <c r="ABT111"/>
      <c r="ABU111"/>
      <c r="ABV111"/>
      <c r="ABW111"/>
      <c r="ABX111"/>
      <c r="ABY111"/>
      <c r="ABZ111"/>
      <c r="ACA111"/>
      <c r="ACB111"/>
      <c r="ACC111"/>
      <c r="ACD111"/>
      <c r="ACE111"/>
      <c r="ACF111"/>
      <c r="ACG111"/>
      <c r="ACH111"/>
      <c r="ACI111"/>
      <c r="ACJ111"/>
      <c r="ACK111"/>
      <c r="ACL111"/>
      <c r="ACM111"/>
      <c r="ACN111"/>
      <c r="ACO111"/>
      <c r="ACP111"/>
      <c r="ACQ111"/>
      <c r="ACR111"/>
      <c r="ACS111"/>
      <c r="ACT111"/>
      <c r="ACU111"/>
      <c r="ACV111"/>
      <c r="ACW111"/>
      <c r="ACX111"/>
      <c r="ACY111"/>
      <c r="ACZ111"/>
      <c r="ADA111"/>
      <c r="ADB111"/>
      <c r="ADC111"/>
      <c r="ADD111"/>
      <c r="ADE111"/>
      <c r="ADF111"/>
      <c r="ADG111"/>
      <c r="ADH111"/>
      <c r="ADI111"/>
      <c r="ADJ111"/>
      <c r="ADK111"/>
      <c r="ADL111"/>
      <c r="ADM111"/>
      <c r="ADN111"/>
      <c r="ADO111"/>
      <c r="ADP111"/>
      <c r="ADQ111"/>
      <c r="ADR111"/>
      <c r="ADS111"/>
      <c r="ADT111"/>
      <c r="ADU111"/>
      <c r="ADV111"/>
      <c r="ADW111"/>
      <c r="ADX111"/>
      <c r="ADY111"/>
      <c r="ADZ111"/>
      <c r="AEA111"/>
      <c r="AEB111"/>
      <c r="AEC111"/>
      <c r="AED111"/>
      <c r="AEE111"/>
      <c r="AEF111"/>
      <c r="AEG111"/>
      <c r="AEH111"/>
      <c r="AEI111"/>
      <c r="AEJ111"/>
      <c r="AEK111"/>
      <c r="AEL111"/>
      <c r="AEM111"/>
      <c r="AEN111"/>
      <c r="AEO111"/>
      <c r="AEP111"/>
      <c r="AEQ111"/>
      <c r="AER111"/>
      <c r="AES111"/>
      <c r="AET111"/>
      <c r="AEU111"/>
      <c r="AEV111"/>
      <c r="AEW111"/>
      <c r="AEX111"/>
      <c r="AEY111"/>
      <c r="AEZ111"/>
      <c r="AFA111"/>
      <c r="AFB111"/>
      <c r="AFC111"/>
      <c r="AFD111"/>
      <c r="AFE111"/>
      <c r="AFF111"/>
      <c r="AFG111"/>
      <c r="AFH111"/>
      <c r="AFI111"/>
      <c r="AFJ111"/>
      <c r="AFK111"/>
      <c r="AFL111"/>
      <c r="AFM111"/>
      <c r="AFN111"/>
      <c r="AFO111"/>
      <c r="AFP111"/>
      <c r="AFQ111"/>
      <c r="AFR111"/>
      <c r="AFS111"/>
      <c r="AFT111"/>
      <c r="AFU111"/>
      <c r="AFV111"/>
      <c r="AFW111"/>
      <c r="AFX111"/>
      <c r="AFY111"/>
      <c r="AFZ111"/>
      <c r="AGA111"/>
      <c r="AGB111"/>
      <c r="AGC111"/>
      <c r="AGD111"/>
      <c r="AGE111"/>
      <c r="AGF111"/>
      <c r="AGG111"/>
      <c r="AGH111"/>
      <c r="AGI111"/>
      <c r="AGJ111"/>
      <c r="AGK111"/>
      <c r="AGL111"/>
      <c r="AGM111"/>
      <c r="AGN111"/>
      <c r="AGO111"/>
      <c r="AGP111"/>
      <c r="AGQ111"/>
      <c r="AGR111"/>
      <c r="AGS111"/>
      <c r="AGT111"/>
      <c r="AGU111"/>
      <c r="AGV111"/>
      <c r="AGW111"/>
      <c r="AGX111"/>
      <c r="AGY111"/>
      <c r="AGZ111"/>
      <c r="AHA111"/>
      <c r="AHB111"/>
      <c r="AHC111"/>
      <c r="AHD111"/>
      <c r="AHE111"/>
      <c r="AHF111"/>
      <c r="AHG111"/>
      <c r="AHH111"/>
      <c r="AHI111"/>
      <c r="AHJ111"/>
      <c r="AHK111"/>
      <c r="AHL111"/>
      <c r="AHM111"/>
      <c r="AHN111"/>
      <c r="AHO111"/>
      <c r="AHP111"/>
      <c r="AHQ111"/>
      <c r="AHR111"/>
      <c r="AHS111"/>
      <c r="AHT111"/>
      <c r="AHU111"/>
      <c r="AHV111"/>
      <c r="AHW111"/>
      <c r="AHX111"/>
      <c r="AHY111"/>
      <c r="AHZ111"/>
      <c r="AIA111"/>
      <c r="AIB111"/>
      <c r="AIC111"/>
      <c r="AID111"/>
      <c r="AIE111"/>
      <c r="AIF111"/>
      <c r="AIG111"/>
      <c r="AIH111"/>
      <c r="AII111"/>
      <c r="AIJ111"/>
      <c r="AIK111"/>
      <c r="AIL111"/>
      <c r="AIM111"/>
      <c r="AIN111"/>
      <c r="AIO111"/>
      <c r="AIP111"/>
      <c r="AIQ111"/>
      <c r="AIR111"/>
      <c r="AIS111"/>
      <c r="AIT111"/>
      <c r="AIU111"/>
      <c r="AIV111"/>
      <c r="AIW111"/>
      <c r="AIX111"/>
      <c r="AIY111"/>
      <c r="AIZ111"/>
      <c r="AJA111"/>
      <c r="AJB111"/>
      <c r="AJC111"/>
      <c r="AJD111"/>
      <c r="AJE111"/>
      <c r="AJF111"/>
      <c r="AJG111"/>
      <c r="AJH111"/>
      <c r="AJI111"/>
      <c r="AJJ111"/>
      <c r="AJK111"/>
      <c r="AJL111"/>
      <c r="AJM111"/>
      <c r="AJN111"/>
      <c r="AJO111"/>
      <c r="AJP111"/>
      <c r="AJQ111"/>
      <c r="AJR111"/>
      <c r="AJS111"/>
      <c r="AJT111"/>
      <c r="AJU111"/>
      <c r="AJV111"/>
      <c r="AJW111"/>
      <c r="AJX111"/>
      <c r="AJY111"/>
      <c r="AJZ111"/>
      <c r="AKA111"/>
      <c r="AKB111"/>
      <c r="AKC111"/>
      <c r="AKD111"/>
      <c r="AKE111"/>
      <c r="AKF111"/>
      <c r="AKG111"/>
      <c r="AKH111"/>
      <c r="AKI111"/>
      <c r="AKJ111"/>
      <c r="AKK111"/>
      <c r="AKL111"/>
      <c r="AKM111"/>
      <c r="AKN111"/>
      <c r="AKO111"/>
      <c r="AKP111"/>
      <c r="AKQ111"/>
      <c r="AKR111"/>
      <c r="AKS111"/>
      <c r="AKT111"/>
      <c r="AKU111"/>
      <c r="AKV111"/>
      <c r="AKW111"/>
      <c r="AKX111"/>
      <c r="AKY111"/>
      <c r="AKZ111"/>
      <c r="ALA111"/>
      <c r="ALB111"/>
      <c r="ALC111"/>
      <c r="ALD111"/>
      <c r="ALE111"/>
      <c r="ALF111"/>
      <c r="ALG111"/>
      <c r="ALH111"/>
      <c r="ALI111"/>
      <c r="ALJ111"/>
      <c r="ALK111"/>
      <c r="ALL111"/>
      <c r="ALM111"/>
      <c r="ALN111"/>
      <c r="ALO111"/>
      <c r="ALP111"/>
      <c r="ALQ111"/>
      <c r="ALR111"/>
      <c r="ALS111"/>
      <c r="ALT111"/>
      <c r="ALU111"/>
      <c r="ALV111"/>
      <c r="ALW111"/>
      <c r="ALX111"/>
      <c r="ALY111"/>
      <c r="ALZ111"/>
      <c r="AMA111"/>
      <c r="AMB111"/>
      <c r="AMC111"/>
      <c r="AMD111"/>
      <c r="AME111"/>
      <c r="AMF111"/>
      <c r="AMG111"/>
      <c r="AMH111"/>
      <c r="AMI111"/>
      <c r="AMJ111"/>
      <c r="AMK111"/>
      <c r="AML111"/>
      <c r="AMM111"/>
      <c r="AMN111"/>
      <c r="AMO111"/>
      <c r="AMP111"/>
      <c r="AMQ111"/>
      <c r="AMR111"/>
      <c r="AMS111"/>
      <c r="AMT111"/>
      <c r="AMU111"/>
    </row>
    <row r="112" spans="3:1035" s="6" customFormat="1" ht="15" customHeight="1" x14ac:dyDescent="0.25">
      <c r="C112" s="118" t="str">
        <f t="shared" si="18"/>
        <v>A. O. Smith</v>
      </c>
      <c r="D112" s="118" t="str">
        <f t="shared" si="19"/>
        <v>HPTU-80DR 130  (80 gal)</v>
      </c>
      <c r="E112" s="118">
        <f t="shared" si="20"/>
        <v>1101915</v>
      </c>
      <c r="F112" s="55">
        <f t="shared" si="21"/>
        <v>80</v>
      </c>
      <c r="G112" s="6" t="str">
        <f t="shared" si="22"/>
        <v>AOSmithHPTU80</v>
      </c>
      <c r="H112" s="114">
        <f t="shared" si="23"/>
        <v>1</v>
      </c>
      <c r="I112" s="152" t="str">
        <f t="shared" si="24"/>
        <v>AOSmithHPTU80DR</v>
      </c>
      <c r="J112" s="114">
        <v>3</v>
      </c>
      <c r="K112" s="219">
        <v>3.45</v>
      </c>
      <c r="L112" s="91" t="s">
        <v>188</v>
      </c>
      <c r="M112" s="32">
        <v>3</v>
      </c>
      <c r="N112" s="75">
        <f t="shared" si="25"/>
        <v>11</v>
      </c>
      <c r="O112" s="9" t="s">
        <v>6</v>
      </c>
      <c r="P112" s="119">
        <v>19</v>
      </c>
      <c r="Q112" s="164">
        <f t="shared" si="26"/>
        <v>1101915</v>
      </c>
      <c r="R112" s="59" t="str">
        <f t="shared" si="27"/>
        <v>HPTU-80DR 130  (80 gal)</v>
      </c>
      <c r="S112" s="151">
        <f>COUNTIF(R$90:R$662, R112)</f>
        <v>1</v>
      </c>
      <c r="T112" s="10" t="s">
        <v>354</v>
      </c>
      <c r="U112" s="11">
        <v>80</v>
      </c>
      <c r="V112" s="30" t="s">
        <v>83</v>
      </c>
      <c r="W112" s="80" t="s">
        <v>103</v>
      </c>
      <c r="X112" s="85" t="str">
        <f t="shared" si="28"/>
        <v>AOSmithHPTU80</v>
      </c>
      <c r="Y112" s="115">
        <v>1</v>
      </c>
      <c r="Z112" s="42" t="s">
        <v>13</v>
      </c>
      <c r="AA112" s="43">
        <v>44118</v>
      </c>
      <c r="AB112" s="44" t="s">
        <v>80</v>
      </c>
      <c r="AC112" s="124" t="str">
        <f t="shared" si="29"/>
        <v>2,     1101915,   "HPTU-80DR 130  (80 gal)"</v>
      </c>
      <c r="AD112" s="126" t="str">
        <f t="shared" si="34"/>
        <v>AOSmith</v>
      </c>
      <c r="AE112" s="128" t="s">
        <v>179</v>
      </c>
      <c r="AF112" s="167">
        <f>COUNTIF(AE$77:AE$662, AE112)</f>
        <v>1</v>
      </c>
      <c r="AG112" s="124" t="str">
        <f t="shared" si="30"/>
        <v xml:space="preserve">          case  HPTU-80DR 130  (80 gal)   :   "AOSmithHPTU80DR"</v>
      </c>
      <c r="AH112" s="6">
        <v>3.45</v>
      </c>
      <c r="AJ112" s="6">
        <v>3</v>
      </c>
      <c r="AK112"/>
      <c r="AL112" s="138">
        <f t="shared" si="32"/>
        <v>3.45</v>
      </c>
      <c r="AM112" s="138" t="str">
        <f t="shared" si="33"/>
        <v/>
      </c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  <c r="PV112"/>
      <c r="PW112"/>
      <c r="PX112"/>
      <c r="PY112"/>
      <c r="PZ112"/>
      <c r="QA112"/>
      <c r="QB112"/>
      <c r="QC112"/>
      <c r="QD112"/>
      <c r="QE112"/>
      <c r="QF112"/>
      <c r="QG112"/>
      <c r="QH112"/>
      <c r="QI112"/>
      <c r="QJ112"/>
      <c r="QK112"/>
      <c r="QL112"/>
      <c r="QM112"/>
      <c r="QN112"/>
      <c r="QO112"/>
      <c r="QP112"/>
      <c r="QQ112"/>
      <c r="QR112"/>
      <c r="QS112"/>
      <c r="QT112"/>
      <c r="QU112"/>
      <c r="QV112"/>
      <c r="QW112"/>
      <c r="QX112"/>
      <c r="QY112"/>
      <c r="QZ112"/>
      <c r="RA112"/>
      <c r="RB112"/>
      <c r="RC112"/>
      <c r="RD112"/>
      <c r="RE112"/>
      <c r="RF112"/>
      <c r="RG112"/>
      <c r="RH112"/>
      <c r="RI112"/>
      <c r="RJ112"/>
      <c r="RK112"/>
      <c r="RL112"/>
      <c r="RM112"/>
      <c r="RN112"/>
      <c r="RO112"/>
      <c r="RP112"/>
      <c r="RQ112"/>
      <c r="RR112"/>
      <c r="RS112"/>
      <c r="RT112"/>
      <c r="RU112"/>
      <c r="RV112"/>
      <c r="RW112"/>
      <c r="RX112"/>
      <c r="RY112"/>
      <c r="RZ112"/>
      <c r="SA112"/>
      <c r="SB112"/>
      <c r="SC112"/>
      <c r="SD112"/>
      <c r="SE112"/>
      <c r="SF112"/>
      <c r="SG112"/>
      <c r="SH112"/>
      <c r="SI112"/>
      <c r="SJ112"/>
      <c r="SK112"/>
      <c r="SL112"/>
      <c r="SM112"/>
      <c r="SN112"/>
      <c r="SO112"/>
      <c r="SP112"/>
      <c r="SQ112"/>
      <c r="SR112"/>
      <c r="SS112"/>
      <c r="ST112"/>
      <c r="SU112"/>
      <c r="SV112"/>
      <c r="SW112"/>
      <c r="SX112"/>
      <c r="SY112"/>
      <c r="SZ112"/>
      <c r="TA112"/>
      <c r="TB112"/>
      <c r="TC112"/>
      <c r="TD112"/>
      <c r="TE112"/>
      <c r="TF112"/>
      <c r="TG112"/>
      <c r="TH112"/>
      <c r="TI112"/>
      <c r="TJ112"/>
      <c r="TK112"/>
      <c r="TL112"/>
      <c r="TM112"/>
      <c r="TN112"/>
      <c r="TO112"/>
      <c r="TP112"/>
      <c r="TQ112"/>
      <c r="TR112"/>
      <c r="TS112"/>
      <c r="TT112"/>
      <c r="TU112"/>
      <c r="TV112"/>
      <c r="TW112"/>
      <c r="TX112"/>
      <c r="TY112"/>
      <c r="TZ112"/>
      <c r="UA112"/>
      <c r="UB112"/>
      <c r="UC112"/>
      <c r="UD112"/>
      <c r="UE112"/>
      <c r="UF112"/>
      <c r="UG112"/>
      <c r="UH112"/>
      <c r="UI112"/>
      <c r="UJ112"/>
      <c r="UK112"/>
      <c r="UL112"/>
      <c r="UM112"/>
      <c r="UN112"/>
      <c r="UO112"/>
      <c r="UP112"/>
      <c r="UQ112"/>
      <c r="UR112"/>
      <c r="US112"/>
      <c r="UT112"/>
      <c r="UU112"/>
      <c r="UV112"/>
      <c r="UW112"/>
      <c r="UX112"/>
      <c r="UY112"/>
      <c r="UZ112"/>
      <c r="VA112"/>
      <c r="VB112"/>
      <c r="VC112"/>
      <c r="VD112"/>
      <c r="VE112"/>
      <c r="VF112"/>
      <c r="VG112"/>
      <c r="VH112"/>
      <c r="VI112"/>
      <c r="VJ112"/>
      <c r="VK112"/>
      <c r="VL112"/>
      <c r="VM112"/>
      <c r="VN112"/>
      <c r="VO112"/>
      <c r="VP112"/>
      <c r="VQ112"/>
      <c r="VR112"/>
      <c r="VS112"/>
      <c r="VT112"/>
      <c r="VU112"/>
      <c r="VV112"/>
      <c r="VW112"/>
      <c r="VX112"/>
      <c r="VY112"/>
      <c r="VZ112"/>
      <c r="WA112"/>
      <c r="WB112"/>
      <c r="WC112"/>
      <c r="WD112"/>
      <c r="WE112"/>
      <c r="WF112"/>
      <c r="WG112"/>
      <c r="WH112"/>
      <c r="WI112"/>
      <c r="WJ112"/>
      <c r="WK112"/>
      <c r="WL112"/>
      <c r="WM112"/>
      <c r="WN112"/>
      <c r="WO112"/>
      <c r="WP112"/>
      <c r="WQ112"/>
      <c r="WR112"/>
      <c r="WS112"/>
      <c r="WT112"/>
      <c r="WU112"/>
      <c r="WV112"/>
      <c r="WW112"/>
      <c r="WX112"/>
      <c r="WY112"/>
      <c r="WZ112"/>
      <c r="XA112"/>
      <c r="XB112"/>
      <c r="XC112"/>
      <c r="XD112"/>
      <c r="XE112"/>
      <c r="XF112"/>
      <c r="XG112"/>
      <c r="XH112"/>
      <c r="XI112"/>
      <c r="XJ112"/>
      <c r="XK112"/>
      <c r="XL112"/>
      <c r="XM112"/>
      <c r="XN112"/>
      <c r="XO112"/>
      <c r="XP112"/>
      <c r="XQ112"/>
      <c r="XR112"/>
      <c r="XS112"/>
      <c r="XT112"/>
      <c r="XU112"/>
      <c r="XV112"/>
      <c r="XW112"/>
      <c r="XX112"/>
      <c r="XY112"/>
      <c r="XZ112"/>
      <c r="YA112"/>
      <c r="YB112"/>
      <c r="YC112"/>
      <c r="YD112"/>
      <c r="YE112"/>
      <c r="YF112"/>
      <c r="YG112"/>
      <c r="YH112"/>
      <c r="YI112"/>
      <c r="YJ112"/>
      <c r="YK112"/>
      <c r="YL112"/>
      <c r="YM112"/>
      <c r="YN112"/>
      <c r="YO112"/>
      <c r="YP112"/>
      <c r="YQ112"/>
      <c r="YR112"/>
      <c r="YS112"/>
      <c r="YT112"/>
      <c r="YU112"/>
      <c r="YV112"/>
      <c r="YW112"/>
      <c r="YX112"/>
      <c r="YY112"/>
      <c r="YZ112"/>
      <c r="ZA112"/>
      <c r="ZB112"/>
      <c r="ZC112"/>
      <c r="ZD112"/>
      <c r="ZE112"/>
      <c r="ZF112"/>
      <c r="ZG112"/>
      <c r="ZH112"/>
      <c r="ZI112"/>
      <c r="ZJ112"/>
      <c r="ZK112"/>
      <c r="ZL112"/>
      <c r="ZM112"/>
      <c r="ZN112"/>
      <c r="ZO112"/>
      <c r="ZP112"/>
      <c r="ZQ112"/>
      <c r="ZR112"/>
      <c r="ZS112"/>
      <c r="ZT112"/>
      <c r="ZU112"/>
      <c r="ZV112"/>
      <c r="ZW112"/>
      <c r="ZX112"/>
      <c r="ZY112"/>
      <c r="ZZ112"/>
      <c r="AAA112"/>
      <c r="AAB112"/>
      <c r="AAC112"/>
      <c r="AAD112"/>
      <c r="AAE112"/>
      <c r="AAF112"/>
      <c r="AAG112"/>
      <c r="AAH112"/>
      <c r="AAI112"/>
      <c r="AAJ112"/>
      <c r="AAK112"/>
      <c r="AAL112"/>
      <c r="AAM112"/>
      <c r="AAN112"/>
      <c r="AAO112"/>
      <c r="AAP112"/>
      <c r="AAQ112"/>
      <c r="AAR112"/>
      <c r="AAS112"/>
      <c r="AAT112"/>
      <c r="AAU112"/>
      <c r="AAV112"/>
      <c r="AAW112"/>
      <c r="AAX112"/>
      <c r="AAY112"/>
      <c r="AAZ112"/>
      <c r="ABA112"/>
      <c r="ABB112"/>
      <c r="ABC112"/>
      <c r="ABD112"/>
      <c r="ABE112"/>
      <c r="ABF112"/>
      <c r="ABG112"/>
      <c r="ABH112"/>
      <c r="ABI112"/>
      <c r="ABJ112"/>
      <c r="ABK112"/>
      <c r="ABL112"/>
      <c r="ABM112"/>
      <c r="ABN112"/>
      <c r="ABO112"/>
      <c r="ABP112"/>
      <c r="ABQ112"/>
      <c r="ABR112"/>
      <c r="ABS112"/>
      <c r="ABT112"/>
      <c r="ABU112"/>
      <c r="ABV112"/>
      <c r="ABW112"/>
      <c r="ABX112"/>
      <c r="ABY112"/>
      <c r="ABZ112"/>
      <c r="ACA112"/>
      <c r="ACB112"/>
      <c r="ACC112"/>
      <c r="ACD112"/>
      <c r="ACE112"/>
      <c r="ACF112"/>
      <c r="ACG112"/>
      <c r="ACH112"/>
      <c r="ACI112"/>
      <c r="ACJ112"/>
      <c r="ACK112"/>
      <c r="ACL112"/>
      <c r="ACM112"/>
      <c r="ACN112"/>
      <c r="ACO112"/>
      <c r="ACP112"/>
      <c r="ACQ112"/>
      <c r="ACR112"/>
      <c r="ACS112"/>
      <c r="ACT112"/>
      <c r="ACU112"/>
      <c r="ACV112"/>
      <c r="ACW112"/>
      <c r="ACX112"/>
      <c r="ACY112"/>
      <c r="ACZ112"/>
      <c r="ADA112"/>
      <c r="ADB112"/>
      <c r="ADC112"/>
      <c r="ADD112"/>
      <c r="ADE112"/>
      <c r="ADF112"/>
      <c r="ADG112"/>
      <c r="ADH112"/>
      <c r="ADI112"/>
      <c r="ADJ112"/>
      <c r="ADK112"/>
      <c r="ADL112"/>
      <c r="ADM112"/>
      <c r="ADN112"/>
      <c r="ADO112"/>
      <c r="ADP112"/>
      <c r="ADQ112"/>
      <c r="ADR112"/>
      <c r="ADS112"/>
      <c r="ADT112"/>
      <c r="ADU112"/>
      <c r="ADV112"/>
      <c r="ADW112"/>
      <c r="ADX112"/>
      <c r="ADY112"/>
      <c r="ADZ112"/>
      <c r="AEA112"/>
      <c r="AEB112"/>
      <c r="AEC112"/>
      <c r="AED112"/>
      <c r="AEE112"/>
      <c r="AEF112"/>
      <c r="AEG112"/>
      <c r="AEH112"/>
      <c r="AEI112"/>
      <c r="AEJ112"/>
      <c r="AEK112"/>
      <c r="AEL112"/>
      <c r="AEM112"/>
      <c r="AEN112"/>
      <c r="AEO112"/>
      <c r="AEP112"/>
      <c r="AEQ112"/>
      <c r="AER112"/>
      <c r="AES112"/>
      <c r="AET112"/>
      <c r="AEU112"/>
      <c r="AEV112"/>
      <c r="AEW112"/>
      <c r="AEX112"/>
      <c r="AEY112"/>
      <c r="AEZ112"/>
      <c r="AFA112"/>
      <c r="AFB112"/>
      <c r="AFC112"/>
      <c r="AFD112"/>
      <c r="AFE112"/>
      <c r="AFF112"/>
      <c r="AFG112"/>
      <c r="AFH112"/>
      <c r="AFI112"/>
      <c r="AFJ112"/>
      <c r="AFK112"/>
      <c r="AFL112"/>
      <c r="AFM112"/>
      <c r="AFN112"/>
      <c r="AFO112"/>
      <c r="AFP112"/>
      <c r="AFQ112"/>
      <c r="AFR112"/>
      <c r="AFS112"/>
      <c r="AFT112"/>
      <c r="AFU112"/>
      <c r="AFV112"/>
      <c r="AFW112"/>
      <c r="AFX112"/>
      <c r="AFY112"/>
      <c r="AFZ112"/>
      <c r="AGA112"/>
      <c r="AGB112"/>
      <c r="AGC112"/>
      <c r="AGD112"/>
      <c r="AGE112"/>
      <c r="AGF112"/>
      <c r="AGG112"/>
      <c r="AGH112"/>
      <c r="AGI112"/>
      <c r="AGJ112"/>
      <c r="AGK112"/>
      <c r="AGL112"/>
      <c r="AGM112"/>
      <c r="AGN112"/>
      <c r="AGO112"/>
      <c r="AGP112"/>
      <c r="AGQ112"/>
      <c r="AGR112"/>
      <c r="AGS112"/>
      <c r="AGT112"/>
      <c r="AGU112"/>
      <c r="AGV112"/>
      <c r="AGW112"/>
      <c r="AGX112"/>
      <c r="AGY112"/>
      <c r="AGZ112"/>
      <c r="AHA112"/>
      <c r="AHB112"/>
      <c r="AHC112"/>
      <c r="AHD112"/>
      <c r="AHE112"/>
      <c r="AHF112"/>
      <c r="AHG112"/>
      <c r="AHH112"/>
      <c r="AHI112"/>
      <c r="AHJ112"/>
      <c r="AHK112"/>
      <c r="AHL112"/>
      <c r="AHM112"/>
      <c r="AHN112"/>
      <c r="AHO112"/>
      <c r="AHP112"/>
      <c r="AHQ112"/>
      <c r="AHR112"/>
      <c r="AHS112"/>
      <c r="AHT112"/>
      <c r="AHU112"/>
      <c r="AHV112"/>
      <c r="AHW112"/>
      <c r="AHX112"/>
      <c r="AHY112"/>
      <c r="AHZ112"/>
      <c r="AIA112"/>
      <c r="AIB112"/>
      <c r="AIC112"/>
      <c r="AID112"/>
      <c r="AIE112"/>
      <c r="AIF112"/>
      <c r="AIG112"/>
      <c r="AIH112"/>
      <c r="AII112"/>
      <c r="AIJ112"/>
      <c r="AIK112"/>
      <c r="AIL112"/>
      <c r="AIM112"/>
      <c r="AIN112"/>
      <c r="AIO112"/>
      <c r="AIP112"/>
      <c r="AIQ112"/>
      <c r="AIR112"/>
      <c r="AIS112"/>
      <c r="AIT112"/>
      <c r="AIU112"/>
      <c r="AIV112"/>
      <c r="AIW112"/>
      <c r="AIX112"/>
      <c r="AIY112"/>
      <c r="AIZ112"/>
      <c r="AJA112"/>
      <c r="AJB112"/>
      <c r="AJC112"/>
      <c r="AJD112"/>
      <c r="AJE112"/>
      <c r="AJF112"/>
      <c r="AJG112"/>
      <c r="AJH112"/>
      <c r="AJI112"/>
      <c r="AJJ112"/>
      <c r="AJK112"/>
      <c r="AJL112"/>
      <c r="AJM112"/>
      <c r="AJN112"/>
      <c r="AJO112"/>
      <c r="AJP112"/>
      <c r="AJQ112"/>
      <c r="AJR112"/>
      <c r="AJS112"/>
      <c r="AJT112"/>
      <c r="AJU112"/>
      <c r="AJV112"/>
      <c r="AJW112"/>
      <c r="AJX112"/>
      <c r="AJY112"/>
      <c r="AJZ112"/>
      <c r="AKA112"/>
      <c r="AKB112"/>
      <c r="AKC112"/>
      <c r="AKD112"/>
      <c r="AKE112"/>
      <c r="AKF112"/>
      <c r="AKG112"/>
      <c r="AKH112"/>
      <c r="AKI112"/>
      <c r="AKJ112"/>
      <c r="AKK112"/>
      <c r="AKL112"/>
      <c r="AKM112"/>
      <c r="AKN112"/>
      <c r="AKO112"/>
      <c r="AKP112"/>
      <c r="AKQ112"/>
      <c r="AKR112"/>
      <c r="AKS112"/>
      <c r="AKT112"/>
      <c r="AKU112"/>
      <c r="AKV112"/>
      <c r="AKW112"/>
      <c r="AKX112"/>
      <c r="AKY112"/>
      <c r="AKZ112"/>
      <c r="ALA112"/>
      <c r="ALB112"/>
      <c r="ALC112"/>
      <c r="ALD112"/>
      <c r="ALE112"/>
      <c r="ALF112"/>
      <c r="ALG112"/>
      <c r="ALH112"/>
      <c r="ALI112"/>
      <c r="ALJ112"/>
      <c r="ALK112"/>
      <c r="ALL112"/>
      <c r="ALM112"/>
      <c r="ALN112"/>
      <c r="ALO112"/>
      <c r="ALP112"/>
      <c r="ALQ112"/>
      <c r="ALR112"/>
      <c r="ALS112"/>
      <c r="ALT112"/>
      <c r="ALU112"/>
      <c r="ALV112"/>
      <c r="ALW112"/>
      <c r="ALX112"/>
      <c r="ALY112"/>
      <c r="ALZ112"/>
      <c r="AMA112"/>
      <c r="AMB112"/>
      <c r="AMC112"/>
      <c r="AMD112"/>
      <c r="AME112"/>
      <c r="AMF112"/>
      <c r="AMG112"/>
      <c r="AMH112"/>
      <c r="AMI112"/>
      <c r="AMJ112"/>
      <c r="AMK112"/>
      <c r="AML112"/>
      <c r="AMM112"/>
      <c r="AMN112"/>
      <c r="AMO112"/>
      <c r="AMP112"/>
      <c r="AMQ112"/>
      <c r="AMR112"/>
      <c r="AMS112"/>
      <c r="AMT112"/>
      <c r="AMU112"/>
    </row>
    <row r="113" spans="3:1038" s="6" customFormat="1" ht="15" customHeight="1" x14ac:dyDescent="0.25">
      <c r="C113" s="6" t="str">
        <f t="shared" si="18"/>
        <v>A. O. Smith</v>
      </c>
      <c r="D113" s="6" t="str">
        <f t="shared" si="19"/>
        <v>PHPT 60  (60 gal)</v>
      </c>
      <c r="E113" s="6">
        <f t="shared" si="20"/>
        <v>1101311</v>
      </c>
      <c r="F113" s="55">
        <f t="shared" si="21"/>
        <v>60</v>
      </c>
      <c r="G113" s="6" t="str">
        <f t="shared" si="22"/>
        <v>AOSmithPHPT60</v>
      </c>
      <c r="H113" s="114">
        <f t="shared" si="23"/>
        <v>0</v>
      </c>
      <c r="I113" s="152" t="str">
        <f t="shared" si="24"/>
        <v>AOSmithPHPT60</v>
      </c>
      <c r="J113" s="114">
        <v>1</v>
      </c>
      <c r="K113" s="220">
        <v>0</v>
      </c>
      <c r="L113" s="91" t="s">
        <v>188</v>
      </c>
      <c r="M113" s="33">
        <v>1</v>
      </c>
      <c r="N113" s="75">
        <f t="shared" si="25"/>
        <v>11</v>
      </c>
      <c r="O113" s="18" t="s">
        <v>6</v>
      </c>
      <c r="P113" s="120">
        <f>P111+1</f>
        <v>13</v>
      </c>
      <c r="Q113" s="164">
        <f t="shared" si="26"/>
        <v>1101311</v>
      </c>
      <c r="R113" s="59" t="str">
        <f t="shared" si="27"/>
        <v>PHPT 60  (60 gal)</v>
      </c>
      <c r="S113" s="151">
        <f>COUNTIF(R$90:R$662, R113)</f>
        <v>1</v>
      </c>
      <c r="T113" s="19" t="s">
        <v>107</v>
      </c>
      <c r="U113" s="20">
        <v>60</v>
      </c>
      <c r="V113" s="31" t="s">
        <v>104</v>
      </c>
      <c r="W113" s="80" t="s">
        <v>104</v>
      </c>
      <c r="X113" s="85" t="str">
        <f t="shared" si="28"/>
        <v>AOSmithPHPT60</v>
      </c>
      <c r="Y113" s="113">
        <v>0</v>
      </c>
      <c r="Z113" s="45"/>
      <c r="AA113" s="45"/>
      <c r="AB113" s="44"/>
      <c r="AC113" s="124" t="str">
        <f t="shared" si="29"/>
        <v>2,     1101311,   "PHPT 60  (60 gal)"</v>
      </c>
      <c r="AD113" s="126" t="str">
        <f t="shared" si="34"/>
        <v>AOSmith</v>
      </c>
      <c r="AE113" s="127" t="s">
        <v>174</v>
      </c>
      <c r="AF113" s="167">
        <f>COUNTIF(AE$77:AE$662, AE113)</f>
        <v>1</v>
      </c>
      <c r="AG113" s="124" t="str">
        <f t="shared" si="30"/>
        <v xml:space="preserve">          case  PHPT 60  (60 gal)   :   "AOSmithPHPT60"</v>
      </c>
      <c r="AH113" s="6" t="s">
        <v>1274</v>
      </c>
      <c r="AI113" s="6" t="s">
        <v>1274</v>
      </c>
      <c r="AJ113" s="6">
        <v>1</v>
      </c>
      <c r="AK113"/>
      <c r="AL113" s="138" t="str">
        <f t="shared" si="32"/>
        <v/>
      </c>
      <c r="AM113" s="138" t="str">
        <f t="shared" si="33"/>
        <v/>
      </c>
      <c r="AN113" s="18"/>
      <c r="AO113" s="18"/>
      <c r="AP113" s="18"/>
      <c r="AQ113" s="18"/>
      <c r="AR113" s="1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/>
      <c r="DD113" s="28"/>
      <c r="DE113" s="28"/>
      <c r="DF113" s="28"/>
      <c r="DG113" s="28"/>
      <c r="DH113" s="28"/>
      <c r="DI113" s="28"/>
      <c r="DJ113" s="28"/>
      <c r="DK113" s="28"/>
      <c r="DL113" s="28"/>
      <c r="DM113" s="28"/>
      <c r="DN113" s="28"/>
      <c r="DO113" s="28"/>
      <c r="DP113" s="28"/>
      <c r="DQ113" s="28"/>
      <c r="DR113" s="28"/>
      <c r="DS113" s="28"/>
      <c r="DT113" s="28"/>
      <c r="DU113" s="28"/>
      <c r="DV113" s="28"/>
      <c r="DW113" s="28"/>
      <c r="DX113" s="28"/>
      <c r="DY113" s="28"/>
      <c r="DZ113" s="28"/>
      <c r="EA113" s="28"/>
      <c r="EB113" s="28"/>
      <c r="EC113" s="28"/>
      <c r="ED113" s="28"/>
      <c r="EE113" s="28"/>
      <c r="EF113" s="28"/>
      <c r="EG113" s="28"/>
      <c r="EH113" s="28"/>
      <c r="EI113" s="28"/>
      <c r="EJ113" s="28"/>
      <c r="EK113" s="28"/>
      <c r="EL113" s="28"/>
      <c r="EM113" s="28"/>
      <c r="EN113" s="28"/>
      <c r="EO113" s="28"/>
      <c r="EP113" s="28"/>
      <c r="EQ113" s="28"/>
      <c r="ER113" s="28"/>
      <c r="ES113" s="28"/>
      <c r="ET113" s="28"/>
      <c r="EU113" s="28"/>
      <c r="EV113" s="28"/>
      <c r="EW113" s="28"/>
      <c r="EX113" s="28"/>
      <c r="EY113" s="28"/>
      <c r="EZ113" s="28"/>
      <c r="FA113" s="28"/>
      <c r="FB113" s="28"/>
      <c r="FC113" s="28"/>
      <c r="FD113" s="28"/>
      <c r="FE113" s="28"/>
      <c r="FF113" s="28"/>
      <c r="FG113" s="28"/>
      <c r="FH113" s="28"/>
      <c r="FI113" s="28"/>
      <c r="FJ113" s="28"/>
      <c r="FK113" s="28"/>
      <c r="FL113" s="28"/>
      <c r="FM113" s="28"/>
      <c r="FN113" s="28"/>
      <c r="FO113" s="28"/>
      <c r="FP113" s="28"/>
      <c r="FQ113" s="28"/>
      <c r="FR113" s="28"/>
      <c r="FS113" s="28"/>
      <c r="FT113" s="28"/>
      <c r="FU113" s="28"/>
      <c r="FV113" s="28"/>
      <c r="FW113" s="28"/>
      <c r="FX113" s="28"/>
      <c r="FY113" s="28"/>
      <c r="FZ113" s="28"/>
      <c r="GA113" s="28"/>
      <c r="GB113" s="28"/>
      <c r="GC113" s="28"/>
      <c r="GD113" s="28"/>
      <c r="GE113" s="28"/>
      <c r="GF113" s="28"/>
      <c r="GG113" s="28"/>
      <c r="GH113" s="28"/>
      <c r="GI113" s="28"/>
      <c r="GJ113" s="28"/>
      <c r="GK113" s="28"/>
      <c r="GL113" s="28"/>
      <c r="GM113" s="28"/>
      <c r="GN113" s="28"/>
      <c r="GO113" s="28"/>
      <c r="GP113" s="28"/>
      <c r="GQ113" s="28"/>
      <c r="GR113" s="28"/>
      <c r="GS113" s="28"/>
      <c r="GT113" s="28"/>
      <c r="GU113" s="28"/>
      <c r="GV113" s="28"/>
      <c r="GW113" s="28"/>
      <c r="GX113" s="28"/>
      <c r="GY113" s="28"/>
      <c r="GZ113" s="28"/>
      <c r="HA113" s="28"/>
      <c r="HB113" s="28"/>
      <c r="HC113" s="28"/>
      <c r="HD113" s="28"/>
      <c r="HE113" s="28"/>
      <c r="HF113" s="28"/>
      <c r="HG113" s="28"/>
      <c r="HH113" s="28"/>
      <c r="HI113" s="28"/>
      <c r="HJ113" s="28"/>
      <c r="HK113" s="28"/>
      <c r="HL113" s="28"/>
      <c r="HM113" s="28"/>
      <c r="HN113" s="28"/>
      <c r="HO113" s="28"/>
      <c r="HP113" s="28"/>
      <c r="HQ113" s="28"/>
      <c r="HR113" s="28"/>
      <c r="HS113" s="28"/>
      <c r="HT113" s="28"/>
      <c r="HU113" s="28"/>
      <c r="HV113" s="28"/>
      <c r="HW113" s="28"/>
      <c r="HX113" s="28"/>
      <c r="HY113" s="28"/>
      <c r="HZ113" s="28"/>
      <c r="IA113" s="28"/>
      <c r="IB113" s="28"/>
      <c r="IC113" s="28"/>
      <c r="ID113" s="28"/>
      <c r="IE113" s="28"/>
      <c r="IF113" s="28"/>
      <c r="IG113" s="28"/>
      <c r="IH113" s="28"/>
      <c r="II113" s="28"/>
      <c r="IJ113" s="28"/>
      <c r="IK113" s="28"/>
      <c r="IL113" s="28"/>
      <c r="IM113" s="28"/>
      <c r="IN113" s="28"/>
      <c r="IO113" s="28"/>
      <c r="IP113" s="28"/>
      <c r="IQ113" s="28"/>
      <c r="IR113" s="28"/>
      <c r="IS113" s="28"/>
      <c r="IT113" s="28"/>
      <c r="IU113" s="28"/>
      <c r="IV113" s="28"/>
      <c r="IW113" s="28"/>
      <c r="IX113" s="28"/>
      <c r="IY113" s="28"/>
      <c r="IZ113" s="28"/>
      <c r="JA113" s="28"/>
      <c r="JB113" s="28"/>
      <c r="JC113" s="28"/>
      <c r="JD113" s="28"/>
      <c r="JE113" s="28"/>
      <c r="JF113" s="28"/>
      <c r="JG113" s="28"/>
      <c r="JH113" s="28"/>
      <c r="JI113" s="28"/>
      <c r="JJ113" s="28"/>
      <c r="JK113" s="28"/>
      <c r="JL113" s="28"/>
      <c r="JM113" s="28"/>
      <c r="JN113" s="28"/>
      <c r="JO113" s="28"/>
      <c r="JP113" s="28"/>
      <c r="JQ113" s="28"/>
      <c r="JR113" s="28"/>
      <c r="JS113" s="28"/>
      <c r="JT113" s="28"/>
      <c r="JU113" s="28"/>
      <c r="JV113" s="28"/>
      <c r="JW113" s="28"/>
      <c r="JX113" s="28"/>
      <c r="JY113" s="28"/>
      <c r="JZ113" s="28"/>
      <c r="KA113" s="28"/>
      <c r="KB113" s="28"/>
      <c r="KC113" s="28"/>
      <c r="KD113" s="28"/>
      <c r="KE113" s="28"/>
      <c r="KF113" s="28"/>
      <c r="KG113" s="28"/>
      <c r="KH113" s="28"/>
      <c r="KI113" s="28"/>
      <c r="KJ113" s="28"/>
      <c r="KK113" s="28"/>
      <c r="KL113" s="28"/>
      <c r="KM113" s="28"/>
      <c r="KN113" s="28"/>
      <c r="KO113" s="28"/>
      <c r="KP113" s="28"/>
      <c r="KQ113" s="28"/>
      <c r="KR113" s="28"/>
      <c r="KS113" s="28"/>
      <c r="KT113" s="28"/>
      <c r="KU113" s="28"/>
      <c r="KV113" s="28"/>
      <c r="KW113" s="28"/>
      <c r="KX113" s="28"/>
      <c r="KY113" s="28"/>
      <c r="KZ113" s="28"/>
      <c r="LA113" s="28"/>
      <c r="LB113" s="28"/>
      <c r="LC113" s="28"/>
      <c r="LD113" s="28"/>
      <c r="LE113" s="28"/>
      <c r="LF113" s="28"/>
      <c r="LG113" s="28"/>
      <c r="LH113" s="28"/>
      <c r="LI113" s="28"/>
      <c r="LJ113" s="28"/>
      <c r="LK113" s="28"/>
      <c r="LL113" s="28"/>
      <c r="LM113" s="28"/>
      <c r="LN113" s="28"/>
      <c r="LO113" s="28"/>
      <c r="LP113" s="28"/>
      <c r="LQ113" s="28"/>
      <c r="LR113" s="28"/>
      <c r="LS113" s="28"/>
      <c r="LT113" s="28"/>
      <c r="LU113" s="28"/>
      <c r="LV113" s="28"/>
      <c r="LW113" s="28"/>
      <c r="LX113" s="28"/>
      <c r="LY113" s="28"/>
      <c r="LZ113" s="28"/>
      <c r="MA113" s="28"/>
      <c r="MB113" s="28"/>
      <c r="MC113" s="28"/>
      <c r="MD113" s="28"/>
      <c r="ME113" s="28"/>
      <c r="MF113" s="28"/>
      <c r="MG113" s="28"/>
      <c r="MH113" s="28"/>
      <c r="MI113" s="28"/>
      <c r="MJ113" s="28"/>
      <c r="MK113" s="28"/>
      <c r="ML113" s="28"/>
      <c r="MM113" s="28"/>
      <c r="MN113" s="28"/>
      <c r="MO113" s="28"/>
      <c r="MP113" s="28"/>
      <c r="MQ113" s="28"/>
      <c r="MR113" s="28"/>
      <c r="MS113" s="28"/>
      <c r="MT113" s="28"/>
      <c r="MU113" s="28"/>
      <c r="MV113" s="28"/>
      <c r="MW113" s="28"/>
      <c r="MX113" s="28"/>
      <c r="MY113" s="28"/>
      <c r="MZ113" s="28"/>
      <c r="NA113" s="28"/>
      <c r="NB113" s="28"/>
      <c r="NC113" s="28"/>
      <c r="ND113" s="28"/>
      <c r="NE113" s="28"/>
      <c r="NF113" s="28"/>
      <c r="NG113" s="28"/>
      <c r="NH113" s="28"/>
      <c r="NI113" s="28"/>
      <c r="NJ113" s="28"/>
      <c r="NK113" s="28"/>
      <c r="NL113" s="28"/>
      <c r="NM113" s="28"/>
      <c r="NN113" s="28"/>
      <c r="NO113" s="28"/>
      <c r="NP113" s="28"/>
      <c r="NQ113" s="28"/>
      <c r="NR113" s="28"/>
      <c r="NS113" s="28"/>
      <c r="NT113" s="28"/>
      <c r="NU113" s="28"/>
      <c r="NV113" s="28"/>
      <c r="NW113" s="28"/>
      <c r="NX113" s="28"/>
      <c r="NY113" s="28"/>
      <c r="NZ113" s="28"/>
      <c r="OA113" s="28"/>
      <c r="OB113" s="28"/>
      <c r="OC113" s="28"/>
      <c r="OD113" s="28"/>
      <c r="OE113" s="28"/>
      <c r="OF113" s="28"/>
      <c r="OG113" s="28"/>
      <c r="OH113" s="28"/>
      <c r="OI113" s="28"/>
      <c r="OJ113" s="28"/>
      <c r="OK113" s="28"/>
      <c r="OL113" s="28"/>
      <c r="OM113" s="28"/>
      <c r="ON113" s="28"/>
      <c r="OO113" s="28"/>
      <c r="OP113" s="28"/>
      <c r="OQ113" s="28"/>
      <c r="OR113" s="28"/>
      <c r="OS113" s="28"/>
      <c r="OT113" s="28"/>
      <c r="OU113" s="28"/>
      <c r="OV113" s="28"/>
      <c r="OW113" s="28"/>
      <c r="OX113" s="28"/>
      <c r="OY113" s="28"/>
      <c r="OZ113" s="28"/>
      <c r="PA113" s="28"/>
      <c r="PB113" s="28"/>
      <c r="PC113" s="28"/>
      <c r="PD113" s="28"/>
      <c r="PE113" s="28"/>
      <c r="PF113" s="28"/>
      <c r="PG113" s="28"/>
      <c r="PH113" s="28"/>
      <c r="PI113" s="28"/>
      <c r="PJ113" s="28"/>
      <c r="PK113" s="28"/>
      <c r="PL113" s="28"/>
      <c r="PM113" s="28"/>
      <c r="PN113" s="28"/>
      <c r="PO113" s="28"/>
      <c r="PP113" s="28"/>
      <c r="PQ113" s="28"/>
      <c r="PR113" s="28"/>
      <c r="PS113" s="28"/>
      <c r="PT113" s="28"/>
      <c r="PU113" s="28"/>
      <c r="PV113" s="28"/>
      <c r="PW113" s="28"/>
      <c r="PX113" s="28"/>
      <c r="PY113" s="28"/>
      <c r="PZ113" s="28"/>
      <c r="QA113" s="28"/>
      <c r="QB113" s="28"/>
      <c r="QC113" s="28"/>
      <c r="QD113" s="28"/>
      <c r="QE113" s="28"/>
      <c r="QF113" s="28"/>
      <c r="QG113" s="28"/>
      <c r="QH113" s="28"/>
      <c r="QI113" s="28"/>
      <c r="QJ113" s="28"/>
      <c r="QK113" s="28"/>
      <c r="QL113" s="28"/>
      <c r="QM113" s="28"/>
      <c r="QN113" s="28"/>
      <c r="QO113" s="28"/>
      <c r="QP113" s="28"/>
      <c r="QQ113" s="28"/>
      <c r="QR113" s="28"/>
      <c r="QS113" s="28"/>
      <c r="QT113" s="28"/>
      <c r="QU113" s="28"/>
      <c r="QV113" s="28"/>
      <c r="QW113" s="28"/>
      <c r="QX113" s="28"/>
      <c r="QY113" s="28"/>
      <c r="QZ113" s="28"/>
      <c r="RA113" s="28"/>
      <c r="RB113" s="28"/>
      <c r="RC113" s="28"/>
      <c r="RD113" s="28"/>
      <c r="RE113" s="28"/>
      <c r="RF113" s="28"/>
      <c r="RG113" s="28"/>
      <c r="RH113" s="28"/>
      <c r="RI113" s="28"/>
      <c r="RJ113" s="28"/>
      <c r="RK113" s="28"/>
      <c r="RL113" s="28"/>
      <c r="RM113" s="28"/>
      <c r="RN113" s="28"/>
      <c r="RO113" s="28"/>
      <c r="RP113" s="28"/>
      <c r="RQ113" s="28"/>
      <c r="RR113" s="28"/>
      <c r="RS113" s="28"/>
      <c r="RT113" s="28"/>
      <c r="RU113" s="28"/>
      <c r="RV113" s="28"/>
      <c r="RW113" s="28"/>
      <c r="RX113" s="28"/>
      <c r="RY113" s="28"/>
      <c r="RZ113" s="28"/>
      <c r="SA113" s="28"/>
      <c r="SB113" s="28"/>
      <c r="SC113" s="28"/>
      <c r="SD113" s="28"/>
      <c r="SE113" s="28"/>
      <c r="SF113" s="28"/>
      <c r="SG113" s="28"/>
      <c r="SH113" s="28"/>
      <c r="SI113" s="28"/>
      <c r="SJ113" s="28"/>
      <c r="SK113" s="28"/>
      <c r="SL113" s="28"/>
      <c r="SM113" s="28"/>
      <c r="SN113" s="28"/>
      <c r="SO113" s="28"/>
      <c r="SP113" s="28"/>
      <c r="SQ113" s="28"/>
      <c r="SR113" s="28"/>
      <c r="SS113" s="28"/>
      <c r="ST113" s="28"/>
      <c r="SU113" s="28"/>
      <c r="SV113" s="28"/>
      <c r="SW113" s="28"/>
      <c r="SX113" s="28"/>
      <c r="SY113" s="28"/>
      <c r="SZ113" s="28"/>
      <c r="TA113" s="28"/>
      <c r="TB113" s="28"/>
      <c r="TC113" s="28"/>
      <c r="TD113" s="28"/>
      <c r="TE113" s="28"/>
      <c r="TF113" s="28"/>
      <c r="TG113" s="28"/>
      <c r="TH113" s="28"/>
      <c r="TI113" s="28"/>
      <c r="TJ113" s="28"/>
      <c r="TK113" s="28"/>
      <c r="TL113" s="28"/>
      <c r="TM113" s="28"/>
      <c r="TN113" s="28"/>
      <c r="TO113" s="28"/>
      <c r="TP113" s="28"/>
      <c r="TQ113" s="28"/>
      <c r="TR113" s="28"/>
      <c r="TS113" s="28"/>
      <c r="TT113" s="28"/>
      <c r="TU113" s="28"/>
      <c r="TV113" s="28"/>
      <c r="TW113" s="28"/>
      <c r="TX113" s="28"/>
      <c r="TY113" s="28"/>
      <c r="TZ113" s="28"/>
      <c r="UA113" s="28"/>
      <c r="UB113" s="28"/>
      <c r="UC113" s="28"/>
      <c r="UD113" s="28"/>
      <c r="UE113" s="28"/>
      <c r="UF113" s="28"/>
      <c r="UG113" s="28"/>
      <c r="UH113" s="28"/>
      <c r="UI113" s="28"/>
      <c r="UJ113" s="28"/>
      <c r="UK113" s="28"/>
      <c r="UL113" s="28"/>
      <c r="UM113" s="28"/>
      <c r="UN113" s="28"/>
      <c r="UO113" s="28"/>
      <c r="UP113" s="28"/>
      <c r="UQ113" s="28"/>
      <c r="UR113" s="28"/>
      <c r="US113" s="28"/>
      <c r="UT113" s="28"/>
      <c r="UU113" s="28"/>
      <c r="UV113" s="28"/>
      <c r="UW113" s="28"/>
      <c r="UX113" s="28"/>
      <c r="UY113" s="28"/>
      <c r="UZ113" s="28"/>
      <c r="VA113" s="28"/>
      <c r="VB113" s="28"/>
      <c r="VC113" s="28"/>
      <c r="VD113" s="28"/>
      <c r="VE113" s="28"/>
      <c r="VF113" s="28"/>
      <c r="VG113" s="28"/>
      <c r="VH113" s="28"/>
      <c r="VI113" s="28"/>
      <c r="VJ113" s="28"/>
      <c r="VK113" s="28"/>
      <c r="VL113" s="28"/>
      <c r="VM113" s="28"/>
      <c r="VN113" s="28"/>
      <c r="VO113" s="28"/>
      <c r="VP113" s="28"/>
      <c r="VQ113" s="28"/>
      <c r="VR113" s="28"/>
      <c r="VS113" s="28"/>
      <c r="VT113" s="28"/>
      <c r="VU113" s="28"/>
      <c r="VV113" s="28"/>
      <c r="VW113" s="28"/>
      <c r="VX113" s="28"/>
      <c r="VY113" s="28"/>
      <c r="VZ113" s="28"/>
      <c r="WA113" s="28"/>
      <c r="WB113" s="28"/>
      <c r="WC113" s="28"/>
      <c r="WD113" s="28"/>
      <c r="WE113" s="28"/>
      <c r="WF113" s="28"/>
      <c r="WG113" s="28"/>
      <c r="WH113" s="28"/>
      <c r="WI113" s="28"/>
      <c r="WJ113" s="28"/>
      <c r="WK113" s="28"/>
      <c r="WL113" s="28"/>
      <c r="WM113" s="28"/>
      <c r="WN113" s="28"/>
      <c r="WO113" s="28"/>
      <c r="WP113" s="28"/>
      <c r="WQ113" s="28"/>
      <c r="WR113" s="28"/>
      <c r="WS113" s="28"/>
      <c r="WT113" s="28"/>
      <c r="WU113" s="28"/>
      <c r="WV113" s="28"/>
      <c r="WW113" s="28"/>
      <c r="WX113" s="28"/>
      <c r="WY113" s="28"/>
      <c r="WZ113" s="28"/>
      <c r="XA113" s="28"/>
      <c r="XB113" s="28"/>
      <c r="XC113" s="28"/>
      <c r="XD113" s="28"/>
      <c r="XE113" s="28"/>
      <c r="XF113" s="28"/>
      <c r="XG113" s="28"/>
      <c r="XH113" s="28"/>
      <c r="XI113" s="28"/>
      <c r="XJ113" s="28"/>
      <c r="XK113" s="28"/>
      <c r="XL113" s="28"/>
      <c r="XM113" s="28"/>
      <c r="XN113" s="28"/>
      <c r="XO113" s="28"/>
      <c r="XP113" s="28"/>
      <c r="XQ113" s="28"/>
      <c r="XR113" s="28"/>
      <c r="XS113" s="28"/>
      <c r="XT113" s="28"/>
      <c r="XU113" s="28"/>
      <c r="XV113" s="28"/>
      <c r="XW113" s="28"/>
      <c r="XX113" s="28"/>
      <c r="XY113" s="28"/>
      <c r="XZ113" s="28"/>
      <c r="YA113" s="28"/>
      <c r="YB113" s="28"/>
      <c r="YC113" s="28"/>
      <c r="YD113" s="28"/>
      <c r="YE113" s="28"/>
      <c r="YF113" s="28"/>
      <c r="YG113" s="28"/>
      <c r="YH113" s="28"/>
      <c r="YI113" s="28"/>
      <c r="YJ113" s="28"/>
      <c r="YK113" s="28"/>
      <c r="YL113" s="28"/>
      <c r="YM113" s="28"/>
      <c r="YN113" s="28"/>
      <c r="YO113" s="28"/>
      <c r="YP113" s="28"/>
      <c r="YQ113" s="28"/>
      <c r="YR113" s="28"/>
      <c r="YS113" s="28"/>
      <c r="YT113" s="28"/>
      <c r="YU113" s="28"/>
      <c r="YV113" s="28"/>
      <c r="YW113" s="28"/>
      <c r="YX113" s="28"/>
      <c r="YY113" s="28"/>
      <c r="YZ113" s="28"/>
      <c r="ZA113" s="28"/>
      <c r="ZB113" s="28"/>
      <c r="ZC113" s="28"/>
      <c r="ZD113" s="28"/>
      <c r="ZE113" s="28"/>
      <c r="ZF113" s="28"/>
      <c r="ZG113" s="28"/>
      <c r="ZH113" s="28"/>
      <c r="ZI113" s="28"/>
      <c r="ZJ113" s="28"/>
      <c r="ZK113" s="28"/>
      <c r="ZL113" s="28"/>
      <c r="ZM113" s="28"/>
      <c r="ZN113" s="28"/>
      <c r="ZO113" s="28"/>
      <c r="ZP113" s="28"/>
      <c r="ZQ113" s="28"/>
      <c r="ZR113" s="28"/>
      <c r="ZS113" s="28"/>
      <c r="ZT113" s="28"/>
      <c r="ZU113" s="28"/>
      <c r="ZV113" s="28"/>
      <c r="ZW113" s="28"/>
      <c r="ZX113" s="28"/>
      <c r="ZY113" s="28"/>
      <c r="ZZ113" s="28"/>
      <c r="AAA113" s="28"/>
      <c r="AAB113" s="28"/>
      <c r="AAC113" s="28"/>
      <c r="AAD113" s="28"/>
      <c r="AAE113" s="28"/>
      <c r="AAF113" s="28"/>
      <c r="AAG113" s="28"/>
      <c r="AAH113" s="28"/>
      <c r="AAI113" s="28"/>
      <c r="AAJ113" s="28"/>
      <c r="AAK113" s="28"/>
      <c r="AAL113" s="28"/>
      <c r="AAM113" s="28"/>
      <c r="AAN113" s="28"/>
      <c r="AAO113" s="28"/>
      <c r="AAP113" s="28"/>
      <c r="AAQ113" s="28"/>
      <c r="AAR113" s="28"/>
      <c r="AAS113" s="28"/>
      <c r="AAT113" s="28"/>
      <c r="AAU113" s="28"/>
      <c r="AAV113" s="28"/>
      <c r="AAW113" s="28"/>
      <c r="AAX113" s="28"/>
      <c r="AAY113" s="28"/>
      <c r="AAZ113" s="28"/>
      <c r="ABA113" s="28"/>
      <c r="ABB113" s="28"/>
      <c r="ABC113" s="28"/>
      <c r="ABD113" s="28"/>
      <c r="ABE113" s="28"/>
      <c r="ABF113" s="28"/>
      <c r="ABG113" s="28"/>
      <c r="ABH113" s="28"/>
      <c r="ABI113" s="28"/>
      <c r="ABJ113" s="28"/>
      <c r="ABK113" s="28"/>
      <c r="ABL113" s="28"/>
      <c r="ABM113" s="28"/>
      <c r="ABN113" s="28"/>
      <c r="ABO113" s="28"/>
      <c r="ABP113" s="28"/>
      <c r="ABQ113" s="28"/>
      <c r="ABR113" s="28"/>
      <c r="ABS113" s="28"/>
      <c r="ABT113" s="28"/>
      <c r="ABU113" s="28"/>
      <c r="ABV113" s="28"/>
      <c r="ABW113" s="28"/>
      <c r="ABX113" s="28"/>
      <c r="ABY113" s="28"/>
      <c r="ABZ113" s="28"/>
      <c r="ACA113" s="28"/>
      <c r="ACB113" s="28"/>
      <c r="ACC113" s="28"/>
      <c r="ACD113" s="28"/>
      <c r="ACE113" s="28"/>
      <c r="ACF113" s="28"/>
      <c r="ACG113" s="28"/>
      <c r="ACH113" s="28"/>
      <c r="ACI113" s="28"/>
      <c r="ACJ113" s="28"/>
      <c r="ACK113" s="28"/>
      <c r="ACL113" s="28"/>
      <c r="ACM113" s="28"/>
      <c r="ACN113" s="28"/>
      <c r="ACO113" s="28"/>
      <c r="ACP113" s="28"/>
      <c r="ACQ113" s="28"/>
      <c r="ACR113" s="28"/>
      <c r="ACS113" s="28"/>
      <c r="ACT113" s="28"/>
      <c r="ACU113" s="28"/>
      <c r="ACV113" s="28"/>
      <c r="ACW113" s="28"/>
      <c r="ACX113" s="28"/>
      <c r="ACY113" s="28"/>
      <c r="ACZ113" s="28"/>
      <c r="ADA113" s="28"/>
      <c r="ADB113" s="28"/>
      <c r="ADC113" s="28"/>
      <c r="ADD113" s="28"/>
      <c r="ADE113" s="28"/>
      <c r="ADF113" s="28"/>
      <c r="ADG113" s="28"/>
      <c r="ADH113" s="28"/>
      <c r="ADI113" s="28"/>
      <c r="ADJ113" s="28"/>
      <c r="ADK113" s="28"/>
      <c r="ADL113" s="28"/>
      <c r="ADM113" s="28"/>
      <c r="ADN113" s="28"/>
      <c r="ADO113" s="28"/>
      <c r="ADP113" s="28"/>
      <c r="ADQ113" s="28"/>
      <c r="ADR113" s="28"/>
      <c r="ADS113" s="28"/>
      <c r="ADT113" s="28"/>
      <c r="ADU113" s="28"/>
      <c r="ADV113" s="28"/>
      <c r="ADW113" s="28"/>
      <c r="ADX113" s="28"/>
      <c r="ADY113" s="28"/>
      <c r="ADZ113" s="28"/>
      <c r="AEA113" s="28"/>
      <c r="AEB113" s="28"/>
      <c r="AEC113" s="28"/>
      <c r="AED113" s="28"/>
      <c r="AEE113" s="28"/>
      <c r="AEF113" s="28"/>
      <c r="AEG113" s="28"/>
      <c r="AEH113" s="28"/>
      <c r="AEI113" s="28"/>
      <c r="AEJ113" s="28"/>
      <c r="AEK113" s="28"/>
      <c r="AEL113" s="28"/>
      <c r="AEM113" s="28"/>
      <c r="AEN113" s="28"/>
      <c r="AEO113" s="28"/>
      <c r="AEP113" s="28"/>
      <c r="AEQ113" s="28"/>
      <c r="AER113" s="28"/>
      <c r="AES113" s="28"/>
      <c r="AET113" s="28"/>
      <c r="AEU113" s="28"/>
      <c r="AEV113" s="28"/>
      <c r="AEW113" s="28"/>
      <c r="AEX113" s="28"/>
      <c r="AEY113" s="28"/>
      <c r="AEZ113" s="28"/>
      <c r="AFA113" s="28"/>
      <c r="AFB113" s="28"/>
      <c r="AFC113" s="28"/>
      <c r="AFD113" s="28"/>
      <c r="AFE113" s="28"/>
      <c r="AFF113" s="28"/>
      <c r="AFG113" s="28"/>
      <c r="AFH113" s="28"/>
      <c r="AFI113" s="28"/>
      <c r="AFJ113" s="28"/>
      <c r="AFK113" s="28"/>
      <c r="AFL113" s="28"/>
      <c r="AFM113" s="28"/>
      <c r="AFN113" s="28"/>
      <c r="AFO113" s="28"/>
      <c r="AFP113" s="28"/>
      <c r="AFQ113" s="28"/>
      <c r="AFR113" s="28"/>
      <c r="AFS113" s="28"/>
      <c r="AFT113" s="28"/>
      <c r="AFU113" s="28"/>
      <c r="AFV113" s="28"/>
      <c r="AFW113" s="28"/>
      <c r="AFX113" s="28"/>
      <c r="AFY113" s="28"/>
      <c r="AFZ113" s="28"/>
      <c r="AGA113" s="28"/>
      <c r="AGB113" s="28"/>
      <c r="AGC113" s="28"/>
      <c r="AGD113" s="28"/>
      <c r="AGE113" s="28"/>
      <c r="AGF113" s="28"/>
      <c r="AGG113" s="28"/>
      <c r="AGH113" s="28"/>
      <c r="AGI113" s="28"/>
      <c r="AGJ113" s="28"/>
      <c r="AGK113" s="28"/>
      <c r="AGL113" s="28"/>
      <c r="AGM113" s="28"/>
      <c r="AGN113" s="28"/>
      <c r="AGO113" s="28"/>
      <c r="AGP113" s="28"/>
      <c r="AGQ113" s="28"/>
      <c r="AGR113" s="28"/>
      <c r="AGS113" s="28"/>
      <c r="AGT113" s="28"/>
      <c r="AGU113" s="28"/>
      <c r="AGV113" s="28"/>
      <c r="AGW113" s="28"/>
      <c r="AGX113" s="28"/>
      <c r="AGY113" s="28"/>
      <c r="AGZ113" s="28"/>
      <c r="AHA113" s="28"/>
      <c r="AHB113" s="28"/>
      <c r="AHC113" s="28"/>
      <c r="AHD113" s="28"/>
      <c r="AHE113" s="28"/>
      <c r="AHF113" s="28"/>
      <c r="AHG113" s="28"/>
      <c r="AHH113" s="28"/>
      <c r="AHI113" s="28"/>
      <c r="AHJ113" s="28"/>
      <c r="AHK113" s="28"/>
      <c r="AHL113" s="28"/>
      <c r="AHM113" s="28"/>
      <c r="AHN113" s="28"/>
      <c r="AHO113" s="28"/>
      <c r="AHP113" s="28"/>
      <c r="AHQ113" s="28"/>
      <c r="AHR113" s="28"/>
      <c r="AHS113" s="28"/>
      <c r="AHT113" s="28"/>
      <c r="AHU113" s="28"/>
      <c r="AHV113" s="28"/>
      <c r="AHW113" s="28"/>
      <c r="AHX113" s="28"/>
      <c r="AHY113" s="28"/>
      <c r="AHZ113" s="28"/>
      <c r="AIA113" s="28"/>
      <c r="AIB113" s="28"/>
      <c r="AIC113" s="28"/>
      <c r="AID113" s="28"/>
      <c r="AIE113" s="28"/>
      <c r="AIF113" s="28"/>
      <c r="AIG113" s="28"/>
      <c r="AIH113" s="28"/>
      <c r="AII113" s="28"/>
      <c r="AIJ113" s="28"/>
      <c r="AIK113" s="28"/>
      <c r="AIL113" s="28"/>
      <c r="AIM113" s="28"/>
      <c r="AIN113" s="28"/>
      <c r="AIO113" s="28"/>
      <c r="AIP113" s="28"/>
      <c r="AIQ113" s="28"/>
      <c r="AIR113" s="28"/>
      <c r="AIS113" s="28"/>
      <c r="AIT113" s="28"/>
      <c r="AIU113" s="28"/>
      <c r="AIV113" s="28"/>
      <c r="AIW113" s="28"/>
      <c r="AIX113" s="28"/>
      <c r="AIY113" s="28"/>
      <c r="AIZ113" s="28"/>
      <c r="AJA113" s="28"/>
      <c r="AJB113" s="28"/>
      <c r="AJC113" s="28"/>
      <c r="AJD113" s="28"/>
      <c r="AJE113" s="28"/>
      <c r="AJF113" s="28"/>
      <c r="AJG113" s="28"/>
      <c r="AJH113" s="28"/>
      <c r="AJI113" s="28"/>
      <c r="AJJ113" s="28"/>
      <c r="AJK113" s="28"/>
      <c r="AJL113" s="28"/>
      <c r="AJM113" s="28"/>
      <c r="AJN113" s="28"/>
      <c r="AJO113" s="28"/>
      <c r="AJP113" s="28"/>
      <c r="AJQ113" s="28"/>
      <c r="AJR113" s="28"/>
      <c r="AJS113" s="28"/>
      <c r="AJT113" s="28"/>
      <c r="AJU113" s="28"/>
      <c r="AJV113" s="28"/>
      <c r="AJW113" s="28"/>
      <c r="AJX113" s="28"/>
      <c r="AJY113" s="28"/>
      <c r="AJZ113" s="28"/>
      <c r="AKA113" s="28"/>
      <c r="AKB113" s="28"/>
      <c r="AKC113" s="28"/>
      <c r="AKD113" s="28"/>
      <c r="AKE113" s="28"/>
      <c r="AKF113" s="28"/>
      <c r="AKG113" s="28"/>
      <c r="AKH113" s="28"/>
      <c r="AKI113" s="28"/>
      <c r="AKJ113" s="28"/>
      <c r="AKK113" s="28"/>
      <c r="AKL113" s="28"/>
      <c r="AKM113" s="28"/>
      <c r="AKN113" s="28"/>
      <c r="AKO113" s="28"/>
      <c r="AKP113" s="28"/>
      <c r="AKQ113" s="28"/>
      <c r="AKR113" s="28"/>
      <c r="AKS113" s="28"/>
      <c r="AKT113" s="28"/>
      <c r="AKU113" s="28"/>
      <c r="AKV113" s="28"/>
      <c r="AKW113" s="28"/>
      <c r="AKX113" s="28"/>
      <c r="AKY113" s="28"/>
      <c r="AKZ113" s="28"/>
      <c r="ALA113" s="28"/>
      <c r="ALB113" s="28"/>
      <c r="ALC113" s="28"/>
      <c r="ALD113" s="28"/>
      <c r="ALE113" s="28"/>
      <c r="ALF113" s="28"/>
      <c r="ALG113" s="28"/>
      <c r="ALH113" s="28"/>
      <c r="ALI113" s="28"/>
      <c r="ALJ113" s="28"/>
      <c r="ALK113" s="28"/>
      <c r="ALL113" s="28"/>
      <c r="ALM113" s="28"/>
      <c r="ALN113" s="28"/>
      <c r="ALO113" s="28"/>
      <c r="ALP113" s="28"/>
      <c r="ALQ113" s="28"/>
      <c r="ALR113" s="28"/>
      <c r="ALS113" s="28"/>
      <c r="ALT113" s="28"/>
      <c r="ALU113" s="28"/>
      <c r="ALV113" s="28"/>
      <c r="ALW113" s="28"/>
      <c r="ALX113" s="28"/>
      <c r="ALY113" s="28"/>
      <c r="ALZ113" s="28"/>
      <c r="AMA113" s="28"/>
      <c r="AMB113" s="28"/>
      <c r="AMC113" s="28"/>
      <c r="AMD113" s="28"/>
      <c r="AME113" s="28"/>
      <c r="AMF113" s="28"/>
      <c r="AMG113" s="28"/>
      <c r="AMH113" s="28"/>
      <c r="AMI113" s="28"/>
      <c r="AMJ113" s="28"/>
      <c r="AMK113" s="28"/>
      <c r="AML113" s="28"/>
      <c r="AMM113" s="28"/>
      <c r="AMN113" s="28"/>
      <c r="AMO113" s="28"/>
      <c r="AMP113" s="28"/>
      <c r="AMQ113" s="28"/>
      <c r="AMR113" s="28"/>
      <c r="AMS113" s="28"/>
      <c r="AMT113" s="28"/>
      <c r="AMU113" s="28"/>
      <c r="AMV113" s="28"/>
      <c r="AMW113" s="28"/>
      <c r="AMX113" s="28"/>
    </row>
    <row r="114" spans="3:1038" s="6" customFormat="1" ht="15" customHeight="1" x14ac:dyDescent="0.25">
      <c r="C114" s="6" t="str">
        <f t="shared" si="18"/>
        <v>A. O. Smith</v>
      </c>
      <c r="D114" s="6" t="str">
        <f t="shared" si="19"/>
        <v>PHPT 80  (80 gal)</v>
      </c>
      <c r="E114" s="6">
        <f t="shared" si="20"/>
        <v>1101412</v>
      </c>
      <c r="F114" s="55">
        <f t="shared" si="21"/>
        <v>80</v>
      </c>
      <c r="G114" s="6" t="str">
        <f t="shared" si="22"/>
        <v>AOSmithPHPT80</v>
      </c>
      <c r="H114" s="114">
        <f t="shared" si="23"/>
        <v>0</v>
      </c>
      <c r="I114" s="152" t="str">
        <f t="shared" si="24"/>
        <v>AOSmithPHPT80</v>
      </c>
      <c r="J114" s="114">
        <v>1</v>
      </c>
      <c r="K114" s="220">
        <v>0</v>
      </c>
      <c r="L114" s="91" t="s">
        <v>188</v>
      </c>
      <c r="M114" s="33">
        <v>1</v>
      </c>
      <c r="N114" s="75">
        <f t="shared" si="25"/>
        <v>11</v>
      </c>
      <c r="O114" s="18" t="s">
        <v>6</v>
      </c>
      <c r="P114" s="62">
        <f>P113+1</f>
        <v>14</v>
      </c>
      <c r="Q114" s="164">
        <f t="shared" si="26"/>
        <v>1101412</v>
      </c>
      <c r="R114" s="59" t="str">
        <f t="shared" si="27"/>
        <v>PHPT 80  (80 gal)</v>
      </c>
      <c r="S114" s="151">
        <f>COUNTIF(R$90:R$662, R114)</f>
        <v>1</v>
      </c>
      <c r="T114" s="19" t="s">
        <v>87</v>
      </c>
      <c r="U114" s="20">
        <v>80</v>
      </c>
      <c r="V114" s="31" t="s">
        <v>105</v>
      </c>
      <c r="W114" s="80" t="s">
        <v>105</v>
      </c>
      <c r="X114" s="85" t="str">
        <f t="shared" si="28"/>
        <v>AOSmithPHPT80</v>
      </c>
      <c r="Y114" s="113">
        <v>0</v>
      </c>
      <c r="Z114" s="45"/>
      <c r="AA114" s="45"/>
      <c r="AB114" s="44"/>
      <c r="AC114" s="124" t="str">
        <f t="shared" si="29"/>
        <v>2,     1101412,   "PHPT 80  (80 gal)"</v>
      </c>
      <c r="AD114" s="126" t="str">
        <f t="shared" si="34"/>
        <v>AOSmith</v>
      </c>
      <c r="AE114" s="127" t="s">
        <v>175</v>
      </c>
      <c r="AF114" s="167">
        <f>COUNTIF(AE$77:AE$662, AE114)</f>
        <v>1</v>
      </c>
      <c r="AG114" s="124" t="str">
        <f t="shared" si="30"/>
        <v xml:space="preserve">          case  PHPT 80  (80 gal)   :   "AOSmithPHPT80"</v>
      </c>
      <c r="AH114" s="6" t="s">
        <v>1275</v>
      </c>
      <c r="AI114" s="6">
        <v>2.33</v>
      </c>
      <c r="AJ114" s="6">
        <v>1</v>
      </c>
      <c r="AK114"/>
      <c r="AL114" s="138" t="str">
        <f t="shared" si="32"/>
        <v/>
      </c>
      <c r="AM114" s="138" t="str">
        <f t="shared" si="33"/>
        <v/>
      </c>
      <c r="AN114" s="18"/>
      <c r="AO114" s="18"/>
      <c r="AP114" s="18"/>
      <c r="AQ114" s="18"/>
      <c r="AR114" s="1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/>
      <c r="CW114" s="28"/>
      <c r="CX114" s="28"/>
      <c r="CY114" s="28"/>
      <c r="CZ114" s="28"/>
      <c r="DA114" s="28"/>
      <c r="DB114" s="28"/>
      <c r="DC114" s="28"/>
      <c r="DD114" s="28"/>
      <c r="DE114" s="28"/>
      <c r="DF114" s="28"/>
      <c r="DG114" s="28"/>
      <c r="DH114" s="28"/>
      <c r="DI114" s="28"/>
      <c r="DJ114" s="28"/>
      <c r="DK114" s="28"/>
      <c r="DL114" s="28"/>
      <c r="DM114" s="28"/>
      <c r="DN114" s="28"/>
      <c r="DO114" s="28"/>
      <c r="DP114" s="28"/>
      <c r="DQ114" s="28"/>
      <c r="DR114" s="28"/>
      <c r="DS114" s="28"/>
      <c r="DT114" s="28"/>
      <c r="DU114" s="28"/>
      <c r="DV114" s="28"/>
      <c r="DW114" s="28"/>
      <c r="DX114" s="28"/>
      <c r="DY114" s="28"/>
      <c r="DZ114" s="28"/>
      <c r="EA114" s="28"/>
      <c r="EB114" s="28"/>
      <c r="EC114" s="28"/>
      <c r="ED114" s="28"/>
      <c r="EE114" s="28"/>
      <c r="EF114" s="28"/>
      <c r="EG114" s="28"/>
      <c r="EH114" s="28"/>
      <c r="EI114" s="28"/>
      <c r="EJ114" s="28"/>
      <c r="EK114" s="28"/>
      <c r="EL114" s="28"/>
      <c r="EM114" s="28"/>
      <c r="EN114" s="28"/>
      <c r="EO114" s="28"/>
      <c r="EP114" s="28"/>
      <c r="EQ114" s="28"/>
      <c r="ER114" s="28"/>
      <c r="ES114" s="28"/>
      <c r="ET114" s="28"/>
      <c r="EU114" s="28"/>
      <c r="EV114" s="28"/>
      <c r="EW114" s="28"/>
      <c r="EX114" s="28"/>
      <c r="EY114" s="28"/>
      <c r="EZ114" s="28"/>
      <c r="FA114" s="28"/>
      <c r="FB114" s="28"/>
      <c r="FC114" s="28"/>
      <c r="FD114" s="28"/>
      <c r="FE114" s="28"/>
      <c r="FF114" s="28"/>
      <c r="FG114" s="28"/>
      <c r="FH114" s="28"/>
      <c r="FI114" s="28"/>
      <c r="FJ114" s="28"/>
      <c r="FK114" s="28"/>
      <c r="FL114" s="28"/>
      <c r="FM114" s="28"/>
      <c r="FN114" s="28"/>
      <c r="FO114" s="28"/>
      <c r="FP114" s="28"/>
      <c r="FQ114" s="28"/>
      <c r="FR114" s="28"/>
      <c r="FS114" s="28"/>
      <c r="FT114" s="28"/>
      <c r="FU114" s="28"/>
      <c r="FV114" s="28"/>
      <c r="FW114" s="28"/>
      <c r="FX114" s="28"/>
      <c r="FY114" s="28"/>
      <c r="FZ114" s="28"/>
      <c r="GA114" s="28"/>
      <c r="GB114" s="28"/>
      <c r="GC114" s="28"/>
      <c r="GD114" s="28"/>
      <c r="GE114" s="28"/>
      <c r="GF114" s="28"/>
      <c r="GG114" s="28"/>
      <c r="GH114" s="28"/>
      <c r="GI114" s="28"/>
      <c r="GJ114" s="28"/>
      <c r="GK114" s="28"/>
      <c r="GL114" s="28"/>
      <c r="GM114" s="28"/>
      <c r="GN114" s="28"/>
      <c r="GO114" s="28"/>
      <c r="GP114" s="28"/>
      <c r="GQ114" s="28"/>
      <c r="GR114" s="28"/>
      <c r="GS114" s="28"/>
      <c r="GT114" s="28"/>
      <c r="GU114" s="28"/>
      <c r="GV114" s="28"/>
      <c r="GW114" s="28"/>
      <c r="GX114" s="28"/>
      <c r="GY114" s="28"/>
      <c r="GZ114" s="28"/>
      <c r="HA114" s="28"/>
      <c r="HB114" s="28"/>
      <c r="HC114" s="28"/>
      <c r="HD114" s="28"/>
      <c r="HE114" s="28"/>
      <c r="HF114" s="28"/>
      <c r="HG114" s="28"/>
      <c r="HH114" s="28"/>
      <c r="HI114" s="28"/>
      <c r="HJ114" s="28"/>
      <c r="HK114" s="28"/>
      <c r="HL114" s="28"/>
      <c r="HM114" s="28"/>
      <c r="HN114" s="28"/>
      <c r="HO114" s="28"/>
      <c r="HP114" s="28"/>
      <c r="HQ114" s="28"/>
      <c r="HR114" s="28"/>
      <c r="HS114" s="28"/>
      <c r="HT114" s="28"/>
      <c r="HU114" s="28"/>
      <c r="HV114" s="28"/>
      <c r="HW114" s="28"/>
      <c r="HX114" s="28"/>
      <c r="HY114" s="28"/>
      <c r="HZ114" s="28"/>
      <c r="IA114" s="28"/>
      <c r="IB114" s="28"/>
      <c r="IC114" s="28"/>
      <c r="ID114" s="28"/>
      <c r="IE114" s="28"/>
      <c r="IF114" s="28"/>
      <c r="IG114" s="28"/>
      <c r="IH114" s="28"/>
      <c r="II114" s="28"/>
      <c r="IJ114" s="28"/>
      <c r="IK114" s="28"/>
      <c r="IL114" s="28"/>
      <c r="IM114" s="28"/>
      <c r="IN114" s="28"/>
      <c r="IO114" s="28"/>
      <c r="IP114" s="28"/>
      <c r="IQ114" s="28"/>
      <c r="IR114" s="28"/>
      <c r="IS114" s="28"/>
      <c r="IT114" s="28"/>
      <c r="IU114" s="28"/>
      <c r="IV114" s="28"/>
      <c r="IW114" s="28"/>
      <c r="IX114" s="28"/>
      <c r="IY114" s="28"/>
      <c r="IZ114" s="28"/>
      <c r="JA114" s="28"/>
      <c r="JB114" s="28"/>
      <c r="JC114" s="28"/>
      <c r="JD114" s="28"/>
      <c r="JE114" s="28"/>
      <c r="JF114" s="28"/>
      <c r="JG114" s="28"/>
      <c r="JH114" s="28"/>
      <c r="JI114" s="28"/>
      <c r="JJ114" s="28"/>
      <c r="JK114" s="28"/>
      <c r="JL114" s="28"/>
      <c r="JM114" s="28"/>
      <c r="JN114" s="28"/>
      <c r="JO114" s="28"/>
      <c r="JP114" s="28"/>
      <c r="JQ114" s="28"/>
      <c r="JR114" s="28"/>
      <c r="JS114" s="28"/>
      <c r="JT114" s="28"/>
      <c r="JU114" s="28"/>
      <c r="JV114" s="28"/>
      <c r="JW114" s="28"/>
      <c r="JX114" s="28"/>
      <c r="JY114" s="28"/>
      <c r="JZ114" s="28"/>
      <c r="KA114" s="28"/>
      <c r="KB114" s="28"/>
      <c r="KC114" s="28"/>
      <c r="KD114" s="28"/>
      <c r="KE114" s="28"/>
      <c r="KF114" s="28"/>
      <c r="KG114" s="28"/>
      <c r="KH114" s="28"/>
      <c r="KI114" s="28"/>
      <c r="KJ114" s="28"/>
      <c r="KK114" s="28"/>
      <c r="KL114" s="28"/>
      <c r="KM114" s="28"/>
      <c r="KN114" s="28"/>
      <c r="KO114" s="28"/>
      <c r="KP114" s="28"/>
      <c r="KQ114" s="28"/>
      <c r="KR114" s="28"/>
      <c r="KS114" s="28"/>
      <c r="KT114" s="28"/>
      <c r="KU114" s="28"/>
      <c r="KV114" s="28"/>
      <c r="KW114" s="28"/>
      <c r="KX114" s="28"/>
      <c r="KY114" s="28"/>
      <c r="KZ114" s="28"/>
      <c r="LA114" s="28"/>
      <c r="LB114" s="28"/>
      <c r="LC114" s="28"/>
      <c r="LD114" s="28"/>
      <c r="LE114" s="28"/>
      <c r="LF114" s="28"/>
      <c r="LG114" s="28"/>
      <c r="LH114" s="28"/>
      <c r="LI114" s="28"/>
      <c r="LJ114" s="28"/>
      <c r="LK114" s="28"/>
      <c r="LL114" s="28"/>
      <c r="LM114" s="28"/>
      <c r="LN114" s="28"/>
      <c r="LO114" s="28"/>
      <c r="LP114" s="28"/>
      <c r="LQ114" s="28"/>
      <c r="LR114" s="28"/>
      <c r="LS114" s="28"/>
      <c r="LT114" s="28"/>
      <c r="LU114" s="28"/>
      <c r="LV114" s="28"/>
      <c r="LW114" s="28"/>
      <c r="LX114" s="28"/>
      <c r="LY114" s="28"/>
      <c r="LZ114" s="28"/>
      <c r="MA114" s="28"/>
      <c r="MB114" s="28"/>
      <c r="MC114" s="28"/>
      <c r="MD114" s="28"/>
      <c r="ME114" s="28"/>
      <c r="MF114" s="28"/>
      <c r="MG114" s="28"/>
      <c r="MH114" s="28"/>
      <c r="MI114" s="28"/>
      <c r="MJ114" s="28"/>
      <c r="MK114" s="28"/>
      <c r="ML114" s="28"/>
      <c r="MM114" s="28"/>
      <c r="MN114" s="28"/>
      <c r="MO114" s="28"/>
      <c r="MP114" s="28"/>
      <c r="MQ114" s="28"/>
      <c r="MR114" s="28"/>
      <c r="MS114" s="28"/>
      <c r="MT114" s="28"/>
      <c r="MU114" s="28"/>
      <c r="MV114" s="28"/>
      <c r="MW114" s="28"/>
      <c r="MX114" s="28"/>
      <c r="MY114" s="28"/>
      <c r="MZ114" s="28"/>
      <c r="NA114" s="28"/>
      <c r="NB114" s="28"/>
      <c r="NC114" s="28"/>
      <c r="ND114" s="28"/>
      <c r="NE114" s="28"/>
      <c r="NF114" s="28"/>
      <c r="NG114" s="28"/>
      <c r="NH114" s="28"/>
      <c r="NI114" s="28"/>
      <c r="NJ114" s="28"/>
      <c r="NK114" s="28"/>
      <c r="NL114" s="28"/>
      <c r="NM114" s="28"/>
      <c r="NN114" s="28"/>
      <c r="NO114" s="28"/>
      <c r="NP114" s="28"/>
      <c r="NQ114" s="28"/>
      <c r="NR114" s="28"/>
      <c r="NS114" s="28"/>
      <c r="NT114" s="28"/>
      <c r="NU114" s="28"/>
      <c r="NV114" s="28"/>
      <c r="NW114" s="28"/>
      <c r="NX114" s="28"/>
      <c r="NY114" s="28"/>
      <c r="NZ114" s="28"/>
      <c r="OA114" s="28"/>
      <c r="OB114" s="28"/>
      <c r="OC114" s="28"/>
      <c r="OD114" s="28"/>
      <c r="OE114" s="28"/>
      <c r="OF114" s="28"/>
      <c r="OG114" s="28"/>
      <c r="OH114" s="28"/>
      <c r="OI114" s="28"/>
      <c r="OJ114" s="28"/>
      <c r="OK114" s="28"/>
      <c r="OL114" s="28"/>
      <c r="OM114" s="28"/>
      <c r="ON114" s="28"/>
      <c r="OO114" s="28"/>
      <c r="OP114" s="28"/>
      <c r="OQ114" s="28"/>
      <c r="OR114" s="28"/>
      <c r="OS114" s="28"/>
      <c r="OT114" s="28"/>
      <c r="OU114" s="28"/>
      <c r="OV114" s="28"/>
      <c r="OW114" s="28"/>
      <c r="OX114" s="28"/>
      <c r="OY114" s="28"/>
      <c r="OZ114" s="28"/>
      <c r="PA114" s="28"/>
      <c r="PB114" s="28"/>
      <c r="PC114" s="28"/>
      <c r="PD114" s="28"/>
      <c r="PE114" s="28"/>
      <c r="PF114" s="28"/>
      <c r="PG114" s="28"/>
      <c r="PH114" s="28"/>
      <c r="PI114" s="28"/>
      <c r="PJ114" s="28"/>
      <c r="PK114" s="28"/>
      <c r="PL114" s="28"/>
      <c r="PM114" s="28"/>
      <c r="PN114" s="28"/>
      <c r="PO114" s="28"/>
      <c r="PP114" s="28"/>
      <c r="PQ114" s="28"/>
      <c r="PR114" s="28"/>
      <c r="PS114" s="28"/>
      <c r="PT114" s="28"/>
      <c r="PU114" s="28"/>
      <c r="PV114" s="28"/>
      <c r="PW114" s="28"/>
      <c r="PX114" s="28"/>
      <c r="PY114" s="28"/>
      <c r="PZ114" s="28"/>
      <c r="QA114" s="28"/>
      <c r="QB114" s="28"/>
      <c r="QC114" s="28"/>
      <c r="QD114" s="28"/>
      <c r="QE114" s="28"/>
      <c r="QF114" s="28"/>
      <c r="QG114" s="28"/>
      <c r="QH114" s="28"/>
      <c r="QI114" s="28"/>
      <c r="QJ114" s="28"/>
      <c r="QK114" s="28"/>
      <c r="QL114" s="28"/>
      <c r="QM114" s="28"/>
      <c r="QN114" s="28"/>
      <c r="QO114" s="28"/>
      <c r="QP114" s="28"/>
      <c r="QQ114" s="28"/>
      <c r="QR114" s="28"/>
      <c r="QS114" s="28"/>
      <c r="QT114" s="28"/>
      <c r="QU114" s="28"/>
      <c r="QV114" s="28"/>
      <c r="QW114" s="28"/>
      <c r="QX114" s="28"/>
      <c r="QY114" s="28"/>
      <c r="QZ114" s="28"/>
      <c r="RA114" s="28"/>
      <c r="RB114" s="28"/>
      <c r="RC114" s="28"/>
      <c r="RD114" s="28"/>
      <c r="RE114" s="28"/>
      <c r="RF114" s="28"/>
      <c r="RG114" s="28"/>
      <c r="RH114" s="28"/>
      <c r="RI114" s="28"/>
      <c r="RJ114" s="28"/>
      <c r="RK114" s="28"/>
      <c r="RL114" s="28"/>
      <c r="RM114" s="28"/>
      <c r="RN114" s="28"/>
      <c r="RO114" s="28"/>
      <c r="RP114" s="28"/>
      <c r="RQ114" s="28"/>
      <c r="RR114" s="28"/>
      <c r="RS114" s="28"/>
      <c r="RT114" s="28"/>
      <c r="RU114" s="28"/>
      <c r="RV114" s="28"/>
      <c r="RW114" s="28"/>
      <c r="RX114" s="28"/>
      <c r="RY114" s="28"/>
      <c r="RZ114" s="28"/>
      <c r="SA114" s="28"/>
      <c r="SB114" s="28"/>
      <c r="SC114" s="28"/>
      <c r="SD114" s="28"/>
      <c r="SE114" s="28"/>
      <c r="SF114" s="28"/>
      <c r="SG114" s="28"/>
      <c r="SH114" s="28"/>
      <c r="SI114" s="28"/>
      <c r="SJ114" s="28"/>
      <c r="SK114" s="28"/>
      <c r="SL114" s="28"/>
      <c r="SM114" s="28"/>
      <c r="SN114" s="28"/>
      <c r="SO114" s="28"/>
      <c r="SP114" s="28"/>
      <c r="SQ114" s="28"/>
      <c r="SR114" s="28"/>
      <c r="SS114" s="28"/>
      <c r="ST114" s="28"/>
      <c r="SU114" s="28"/>
      <c r="SV114" s="28"/>
      <c r="SW114" s="28"/>
      <c r="SX114" s="28"/>
      <c r="SY114" s="28"/>
      <c r="SZ114" s="28"/>
      <c r="TA114" s="28"/>
      <c r="TB114" s="28"/>
      <c r="TC114" s="28"/>
      <c r="TD114" s="28"/>
      <c r="TE114" s="28"/>
      <c r="TF114" s="28"/>
      <c r="TG114" s="28"/>
      <c r="TH114" s="28"/>
      <c r="TI114" s="28"/>
      <c r="TJ114" s="28"/>
      <c r="TK114" s="28"/>
      <c r="TL114" s="28"/>
      <c r="TM114" s="28"/>
      <c r="TN114" s="28"/>
      <c r="TO114" s="28"/>
      <c r="TP114" s="28"/>
      <c r="TQ114" s="28"/>
      <c r="TR114" s="28"/>
      <c r="TS114" s="28"/>
      <c r="TT114" s="28"/>
      <c r="TU114" s="28"/>
      <c r="TV114" s="28"/>
      <c r="TW114" s="28"/>
      <c r="TX114" s="28"/>
      <c r="TY114" s="28"/>
      <c r="TZ114" s="28"/>
      <c r="UA114" s="28"/>
      <c r="UB114" s="28"/>
      <c r="UC114" s="28"/>
      <c r="UD114" s="28"/>
      <c r="UE114" s="28"/>
      <c r="UF114" s="28"/>
      <c r="UG114" s="28"/>
      <c r="UH114" s="28"/>
      <c r="UI114" s="28"/>
      <c r="UJ114" s="28"/>
      <c r="UK114" s="28"/>
      <c r="UL114" s="28"/>
      <c r="UM114" s="28"/>
      <c r="UN114" s="28"/>
      <c r="UO114" s="28"/>
      <c r="UP114" s="28"/>
      <c r="UQ114" s="28"/>
      <c r="UR114" s="28"/>
      <c r="US114" s="28"/>
      <c r="UT114" s="28"/>
      <c r="UU114" s="28"/>
      <c r="UV114" s="28"/>
      <c r="UW114" s="28"/>
      <c r="UX114" s="28"/>
      <c r="UY114" s="28"/>
      <c r="UZ114" s="28"/>
      <c r="VA114" s="28"/>
      <c r="VB114" s="28"/>
      <c r="VC114" s="28"/>
      <c r="VD114" s="28"/>
      <c r="VE114" s="28"/>
      <c r="VF114" s="28"/>
      <c r="VG114" s="28"/>
      <c r="VH114" s="28"/>
      <c r="VI114" s="28"/>
      <c r="VJ114" s="28"/>
      <c r="VK114" s="28"/>
      <c r="VL114" s="28"/>
      <c r="VM114" s="28"/>
      <c r="VN114" s="28"/>
      <c r="VO114" s="28"/>
      <c r="VP114" s="28"/>
      <c r="VQ114" s="28"/>
      <c r="VR114" s="28"/>
      <c r="VS114" s="28"/>
      <c r="VT114" s="28"/>
      <c r="VU114" s="28"/>
      <c r="VV114" s="28"/>
      <c r="VW114" s="28"/>
      <c r="VX114" s="28"/>
      <c r="VY114" s="28"/>
      <c r="VZ114" s="28"/>
      <c r="WA114" s="28"/>
      <c r="WB114" s="28"/>
      <c r="WC114" s="28"/>
      <c r="WD114" s="28"/>
      <c r="WE114" s="28"/>
      <c r="WF114" s="28"/>
      <c r="WG114" s="28"/>
      <c r="WH114" s="28"/>
      <c r="WI114" s="28"/>
      <c r="WJ114" s="28"/>
      <c r="WK114" s="28"/>
      <c r="WL114" s="28"/>
      <c r="WM114" s="28"/>
      <c r="WN114" s="28"/>
      <c r="WO114" s="28"/>
      <c r="WP114" s="28"/>
      <c r="WQ114" s="28"/>
      <c r="WR114" s="28"/>
      <c r="WS114" s="28"/>
      <c r="WT114" s="28"/>
      <c r="WU114" s="28"/>
      <c r="WV114" s="28"/>
      <c r="WW114" s="28"/>
      <c r="WX114" s="28"/>
      <c r="WY114" s="28"/>
      <c r="WZ114" s="28"/>
      <c r="XA114" s="28"/>
      <c r="XB114" s="28"/>
      <c r="XC114" s="28"/>
      <c r="XD114" s="28"/>
      <c r="XE114" s="28"/>
      <c r="XF114" s="28"/>
      <c r="XG114" s="28"/>
      <c r="XH114" s="28"/>
      <c r="XI114" s="28"/>
      <c r="XJ114" s="28"/>
      <c r="XK114" s="28"/>
      <c r="XL114" s="28"/>
      <c r="XM114" s="28"/>
      <c r="XN114" s="28"/>
      <c r="XO114" s="28"/>
      <c r="XP114" s="28"/>
      <c r="XQ114" s="28"/>
      <c r="XR114" s="28"/>
      <c r="XS114" s="28"/>
      <c r="XT114" s="28"/>
      <c r="XU114" s="28"/>
      <c r="XV114" s="28"/>
      <c r="XW114" s="28"/>
      <c r="XX114" s="28"/>
      <c r="XY114" s="28"/>
      <c r="XZ114" s="28"/>
      <c r="YA114" s="28"/>
      <c r="YB114" s="28"/>
      <c r="YC114" s="28"/>
      <c r="YD114" s="28"/>
      <c r="YE114" s="28"/>
      <c r="YF114" s="28"/>
      <c r="YG114" s="28"/>
      <c r="YH114" s="28"/>
      <c r="YI114" s="28"/>
      <c r="YJ114" s="28"/>
      <c r="YK114" s="28"/>
      <c r="YL114" s="28"/>
      <c r="YM114" s="28"/>
      <c r="YN114" s="28"/>
      <c r="YO114" s="28"/>
      <c r="YP114" s="28"/>
      <c r="YQ114" s="28"/>
      <c r="YR114" s="28"/>
      <c r="YS114" s="28"/>
      <c r="YT114" s="28"/>
      <c r="YU114" s="28"/>
      <c r="YV114" s="28"/>
      <c r="YW114" s="28"/>
      <c r="YX114" s="28"/>
      <c r="YY114" s="28"/>
      <c r="YZ114" s="28"/>
      <c r="ZA114" s="28"/>
      <c r="ZB114" s="28"/>
      <c r="ZC114" s="28"/>
      <c r="ZD114" s="28"/>
      <c r="ZE114" s="28"/>
      <c r="ZF114" s="28"/>
      <c r="ZG114" s="28"/>
      <c r="ZH114" s="28"/>
      <c r="ZI114" s="28"/>
      <c r="ZJ114" s="28"/>
      <c r="ZK114" s="28"/>
      <c r="ZL114" s="28"/>
      <c r="ZM114" s="28"/>
      <c r="ZN114" s="28"/>
      <c r="ZO114" s="28"/>
      <c r="ZP114" s="28"/>
      <c r="ZQ114" s="28"/>
      <c r="ZR114" s="28"/>
      <c r="ZS114" s="28"/>
      <c r="ZT114" s="28"/>
      <c r="ZU114" s="28"/>
      <c r="ZV114" s="28"/>
      <c r="ZW114" s="28"/>
      <c r="ZX114" s="28"/>
      <c r="ZY114" s="28"/>
      <c r="ZZ114" s="28"/>
      <c r="AAA114" s="28"/>
      <c r="AAB114" s="28"/>
      <c r="AAC114" s="28"/>
      <c r="AAD114" s="28"/>
      <c r="AAE114" s="28"/>
      <c r="AAF114" s="28"/>
      <c r="AAG114" s="28"/>
      <c r="AAH114" s="28"/>
      <c r="AAI114" s="28"/>
      <c r="AAJ114" s="28"/>
      <c r="AAK114" s="28"/>
      <c r="AAL114" s="28"/>
      <c r="AAM114" s="28"/>
      <c r="AAN114" s="28"/>
      <c r="AAO114" s="28"/>
      <c r="AAP114" s="28"/>
      <c r="AAQ114" s="28"/>
      <c r="AAR114" s="28"/>
      <c r="AAS114" s="28"/>
      <c r="AAT114" s="28"/>
      <c r="AAU114" s="28"/>
      <c r="AAV114" s="28"/>
      <c r="AAW114" s="28"/>
      <c r="AAX114" s="28"/>
      <c r="AAY114" s="28"/>
      <c r="AAZ114" s="28"/>
      <c r="ABA114" s="28"/>
      <c r="ABB114" s="28"/>
      <c r="ABC114" s="28"/>
      <c r="ABD114" s="28"/>
      <c r="ABE114" s="28"/>
      <c r="ABF114" s="28"/>
      <c r="ABG114" s="28"/>
      <c r="ABH114" s="28"/>
      <c r="ABI114" s="28"/>
      <c r="ABJ114" s="28"/>
      <c r="ABK114" s="28"/>
      <c r="ABL114" s="28"/>
      <c r="ABM114" s="28"/>
      <c r="ABN114" s="28"/>
      <c r="ABO114" s="28"/>
      <c r="ABP114" s="28"/>
      <c r="ABQ114" s="28"/>
      <c r="ABR114" s="28"/>
      <c r="ABS114" s="28"/>
      <c r="ABT114" s="28"/>
      <c r="ABU114" s="28"/>
      <c r="ABV114" s="28"/>
      <c r="ABW114" s="28"/>
      <c r="ABX114" s="28"/>
      <c r="ABY114" s="28"/>
      <c r="ABZ114" s="28"/>
      <c r="ACA114" s="28"/>
      <c r="ACB114" s="28"/>
      <c r="ACC114" s="28"/>
      <c r="ACD114" s="28"/>
      <c r="ACE114" s="28"/>
      <c r="ACF114" s="28"/>
      <c r="ACG114" s="28"/>
      <c r="ACH114" s="28"/>
      <c r="ACI114" s="28"/>
      <c r="ACJ114" s="28"/>
      <c r="ACK114" s="28"/>
      <c r="ACL114" s="28"/>
      <c r="ACM114" s="28"/>
      <c r="ACN114" s="28"/>
      <c r="ACO114" s="28"/>
      <c r="ACP114" s="28"/>
      <c r="ACQ114" s="28"/>
      <c r="ACR114" s="28"/>
      <c r="ACS114" s="28"/>
      <c r="ACT114" s="28"/>
      <c r="ACU114" s="28"/>
      <c r="ACV114" s="28"/>
      <c r="ACW114" s="28"/>
      <c r="ACX114" s="28"/>
      <c r="ACY114" s="28"/>
      <c r="ACZ114" s="28"/>
      <c r="ADA114" s="28"/>
      <c r="ADB114" s="28"/>
      <c r="ADC114" s="28"/>
      <c r="ADD114" s="28"/>
      <c r="ADE114" s="28"/>
      <c r="ADF114" s="28"/>
      <c r="ADG114" s="28"/>
      <c r="ADH114" s="28"/>
      <c r="ADI114" s="28"/>
      <c r="ADJ114" s="28"/>
      <c r="ADK114" s="28"/>
      <c r="ADL114" s="28"/>
      <c r="ADM114" s="28"/>
      <c r="ADN114" s="28"/>
      <c r="ADO114" s="28"/>
      <c r="ADP114" s="28"/>
      <c r="ADQ114" s="28"/>
      <c r="ADR114" s="28"/>
      <c r="ADS114" s="28"/>
      <c r="ADT114" s="28"/>
      <c r="ADU114" s="28"/>
      <c r="ADV114" s="28"/>
      <c r="ADW114" s="28"/>
      <c r="ADX114" s="28"/>
      <c r="ADY114" s="28"/>
      <c r="ADZ114" s="28"/>
      <c r="AEA114" s="28"/>
      <c r="AEB114" s="28"/>
      <c r="AEC114" s="28"/>
      <c r="AED114" s="28"/>
      <c r="AEE114" s="28"/>
      <c r="AEF114" s="28"/>
      <c r="AEG114" s="28"/>
      <c r="AEH114" s="28"/>
      <c r="AEI114" s="28"/>
      <c r="AEJ114" s="28"/>
      <c r="AEK114" s="28"/>
      <c r="AEL114" s="28"/>
      <c r="AEM114" s="28"/>
      <c r="AEN114" s="28"/>
      <c r="AEO114" s="28"/>
      <c r="AEP114" s="28"/>
      <c r="AEQ114" s="28"/>
      <c r="AER114" s="28"/>
      <c r="AES114" s="28"/>
      <c r="AET114" s="28"/>
      <c r="AEU114" s="28"/>
      <c r="AEV114" s="28"/>
      <c r="AEW114" s="28"/>
      <c r="AEX114" s="28"/>
      <c r="AEY114" s="28"/>
      <c r="AEZ114" s="28"/>
      <c r="AFA114" s="28"/>
      <c r="AFB114" s="28"/>
      <c r="AFC114" s="28"/>
      <c r="AFD114" s="28"/>
      <c r="AFE114" s="28"/>
      <c r="AFF114" s="28"/>
      <c r="AFG114" s="28"/>
      <c r="AFH114" s="28"/>
      <c r="AFI114" s="28"/>
      <c r="AFJ114" s="28"/>
      <c r="AFK114" s="28"/>
      <c r="AFL114" s="28"/>
      <c r="AFM114" s="28"/>
      <c r="AFN114" s="28"/>
      <c r="AFO114" s="28"/>
      <c r="AFP114" s="28"/>
      <c r="AFQ114" s="28"/>
      <c r="AFR114" s="28"/>
      <c r="AFS114" s="28"/>
      <c r="AFT114" s="28"/>
      <c r="AFU114" s="28"/>
      <c r="AFV114" s="28"/>
      <c r="AFW114" s="28"/>
      <c r="AFX114" s="28"/>
      <c r="AFY114" s="28"/>
      <c r="AFZ114" s="28"/>
      <c r="AGA114" s="28"/>
      <c r="AGB114" s="28"/>
      <c r="AGC114" s="28"/>
      <c r="AGD114" s="28"/>
      <c r="AGE114" s="28"/>
      <c r="AGF114" s="28"/>
      <c r="AGG114" s="28"/>
      <c r="AGH114" s="28"/>
      <c r="AGI114" s="28"/>
      <c r="AGJ114" s="28"/>
      <c r="AGK114" s="28"/>
      <c r="AGL114" s="28"/>
      <c r="AGM114" s="28"/>
      <c r="AGN114" s="28"/>
      <c r="AGO114" s="28"/>
      <c r="AGP114" s="28"/>
      <c r="AGQ114" s="28"/>
      <c r="AGR114" s="28"/>
      <c r="AGS114" s="28"/>
      <c r="AGT114" s="28"/>
      <c r="AGU114" s="28"/>
      <c r="AGV114" s="28"/>
      <c r="AGW114" s="28"/>
      <c r="AGX114" s="28"/>
      <c r="AGY114" s="28"/>
      <c r="AGZ114" s="28"/>
      <c r="AHA114" s="28"/>
      <c r="AHB114" s="28"/>
      <c r="AHC114" s="28"/>
      <c r="AHD114" s="28"/>
      <c r="AHE114" s="28"/>
      <c r="AHF114" s="28"/>
      <c r="AHG114" s="28"/>
      <c r="AHH114" s="28"/>
      <c r="AHI114" s="28"/>
      <c r="AHJ114" s="28"/>
      <c r="AHK114" s="28"/>
      <c r="AHL114" s="28"/>
      <c r="AHM114" s="28"/>
      <c r="AHN114" s="28"/>
      <c r="AHO114" s="28"/>
      <c r="AHP114" s="28"/>
      <c r="AHQ114" s="28"/>
      <c r="AHR114" s="28"/>
      <c r="AHS114" s="28"/>
      <c r="AHT114" s="28"/>
      <c r="AHU114" s="28"/>
      <c r="AHV114" s="28"/>
      <c r="AHW114" s="28"/>
      <c r="AHX114" s="28"/>
      <c r="AHY114" s="28"/>
      <c r="AHZ114" s="28"/>
      <c r="AIA114" s="28"/>
      <c r="AIB114" s="28"/>
      <c r="AIC114" s="28"/>
      <c r="AID114" s="28"/>
      <c r="AIE114" s="28"/>
      <c r="AIF114" s="28"/>
      <c r="AIG114" s="28"/>
      <c r="AIH114" s="28"/>
      <c r="AII114" s="28"/>
      <c r="AIJ114" s="28"/>
      <c r="AIK114" s="28"/>
      <c r="AIL114" s="28"/>
      <c r="AIM114" s="28"/>
      <c r="AIN114" s="28"/>
      <c r="AIO114" s="28"/>
      <c r="AIP114" s="28"/>
      <c r="AIQ114" s="28"/>
      <c r="AIR114" s="28"/>
      <c r="AIS114" s="28"/>
      <c r="AIT114" s="28"/>
      <c r="AIU114" s="28"/>
      <c r="AIV114" s="28"/>
      <c r="AIW114" s="28"/>
      <c r="AIX114" s="28"/>
      <c r="AIY114" s="28"/>
      <c r="AIZ114" s="28"/>
      <c r="AJA114" s="28"/>
      <c r="AJB114" s="28"/>
      <c r="AJC114" s="28"/>
      <c r="AJD114" s="28"/>
      <c r="AJE114" s="28"/>
      <c r="AJF114" s="28"/>
      <c r="AJG114" s="28"/>
      <c r="AJH114" s="28"/>
      <c r="AJI114" s="28"/>
      <c r="AJJ114" s="28"/>
      <c r="AJK114" s="28"/>
      <c r="AJL114" s="28"/>
      <c r="AJM114" s="28"/>
      <c r="AJN114" s="28"/>
      <c r="AJO114" s="28"/>
      <c r="AJP114" s="28"/>
      <c r="AJQ114" s="28"/>
      <c r="AJR114" s="28"/>
      <c r="AJS114" s="28"/>
      <c r="AJT114" s="28"/>
      <c r="AJU114" s="28"/>
      <c r="AJV114" s="28"/>
      <c r="AJW114" s="28"/>
      <c r="AJX114" s="28"/>
      <c r="AJY114" s="28"/>
      <c r="AJZ114" s="28"/>
      <c r="AKA114" s="28"/>
      <c r="AKB114" s="28"/>
      <c r="AKC114" s="28"/>
      <c r="AKD114" s="28"/>
      <c r="AKE114" s="28"/>
      <c r="AKF114" s="28"/>
      <c r="AKG114" s="28"/>
      <c r="AKH114" s="28"/>
      <c r="AKI114" s="28"/>
      <c r="AKJ114" s="28"/>
      <c r="AKK114" s="28"/>
      <c r="AKL114" s="28"/>
      <c r="AKM114" s="28"/>
      <c r="AKN114" s="28"/>
      <c r="AKO114" s="28"/>
      <c r="AKP114" s="28"/>
      <c r="AKQ114" s="28"/>
      <c r="AKR114" s="28"/>
      <c r="AKS114" s="28"/>
      <c r="AKT114" s="28"/>
      <c r="AKU114" s="28"/>
      <c r="AKV114" s="28"/>
      <c r="AKW114" s="28"/>
      <c r="AKX114" s="28"/>
      <c r="AKY114" s="28"/>
      <c r="AKZ114" s="28"/>
      <c r="ALA114" s="28"/>
      <c r="ALB114" s="28"/>
      <c r="ALC114" s="28"/>
      <c r="ALD114" s="28"/>
      <c r="ALE114" s="28"/>
      <c r="ALF114" s="28"/>
      <c r="ALG114" s="28"/>
      <c r="ALH114" s="28"/>
      <c r="ALI114" s="28"/>
      <c r="ALJ114" s="28"/>
      <c r="ALK114" s="28"/>
      <c r="ALL114" s="28"/>
      <c r="ALM114" s="28"/>
      <c r="ALN114" s="28"/>
      <c r="ALO114" s="28"/>
      <c r="ALP114" s="28"/>
      <c r="ALQ114" s="28"/>
      <c r="ALR114" s="28"/>
      <c r="ALS114" s="28"/>
      <c r="ALT114" s="28"/>
      <c r="ALU114" s="28"/>
      <c r="ALV114" s="28"/>
      <c r="ALW114" s="28"/>
      <c r="ALX114" s="28"/>
      <c r="ALY114" s="28"/>
      <c r="ALZ114" s="28"/>
      <c r="AMA114" s="28"/>
      <c r="AMB114" s="28"/>
      <c r="AMC114" s="28"/>
      <c r="AMD114" s="28"/>
      <c r="AME114" s="28"/>
      <c r="AMF114" s="28"/>
      <c r="AMG114" s="28"/>
      <c r="AMH114" s="28"/>
      <c r="AMI114" s="28"/>
      <c r="AMJ114" s="28"/>
      <c r="AMK114" s="28"/>
      <c r="AML114" s="28"/>
      <c r="AMM114" s="28"/>
      <c r="AMN114" s="28"/>
      <c r="AMO114" s="28"/>
      <c r="AMP114" s="28"/>
      <c r="AMQ114" s="28"/>
      <c r="AMR114" s="28"/>
      <c r="AMS114" s="28"/>
      <c r="AMT114" s="28"/>
      <c r="AMU114" s="28"/>
      <c r="AMV114" s="28"/>
      <c r="AMW114" s="28"/>
      <c r="AMX114" s="28"/>
    </row>
    <row r="115" spans="3:1038" s="6" customFormat="1" ht="15" customHeight="1" x14ac:dyDescent="0.25">
      <c r="C115" s="6" t="str">
        <f t="shared" si="18"/>
        <v>American</v>
      </c>
      <c r="D115" s="6" t="str">
        <f t="shared" si="19"/>
        <v>HPA10240H045DV 2**  (40 gal)</v>
      </c>
      <c r="E115" s="6">
        <f t="shared" si="20"/>
        <v>1202020</v>
      </c>
      <c r="F115" s="55">
        <f t="shared" si="21"/>
        <v>40</v>
      </c>
      <c r="G115" s="6" t="str">
        <f t="shared" si="22"/>
        <v>AOSmithHPTS40</v>
      </c>
      <c r="H115" s="114">
        <f t="shared" si="23"/>
        <v>0</v>
      </c>
      <c r="I115" s="152" t="str">
        <f t="shared" si="24"/>
        <v>AmericanHPA10240H045DV2xx</v>
      </c>
      <c r="J115" s="114">
        <v>4</v>
      </c>
      <c r="K115" s="219">
        <v>3.6</v>
      </c>
      <c r="L115" s="91" t="s">
        <v>188</v>
      </c>
      <c r="M115" s="183"/>
      <c r="N115" s="131">
        <f t="shared" si="25"/>
        <v>12</v>
      </c>
      <c r="O115" s="205" t="s">
        <v>17</v>
      </c>
      <c r="P115" s="177">
        <v>20</v>
      </c>
      <c r="Q115" s="164">
        <f t="shared" si="26"/>
        <v>1202020</v>
      </c>
      <c r="R115" s="9" t="str">
        <f t="shared" si="27"/>
        <v>HPA10240H045DV 2**  (40 gal)</v>
      </c>
      <c r="S115" s="11">
        <f>COUNTIF(R$90:R$662, R115)</f>
        <v>1</v>
      </c>
      <c r="T115" s="173" t="s">
        <v>949</v>
      </c>
      <c r="U115" s="184">
        <v>40</v>
      </c>
      <c r="V115" s="173" t="s">
        <v>933</v>
      </c>
      <c r="W115" s="174" t="s">
        <v>933</v>
      </c>
      <c r="X115" s="129" t="str">
        <f t="shared" si="28"/>
        <v>AOSmithHPTS40</v>
      </c>
      <c r="Y115" s="180">
        <v>0</v>
      </c>
      <c r="Z115" s="165"/>
      <c r="AA115" s="194"/>
      <c r="AB115" s="181"/>
      <c r="AC115" s="124" t="str">
        <f t="shared" si="29"/>
        <v>2,     1202020,   "HPA10240H045DV 2**  (40 gal)"</v>
      </c>
      <c r="AD115" s="182" t="s">
        <v>17</v>
      </c>
      <c r="AE115" s="174" t="s">
        <v>1252</v>
      </c>
      <c r="AF115" s="167">
        <f>COUNTIF(AE$77:AE$662, AE115)</f>
        <v>1</v>
      </c>
      <c r="AG115" s="124" t="str">
        <f t="shared" si="30"/>
        <v xml:space="preserve">          case  HPA10240H045DV 2**  (40 gal)   :   "AmericanHPA10240H045DV2xx"</v>
      </c>
      <c r="AH115" s="6">
        <v>3.6</v>
      </c>
      <c r="AJ115" s="6">
        <v>4</v>
      </c>
      <c r="AK115"/>
      <c r="AL115" s="138" t="str">
        <f t="shared" si="32"/>
        <v/>
      </c>
      <c r="AM115" s="138">
        <f t="shared" si="33"/>
        <v>3.6</v>
      </c>
      <c r="AN115" s="18"/>
      <c r="AO115" s="18"/>
      <c r="AP115" s="18"/>
      <c r="AQ115" s="18"/>
      <c r="AR115" s="1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  <c r="CV115" s="28"/>
      <c r="CW115" s="28"/>
      <c r="CX115" s="28"/>
      <c r="CY115" s="28"/>
      <c r="CZ115" s="28"/>
      <c r="DA115" s="28"/>
      <c r="DB115" s="28"/>
      <c r="DC115" s="28"/>
      <c r="DD115" s="28"/>
      <c r="DE115" s="28"/>
      <c r="DF115" s="28"/>
      <c r="DG115" s="28"/>
      <c r="DH115" s="28"/>
      <c r="DI115" s="28"/>
      <c r="DJ115" s="28"/>
      <c r="DK115" s="28"/>
      <c r="DL115" s="28"/>
      <c r="DM115" s="28"/>
      <c r="DN115" s="28"/>
      <c r="DO115" s="28"/>
      <c r="DP115" s="28"/>
      <c r="DQ115" s="28"/>
      <c r="DR115" s="28"/>
      <c r="DS115" s="28"/>
      <c r="DT115" s="28"/>
      <c r="DU115" s="28"/>
      <c r="DV115" s="28"/>
      <c r="DW115" s="28"/>
      <c r="DX115" s="28"/>
      <c r="DY115" s="28"/>
      <c r="DZ115" s="28"/>
      <c r="EA115" s="28"/>
      <c r="EB115" s="28"/>
      <c r="EC115" s="28"/>
      <c r="ED115" s="28"/>
      <c r="EE115" s="28"/>
      <c r="EF115" s="28"/>
      <c r="EG115" s="28"/>
      <c r="EH115" s="28"/>
      <c r="EI115" s="28"/>
      <c r="EJ115" s="28"/>
      <c r="EK115" s="28"/>
      <c r="EL115" s="28"/>
      <c r="EM115" s="28"/>
      <c r="EN115" s="28"/>
      <c r="EO115" s="28"/>
      <c r="EP115" s="28"/>
      <c r="EQ115" s="28"/>
      <c r="ER115" s="28"/>
      <c r="ES115" s="28"/>
      <c r="ET115" s="28"/>
      <c r="EU115" s="28"/>
      <c r="EV115" s="28"/>
      <c r="EW115" s="28"/>
      <c r="EX115" s="28"/>
      <c r="EY115" s="28"/>
      <c r="EZ115" s="28"/>
      <c r="FA115" s="28"/>
      <c r="FB115" s="28"/>
      <c r="FC115" s="28"/>
      <c r="FD115" s="28"/>
      <c r="FE115" s="28"/>
      <c r="FF115" s="28"/>
      <c r="FG115" s="28"/>
      <c r="FH115" s="28"/>
      <c r="FI115" s="28"/>
      <c r="FJ115" s="28"/>
      <c r="FK115" s="28"/>
      <c r="FL115" s="28"/>
      <c r="FM115" s="28"/>
      <c r="FN115" s="28"/>
      <c r="FO115" s="28"/>
      <c r="FP115" s="28"/>
      <c r="FQ115" s="28"/>
      <c r="FR115" s="28"/>
      <c r="FS115" s="28"/>
      <c r="FT115" s="28"/>
      <c r="FU115" s="28"/>
      <c r="FV115" s="28"/>
      <c r="FW115" s="28"/>
      <c r="FX115" s="28"/>
      <c r="FY115" s="28"/>
      <c r="FZ115" s="28"/>
      <c r="GA115" s="28"/>
      <c r="GB115" s="28"/>
      <c r="GC115" s="28"/>
      <c r="GD115" s="28"/>
      <c r="GE115" s="28"/>
      <c r="GF115" s="28"/>
      <c r="GG115" s="28"/>
      <c r="GH115" s="28"/>
      <c r="GI115" s="28"/>
      <c r="GJ115" s="28"/>
      <c r="GK115" s="28"/>
      <c r="GL115" s="28"/>
      <c r="GM115" s="28"/>
      <c r="GN115" s="28"/>
      <c r="GO115" s="28"/>
      <c r="GP115" s="28"/>
      <c r="GQ115" s="28"/>
      <c r="GR115" s="28"/>
      <c r="GS115" s="28"/>
      <c r="GT115" s="28"/>
      <c r="GU115" s="28"/>
      <c r="GV115" s="28"/>
      <c r="GW115" s="28"/>
      <c r="GX115" s="28"/>
      <c r="GY115" s="28"/>
      <c r="GZ115" s="28"/>
      <c r="HA115" s="28"/>
      <c r="HB115" s="28"/>
      <c r="HC115" s="28"/>
      <c r="HD115" s="28"/>
      <c r="HE115" s="28"/>
      <c r="HF115" s="28"/>
      <c r="HG115" s="28"/>
      <c r="HH115" s="28"/>
      <c r="HI115" s="28"/>
      <c r="HJ115" s="28"/>
      <c r="HK115" s="28"/>
      <c r="HL115" s="28"/>
      <c r="HM115" s="28"/>
      <c r="HN115" s="28"/>
      <c r="HO115" s="28"/>
      <c r="HP115" s="28"/>
      <c r="HQ115" s="28"/>
      <c r="HR115" s="28"/>
      <c r="HS115" s="28"/>
      <c r="HT115" s="28"/>
      <c r="HU115" s="28"/>
      <c r="HV115" s="28"/>
      <c r="HW115" s="28"/>
      <c r="HX115" s="28"/>
      <c r="HY115" s="28"/>
      <c r="HZ115" s="28"/>
      <c r="IA115" s="28"/>
      <c r="IB115" s="28"/>
      <c r="IC115" s="28"/>
      <c r="ID115" s="28"/>
      <c r="IE115" s="28"/>
      <c r="IF115" s="28"/>
      <c r="IG115" s="28"/>
      <c r="IH115" s="28"/>
      <c r="II115" s="28"/>
      <c r="IJ115" s="28"/>
      <c r="IK115" s="28"/>
      <c r="IL115" s="28"/>
      <c r="IM115" s="28"/>
      <c r="IN115" s="28"/>
      <c r="IO115" s="28"/>
      <c r="IP115" s="28"/>
      <c r="IQ115" s="28"/>
      <c r="IR115" s="28"/>
      <c r="IS115" s="28"/>
      <c r="IT115" s="28"/>
      <c r="IU115" s="28"/>
      <c r="IV115" s="28"/>
      <c r="IW115" s="28"/>
      <c r="IX115" s="28"/>
      <c r="IY115" s="28"/>
      <c r="IZ115" s="28"/>
      <c r="JA115" s="28"/>
      <c r="JB115" s="28"/>
      <c r="JC115" s="28"/>
      <c r="JD115" s="28"/>
      <c r="JE115" s="28"/>
      <c r="JF115" s="28"/>
      <c r="JG115" s="28"/>
      <c r="JH115" s="28"/>
      <c r="JI115" s="28"/>
      <c r="JJ115" s="28"/>
      <c r="JK115" s="28"/>
      <c r="JL115" s="28"/>
      <c r="JM115" s="28"/>
      <c r="JN115" s="28"/>
      <c r="JO115" s="28"/>
      <c r="JP115" s="28"/>
      <c r="JQ115" s="28"/>
      <c r="JR115" s="28"/>
      <c r="JS115" s="28"/>
      <c r="JT115" s="28"/>
      <c r="JU115" s="28"/>
      <c r="JV115" s="28"/>
      <c r="JW115" s="28"/>
      <c r="JX115" s="28"/>
      <c r="JY115" s="28"/>
      <c r="JZ115" s="28"/>
      <c r="KA115" s="28"/>
      <c r="KB115" s="28"/>
      <c r="KC115" s="28"/>
      <c r="KD115" s="28"/>
      <c r="KE115" s="28"/>
      <c r="KF115" s="28"/>
      <c r="KG115" s="28"/>
      <c r="KH115" s="28"/>
      <c r="KI115" s="28"/>
      <c r="KJ115" s="28"/>
      <c r="KK115" s="28"/>
      <c r="KL115" s="28"/>
      <c r="KM115" s="28"/>
      <c r="KN115" s="28"/>
      <c r="KO115" s="28"/>
      <c r="KP115" s="28"/>
      <c r="KQ115" s="28"/>
      <c r="KR115" s="28"/>
      <c r="KS115" s="28"/>
      <c r="KT115" s="28"/>
      <c r="KU115" s="28"/>
      <c r="KV115" s="28"/>
      <c r="KW115" s="28"/>
      <c r="KX115" s="28"/>
      <c r="KY115" s="28"/>
      <c r="KZ115" s="28"/>
      <c r="LA115" s="28"/>
      <c r="LB115" s="28"/>
      <c r="LC115" s="28"/>
      <c r="LD115" s="28"/>
      <c r="LE115" s="28"/>
      <c r="LF115" s="28"/>
      <c r="LG115" s="28"/>
      <c r="LH115" s="28"/>
      <c r="LI115" s="28"/>
      <c r="LJ115" s="28"/>
      <c r="LK115" s="28"/>
      <c r="LL115" s="28"/>
      <c r="LM115" s="28"/>
      <c r="LN115" s="28"/>
      <c r="LO115" s="28"/>
      <c r="LP115" s="28"/>
      <c r="LQ115" s="28"/>
      <c r="LR115" s="28"/>
      <c r="LS115" s="28"/>
      <c r="LT115" s="28"/>
      <c r="LU115" s="28"/>
      <c r="LV115" s="28"/>
      <c r="LW115" s="28"/>
      <c r="LX115" s="28"/>
      <c r="LY115" s="28"/>
      <c r="LZ115" s="28"/>
      <c r="MA115" s="28"/>
      <c r="MB115" s="28"/>
      <c r="MC115" s="28"/>
      <c r="MD115" s="28"/>
      <c r="ME115" s="28"/>
      <c r="MF115" s="28"/>
      <c r="MG115" s="28"/>
      <c r="MH115" s="28"/>
      <c r="MI115" s="28"/>
      <c r="MJ115" s="28"/>
      <c r="MK115" s="28"/>
      <c r="ML115" s="28"/>
      <c r="MM115" s="28"/>
      <c r="MN115" s="28"/>
      <c r="MO115" s="28"/>
      <c r="MP115" s="28"/>
      <c r="MQ115" s="28"/>
      <c r="MR115" s="28"/>
      <c r="MS115" s="28"/>
      <c r="MT115" s="28"/>
      <c r="MU115" s="28"/>
      <c r="MV115" s="28"/>
      <c r="MW115" s="28"/>
      <c r="MX115" s="28"/>
      <c r="MY115" s="28"/>
      <c r="MZ115" s="28"/>
      <c r="NA115" s="28"/>
      <c r="NB115" s="28"/>
      <c r="NC115" s="28"/>
      <c r="ND115" s="28"/>
      <c r="NE115" s="28"/>
      <c r="NF115" s="28"/>
      <c r="NG115" s="28"/>
      <c r="NH115" s="28"/>
      <c r="NI115" s="28"/>
      <c r="NJ115" s="28"/>
      <c r="NK115" s="28"/>
      <c r="NL115" s="28"/>
      <c r="NM115" s="28"/>
      <c r="NN115" s="28"/>
      <c r="NO115" s="28"/>
      <c r="NP115" s="28"/>
      <c r="NQ115" s="28"/>
      <c r="NR115" s="28"/>
      <c r="NS115" s="28"/>
      <c r="NT115" s="28"/>
      <c r="NU115" s="28"/>
      <c r="NV115" s="28"/>
      <c r="NW115" s="28"/>
      <c r="NX115" s="28"/>
      <c r="NY115" s="28"/>
      <c r="NZ115" s="28"/>
      <c r="OA115" s="28"/>
      <c r="OB115" s="28"/>
      <c r="OC115" s="28"/>
      <c r="OD115" s="28"/>
      <c r="OE115" s="28"/>
      <c r="OF115" s="28"/>
      <c r="OG115" s="28"/>
      <c r="OH115" s="28"/>
      <c r="OI115" s="28"/>
      <c r="OJ115" s="28"/>
      <c r="OK115" s="28"/>
      <c r="OL115" s="28"/>
      <c r="OM115" s="28"/>
      <c r="ON115" s="28"/>
      <c r="OO115" s="28"/>
      <c r="OP115" s="28"/>
      <c r="OQ115" s="28"/>
      <c r="OR115" s="28"/>
      <c r="OS115" s="28"/>
      <c r="OT115" s="28"/>
      <c r="OU115" s="28"/>
      <c r="OV115" s="28"/>
      <c r="OW115" s="28"/>
      <c r="OX115" s="28"/>
      <c r="OY115" s="28"/>
      <c r="OZ115" s="28"/>
      <c r="PA115" s="28"/>
      <c r="PB115" s="28"/>
      <c r="PC115" s="28"/>
      <c r="PD115" s="28"/>
      <c r="PE115" s="28"/>
      <c r="PF115" s="28"/>
      <c r="PG115" s="28"/>
      <c r="PH115" s="28"/>
      <c r="PI115" s="28"/>
      <c r="PJ115" s="28"/>
      <c r="PK115" s="28"/>
      <c r="PL115" s="28"/>
      <c r="PM115" s="28"/>
      <c r="PN115" s="28"/>
      <c r="PO115" s="28"/>
      <c r="PP115" s="28"/>
      <c r="PQ115" s="28"/>
      <c r="PR115" s="28"/>
      <c r="PS115" s="28"/>
      <c r="PT115" s="28"/>
      <c r="PU115" s="28"/>
      <c r="PV115" s="28"/>
      <c r="PW115" s="28"/>
      <c r="PX115" s="28"/>
      <c r="PY115" s="28"/>
      <c r="PZ115" s="28"/>
      <c r="QA115" s="28"/>
      <c r="QB115" s="28"/>
      <c r="QC115" s="28"/>
      <c r="QD115" s="28"/>
      <c r="QE115" s="28"/>
      <c r="QF115" s="28"/>
      <c r="QG115" s="28"/>
      <c r="QH115" s="28"/>
      <c r="QI115" s="28"/>
      <c r="QJ115" s="28"/>
      <c r="QK115" s="28"/>
      <c r="QL115" s="28"/>
      <c r="QM115" s="28"/>
      <c r="QN115" s="28"/>
      <c r="QO115" s="28"/>
      <c r="QP115" s="28"/>
      <c r="QQ115" s="28"/>
      <c r="QR115" s="28"/>
      <c r="QS115" s="28"/>
      <c r="QT115" s="28"/>
      <c r="QU115" s="28"/>
      <c r="QV115" s="28"/>
      <c r="QW115" s="28"/>
      <c r="QX115" s="28"/>
      <c r="QY115" s="28"/>
      <c r="QZ115" s="28"/>
      <c r="RA115" s="28"/>
      <c r="RB115" s="28"/>
      <c r="RC115" s="28"/>
      <c r="RD115" s="28"/>
      <c r="RE115" s="28"/>
      <c r="RF115" s="28"/>
      <c r="RG115" s="28"/>
      <c r="RH115" s="28"/>
      <c r="RI115" s="28"/>
      <c r="RJ115" s="28"/>
      <c r="RK115" s="28"/>
      <c r="RL115" s="28"/>
      <c r="RM115" s="28"/>
      <c r="RN115" s="28"/>
      <c r="RO115" s="28"/>
      <c r="RP115" s="28"/>
      <c r="RQ115" s="28"/>
      <c r="RR115" s="28"/>
      <c r="RS115" s="28"/>
      <c r="RT115" s="28"/>
      <c r="RU115" s="28"/>
      <c r="RV115" s="28"/>
      <c r="RW115" s="28"/>
      <c r="RX115" s="28"/>
      <c r="RY115" s="28"/>
      <c r="RZ115" s="28"/>
      <c r="SA115" s="28"/>
      <c r="SB115" s="28"/>
      <c r="SC115" s="28"/>
      <c r="SD115" s="28"/>
      <c r="SE115" s="28"/>
      <c r="SF115" s="28"/>
      <c r="SG115" s="28"/>
      <c r="SH115" s="28"/>
      <c r="SI115" s="28"/>
      <c r="SJ115" s="28"/>
      <c r="SK115" s="28"/>
      <c r="SL115" s="28"/>
      <c r="SM115" s="28"/>
      <c r="SN115" s="28"/>
      <c r="SO115" s="28"/>
      <c r="SP115" s="28"/>
      <c r="SQ115" s="28"/>
      <c r="SR115" s="28"/>
      <c r="SS115" s="28"/>
      <c r="ST115" s="28"/>
      <c r="SU115" s="28"/>
      <c r="SV115" s="28"/>
      <c r="SW115" s="28"/>
      <c r="SX115" s="28"/>
      <c r="SY115" s="28"/>
      <c r="SZ115" s="28"/>
      <c r="TA115" s="28"/>
      <c r="TB115" s="28"/>
      <c r="TC115" s="28"/>
      <c r="TD115" s="28"/>
      <c r="TE115" s="28"/>
      <c r="TF115" s="28"/>
      <c r="TG115" s="28"/>
      <c r="TH115" s="28"/>
      <c r="TI115" s="28"/>
      <c r="TJ115" s="28"/>
      <c r="TK115" s="28"/>
      <c r="TL115" s="28"/>
      <c r="TM115" s="28"/>
      <c r="TN115" s="28"/>
      <c r="TO115" s="28"/>
      <c r="TP115" s="28"/>
      <c r="TQ115" s="28"/>
      <c r="TR115" s="28"/>
      <c r="TS115" s="28"/>
      <c r="TT115" s="28"/>
      <c r="TU115" s="28"/>
      <c r="TV115" s="28"/>
      <c r="TW115" s="28"/>
      <c r="TX115" s="28"/>
      <c r="TY115" s="28"/>
      <c r="TZ115" s="28"/>
      <c r="UA115" s="28"/>
      <c r="UB115" s="28"/>
      <c r="UC115" s="28"/>
      <c r="UD115" s="28"/>
      <c r="UE115" s="28"/>
      <c r="UF115" s="28"/>
      <c r="UG115" s="28"/>
      <c r="UH115" s="28"/>
      <c r="UI115" s="28"/>
      <c r="UJ115" s="28"/>
      <c r="UK115" s="28"/>
      <c r="UL115" s="28"/>
      <c r="UM115" s="28"/>
      <c r="UN115" s="28"/>
      <c r="UO115" s="28"/>
      <c r="UP115" s="28"/>
      <c r="UQ115" s="28"/>
      <c r="UR115" s="28"/>
      <c r="US115" s="28"/>
      <c r="UT115" s="28"/>
      <c r="UU115" s="28"/>
      <c r="UV115" s="28"/>
      <c r="UW115" s="28"/>
      <c r="UX115" s="28"/>
      <c r="UY115" s="28"/>
      <c r="UZ115" s="28"/>
      <c r="VA115" s="28"/>
      <c r="VB115" s="28"/>
      <c r="VC115" s="28"/>
      <c r="VD115" s="28"/>
      <c r="VE115" s="28"/>
      <c r="VF115" s="28"/>
      <c r="VG115" s="28"/>
      <c r="VH115" s="28"/>
      <c r="VI115" s="28"/>
      <c r="VJ115" s="28"/>
      <c r="VK115" s="28"/>
      <c r="VL115" s="28"/>
      <c r="VM115" s="28"/>
      <c r="VN115" s="28"/>
      <c r="VO115" s="28"/>
      <c r="VP115" s="28"/>
      <c r="VQ115" s="28"/>
      <c r="VR115" s="28"/>
      <c r="VS115" s="28"/>
      <c r="VT115" s="28"/>
      <c r="VU115" s="28"/>
      <c r="VV115" s="28"/>
      <c r="VW115" s="28"/>
      <c r="VX115" s="28"/>
      <c r="VY115" s="28"/>
      <c r="VZ115" s="28"/>
      <c r="WA115" s="28"/>
      <c r="WB115" s="28"/>
      <c r="WC115" s="28"/>
      <c r="WD115" s="28"/>
      <c r="WE115" s="28"/>
      <c r="WF115" s="28"/>
      <c r="WG115" s="28"/>
      <c r="WH115" s="28"/>
      <c r="WI115" s="28"/>
      <c r="WJ115" s="28"/>
      <c r="WK115" s="28"/>
      <c r="WL115" s="28"/>
      <c r="WM115" s="28"/>
      <c r="WN115" s="28"/>
      <c r="WO115" s="28"/>
      <c r="WP115" s="28"/>
      <c r="WQ115" s="28"/>
      <c r="WR115" s="28"/>
      <c r="WS115" s="28"/>
      <c r="WT115" s="28"/>
      <c r="WU115" s="28"/>
      <c r="WV115" s="28"/>
      <c r="WW115" s="28"/>
      <c r="WX115" s="28"/>
      <c r="WY115" s="28"/>
      <c r="WZ115" s="28"/>
      <c r="XA115" s="28"/>
      <c r="XB115" s="28"/>
      <c r="XC115" s="28"/>
      <c r="XD115" s="28"/>
      <c r="XE115" s="28"/>
      <c r="XF115" s="28"/>
      <c r="XG115" s="28"/>
      <c r="XH115" s="28"/>
      <c r="XI115" s="28"/>
      <c r="XJ115" s="28"/>
      <c r="XK115" s="28"/>
      <c r="XL115" s="28"/>
      <c r="XM115" s="28"/>
      <c r="XN115" s="28"/>
      <c r="XO115" s="28"/>
      <c r="XP115" s="28"/>
      <c r="XQ115" s="28"/>
      <c r="XR115" s="28"/>
      <c r="XS115" s="28"/>
      <c r="XT115" s="28"/>
      <c r="XU115" s="28"/>
      <c r="XV115" s="28"/>
      <c r="XW115" s="28"/>
      <c r="XX115" s="28"/>
      <c r="XY115" s="28"/>
      <c r="XZ115" s="28"/>
      <c r="YA115" s="28"/>
      <c r="YB115" s="28"/>
      <c r="YC115" s="28"/>
      <c r="YD115" s="28"/>
      <c r="YE115" s="28"/>
      <c r="YF115" s="28"/>
      <c r="YG115" s="28"/>
      <c r="YH115" s="28"/>
      <c r="YI115" s="28"/>
      <c r="YJ115" s="28"/>
      <c r="YK115" s="28"/>
      <c r="YL115" s="28"/>
      <c r="YM115" s="28"/>
      <c r="YN115" s="28"/>
      <c r="YO115" s="28"/>
      <c r="YP115" s="28"/>
      <c r="YQ115" s="28"/>
      <c r="YR115" s="28"/>
      <c r="YS115" s="28"/>
      <c r="YT115" s="28"/>
      <c r="YU115" s="28"/>
      <c r="YV115" s="28"/>
      <c r="YW115" s="28"/>
      <c r="YX115" s="28"/>
      <c r="YY115" s="28"/>
      <c r="YZ115" s="28"/>
      <c r="ZA115" s="28"/>
      <c r="ZB115" s="28"/>
      <c r="ZC115" s="28"/>
      <c r="ZD115" s="28"/>
      <c r="ZE115" s="28"/>
      <c r="ZF115" s="28"/>
      <c r="ZG115" s="28"/>
      <c r="ZH115" s="28"/>
      <c r="ZI115" s="28"/>
      <c r="ZJ115" s="28"/>
      <c r="ZK115" s="28"/>
      <c r="ZL115" s="28"/>
      <c r="ZM115" s="28"/>
      <c r="ZN115" s="28"/>
      <c r="ZO115" s="28"/>
      <c r="ZP115" s="28"/>
      <c r="ZQ115" s="28"/>
      <c r="ZR115" s="28"/>
      <c r="ZS115" s="28"/>
      <c r="ZT115" s="28"/>
      <c r="ZU115" s="28"/>
      <c r="ZV115" s="28"/>
      <c r="ZW115" s="28"/>
      <c r="ZX115" s="28"/>
      <c r="ZY115" s="28"/>
      <c r="ZZ115" s="28"/>
      <c r="AAA115" s="28"/>
      <c r="AAB115" s="28"/>
      <c r="AAC115" s="28"/>
      <c r="AAD115" s="28"/>
      <c r="AAE115" s="28"/>
      <c r="AAF115" s="28"/>
      <c r="AAG115" s="28"/>
      <c r="AAH115" s="28"/>
      <c r="AAI115" s="28"/>
      <c r="AAJ115" s="28"/>
      <c r="AAK115" s="28"/>
      <c r="AAL115" s="28"/>
      <c r="AAM115" s="28"/>
      <c r="AAN115" s="28"/>
      <c r="AAO115" s="28"/>
      <c r="AAP115" s="28"/>
      <c r="AAQ115" s="28"/>
      <c r="AAR115" s="28"/>
      <c r="AAS115" s="28"/>
      <c r="AAT115" s="28"/>
      <c r="AAU115" s="28"/>
      <c r="AAV115" s="28"/>
      <c r="AAW115" s="28"/>
      <c r="AAX115" s="28"/>
      <c r="AAY115" s="28"/>
      <c r="AAZ115" s="28"/>
      <c r="ABA115" s="28"/>
      <c r="ABB115" s="28"/>
      <c r="ABC115" s="28"/>
      <c r="ABD115" s="28"/>
      <c r="ABE115" s="28"/>
      <c r="ABF115" s="28"/>
      <c r="ABG115" s="28"/>
      <c r="ABH115" s="28"/>
      <c r="ABI115" s="28"/>
      <c r="ABJ115" s="28"/>
      <c r="ABK115" s="28"/>
      <c r="ABL115" s="28"/>
      <c r="ABM115" s="28"/>
      <c r="ABN115" s="28"/>
      <c r="ABO115" s="28"/>
      <c r="ABP115" s="28"/>
      <c r="ABQ115" s="28"/>
      <c r="ABR115" s="28"/>
      <c r="ABS115" s="28"/>
      <c r="ABT115" s="28"/>
      <c r="ABU115" s="28"/>
      <c r="ABV115" s="28"/>
      <c r="ABW115" s="28"/>
      <c r="ABX115" s="28"/>
      <c r="ABY115" s="28"/>
      <c r="ABZ115" s="28"/>
      <c r="ACA115" s="28"/>
      <c r="ACB115" s="28"/>
      <c r="ACC115" s="28"/>
      <c r="ACD115" s="28"/>
      <c r="ACE115" s="28"/>
      <c r="ACF115" s="28"/>
      <c r="ACG115" s="28"/>
      <c r="ACH115" s="28"/>
      <c r="ACI115" s="28"/>
      <c r="ACJ115" s="28"/>
      <c r="ACK115" s="28"/>
      <c r="ACL115" s="28"/>
      <c r="ACM115" s="28"/>
      <c r="ACN115" s="28"/>
      <c r="ACO115" s="28"/>
      <c r="ACP115" s="28"/>
      <c r="ACQ115" s="28"/>
      <c r="ACR115" s="28"/>
      <c r="ACS115" s="28"/>
      <c r="ACT115" s="28"/>
      <c r="ACU115" s="28"/>
      <c r="ACV115" s="28"/>
      <c r="ACW115" s="28"/>
      <c r="ACX115" s="28"/>
      <c r="ACY115" s="28"/>
      <c r="ACZ115" s="28"/>
      <c r="ADA115" s="28"/>
      <c r="ADB115" s="28"/>
      <c r="ADC115" s="28"/>
      <c r="ADD115" s="28"/>
      <c r="ADE115" s="28"/>
      <c r="ADF115" s="28"/>
      <c r="ADG115" s="28"/>
      <c r="ADH115" s="28"/>
      <c r="ADI115" s="28"/>
      <c r="ADJ115" s="28"/>
      <c r="ADK115" s="28"/>
      <c r="ADL115" s="28"/>
      <c r="ADM115" s="28"/>
      <c r="ADN115" s="28"/>
      <c r="ADO115" s="28"/>
      <c r="ADP115" s="28"/>
      <c r="ADQ115" s="28"/>
      <c r="ADR115" s="28"/>
      <c r="ADS115" s="28"/>
      <c r="ADT115" s="28"/>
      <c r="ADU115" s="28"/>
      <c r="ADV115" s="28"/>
      <c r="ADW115" s="28"/>
      <c r="ADX115" s="28"/>
      <c r="ADY115" s="28"/>
      <c r="ADZ115" s="28"/>
      <c r="AEA115" s="28"/>
      <c r="AEB115" s="28"/>
      <c r="AEC115" s="28"/>
      <c r="AED115" s="28"/>
      <c r="AEE115" s="28"/>
      <c r="AEF115" s="28"/>
      <c r="AEG115" s="28"/>
      <c r="AEH115" s="28"/>
      <c r="AEI115" s="28"/>
      <c r="AEJ115" s="28"/>
      <c r="AEK115" s="28"/>
      <c r="AEL115" s="28"/>
      <c r="AEM115" s="28"/>
      <c r="AEN115" s="28"/>
      <c r="AEO115" s="28"/>
      <c r="AEP115" s="28"/>
      <c r="AEQ115" s="28"/>
      <c r="AER115" s="28"/>
      <c r="AES115" s="28"/>
      <c r="AET115" s="28"/>
      <c r="AEU115" s="28"/>
      <c r="AEV115" s="28"/>
      <c r="AEW115" s="28"/>
      <c r="AEX115" s="28"/>
      <c r="AEY115" s="28"/>
      <c r="AEZ115" s="28"/>
      <c r="AFA115" s="28"/>
      <c r="AFB115" s="28"/>
      <c r="AFC115" s="28"/>
      <c r="AFD115" s="28"/>
      <c r="AFE115" s="28"/>
      <c r="AFF115" s="28"/>
      <c r="AFG115" s="28"/>
      <c r="AFH115" s="28"/>
      <c r="AFI115" s="28"/>
      <c r="AFJ115" s="28"/>
      <c r="AFK115" s="28"/>
      <c r="AFL115" s="28"/>
      <c r="AFM115" s="28"/>
      <c r="AFN115" s="28"/>
      <c r="AFO115" s="28"/>
      <c r="AFP115" s="28"/>
      <c r="AFQ115" s="28"/>
      <c r="AFR115" s="28"/>
      <c r="AFS115" s="28"/>
      <c r="AFT115" s="28"/>
      <c r="AFU115" s="28"/>
      <c r="AFV115" s="28"/>
      <c r="AFW115" s="28"/>
      <c r="AFX115" s="28"/>
      <c r="AFY115" s="28"/>
      <c r="AFZ115" s="28"/>
      <c r="AGA115" s="28"/>
      <c r="AGB115" s="28"/>
      <c r="AGC115" s="28"/>
      <c r="AGD115" s="28"/>
      <c r="AGE115" s="28"/>
      <c r="AGF115" s="28"/>
      <c r="AGG115" s="28"/>
      <c r="AGH115" s="28"/>
      <c r="AGI115" s="28"/>
      <c r="AGJ115" s="28"/>
      <c r="AGK115" s="28"/>
      <c r="AGL115" s="28"/>
      <c r="AGM115" s="28"/>
      <c r="AGN115" s="28"/>
      <c r="AGO115" s="28"/>
      <c r="AGP115" s="28"/>
      <c r="AGQ115" s="28"/>
      <c r="AGR115" s="28"/>
      <c r="AGS115" s="28"/>
      <c r="AGT115" s="28"/>
      <c r="AGU115" s="28"/>
      <c r="AGV115" s="28"/>
      <c r="AGW115" s="28"/>
      <c r="AGX115" s="28"/>
      <c r="AGY115" s="28"/>
      <c r="AGZ115" s="28"/>
      <c r="AHA115" s="28"/>
      <c r="AHB115" s="28"/>
      <c r="AHC115" s="28"/>
      <c r="AHD115" s="28"/>
      <c r="AHE115" s="28"/>
      <c r="AHF115" s="28"/>
      <c r="AHG115" s="28"/>
      <c r="AHH115" s="28"/>
      <c r="AHI115" s="28"/>
      <c r="AHJ115" s="28"/>
      <c r="AHK115" s="28"/>
      <c r="AHL115" s="28"/>
      <c r="AHM115" s="28"/>
      <c r="AHN115" s="28"/>
      <c r="AHO115" s="28"/>
      <c r="AHP115" s="28"/>
      <c r="AHQ115" s="28"/>
      <c r="AHR115" s="28"/>
      <c r="AHS115" s="28"/>
      <c r="AHT115" s="28"/>
      <c r="AHU115" s="28"/>
      <c r="AHV115" s="28"/>
      <c r="AHW115" s="28"/>
      <c r="AHX115" s="28"/>
      <c r="AHY115" s="28"/>
      <c r="AHZ115" s="28"/>
      <c r="AIA115" s="28"/>
      <c r="AIB115" s="28"/>
      <c r="AIC115" s="28"/>
      <c r="AID115" s="28"/>
      <c r="AIE115" s="28"/>
      <c r="AIF115" s="28"/>
      <c r="AIG115" s="28"/>
      <c r="AIH115" s="28"/>
      <c r="AII115" s="28"/>
      <c r="AIJ115" s="28"/>
      <c r="AIK115" s="28"/>
      <c r="AIL115" s="28"/>
      <c r="AIM115" s="28"/>
      <c r="AIN115" s="28"/>
      <c r="AIO115" s="28"/>
      <c r="AIP115" s="28"/>
      <c r="AIQ115" s="28"/>
      <c r="AIR115" s="28"/>
      <c r="AIS115" s="28"/>
      <c r="AIT115" s="28"/>
      <c r="AIU115" s="28"/>
      <c r="AIV115" s="28"/>
      <c r="AIW115" s="28"/>
      <c r="AIX115" s="28"/>
      <c r="AIY115" s="28"/>
      <c r="AIZ115" s="28"/>
      <c r="AJA115" s="28"/>
      <c r="AJB115" s="28"/>
      <c r="AJC115" s="28"/>
      <c r="AJD115" s="28"/>
      <c r="AJE115" s="28"/>
      <c r="AJF115" s="28"/>
      <c r="AJG115" s="28"/>
      <c r="AJH115" s="28"/>
      <c r="AJI115" s="28"/>
      <c r="AJJ115" s="28"/>
      <c r="AJK115" s="28"/>
      <c r="AJL115" s="28"/>
      <c r="AJM115" s="28"/>
      <c r="AJN115" s="28"/>
      <c r="AJO115" s="28"/>
      <c r="AJP115" s="28"/>
      <c r="AJQ115" s="28"/>
      <c r="AJR115" s="28"/>
      <c r="AJS115" s="28"/>
      <c r="AJT115" s="28"/>
      <c r="AJU115" s="28"/>
      <c r="AJV115" s="28"/>
      <c r="AJW115" s="28"/>
      <c r="AJX115" s="28"/>
      <c r="AJY115" s="28"/>
      <c r="AJZ115" s="28"/>
      <c r="AKA115" s="28"/>
      <c r="AKB115" s="28"/>
      <c r="AKC115" s="28"/>
      <c r="AKD115" s="28"/>
      <c r="AKE115" s="28"/>
      <c r="AKF115" s="28"/>
      <c r="AKG115" s="28"/>
      <c r="AKH115" s="28"/>
      <c r="AKI115" s="28"/>
      <c r="AKJ115" s="28"/>
      <c r="AKK115" s="28"/>
      <c r="AKL115" s="28"/>
      <c r="AKM115" s="28"/>
      <c r="AKN115" s="28"/>
      <c r="AKO115" s="28"/>
      <c r="AKP115" s="28"/>
      <c r="AKQ115" s="28"/>
      <c r="AKR115" s="28"/>
      <c r="AKS115" s="28"/>
      <c r="AKT115" s="28"/>
      <c r="AKU115" s="28"/>
      <c r="AKV115" s="28"/>
      <c r="AKW115" s="28"/>
      <c r="AKX115" s="28"/>
      <c r="AKY115" s="28"/>
      <c r="AKZ115" s="28"/>
      <c r="ALA115" s="28"/>
      <c r="ALB115" s="28"/>
      <c r="ALC115" s="28"/>
      <c r="ALD115" s="28"/>
      <c r="ALE115" s="28"/>
      <c r="ALF115" s="28"/>
      <c r="ALG115" s="28"/>
      <c r="ALH115" s="28"/>
      <c r="ALI115" s="28"/>
      <c r="ALJ115" s="28"/>
      <c r="ALK115" s="28"/>
      <c r="ALL115" s="28"/>
      <c r="ALM115" s="28"/>
      <c r="ALN115" s="28"/>
      <c r="ALO115" s="28"/>
      <c r="ALP115" s="28"/>
      <c r="ALQ115" s="28"/>
      <c r="ALR115" s="28"/>
      <c r="ALS115" s="28"/>
      <c r="ALT115" s="28"/>
      <c r="ALU115" s="28"/>
      <c r="ALV115" s="28"/>
      <c r="ALW115" s="28"/>
      <c r="ALX115" s="28"/>
      <c r="ALY115" s="28"/>
      <c r="ALZ115" s="28"/>
      <c r="AMA115" s="28"/>
      <c r="AMB115" s="28"/>
      <c r="AMC115" s="28"/>
      <c r="AMD115" s="28"/>
      <c r="AME115" s="28"/>
      <c r="AMF115" s="28"/>
      <c r="AMG115" s="28"/>
      <c r="AMH115" s="28"/>
      <c r="AMI115" s="28"/>
      <c r="AMJ115" s="28"/>
      <c r="AMK115" s="28"/>
      <c r="AML115" s="28"/>
      <c r="AMM115" s="28"/>
      <c r="AMN115" s="28"/>
      <c r="AMO115" s="28"/>
      <c r="AMP115" s="28"/>
      <c r="AMQ115" s="28"/>
      <c r="AMR115" s="28"/>
      <c r="AMS115" s="28"/>
      <c r="AMT115" s="28"/>
      <c r="AMU115" s="28"/>
      <c r="AMV115" s="28"/>
      <c r="AMW115" s="28"/>
      <c r="AMX115" s="28"/>
    </row>
    <row r="116" spans="3:1038" s="6" customFormat="1" ht="15" customHeight="1" x14ac:dyDescent="0.25">
      <c r="C116" s="6" t="str">
        <f t="shared" si="18"/>
        <v>American</v>
      </c>
      <c r="D116" s="6" t="str">
        <f t="shared" si="19"/>
        <v>HPA10250H045DV 2**  (50 gal)</v>
      </c>
      <c r="E116" s="6">
        <f t="shared" si="20"/>
        <v>1202183</v>
      </c>
      <c r="F116" s="55">
        <f t="shared" si="21"/>
        <v>50</v>
      </c>
      <c r="G116" s="6" t="str">
        <f t="shared" si="22"/>
        <v>AOSmithHPTS50</v>
      </c>
      <c r="H116" s="114">
        <f t="shared" si="23"/>
        <v>0</v>
      </c>
      <c r="I116" s="152" t="str">
        <f t="shared" si="24"/>
        <v>AmericanHPA10250H045DV2xx</v>
      </c>
      <c r="J116" s="114">
        <v>4</v>
      </c>
      <c r="K116" s="219">
        <v>3.68</v>
      </c>
      <c r="L116" s="91" t="s">
        <v>188</v>
      </c>
      <c r="M116" s="183"/>
      <c r="N116" s="131">
        <f t="shared" si="25"/>
        <v>12</v>
      </c>
      <c r="O116" s="186" t="s">
        <v>17</v>
      </c>
      <c r="P116" s="178">
        <f t="shared" ref="P116:P121" si="35">P115+1</f>
        <v>21</v>
      </c>
      <c r="Q116" s="164">
        <f t="shared" si="26"/>
        <v>1202183</v>
      </c>
      <c r="R116" s="9" t="str">
        <f t="shared" si="27"/>
        <v>HPA10250H045DV 2**  (50 gal)</v>
      </c>
      <c r="S116" s="11">
        <f>COUNTIF(R$90:R$662, R116)</f>
        <v>1</v>
      </c>
      <c r="T116" s="173" t="s">
        <v>950</v>
      </c>
      <c r="U116" s="184">
        <v>50</v>
      </c>
      <c r="V116" s="173" t="s">
        <v>817</v>
      </c>
      <c r="W116" s="173" t="s">
        <v>817</v>
      </c>
      <c r="X116" s="129" t="str">
        <f t="shared" si="28"/>
        <v>AOSmithHPTS50</v>
      </c>
      <c r="Y116" s="180">
        <v>0</v>
      </c>
      <c r="Z116" s="165"/>
      <c r="AA116" s="194"/>
      <c r="AB116" s="181"/>
      <c r="AC116" s="124" t="str">
        <f t="shared" si="29"/>
        <v>2,     1202183,   "HPA10250H045DV 2**  (50 gal)"</v>
      </c>
      <c r="AD116" s="182" t="s">
        <v>17</v>
      </c>
      <c r="AE116" s="174" t="s">
        <v>1251</v>
      </c>
      <c r="AF116" s="167">
        <f>COUNTIF(AE$77:AE$662, AE116)</f>
        <v>1</v>
      </c>
      <c r="AG116" s="124" t="str">
        <f t="shared" si="30"/>
        <v xml:space="preserve">          case  HPA10250H045DV 2**  (50 gal)   :   "AmericanHPA10250H045DV2xx"</v>
      </c>
      <c r="AH116" s="6">
        <v>3.68</v>
      </c>
      <c r="AJ116" s="6">
        <v>4</v>
      </c>
      <c r="AK116"/>
      <c r="AL116" s="138" t="str">
        <f t="shared" si="32"/>
        <v/>
      </c>
      <c r="AM116" s="138">
        <f t="shared" si="33"/>
        <v>3.68</v>
      </c>
      <c r="AN116" s="18"/>
      <c r="AO116" s="18"/>
      <c r="AP116" s="18"/>
      <c r="AQ116" s="18"/>
      <c r="AR116" s="1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  <c r="CZ116" s="28"/>
      <c r="DA116" s="28"/>
      <c r="DB116" s="28"/>
      <c r="DC116" s="28"/>
      <c r="DD116" s="28"/>
      <c r="DE116" s="28"/>
      <c r="DF116" s="28"/>
      <c r="DG116" s="28"/>
      <c r="DH116" s="28"/>
      <c r="DI116" s="28"/>
      <c r="DJ116" s="28"/>
      <c r="DK116" s="28"/>
      <c r="DL116" s="28"/>
      <c r="DM116" s="28"/>
      <c r="DN116" s="28"/>
      <c r="DO116" s="28"/>
      <c r="DP116" s="28"/>
      <c r="DQ116" s="28"/>
      <c r="DR116" s="28"/>
      <c r="DS116" s="28"/>
      <c r="DT116" s="28"/>
      <c r="DU116" s="28"/>
      <c r="DV116" s="28"/>
      <c r="DW116" s="28"/>
      <c r="DX116" s="28"/>
      <c r="DY116" s="28"/>
      <c r="DZ116" s="28"/>
      <c r="EA116" s="28"/>
      <c r="EB116" s="28"/>
      <c r="EC116" s="28"/>
      <c r="ED116" s="28"/>
      <c r="EE116" s="28"/>
      <c r="EF116" s="28"/>
      <c r="EG116" s="28"/>
      <c r="EH116" s="28"/>
      <c r="EI116" s="28"/>
      <c r="EJ116" s="28"/>
      <c r="EK116" s="28"/>
      <c r="EL116" s="28"/>
      <c r="EM116" s="28"/>
      <c r="EN116" s="28"/>
      <c r="EO116" s="28"/>
      <c r="EP116" s="28"/>
      <c r="EQ116" s="28"/>
      <c r="ER116" s="28"/>
      <c r="ES116" s="28"/>
      <c r="ET116" s="28"/>
      <c r="EU116" s="28"/>
      <c r="EV116" s="28"/>
      <c r="EW116" s="28"/>
      <c r="EX116" s="28"/>
      <c r="EY116" s="28"/>
      <c r="EZ116" s="28"/>
      <c r="FA116" s="28"/>
      <c r="FB116" s="28"/>
      <c r="FC116" s="28"/>
      <c r="FD116" s="28"/>
      <c r="FE116" s="28"/>
      <c r="FF116" s="28"/>
      <c r="FG116" s="28"/>
      <c r="FH116" s="28"/>
      <c r="FI116" s="28"/>
      <c r="FJ116" s="28"/>
      <c r="FK116" s="28"/>
      <c r="FL116" s="28"/>
      <c r="FM116" s="28"/>
      <c r="FN116" s="28"/>
      <c r="FO116" s="28"/>
      <c r="FP116" s="28"/>
      <c r="FQ116" s="28"/>
      <c r="FR116" s="28"/>
      <c r="FS116" s="28"/>
      <c r="FT116" s="28"/>
      <c r="FU116" s="28"/>
      <c r="FV116" s="28"/>
      <c r="FW116" s="28"/>
      <c r="FX116" s="28"/>
      <c r="FY116" s="28"/>
      <c r="FZ116" s="28"/>
      <c r="GA116" s="28"/>
      <c r="GB116" s="28"/>
      <c r="GC116" s="28"/>
      <c r="GD116" s="28"/>
      <c r="GE116" s="28"/>
      <c r="GF116" s="28"/>
      <c r="GG116" s="28"/>
      <c r="GH116" s="28"/>
      <c r="GI116" s="28"/>
      <c r="GJ116" s="28"/>
      <c r="GK116" s="28"/>
      <c r="GL116" s="28"/>
      <c r="GM116" s="28"/>
      <c r="GN116" s="28"/>
      <c r="GO116" s="28"/>
      <c r="GP116" s="28"/>
      <c r="GQ116" s="28"/>
      <c r="GR116" s="28"/>
      <c r="GS116" s="28"/>
      <c r="GT116" s="28"/>
      <c r="GU116" s="28"/>
      <c r="GV116" s="28"/>
      <c r="GW116" s="28"/>
      <c r="GX116" s="28"/>
      <c r="GY116" s="28"/>
      <c r="GZ116" s="28"/>
      <c r="HA116" s="28"/>
      <c r="HB116" s="28"/>
      <c r="HC116" s="28"/>
      <c r="HD116" s="28"/>
      <c r="HE116" s="28"/>
      <c r="HF116" s="28"/>
      <c r="HG116" s="28"/>
      <c r="HH116" s="28"/>
      <c r="HI116" s="28"/>
      <c r="HJ116" s="28"/>
      <c r="HK116" s="28"/>
      <c r="HL116" s="28"/>
      <c r="HM116" s="28"/>
      <c r="HN116" s="28"/>
      <c r="HO116" s="28"/>
      <c r="HP116" s="28"/>
      <c r="HQ116" s="28"/>
      <c r="HR116" s="28"/>
      <c r="HS116" s="28"/>
      <c r="HT116" s="28"/>
      <c r="HU116" s="28"/>
      <c r="HV116" s="28"/>
      <c r="HW116" s="28"/>
      <c r="HX116" s="28"/>
      <c r="HY116" s="28"/>
      <c r="HZ116" s="28"/>
      <c r="IA116" s="28"/>
      <c r="IB116" s="28"/>
      <c r="IC116" s="28"/>
      <c r="ID116" s="28"/>
      <c r="IE116" s="28"/>
      <c r="IF116" s="28"/>
      <c r="IG116" s="28"/>
      <c r="IH116" s="28"/>
      <c r="II116" s="28"/>
      <c r="IJ116" s="28"/>
      <c r="IK116" s="28"/>
      <c r="IL116" s="28"/>
      <c r="IM116" s="28"/>
      <c r="IN116" s="28"/>
      <c r="IO116" s="28"/>
      <c r="IP116" s="28"/>
      <c r="IQ116" s="28"/>
      <c r="IR116" s="28"/>
      <c r="IS116" s="28"/>
      <c r="IT116" s="28"/>
      <c r="IU116" s="28"/>
      <c r="IV116" s="28"/>
      <c r="IW116" s="28"/>
      <c r="IX116" s="28"/>
      <c r="IY116" s="28"/>
      <c r="IZ116" s="28"/>
      <c r="JA116" s="28"/>
      <c r="JB116" s="28"/>
      <c r="JC116" s="28"/>
      <c r="JD116" s="28"/>
      <c r="JE116" s="28"/>
      <c r="JF116" s="28"/>
      <c r="JG116" s="28"/>
      <c r="JH116" s="28"/>
      <c r="JI116" s="28"/>
      <c r="JJ116" s="28"/>
      <c r="JK116" s="28"/>
      <c r="JL116" s="28"/>
      <c r="JM116" s="28"/>
      <c r="JN116" s="28"/>
      <c r="JO116" s="28"/>
      <c r="JP116" s="28"/>
      <c r="JQ116" s="28"/>
      <c r="JR116" s="28"/>
      <c r="JS116" s="28"/>
      <c r="JT116" s="28"/>
      <c r="JU116" s="28"/>
      <c r="JV116" s="28"/>
      <c r="JW116" s="28"/>
      <c r="JX116" s="28"/>
      <c r="JY116" s="28"/>
      <c r="JZ116" s="28"/>
      <c r="KA116" s="28"/>
      <c r="KB116" s="28"/>
      <c r="KC116" s="28"/>
      <c r="KD116" s="28"/>
      <c r="KE116" s="28"/>
      <c r="KF116" s="28"/>
      <c r="KG116" s="28"/>
      <c r="KH116" s="28"/>
      <c r="KI116" s="28"/>
      <c r="KJ116" s="28"/>
      <c r="KK116" s="28"/>
      <c r="KL116" s="28"/>
      <c r="KM116" s="28"/>
      <c r="KN116" s="28"/>
      <c r="KO116" s="28"/>
      <c r="KP116" s="28"/>
      <c r="KQ116" s="28"/>
      <c r="KR116" s="28"/>
      <c r="KS116" s="28"/>
      <c r="KT116" s="28"/>
      <c r="KU116" s="28"/>
      <c r="KV116" s="28"/>
      <c r="KW116" s="28"/>
      <c r="KX116" s="28"/>
      <c r="KY116" s="28"/>
      <c r="KZ116" s="28"/>
      <c r="LA116" s="28"/>
      <c r="LB116" s="28"/>
      <c r="LC116" s="28"/>
      <c r="LD116" s="28"/>
      <c r="LE116" s="28"/>
      <c r="LF116" s="28"/>
      <c r="LG116" s="28"/>
      <c r="LH116" s="28"/>
      <c r="LI116" s="28"/>
      <c r="LJ116" s="28"/>
      <c r="LK116" s="28"/>
      <c r="LL116" s="28"/>
      <c r="LM116" s="28"/>
      <c r="LN116" s="28"/>
      <c r="LO116" s="28"/>
      <c r="LP116" s="28"/>
      <c r="LQ116" s="28"/>
      <c r="LR116" s="28"/>
      <c r="LS116" s="28"/>
      <c r="LT116" s="28"/>
      <c r="LU116" s="28"/>
      <c r="LV116" s="28"/>
      <c r="LW116" s="28"/>
      <c r="LX116" s="28"/>
      <c r="LY116" s="28"/>
      <c r="LZ116" s="28"/>
      <c r="MA116" s="28"/>
      <c r="MB116" s="28"/>
      <c r="MC116" s="28"/>
      <c r="MD116" s="28"/>
      <c r="ME116" s="28"/>
      <c r="MF116" s="28"/>
      <c r="MG116" s="28"/>
      <c r="MH116" s="28"/>
      <c r="MI116" s="28"/>
      <c r="MJ116" s="28"/>
      <c r="MK116" s="28"/>
      <c r="ML116" s="28"/>
      <c r="MM116" s="28"/>
      <c r="MN116" s="28"/>
      <c r="MO116" s="28"/>
      <c r="MP116" s="28"/>
      <c r="MQ116" s="28"/>
      <c r="MR116" s="28"/>
      <c r="MS116" s="28"/>
      <c r="MT116" s="28"/>
      <c r="MU116" s="28"/>
      <c r="MV116" s="28"/>
      <c r="MW116" s="28"/>
      <c r="MX116" s="28"/>
      <c r="MY116" s="28"/>
      <c r="MZ116" s="28"/>
      <c r="NA116" s="28"/>
      <c r="NB116" s="28"/>
      <c r="NC116" s="28"/>
      <c r="ND116" s="28"/>
      <c r="NE116" s="28"/>
      <c r="NF116" s="28"/>
      <c r="NG116" s="28"/>
      <c r="NH116" s="28"/>
      <c r="NI116" s="28"/>
      <c r="NJ116" s="28"/>
      <c r="NK116" s="28"/>
      <c r="NL116" s="28"/>
      <c r="NM116" s="28"/>
      <c r="NN116" s="28"/>
      <c r="NO116" s="28"/>
      <c r="NP116" s="28"/>
      <c r="NQ116" s="28"/>
      <c r="NR116" s="28"/>
      <c r="NS116" s="28"/>
      <c r="NT116" s="28"/>
      <c r="NU116" s="28"/>
      <c r="NV116" s="28"/>
      <c r="NW116" s="28"/>
      <c r="NX116" s="28"/>
      <c r="NY116" s="28"/>
      <c r="NZ116" s="28"/>
      <c r="OA116" s="28"/>
      <c r="OB116" s="28"/>
      <c r="OC116" s="28"/>
      <c r="OD116" s="28"/>
      <c r="OE116" s="28"/>
      <c r="OF116" s="28"/>
      <c r="OG116" s="28"/>
      <c r="OH116" s="28"/>
      <c r="OI116" s="28"/>
      <c r="OJ116" s="28"/>
      <c r="OK116" s="28"/>
      <c r="OL116" s="28"/>
      <c r="OM116" s="28"/>
      <c r="ON116" s="28"/>
      <c r="OO116" s="28"/>
      <c r="OP116" s="28"/>
      <c r="OQ116" s="28"/>
      <c r="OR116" s="28"/>
      <c r="OS116" s="28"/>
      <c r="OT116" s="28"/>
      <c r="OU116" s="28"/>
      <c r="OV116" s="28"/>
      <c r="OW116" s="28"/>
      <c r="OX116" s="28"/>
      <c r="OY116" s="28"/>
      <c r="OZ116" s="28"/>
      <c r="PA116" s="28"/>
      <c r="PB116" s="28"/>
      <c r="PC116" s="28"/>
      <c r="PD116" s="28"/>
      <c r="PE116" s="28"/>
      <c r="PF116" s="28"/>
      <c r="PG116" s="28"/>
      <c r="PH116" s="28"/>
      <c r="PI116" s="28"/>
      <c r="PJ116" s="28"/>
      <c r="PK116" s="28"/>
      <c r="PL116" s="28"/>
      <c r="PM116" s="28"/>
      <c r="PN116" s="28"/>
      <c r="PO116" s="28"/>
      <c r="PP116" s="28"/>
      <c r="PQ116" s="28"/>
      <c r="PR116" s="28"/>
      <c r="PS116" s="28"/>
      <c r="PT116" s="28"/>
      <c r="PU116" s="28"/>
      <c r="PV116" s="28"/>
      <c r="PW116" s="28"/>
      <c r="PX116" s="28"/>
      <c r="PY116" s="28"/>
      <c r="PZ116" s="28"/>
      <c r="QA116" s="28"/>
      <c r="QB116" s="28"/>
      <c r="QC116" s="28"/>
      <c r="QD116" s="28"/>
      <c r="QE116" s="28"/>
      <c r="QF116" s="28"/>
      <c r="QG116" s="28"/>
      <c r="QH116" s="28"/>
      <c r="QI116" s="28"/>
      <c r="QJ116" s="28"/>
      <c r="QK116" s="28"/>
      <c r="QL116" s="28"/>
      <c r="QM116" s="28"/>
      <c r="QN116" s="28"/>
      <c r="QO116" s="28"/>
      <c r="QP116" s="28"/>
      <c r="QQ116" s="28"/>
      <c r="QR116" s="28"/>
      <c r="QS116" s="28"/>
      <c r="QT116" s="28"/>
      <c r="QU116" s="28"/>
      <c r="QV116" s="28"/>
      <c r="QW116" s="28"/>
      <c r="QX116" s="28"/>
      <c r="QY116" s="28"/>
      <c r="QZ116" s="28"/>
      <c r="RA116" s="28"/>
      <c r="RB116" s="28"/>
      <c r="RC116" s="28"/>
      <c r="RD116" s="28"/>
      <c r="RE116" s="28"/>
      <c r="RF116" s="28"/>
      <c r="RG116" s="28"/>
      <c r="RH116" s="28"/>
      <c r="RI116" s="28"/>
      <c r="RJ116" s="28"/>
      <c r="RK116" s="28"/>
      <c r="RL116" s="28"/>
      <c r="RM116" s="28"/>
      <c r="RN116" s="28"/>
      <c r="RO116" s="28"/>
      <c r="RP116" s="28"/>
      <c r="RQ116" s="28"/>
      <c r="RR116" s="28"/>
      <c r="RS116" s="28"/>
      <c r="RT116" s="28"/>
      <c r="RU116" s="28"/>
      <c r="RV116" s="28"/>
      <c r="RW116" s="28"/>
      <c r="RX116" s="28"/>
      <c r="RY116" s="28"/>
      <c r="RZ116" s="28"/>
      <c r="SA116" s="28"/>
      <c r="SB116" s="28"/>
      <c r="SC116" s="28"/>
      <c r="SD116" s="28"/>
      <c r="SE116" s="28"/>
      <c r="SF116" s="28"/>
      <c r="SG116" s="28"/>
      <c r="SH116" s="28"/>
      <c r="SI116" s="28"/>
      <c r="SJ116" s="28"/>
      <c r="SK116" s="28"/>
      <c r="SL116" s="28"/>
      <c r="SM116" s="28"/>
      <c r="SN116" s="28"/>
      <c r="SO116" s="28"/>
      <c r="SP116" s="28"/>
      <c r="SQ116" s="28"/>
      <c r="SR116" s="28"/>
      <c r="SS116" s="28"/>
      <c r="ST116" s="28"/>
      <c r="SU116" s="28"/>
      <c r="SV116" s="28"/>
      <c r="SW116" s="28"/>
      <c r="SX116" s="28"/>
      <c r="SY116" s="28"/>
      <c r="SZ116" s="28"/>
      <c r="TA116" s="28"/>
      <c r="TB116" s="28"/>
      <c r="TC116" s="28"/>
      <c r="TD116" s="28"/>
      <c r="TE116" s="28"/>
      <c r="TF116" s="28"/>
      <c r="TG116" s="28"/>
      <c r="TH116" s="28"/>
      <c r="TI116" s="28"/>
      <c r="TJ116" s="28"/>
      <c r="TK116" s="28"/>
      <c r="TL116" s="28"/>
      <c r="TM116" s="28"/>
      <c r="TN116" s="28"/>
      <c r="TO116" s="28"/>
      <c r="TP116" s="28"/>
      <c r="TQ116" s="28"/>
      <c r="TR116" s="28"/>
      <c r="TS116" s="28"/>
      <c r="TT116" s="28"/>
      <c r="TU116" s="28"/>
      <c r="TV116" s="28"/>
      <c r="TW116" s="28"/>
      <c r="TX116" s="28"/>
      <c r="TY116" s="28"/>
      <c r="TZ116" s="28"/>
      <c r="UA116" s="28"/>
      <c r="UB116" s="28"/>
      <c r="UC116" s="28"/>
      <c r="UD116" s="28"/>
      <c r="UE116" s="28"/>
      <c r="UF116" s="28"/>
      <c r="UG116" s="28"/>
      <c r="UH116" s="28"/>
      <c r="UI116" s="28"/>
      <c r="UJ116" s="28"/>
      <c r="UK116" s="28"/>
      <c r="UL116" s="28"/>
      <c r="UM116" s="28"/>
      <c r="UN116" s="28"/>
      <c r="UO116" s="28"/>
      <c r="UP116" s="28"/>
      <c r="UQ116" s="28"/>
      <c r="UR116" s="28"/>
      <c r="US116" s="28"/>
      <c r="UT116" s="28"/>
      <c r="UU116" s="28"/>
      <c r="UV116" s="28"/>
      <c r="UW116" s="28"/>
      <c r="UX116" s="28"/>
      <c r="UY116" s="28"/>
      <c r="UZ116" s="28"/>
      <c r="VA116" s="28"/>
      <c r="VB116" s="28"/>
      <c r="VC116" s="28"/>
      <c r="VD116" s="28"/>
      <c r="VE116" s="28"/>
      <c r="VF116" s="28"/>
      <c r="VG116" s="28"/>
      <c r="VH116" s="28"/>
      <c r="VI116" s="28"/>
      <c r="VJ116" s="28"/>
      <c r="VK116" s="28"/>
      <c r="VL116" s="28"/>
      <c r="VM116" s="28"/>
      <c r="VN116" s="28"/>
      <c r="VO116" s="28"/>
      <c r="VP116" s="28"/>
      <c r="VQ116" s="28"/>
      <c r="VR116" s="28"/>
      <c r="VS116" s="28"/>
      <c r="VT116" s="28"/>
      <c r="VU116" s="28"/>
      <c r="VV116" s="28"/>
      <c r="VW116" s="28"/>
      <c r="VX116" s="28"/>
      <c r="VY116" s="28"/>
      <c r="VZ116" s="28"/>
      <c r="WA116" s="28"/>
      <c r="WB116" s="28"/>
      <c r="WC116" s="28"/>
      <c r="WD116" s="28"/>
      <c r="WE116" s="28"/>
      <c r="WF116" s="28"/>
      <c r="WG116" s="28"/>
      <c r="WH116" s="28"/>
      <c r="WI116" s="28"/>
      <c r="WJ116" s="28"/>
      <c r="WK116" s="28"/>
      <c r="WL116" s="28"/>
      <c r="WM116" s="28"/>
      <c r="WN116" s="28"/>
      <c r="WO116" s="28"/>
      <c r="WP116" s="28"/>
      <c r="WQ116" s="28"/>
      <c r="WR116" s="28"/>
      <c r="WS116" s="28"/>
      <c r="WT116" s="28"/>
      <c r="WU116" s="28"/>
      <c r="WV116" s="28"/>
      <c r="WW116" s="28"/>
      <c r="WX116" s="28"/>
      <c r="WY116" s="28"/>
      <c r="WZ116" s="28"/>
      <c r="XA116" s="28"/>
      <c r="XB116" s="28"/>
      <c r="XC116" s="28"/>
      <c r="XD116" s="28"/>
      <c r="XE116" s="28"/>
      <c r="XF116" s="28"/>
      <c r="XG116" s="28"/>
      <c r="XH116" s="28"/>
      <c r="XI116" s="28"/>
      <c r="XJ116" s="28"/>
      <c r="XK116" s="28"/>
      <c r="XL116" s="28"/>
      <c r="XM116" s="28"/>
      <c r="XN116" s="28"/>
      <c r="XO116" s="28"/>
      <c r="XP116" s="28"/>
      <c r="XQ116" s="28"/>
      <c r="XR116" s="28"/>
      <c r="XS116" s="28"/>
      <c r="XT116" s="28"/>
      <c r="XU116" s="28"/>
      <c r="XV116" s="28"/>
      <c r="XW116" s="28"/>
      <c r="XX116" s="28"/>
      <c r="XY116" s="28"/>
      <c r="XZ116" s="28"/>
      <c r="YA116" s="28"/>
      <c r="YB116" s="28"/>
      <c r="YC116" s="28"/>
      <c r="YD116" s="28"/>
      <c r="YE116" s="28"/>
      <c r="YF116" s="28"/>
      <c r="YG116" s="28"/>
      <c r="YH116" s="28"/>
      <c r="YI116" s="28"/>
      <c r="YJ116" s="28"/>
      <c r="YK116" s="28"/>
      <c r="YL116" s="28"/>
      <c r="YM116" s="28"/>
      <c r="YN116" s="28"/>
      <c r="YO116" s="28"/>
      <c r="YP116" s="28"/>
      <c r="YQ116" s="28"/>
      <c r="YR116" s="28"/>
      <c r="YS116" s="28"/>
      <c r="YT116" s="28"/>
      <c r="YU116" s="28"/>
      <c r="YV116" s="28"/>
      <c r="YW116" s="28"/>
      <c r="YX116" s="28"/>
      <c r="YY116" s="28"/>
      <c r="YZ116" s="28"/>
      <c r="ZA116" s="28"/>
      <c r="ZB116" s="28"/>
      <c r="ZC116" s="28"/>
      <c r="ZD116" s="28"/>
      <c r="ZE116" s="28"/>
      <c r="ZF116" s="28"/>
      <c r="ZG116" s="28"/>
      <c r="ZH116" s="28"/>
      <c r="ZI116" s="28"/>
      <c r="ZJ116" s="28"/>
      <c r="ZK116" s="28"/>
      <c r="ZL116" s="28"/>
      <c r="ZM116" s="28"/>
      <c r="ZN116" s="28"/>
      <c r="ZO116" s="28"/>
      <c r="ZP116" s="28"/>
      <c r="ZQ116" s="28"/>
      <c r="ZR116" s="28"/>
      <c r="ZS116" s="28"/>
      <c r="ZT116" s="28"/>
      <c r="ZU116" s="28"/>
      <c r="ZV116" s="28"/>
      <c r="ZW116" s="28"/>
      <c r="ZX116" s="28"/>
      <c r="ZY116" s="28"/>
      <c r="ZZ116" s="28"/>
      <c r="AAA116" s="28"/>
      <c r="AAB116" s="28"/>
      <c r="AAC116" s="28"/>
      <c r="AAD116" s="28"/>
      <c r="AAE116" s="28"/>
      <c r="AAF116" s="28"/>
      <c r="AAG116" s="28"/>
      <c r="AAH116" s="28"/>
      <c r="AAI116" s="28"/>
      <c r="AAJ116" s="28"/>
      <c r="AAK116" s="28"/>
      <c r="AAL116" s="28"/>
      <c r="AAM116" s="28"/>
      <c r="AAN116" s="28"/>
      <c r="AAO116" s="28"/>
      <c r="AAP116" s="28"/>
      <c r="AAQ116" s="28"/>
      <c r="AAR116" s="28"/>
      <c r="AAS116" s="28"/>
      <c r="AAT116" s="28"/>
      <c r="AAU116" s="28"/>
      <c r="AAV116" s="28"/>
      <c r="AAW116" s="28"/>
      <c r="AAX116" s="28"/>
      <c r="AAY116" s="28"/>
      <c r="AAZ116" s="28"/>
      <c r="ABA116" s="28"/>
      <c r="ABB116" s="28"/>
      <c r="ABC116" s="28"/>
      <c r="ABD116" s="28"/>
      <c r="ABE116" s="28"/>
      <c r="ABF116" s="28"/>
      <c r="ABG116" s="28"/>
      <c r="ABH116" s="28"/>
      <c r="ABI116" s="28"/>
      <c r="ABJ116" s="28"/>
      <c r="ABK116" s="28"/>
      <c r="ABL116" s="28"/>
      <c r="ABM116" s="28"/>
      <c r="ABN116" s="28"/>
      <c r="ABO116" s="28"/>
      <c r="ABP116" s="28"/>
      <c r="ABQ116" s="28"/>
      <c r="ABR116" s="28"/>
      <c r="ABS116" s="28"/>
      <c r="ABT116" s="28"/>
      <c r="ABU116" s="28"/>
      <c r="ABV116" s="28"/>
      <c r="ABW116" s="28"/>
      <c r="ABX116" s="28"/>
      <c r="ABY116" s="28"/>
      <c r="ABZ116" s="28"/>
      <c r="ACA116" s="28"/>
      <c r="ACB116" s="28"/>
      <c r="ACC116" s="28"/>
      <c r="ACD116" s="28"/>
      <c r="ACE116" s="28"/>
      <c r="ACF116" s="28"/>
      <c r="ACG116" s="28"/>
      <c r="ACH116" s="28"/>
      <c r="ACI116" s="28"/>
      <c r="ACJ116" s="28"/>
      <c r="ACK116" s="28"/>
      <c r="ACL116" s="28"/>
      <c r="ACM116" s="28"/>
      <c r="ACN116" s="28"/>
      <c r="ACO116" s="28"/>
      <c r="ACP116" s="28"/>
      <c r="ACQ116" s="28"/>
      <c r="ACR116" s="28"/>
      <c r="ACS116" s="28"/>
      <c r="ACT116" s="28"/>
      <c r="ACU116" s="28"/>
      <c r="ACV116" s="28"/>
      <c r="ACW116" s="28"/>
      <c r="ACX116" s="28"/>
      <c r="ACY116" s="28"/>
      <c r="ACZ116" s="28"/>
      <c r="ADA116" s="28"/>
      <c r="ADB116" s="28"/>
      <c r="ADC116" s="28"/>
      <c r="ADD116" s="28"/>
      <c r="ADE116" s="28"/>
      <c r="ADF116" s="28"/>
      <c r="ADG116" s="28"/>
      <c r="ADH116" s="28"/>
      <c r="ADI116" s="28"/>
      <c r="ADJ116" s="28"/>
      <c r="ADK116" s="28"/>
      <c r="ADL116" s="28"/>
      <c r="ADM116" s="28"/>
      <c r="ADN116" s="28"/>
      <c r="ADO116" s="28"/>
      <c r="ADP116" s="28"/>
      <c r="ADQ116" s="28"/>
      <c r="ADR116" s="28"/>
      <c r="ADS116" s="28"/>
      <c r="ADT116" s="28"/>
      <c r="ADU116" s="28"/>
      <c r="ADV116" s="28"/>
      <c r="ADW116" s="28"/>
      <c r="ADX116" s="28"/>
      <c r="ADY116" s="28"/>
      <c r="ADZ116" s="28"/>
      <c r="AEA116" s="28"/>
      <c r="AEB116" s="28"/>
      <c r="AEC116" s="28"/>
      <c r="AED116" s="28"/>
      <c r="AEE116" s="28"/>
      <c r="AEF116" s="28"/>
      <c r="AEG116" s="28"/>
      <c r="AEH116" s="28"/>
      <c r="AEI116" s="28"/>
      <c r="AEJ116" s="28"/>
      <c r="AEK116" s="28"/>
      <c r="AEL116" s="28"/>
      <c r="AEM116" s="28"/>
      <c r="AEN116" s="28"/>
      <c r="AEO116" s="28"/>
      <c r="AEP116" s="28"/>
      <c r="AEQ116" s="28"/>
      <c r="AER116" s="28"/>
      <c r="AES116" s="28"/>
      <c r="AET116" s="28"/>
      <c r="AEU116" s="28"/>
      <c r="AEV116" s="28"/>
      <c r="AEW116" s="28"/>
      <c r="AEX116" s="28"/>
      <c r="AEY116" s="28"/>
      <c r="AEZ116" s="28"/>
      <c r="AFA116" s="28"/>
      <c r="AFB116" s="28"/>
      <c r="AFC116" s="28"/>
      <c r="AFD116" s="28"/>
      <c r="AFE116" s="28"/>
      <c r="AFF116" s="28"/>
      <c r="AFG116" s="28"/>
      <c r="AFH116" s="28"/>
      <c r="AFI116" s="28"/>
      <c r="AFJ116" s="28"/>
      <c r="AFK116" s="28"/>
      <c r="AFL116" s="28"/>
      <c r="AFM116" s="28"/>
      <c r="AFN116" s="28"/>
      <c r="AFO116" s="28"/>
      <c r="AFP116" s="28"/>
      <c r="AFQ116" s="28"/>
      <c r="AFR116" s="28"/>
      <c r="AFS116" s="28"/>
      <c r="AFT116" s="28"/>
      <c r="AFU116" s="28"/>
      <c r="AFV116" s="28"/>
      <c r="AFW116" s="28"/>
      <c r="AFX116" s="28"/>
      <c r="AFY116" s="28"/>
      <c r="AFZ116" s="28"/>
      <c r="AGA116" s="28"/>
      <c r="AGB116" s="28"/>
      <c r="AGC116" s="28"/>
      <c r="AGD116" s="28"/>
      <c r="AGE116" s="28"/>
      <c r="AGF116" s="28"/>
      <c r="AGG116" s="28"/>
      <c r="AGH116" s="28"/>
      <c r="AGI116" s="28"/>
      <c r="AGJ116" s="28"/>
      <c r="AGK116" s="28"/>
      <c r="AGL116" s="28"/>
      <c r="AGM116" s="28"/>
      <c r="AGN116" s="28"/>
      <c r="AGO116" s="28"/>
      <c r="AGP116" s="28"/>
      <c r="AGQ116" s="28"/>
      <c r="AGR116" s="28"/>
      <c r="AGS116" s="28"/>
      <c r="AGT116" s="28"/>
      <c r="AGU116" s="28"/>
      <c r="AGV116" s="28"/>
      <c r="AGW116" s="28"/>
      <c r="AGX116" s="28"/>
      <c r="AGY116" s="28"/>
      <c r="AGZ116" s="28"/>
      <c r="AHA116" s="28"/>
      <c r="AHB116" s="28"/>
      <c r="AHC116" s="28"/>
      <c r="AHD116" s="28"/>
      <c r="AHE116" s="28"/>
      <c r="AHF116" s="28"/>
      <c r="AHG116" s="28"/>
      <c r="AHH116" s="28"/>
      <c r="AHI116" s="28"/>
      <c r="AHJ116" s="28"/>
      <c r="AHK116" s="28"/>
      <c r="AHL116" s="28"/>
      <c r="AHM116" s="28"/>
      <c r="AHN116" s="28"/>
      <c r="AHO116" s="28"/>
      <c r="AHP116" s="28"/>
      <c r="AHQ116" s="28"/>
      <c r="AHR116" s="28"/>
      <c r="AHS116" s="28"/>
      <c r="AHT116" s="28"/>
      <c r="AHU116" s="28"/>
      <c r="AHV116" s="28"/>
      <c r="AHW116" s="28"/>
      <c r="AHX116" s="28"/>
      <c r="AHY116" s="28"/>
      <c r="AHZ116" s="28"/>
      <c r="AIA116" s="28"/>
      <c r="AIB116" s="28"/>
      <c r="AIC116" s="28"/>
      <c r="AID116" s="28"/>
      <c r="AIE116" s="28"/>
      <c r="AIF116" s="28"/>
      <c r="AIG116" s="28"/>
      <c r="AIH116" s="28"/>
      <c r="AII116" s="28"/>
      <c r="AIJ116" s="28"/>
      <c r="AIK116" s="28"/>
      <c r="AIL116" s="28"/>
      <c r="AIM116" s="28"/>
      <c r="AIN116" s="28"/>
      <c r="AIO116" s="28"/>
      <c r="AIP116" s="28"/>
      <c r="AIQ116" s="28"/>
      <c r="AIR116" s="28"/>
      <c r="AIS116" s="28"/>
      <c r="AIT116" s="28"/>
      <c r="AIU116" s="28"/>
      <c r="AIV116" s="28"/>
      <c r="AIW116" s="28"/>
      <c r="AIX116" s="28"/>
      <c r="AIY116" s="28"/>
      <c r="AIZ116" s="28"/>
      <c r="AJA116" s="28"/>
      <c r="AJB116" s="28"/>
      <c r="AJC116" s="28"/>
      <c r="AJD116" s="28"/>
      <c r="AJE116" s="28"/>
      <c r="AJF116" s="28"/>
      <c r="AJG116" s="28"/>
      <c r="AJH116" s="28"/>
      <c r="AJI116" s="28"/>
      <c r="AJJ116" s="28"/>
      <c r="AJK116" s="28"/>
      <c r="AJL116" s="28"/>
      <c r="AJM116" s="28"/>
      <c r="AJN116" s="28"/>
      <c r="AJO116" s="28"/>
      <c r="AJP116" s="28"/>
      <c r="AJQ116" s="28"/>
      <c r="AJR116" s="28"/>
      <c r="AJS116" s="28"/>
      <c r="AJT116" s="28"/>
      <c r="AJU116" s="28"/>
      <c r="AJV116" s="28"/>
      <c r="AJW116" s="28"/>
      <c r="AJX116" s="28"/>
      <c r="AJY116" s="28"/>
      <c r="AJZ116" s="28"/>
      <c r="AKA116" s="28"/>
      <c r="AKB116" s="28"/>
      <c r="AKC116" s="28"/>
      <c r="AKD116" s="28"/>
      <c r="AKE116" s="28"/>
      <c r="AKF116" s="28"/>
      <c r="AKG116" s="28"/>
      <c r="AKH116" s="28"/>
      <c r="AKI116" s="28"/>
      <c r="AKJ116" s="28"/>
      <c r="AKK116" s="28"/>
      <c r="AKL116" s="28"/>
      <c r="AKM116" s="28"/>
      <c r="AKN116" s="28"/>
      <c r="AKO116" s="28"/>
      <c r="AKP116" s="28"/>
      <c r="AKQ116" s="28"/>
      <c r="AKR116" s="28"/>
      <c r="AKS116" s="28"/>
      <c r="AKT116" s="28"/>
      <c r="AKU116" s="28"/>
      <c r="AKV116" s="28"/>
      <c r="AKW116" s="28"/>
      <c r="AKX116" s="28"/>
      <c r="AKY116" s="28"/>
      <c r="AKZ116" s="28"/>
      <c r="ALA116" s="28"/>
      <c r="ALB116" s="28"/>
      <c r="ALC116" s="28"/>
      <c r="ALD116" s="28"/>
      <c r="ALE116" s="28"/>
      <c r="ALF116" s="28"/>
      <c r="ALG116" s="28"/>
      <c r="ALH116" s="28"/>
      <c r="ALI116" s="28"/>
      <c r="ALJ116" s="28"/>
      <c r="ALK116" s="28"/>
      <c r="ALL116" s="28"/>
      <c r="ALM116" s="28"/>
      <c r="ALN116" s="28"/>
      <c r="ALO116" s="28"/>
      <c r="ALP116" s="28"/>
      <c r="ALQ116" s="28"/>
      <c r="ALR116" s="28"/>
      <c r="ALS116" s="28"/>
      <c r="ALT116" s="28"/>
      <c r="ALU116" s="28"/>
      <c r="ALV116" s="28"/>
      <c r="ALW116" s="28"/>
      <c r="ALX116" s="28"/>
      <c r="ALY116" s="28"/>
      <c r="ALZ116" s="28"/>
      <c r="AMA116" s="28"/>
      <c r="AMB116" s="28"/>
      <c r="AMC116" s="28"/>
      <c r="AMD116" s="28"/>
      <c r="AME116" s="28"/>
      <c r="AMF116" s="28"/>
      <c r="AMG116" s="28"/>
      <c r="AMH116" s="28"/>
      <c r="AMI116" s="28"/>
      <c r="AMJ116" s="28"/>
      <c r="AMK116" s="28"/>
      <c r="AML116" s="28"/>
      <c r="AMM116" s="28"/>
      <c r="AMN116" s="28"/>
      <c r="AMO116" s="28"/>
      <c r="AMP116" s="28"/>
      <c r="AMQ116" s="28"/>
      <c r="AMR116" s="28"/>
      <c r="AMS116" s="28"/>
      <c r="AMT116" s="28"/>
      <c r="AMU116" s="28"/>
      <c r="AMV116" s="28"/>
      <c r="AMW116" s="28"/>
      <c r="AMX116" s="28"/>
    </row>
    <row r="117" spans="3:1038" s="6" customFormat="1" ht="15" customHeight="1" x14ac:dyDescent="0.25">
      <c r="C117" s="6" t="str">
        <f t="shared" si="18"/>
        <v>American</v>
      </c>
      <c r="D117" s="6" t="str">
        <f t="shared" si="19"/>
        <v>HPA10266H045DV 2**  (66 gal)</v>
      </c>
      <c r="E117" s="6">
        <f t="shared" si="20"/>
        <v>1202284</v>
      </c>
      <c r="F117" s="55">
        <f t="shared" si="21"/>
        <v>66</v>
      </c>
      <c r="G117" s="6" t="str">
        <f t="shared" si="22"/>
        <v>AOSmithHPTS66</v>
      </c>
      <c r="H117" s="114">
        <f t="shared" si="23"/>
        <v>0</v>
      </c>
      <c r="I117" s="152" t="str">
        <f t="shared" si="24"/>
        <v>AmericanHPA10266H045DV2xx</v>
      </c>
      <c r="J117" s="114">
        <v>4</v>
      </c>
      <c r="K117" s="219">
        <v>3.84</v>
      </c>
      <c r="L117" s="91" t="s">
        <v>188</v>
      </c>
      <c r="M117" s="183"/>
      <c r="N117" s="131">
        <f t="shared" si="25"/>
        <v>12</v>
      </c>
      <c r="O117" s="186" t="s">
        <v>17</v>
      </c>
      <c r="P117" s="178">
        <f t="shared" si="35"/>
        <v>22</v>
      </c>
      <c r="Q117" s="164">
        <f t="shared" si="26"/>
        <v>1202284</v>
      </c>
      <c r="R117" s="9" t="str">
        <f t="shared" si="27"/>
        <v>HPA10266H045DV 2**  (66 gal)</v>
      </c>
      <c r="S117" s="11">
        <f>COUNTIF(R$90:R$662, R117)</f>
        <v>1</v>
      </c>
      <c r="T117" s="173" t="s">
        <v>951</v>
      </c>
      <c r="U117" s="184">
        <v>66</v>
      </c>
      <c r="V117" s="173" t="s">
        <v>818</v>
      </c>
      <c r="W117" s="173" t="s">
        <v>818</v>
      </c>
      <c r="X117" s="129" t="str">
        <f t="shared" si="28"/>
        <v>AOSmithHPTS66</v>
      </c>
      <c r="Y117" s="180">
        <v>0</v>
      </c>
      <c r="Z117" s="165"/>
      <c r="AA117" s="194"/>
      <c r="AB117" s="181"/>
      <c r="AC117" s="124" t="str">
        <f t="shared" si="29"/>
        <v>2,     1202284,   "HPA10266H045DV 2**  (66 gal)"</v>
      </c>
      <c r="AD117" s="182" t="s">
        <v>17</v>
      </c>
      <c r="AE117" s="174" t="s">
        <v>1250</v>
      </c>
      <c r="AF117" s="167">
        <f>COUNTIF(AE$77:AE$662, AE117)</f>
        <v>1</v>
      </c>
      <c r="AG117" s="124" t="str">
        <f t="shared" si="30"/>
        <v xml:space="preserve">          case  HPA10266H045DV 2**  (66 gal)   :   "AmericanHPA10266H045DV2xx"</v>
      </c>
      <c r="AH117" s="6">
        <v>3.84</v>
      </c>
      <c r="AJ117" s="6">
        <v>4</v>
      </c>
      <c r="AK117"/>
      <c r="AL117" s="138" t="str">
        <f t="shared" si="32"/>
        <v/>
      </c>
      <c r="AM117" s="138">
        <f t="shared" si="33"/>
        <v>3.84</v>
      </c>
      <c r="AN117" s="18"/>
      <c r="AO117" s="18"/>
      <c r="AP117" s="18"/>
      <c r="AQ117" s="18"/>
      <c r="AR117" s="1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8"/>
      <c r="CW117" s="28"/>
      <c r="CX117" s="28"/>
      <c r="CY117" s="28"/>
      <c r="CZ117" s="28"/>
      <c r="DA117" s="28"/>
      <c r="DB117" s="28"/>
      <c r="DC117" s="28"/>
      <c r="DD117" s="28"/>
      <c r="DE117" s="28"/>
      <c r="DF117" s="28"/>
      <c r="DG117" s="28"/>
      <c r="DH117" s="28"/>
      <c r="DI117" s="28"/>
      <c r="DJ117" s="28"/>
      <c r="DK117" s="28"/>
      <c r="DL117" s="28"/>
      <c r="DM117" s="28"/>
      <c r="DN117" s="28"/>
      <c r="DO117" s="28"/>
      <c r="DP117" s="28"/>
      <c r="DQ117" s="28"/>
      <c r="DR117" s="28"/>
      <c r="DS117" s="28"/>
      <c r="DT117" s="28"/>
      <c r="DU117" s="28"/>
      <c r="DV117" s="28"/>
      <c r="DW117" s="28"/>
      <c r="DX117" s="28"/>
      <c r="DY117" s="28"/>
      <c r="DZ117" s="28"/>
      <c r="EA117" s="28"/>
      <c r="EB117" s="28"/>
      <c r="EC117" s="28"/>
      <c r="ED117" s="28"/>
      <c r="EE117" s="28"/>
      <c r="EF117" s="28"/>
      <c r="EG117" s="28"/>
      <c r="EH117" s="28"/>
      <c r="EI117" s="28"/>
      <c r="EJ117" s="28"/>
      <c r="EK117" s="28"/>
      <c r="EL117" s="28"/>
      <c r="EM117" s="28"/>
      <c r="EN117" s="28"/>
      <c r="EO117" s="28"/>
      <c r="EP117" s="28"/>
      <c r="EQ117" s="28"/>
      <c r="ER117" s="28"/>
      <c r="ES117" s="28"/>
      <c r="ET117" s="28"/>
      <c r="EU117" s="28"/>
      <c r="EV117" s="28"/>
      <c r="EW117" s="28"/>
      <c r="EX117" s="28"/>
      <c r="EY117" s="28"/>
      <c r="EZ117" s="28"/>
      <c r="FA117" s="28"/>
      <c r="FB117" s="28"/>
      <c r="FC117" s="28"/>
      <c r="FD117" s="28"/>
      <c r="FE117" s="28"/>
      <c r="FF117" s="28"/>
      <c r="FG117" s="28"/>
      <c r="FH117" s="28"/>
      <c r="FI117" s="28"/>
      <c r="FJ117" s="28"/>
      <c r="FK117" s="28"/>
      <c r="FL117" s="28"/>
      <c r="FM117" s="28"/>
      <c r="FN117" s="28"/>
      <c r="FO117" s="28"/>
      <c r="FP117" s="28"/>
      <c r="FQ117" s="28"/>
      <c r="FR117" s="28"/>
      <c r="FS117" s="28"/>
      <c r="FT117" s="28"/>
      <c r="FU117" s="28"/>
      <c r="FV117" s="28"/>
      <c r="FW117" s="28"/>
      <c r="FX117" s="28"/>
      <c r="FY117" s="28"/>
      <c r="FZ117" s="28"/>
      <c r="GA117" s="28"/>
      <c r="GB117" s="28"/>
      <c r="GC117" s="28"/>
      <c r="GD117" s="28"/>
      <c r="GE117" s="28"/>
      <c r="GF117" s="28"/>
      <c r="GG117" s="28"/>
      <c r="GH117" s="28"/>
      <c r="GI117" s="28"/>
      <c r="GJ117" s="28"/>
      <c r="GK117" s="28"/>
      <c r="GL117" s="28"/>
      <c r="GM117" s="28"/>
      <c r="GN117" s="28"/>
      <c r="GO117" s="28"/>
      <c r="GP117" s="28"/>
      <c r="GQ117" s="28"/>
      <c r="GR117" s="28"/>
      <c r="GS117" s="28"/>
      <c r="GT117" s="28"/>
      <c r="GU117" s="28"/>
      <c r="GV117" s="28"/>
      <c r="GW117" s="28"/>
      <c r="GX117" s="28"/>
      <c r="GY117" s="28"/>
      <c r="GZ117" s="28"/>
      <c r="HA117" s="28"/>
      <c r="HB117" s="28"/>
      <c r="HC117" s="28"/>
      <c r="HD117" s="28"/>
      <c r="HE117" s="28"/>
      <c r="HF117" s="28"/>
      <c r="HG117" s="28"/>
      <c r="HH117" s="28"/>
      <c r="HI117" s="28"/>
      <c r="HJ117" s="28"/>
      <c r="HK117" s="28"/>
      <c r="HL117" s="28"/>
      <c r="HM117" s="28"/>
      <c r="HN117" s="28"/>
      <c r="HO117" s="28"/>
      <c r="HP117" s="28"/>
      <c r="HQ117" s="28"/>
      <c r="HR117" s="28"/>
      <c r="HS117" s="28"/>
      <c r="HT117" s="28"/>
      <c r="HU117" s="28"/>
      <c r="HV117" s="28"/>
      <c r="HW117" s="28"/>
      <c r="HX117" s="28"/>
      <c r="HY117" s="28"/>
      <c r="HZ117" s="28"/>
      <c r="IA117" s="28"/>
      <c r="IB117" s="28"/>
      <c r="IC117" s="28"/>
      <c r="ID117" s="28"/>
      <c r="IE117" s="28"/>
      <c r="IF117" s="28"/>
      <c r="IG117" s="28"/>
      <c r="IH117" s="28"/>
      <c r="II117" s="28"/>
      <c r="IJ117" s="28"/>
      <c r="IK117" s="28"/>
      <c r="IL117" s="28"/>
      <c r="IM117" s="28"/>
      <c r="IN117" s="28"/>
      <c r="IO117" s="28"/>
      <c r="IP117" s="28"/>
      <c r="IQ117" s="28"/>
      <c r="IR117" s="28"/>
      <c r="IS117" s="28"/>
      <c r="IT117" s="28"/>
      <c r="IU117" s="28"/>
      <c r="IV117" s="28"/>
      <c r="IW117" s="28"/>
      <c r="IX117" s="28"/>
      <c r="IY117" s="28"/>
      <c r="IZ117" s="28"/>
      <c r="JA117" s="28"/>
      <c r="JB117" s="28"/>
      <c r="JC117" s="28"/>
      <c r="JD117" s="28"/>
      <c r="JE117" s="28"/>
      <c r="JF117" s="28"/>
      <c r="JG117" s="28"/>
      <c r="JH117" s="28"/>
      <c r="JI117" s="28"/>
      <c r="JJ117" s="28"/>
      <c r="JK117" s="28"/>
      <c r="JL117" s="28"/>
      <c r="JM117" s="28"/>
      <c r="JN117" s="28"/>
      <c r="JO117" s="28"/>
      <c r="JP117" s="28"/>
      <c r="JQ117" s="28"/>
      <c r="JR117" s="28"/>
      <c r="JS117" s="28"/>
      <c r="JT117" s="28"/>
      <c r="JU117" s="28"/>
      <c r="JV117" s="28"/>
      <c r="JW117" s="28"/>
      <c r="JX117" s="28"/>
      <c r="JY117" s="28"/>
      <c r="JZ117" s="28"/>
      <c r="KA117" s="28"/>
      <c r="KB117" s="28"/>
      <c r="KC117" s="28"/>
      <c r="KD117" s="28"/>
      <c r="KE117" s="28"/>
      <c r="KF117" s="28"/>
      <c r="KG117" s="28"/>
      <c r="KH117" s="28"/>
      <c r="KI117" s="28"/>
      <c r="KJ117" s="28"/>
      <c r="KK117" s="28"/>
      <c r="KL117" s="28"/>
      <c r="KM117" s="28"/>
      <c r="KN117" s="28"/>
      <c r="KO117" s="28"/>
      <c r="KP117" s="28"/>
      <c r="KQ117" s="28"/>
      <c r="KR117" s="28"/>
      <c r="KS117" s="28"/>
      <c r="KT117" s="28"/>
      <c r="KU117" s="28"/>
      <c r="KV117" s="28"/>
      <c r="KW117" s="28"/>
      <c r="KX117" s="28"/>
      <c r="KY117" s="28"/>
      <c r="KZ117" s="28"/>
      <c r="LA117" s="28"/>
      <c r="LB117" s="28"/>
      <c r="LC117" s="28"/>
      <c r="LD117" s="28"/>
      <c r="LE117" s="28"/>
      <c r="LF117" s="28"/>
      <c r="LG117" s="28"/>
      <c r="LH117" s="28"/>
      <c r="LI117" s="28"/>
      <c r="LJ117" s="28"/>
      <c r="LK117" s="28"/>
      <c r="LL117" s="28"/>
      <c r="LM117" s="28"/>
      <c r="LN117" s="28"/>
      <c r="LO117" s="28"/>
      <c r="LP117" s="28"/>
      <c r="LQ117" s="28"/>
      <c r="LR117" s="28"/>
      <c r="LS117" s="28"/>
      <c r="LT117" s="28"/>
      <c r="LU117" s="28"/>
      <c r="LV117" s="28"/>
      <c r="LW117" s="28"/>
      <c r="LX117" s="28"/>
      <c r="LY117" s="28"/>
      <c r="LZ117" s="28"/>
      <c r="MA117" s="28"/>
      <c r="MB117" s="28"/>
      <c r="MC117" s="28"/>
      <c r="MD117" s="28"/>
      <c r="ME117" s="28"/>
      <c r="MF117" s="28"/>
      <c r="MG117" s="28"/>
      <c r="MH117" s="28"/>
      <c r="MI117" s="28"/>
      <c r="MJ117" s="28"/>
      <c r="MK117" s="28"/>
      <c r="ML117" s="28"/>
      <c r="MM117" s="28"/>
      <c r="MN117" s="28"/>
      <c r="MO117" s="28"/>
      <c r="MP117" s="28"/>
      <c r="MQ117" s="28"/>
      <c r="MR117" s="28"/>
      <c r="MS117" s="28"/>
      <c r="MT117" s="28"/>
      <c r="MU117" s="28"/>
      <c r="MV117" s="28"/>
      <c r="MW117" s="28"/>
      <c r="MX117" s="28"/>
      <c r="MY117" s="28"/>
      <c r="MZ117" s="28"/>
      <c r="NA117" s="28"/>
      <c r="NB117" s="28"/>
      <c r="NC117" s="28"/>
      <c r="ND117" s="28"/>
      <c r="NE117" s="28"/>
      <c r="NF117" s="28"/>
      <c r="NG117" s="28"/>
      <c r="NH117" s="28"/>
      <c r="NI117" s="28"/>
      <c r="NJ117" s="28"/>
      <c r="NK117" s="28"/>
      <c r="NL117" s="28"/>
      <c r="NM117" s="28"/>
      <c r="NN117" s="28"/>
      <c r="NO117" s="28"/>
      <c r="NP117" s="28"/>
      <c r="NQ117" s="28"/>
      <c r="NR117" s="28"/>
      <c r="NS117" s="28"/>
      <c r="NT117" s="28"/>
      <c r="NU117" s="28"/>
      <c r="NV117" s="28"/>
      <c r="NW117" s="28"/>
      <c r="NX117" s="28"/>
      <c r="NY117" s="28"/>
      <c r="NZ117" s="28"/>
      <c r="OA117" s="28"/>
      <c r="OB117" s="28"/>
      <c r="OC117" s="28"/>
      <c r="OD117" s="28"/>
      <c r="OE117" s="28"/>
      <c r="OF117" s="28"/>
      <c r="OG117" s="28"/>
      <c r="OH117" s="28"/>
      <c r="OI117" s="28"/>
      <c r="OJ117" s="28"/>
      <c r="OK117" s="28"/>
      <c r="OL117" s="28"/>
      <c r="OM117" s="28"/>
      <c r="ON117" s="28"/>
      <c r="OO117" s="28"/>
      <c r="OP117" s="28"/>
      <c r="OQ117" s="28"/>
      <c r="OR117" s="28"/>
      <c r="OS117" s="28"/>
      <c r="OT117" s="28"/>
      <c r="OU117" s="28"/>
      <c r="OV117" s="28"/>
      <c r="OW117" s="28"/>
      <c r="OX117" s="28"/>
      <c r="OY117" s="28"/>
      <c r="OZ117" s="28"/>
      <c r="PA117" s="28"/>
      <c r="PB117" s="28"/>
      <c r="PC117" s="28"/>
      <c r="PD117" s="28"/>
      <c r="PE117" s="28"/>
      <c r="PF117" s="28"/>
      <c r="PG117" s="28"/>
      <c r="PH117" s="28"/>
      <c r="PI117" s="28"/>
      <c r="PJ117" s="28"/>
      <c r="PK117" s="28"/>
      <c r="PL117" s="28"/>
      <c r="PM117" s="28"/>
      <c r="PN117" s="28"/>
      <c r="PO117" s="28"/>
      <c r="PP117" s="28"/>
      <c r="PQ117" s="28"/>
      <c r="PR117" s="28"/>
      <c r="PS117" s="28"/>
      <c r="PT117" s="28"/>
      <c r="PU117" s="28"/>
      <c r="PV117" s="28"/>
      <c r="PW117" s="28"/>
      <c r="PX117" s="28"/>
      <c r="PY117" s="28"/>
      <c r="PZ117" s="28"/>
      <c r="QA117" s="28"/>
      <c r="QB117" s="28"/>
      <c r="QC117" s="28"/>
      <c r="QD117" s="28"/>
      <c r="QE117" s="28"/>
      <c r="QF117" s="28"/>
      <c r="QG117" s="28"/>
      <c r="QH117" s="28"/>
      <c r="QI117" s="28"/>
      <c r="QJ117" s="28"/>
      <c r="QK117" s="28"/>
      <c r="QL117" s="28"/>
      <c r="QM117" s="28"/>
      <c r="QN117" s="28"/>
      <c r="QO117" s="28"/>
      <c r="QP117" s="28"/>
      <c r="QQ117" s="28"/>
      <c r="QR117" s="28"/>
      <c r="QS117" s="28"/>
      <c r="QT117" s="28"/>
      <c r="QU117" s="28"/>
      <c r="QV117" s="28"/>
      <c r="QW117" s="28"/>
      <c r="QX117" s="28"/>
      <c r="QY117" s="28"/>
      <c r="QZ117" s="28"/>
      <c r="RA117" s="28"/>
      <c r="RB117" s="28"/>
      <c r="RC117" s="28"/>
      <c r="RD117" s="28"/>
      <c r="RE117" s="28"/>
      <c r="RF117" s="28"/>
      <c r="RG117" s="28"/>
      <c r="RH117" s="28"/>
      <c r="RI117" s="28"/>
      <c r="RJ117" s="28"/>
      <c r="RK117" s="28"/>
      <c r="RL117" s="28"/>
      <c r="RM117" s="28"/>
      <c r="RN117" s="28"/>
      <c r="RO117" s="28"/>
      <c r="RP117" s="28"/>
      <c r="RQ117" s="28"/>
      <c r="RR117" s="28"/>
      <c r="RS117" s="28"/>
      <c r="RT117" s="28"/>
      <c r="RU117" s="28"/>
      <c r="RV117" s="28"/>
      <c r="RW117" s="28"/>
      <c r="RX117" s="28"/>
      <c r="RY117" s="28"/>
      <c r="RZ117" s="28"/>
      <c r="SA117" s="28"/>
      <c r="SB117" s="28"/>
      <c r="SC117" s="28"/>
      <c r="SD117" s="28"/>
      <c r="SE117" s="28"/>
      <c r="SF117" s="28"/>
      <c r="SG117" s="28"/>
      <c r="SH117" s="28"/>
      <c r="SI117" s="28"/>
      <c r="SJ117" s="28"/>
      <c r="SK117" s="28"/>
      <c r="SL117" s="28"/>
      <c r="SM117" s="28"/>
      <c r="SN117" s="28"/>
      <c r="SO117" s="28"/>
      <c r="SP117" s="28"/>
      <c r="SQ117" s="28"/>
      <c r="SR117" s="28"/>
      <c r="SS117" s="28"/>
      <c r="ST117" s="28"/>
      <c r="SU117" s="28"/>
      <c r="SV117" s="28"/>
      <c r="SW117" s="28"/>
      <c r="SX117" s="28"/>
      <c r="SY117" s="28"/>
      <c r="SZ117" s="28"/>
      <c r="TA117" s="28"/>
      <c r="TB117" s="28"/>
      <c r="TC117" s="28"/>
      <c r="TD117" s="28"/>
      <c r="TE117" s="28"/>
      <c r="TF117" s="28"/>
      <c r="TG117" s="28"/>
      <c r="TH117" s="28"/>
      <c r="TI117" s="28"/>
      <c r="TJ117" s="28"/>
      <c r="TK117" s="28"/>
      <c r="TL117" s="28"/>
      <c r="TM117" s="28"/>
      <c r="TN117" s="28"/>
      <c r="TO117" s="28"/>
      <c r="TP117" s="28"/>
      <c r="TQ117" s="28"/>
      <c r="TR117" s="28"/>
      <c r="TS117" s="28"/>
      <c r="TT117" s="28"/>
      <c r="TU117" s="28"/>
      <c r="TV117" s="28"/>
      <c r="TW117" s="28"/>
      <c r="TX117" s="28"/>
      <c r="TY117" s="28"/>
      <c r="TZ117" s="28"/>
      <c r="UA117" s="28"/>
      <c r="UB117" s="28"/>
      <c r="UC117" s="28"/>
      <c r="UD117" s="28"/>
      <c r="UE117" s="28"/>
      <c r="UF117" s="28"/>
      <c r="UG117" s="28"/>
      <c r="UH117" s="28"/>
      <c r="UI117" s="28"/>
      <c r="UJ117" s="28"/>
      <c r="UK117" s="28"/>
      <c r="UL117" s="28"/>
      <c r="UM117" s="28"/>
      <c r="UN117" s="28"/>
      <c r="UO117" s="28"/>
      <c r="UP117" s="28"/>
      <c r="UQ117" s="28"/>
      <c r="UR117" s="28"/>
      <c r="US117" s="28"/>
      <c r="UT117" s="28"/>
      <c r="UU117" s="28"/>
      <c r="UV117" s="28"/>
      <c r="UW117" s="28"/>
      <c r="UX117" s="28"/>
      <c r="UY117" s="28"/>
      <c r="UZ117" s="28"/>
      <c r="VA117" s="28"/>
      <c r="VB117" s="28"/>
      <c r="VC117" s="28"/>
      <c r="VD117" s="28"/>
      <c r="VE117" s="28"/>
      <c r="VF117" s="28"/>
      <c r="VG117" s="28"/>
      <c r="VH117" s="28"/>
      <c r="VI117" s="28"/>
      <c r="VJ117" s="28"/>
      <c r="VK117" s="28"/>
      <c r="VL117" s="28"/>
      <c r="VM117" s="28"/>
      <c r="VN117" s="28"/>
      <c r="VO117" s="28"/>
      <c r="VP117" s="28"/>
      <c r="VQ117" s="28"/>
      <c r="VR117" s="28"/>
      <c r="VS117" s="28"/>
      <c r="VT117" s="28"/>
      <c r="VU117" s="28"/>
      <c r="VV117" s="28"/>
      <c r="VW117" s="28"/>
      <c r="VX117" s="28"/>
      <c r="VY117" s="28"/>
      <c r="VZ117" s="28"/>
      <c r="WA117" s="28"/>
      <c r="WB117" s="28"/>
      <c r="WC117" s="28"/>
      <c r="WD117" s="28"/>
      <c r="WE117" s="28"/>
      <c r="WF117" s="28"/>
      <c r="WG117" s="28"/>
      <c r="WH117" s="28"/>
      <c r="WI117" s="28"/>
      <c r="WJ117" s="28"/>
      <c r="WK117" s="28"/>
      <c r="WL117" s="28"/>
      <c r="WM117" s="28"/>
      <c r="WN117" s="28"/>
      <c r="WO117" s="28"/>
      <c r="WP117" s="28"/>
      <c r="WQ117" s="28"/>
      <c r="WR117" s="28"/>
      <c r="WS117" s="28"/>
      <c r="WT117" s="28"/>
      <c r="WU117" s="28"/>
      <c r="WV117" s="28"/>
      <c r="WW117" s="28"/>
      <c r="WX117" s="28"/>
      <c r="WY117" s="28"/>
      <c r="WZ117" s="28"/>
      <c r="XA117" s="28"/>
      <c r="XB117" s="28"/>
      <c r="XC117" s="28"/>
      <c r="XD117" s="28"/>
      <c r="XE117" s="28"/>
      <c r="XF117" s="28"/>
      <c r="XG117" s="28"/>
      <c r="XH117" s="28"/>
      <c r="XI117" s="28"/>
      <c r="XJ117" s="28"/>
      <c r="XK117" s="28"/>
      <c r="XL117" s="28"/>
      <c r="XM117" s="28"/>
      <c r="XN117" s="28"/>
      <c r="XO117" s="28"/>
      <c r="XP117" s="28"/>
      <c r="XQ117" s="28"/>
      <c r="XR117" s="28"/>
      <c r="XS117" s="28"/>
      <c r="XT117" s="28"/>
      <c r="XU117" s="28"/>
      <c r="XV117" s="28"/>
      <c r="XW117" s="28"/>
      <c r="XX117" s="28"/>
      <c r="XY117" s="28"/>
      <c r="XZ117" s="28"/>
      <c r="YA117" s="28"/>
      <c r="YB117" s="28"/>
      <c r="YC117" s="28"/>
      <c r="YD117" s="28"/>
      <c r="YE117" s="28"/>
      <c r="YF117" s="28"/>
      <c r="YG117" s="28"/>
      <c r="YH117" s="28"/>
      <c r="YI117" s="28"/>
      <c r="YJ117" s="28"/>
      <c r="YK117" s="28"/>
      <c r="YL117" s="28"/>
      <c r="YM117" s="28"/>
      <c r="YN117" s="28"/>
      <c r="YO117" s="28"/>
      <c r="YP117" s="28"/>
      <c r="YQ117" s="28"/>
      <c r="YR117" s="28"/>
      <c r="YS117" s="28"/>
      <c r="YT117" s="28"/>
      <c r="YU117" s="28"/>
      <c r="YV117" s="28"/>
      <c r="YW117" s="28"/>
      <c r="YX117" s="28"/>
      <c r="YY117" s="28"/>
      <c r="YZ117" s="28"/>
      <c r="ZA117" s="28"/>
      <c r="ZB117" s="28"/>
      <c r="ZC117" s="28"/>
      <c r="ZD117" s="28"/>
      <c r="ZE117" s="28"/>
      <c r="ZF117" s="28"/>
      <c r="ZG117" s="28"/>
      <c r="ZH117" s="28"/>
      <c r="ZI117" s="28"/>
      <c r="ZJ117" s="28"/>
      <c r="ZK117" s="28"/>
      <c r="ZL117" s="28"/>
      <c r="ZM117" s="28"/>
      <c r="ZN117" s="28"/>
      <c r="ZO117" s="28"/>
      <c r="ZP117" s="28"/>
      <c r="ZQ117" s="28"/>
      <c r="ZR117" s="28"/>
      <c r="ZS117" s="28"/>
      <c r="ZT117" s="28"/>
      <c r="ZU117" s="28"/>
      <c r="ZV117" s="28"/>
      <c r="ZW117" s="28"/>
      <c r="ZX117" s="28"/>
      <c r="ZY117" s="28"/>
      <c r="ZZ117" s="28"/>
      <c r="AAA117" s="28"/>
      <c r="AAB117" s="28"/>
      <c r="AAC117" s="28"/>
      <c r="AAD117" s="28"/>
      <c r="AAE117" s="28"/>
      <c r="AAF117" s="28"/>
      <c r="AAG117" s="28"/>
      <c r="AAH117" s="28"/>
      <c r="AAI117" s="28"/>
      <c r="AAJ117" s="28"/>
      <c r="AAK117" s="28"/>
      <c r="AAL117" s="28"/>
      <c r="AAM117" s="28"/>
      <c r="AAN117" s="28"/>
      <c r="AAO117" s="28"/>
      <c r="AAP117" s="28"/>
      <c r="AAQ117" s="28"/>
      <c r="AAR117" s="28"/>
      <c r="AAS117" s="28"/>
      <c r="AAT117" s="28"/>
      <c r="AAU117" s="28"/>
      <c r="AAV117" s="28"/>
      <c r="AAW117" s="28"/>
      <c r="AAX117" s="28"/>
      <c r="AAY117" s="28"/>
      <c r="AAZ117" s="28"/>
      <c r="ABA117" s="28"/>
      <c r="ABB117" s="28"/>
      <c r="ABC117" s="28"/>
      <c r="ABD117" s="28"/>
      <c r="ABE117" s="28"/>
      <c r="ABF117" s="28"/>
      <c r="ABG117" s="28"/>
      <c r="ABH117" s="28"/>
      <c r="ABI117" s="28"/>
      <c r="ABJ117" s="28"/>
      <c r="ABK117" s="28"/>
      <c r="ABL117" s="28"/>
      <c r="ABM117" s="28"/>
      <c r="ABN117" s="28"/>
      <c r="ABO117" s="28"/>
      <c r="ABP117" s="28"/>
      <c r="ABQ117" s="28"/>
      <c r="ABR117" s="28"/>
      <c r="ABS117" s="28"/>
      <c r="ABT117" s="28"/>
      <c r="ABU117" s="28"/>
      <c r="ABV117" s="28"/>
      <c r="ABW117" s="28"/>
      <c r="ABX117" s="28"/>
      <c r="ABY117" s="28"/>
      <c r="ABZ117" s="28"/>
      <c r="ACA117" s="28"/>
      <c r="ACB117" s="28"/>
      <c r="ACC117" s="28"/>
      <c r="ACD117" s="28"/>
      <c r="ACE117" s="28"/>
      <c r="ACF117" s="28"/>
      <c r="ACG117" s="28"/>
      <c r="ACH117" s="28"/>
      <c r="ACI117" s="28"/>
      <c r="ACJ117" s="28"/>
      <c r="ACK117" s="28"/>
      <c r="ACL117" s="28"/>
      <c r="ACM117" s="28"/>
      <c r="ACN117" s="28"/>
      <c r="ACO117" s="28"/>
      <c r="ACP117" s="28"/>
      <c r="ACQ117" s="28"/>
      <c r="ACR117" s="28"/>
      <c r="ACS117" s="28"/>
      <c r="ACT117" s="28"/>
      <c r="ACU117" s="28"/>
      <c r="ACV117" s="28"/>
      <c r="ACW117" s="28"/>
      <c r="ACX117" s="28"/>
      <c r="ACY117" s="28"/>
      <c r="ACZ117" s="28"/>
      <c r="ADA117" s="28"/>
      <c r="ADB117" s="28"/>
      <c r="ADC117" s="28"/>
      <c r="ADD117" s="28"/>
      <c r="ADE117" s="28"/>
      <c r="ADF117" s="28"/>
      <c r="ADG117" s="28"/>
      <c r="ADH117" s="28"/>
      <c r="ADI117" s="28"/>
      <c r="ADJ117" s="28"/>
      <c r="ADK117" s="28"/>
      <c r="ADL117" s="28"/>
      <c r="ADM117" s="28"/>
      <c r="ADN117" s="28"/>
      <c r="ADO117" s="28"/>
      <c r="ADP117" s="28"/>
      <c r="ADQ117" s="28"/>
      <c r="ADR117" s="28"/>
      <c r="ADS117" s="28"/>
      <c r="ADT117" s="28"/>
      <c r="ADU117" s="28"/>
      <c r="ADV117" s="28"/>
      <c r="ADW117" s="28"/>
      <c r="ADX117" s="28"/>
      <c r="ADY117" s="28"/>
      <c r="ADZ117" s="28"/>
      <c r="AEA117" s="28"/>
      <c r="AEB117" s="28"/>
      <c r="AEC117" s="28"/>
      <c r="AED117" s="28"/>
      <c r="AEE117" s="28"/>
      <c r="AEF117" s="28"/>
      <c r="AEG117" s="28"/>
      <c r="AEH117" s="28"/>
      <c r="AEI117" s="28"/>
      <c r="AEJ117" s="28"/>
      <c r="AEK117" s="28"/>
      <c r="AEL117" s="28"/>
      <c r="AEM117" s="28"/>
      <c r="AEN117" s="28"/>
      <c r="AEO117" s="28"/>
      <c r="AEP117" s="28"/>
      <c r="AEQ117" s="28"/>
      <c r="AER117" s="28"/>
      <c r="AES117" s="28"/>
      <c r="AET117" s="28"/>
      <c r="AEU117" s="28"/>
      <c r="AEV117" s="28"/>
      <c r="AEW117" s="28"/>
      <c r="AEX117" s="28"/>
      <c r="AEY117" s="28"/>
      <c r="AEZ117" s="28"/>
      <c r="AFA117" s="28"/>
      <c r="AFB117" s="28"/>
      <c r="AFC117" s="28"/>
      <c r="AFD117" s="28"/>
      <c r="AFE117" s="28"/>
      <c r="AFF117" s="28"/>
      <c r="AFG117" s="28"/>
      <c r="AFH117" s="28"/>
      <c r="AFI117" s="28"/>
      <c r="AFJ117" s="28"/>
      <c r="AFK117" s="28"/>
      <c r="AFL117" s="28"/>
      <c r="AFM117" s="28"/>
      <c r="AFN117" s="28"/>
      <c r="AFO117" s="28"/>
      <c r="AFP117" s="28"/>
      <c r="AFQ117" s="28"/>
      <c r="AFR117" s="28"/>
      <c r="AFS117" s="28"/>
      <c r="AFT117" s="28"/>
      <c r="AFU117" s="28"/>
      <c r="AFV117" s="28"/>
      <c r="AFW117" s="28"/>
      <c r="AFX117" s="28"/>
      <c r="AFY117" s="28"/>
      <c r="AFZ117" s="28"/>
      <c r="AGA117" s="28"/>
      <c r="AGB117" s="28"/>
      <c r="AGC117" s="28"/>
      <c r="AGD117" s="28"/>
      <c r="AGE117" s="28"/>
      <c r="AGF117" s="28"/>
      <c r="AGG117" s="28"/>
      <c r="AGH117" s="28"/>
      <c r="AGI117" s="28"/>
      <c r="AGJ117" s="28"/>
      <c r="AGK117" s="28"/>
      <c r="AGL117" s="28"/>
      <c r="AGM117" s="28"/>
      <c r="AGN117" s="28"/>
      <c r="AGO117" s="28"/>
      <c r="AGP117" s="28"/>
      <c r="AGQ117" s="28"/>
      <c r="AGR117" s="28"/>
      <c r="AGS117" s="28"/>
      <c r="AGT117" s="28"/>
      <c r="AGU117" s="28"/>
      <c r="AGV117" s="28"/>
      <c r="AGW117" s="28"/>
      <c r="AGX117" s="28"/>
      <c r="AGY117" s="28"/>
      <c r="AGZ117" s="28"/>
      <c r="AHA117" s="28"/>
      <c r="AHB117" s="28"/>
      <c r="AHC117" s="28"/>
      <c r="AHD117" s="28"/>
      <c r="AHE117" s="28"/>
      <c r="AHF117" s="28"/>
      <c r="AHG117" s="28"/>
      <c r="AHH117" s="28"/>
      <c r="AHI117" s="28"/>
      <c r="AHJ117" s="28"/>
      <c r="AHK117" s="28"/>
      <c r="AHL117" s="28"/>
      <c r="AHM117" s="28"/>
      <c r="AHN117" s="28"/>
      <c r="AHO117" s="28"/>
      <c r="AHP117" s="28"/>
      <c r="AHQ117" s="28"/>
      <c r="AHR117" s="28"/>
      <c r="AHS117" s="28"/>
      <c r="AHT117" s="28"/>
      <c r="AHU117" s="28"/>
      <c r="AHV117" s="28"/>
      <c r="AHW117" s="28"/>
      <c r="AHX117" s="28"/>
      <c r="AHY117" s="28"/>
      <c r="AHZ117" s="28"/>
      <c r="AIA117" s="28"/>
      <c r="AIB117" s="28"/>
      <c r="AIC117" s="28"/>
      <c r="AID117" s="28"/>
      <c r="AIE117" s="28"/>
      <c r="AIF117" s="28"/>
      <c r="AIG117" s="28"/>
      <c r="AIH117" s="28"/>
      <c r="AII117" s="28"/>
      <c r="AIJ117" s="28"/>
      <c r="AIK117" s="28"/>
      <c r="AIL117" s="28"/>
      <c r="AIM117" s="28"/>
      <c r="AIN117" s="28"/>
      <c r="AIO117" s="28"/>
      <c r="AIP117" s="28"/>
      <c r="AIQ117" s="28"/>
      <c r="AIR117" s="28"/>
      <c r="AIS117" s="28"/>
      <c r="AIT117" s="28"/>
      <c r="AIU117" s="28"/>
      <c r="AIV117" s="28"/>
      <c r="AIW117" s="28"/>
      <c r="AIX117" s="28"/>
      <c r="AIY117" s="28"/>
      <c r="AIZ117" s="28"/>
      <c r="AJA117" s="28"/>
      <c r="AJB117" s="28"/>
      <c r="AJC117" s="28"/>
      <c r="AJD117" s="28"/>
      <c r="AJE117" s="28"/>
      <c r="AJF117" s="28"/>
      <c r="AJG117" s="28"/>
      <c r="AJH117" s="28"/>
      <c r="AJI117" s="28"/>
      <c r="AJJ117" s="28"/>
      <c r="AJK117" s="28"/>
      <c r="AJL117" s="28"/>
      <c r="AJM117" s="28"/>
      <c r="AJN117" s="28"/>
      <c r="AJO117" s="28"/>
      <c r="AJP117" s="28"/>
      <c r="AJQ117" s="28"/>
      <c r="AJR117" s="28"/>
      <c r="AJS117" s="28"/>
      <c r="AJT117" s="28"/>
      <c r="AJU117" s="28"/>
      <c r="AJV117" s="28"/>
      <c r="AJW117" s="28"/>
      <c r="AJX117" s="28"/>
      <c r="AJY117" s="28"/>
      <c r="AJZ117" s="28"/>
      <c r="AKA117" s="28"/>
      <c r="AKB117" s="28"/>
      <c r="AKC117" s="28"/>
      <c r="AKD117" s="28"/>
      <c r="AKE117" s="28"/>
      <c r="AKF117" s="28"/>
      <c r="AKG117" s="28"/>
      <c r="AKH117" s="28"/>
      <c r="AKI117" s="28"/>
      <c r="AKJ117" s="28"/>
      <c r="AKK117" s="28"/>
      <c r="AKL117" s="28"/>
      <c r="AKM117" s="28"/>
      <c r="AKN117" s="28"/>
      <c r="AKO117" s="28"/>
      <c r="AKP117" s="28"/>
      <c r="AKQ117" s="28"/>
      <c r="AKR117" s="28"/>
      <c r="AKS117" s="28"/>
      <c r="AKT117" s="28"/>
      <c r="AKU117" s="28"/>
      <c r="AKV117" s="28"/>
      <c r="AKW117" s="28"/>
      <c r="AKX117" s="28"/>
      <c r="AKY117" s="28"/>
      <c r="AKZ117" s="28"/>
      <c r="ALA117" s="28"/>
      <c r="ALB117" s="28"/>
      <c r="ALC117" s="28"/>
      <c r="ALD117" s="28"/>
      <c r="ALE117" s="28"/>
      <c r="ALF117" s="28"/>
      <c r="ALG117" s="28"/>
      <c r="ALH117" s="28"/>
      <c r="ALI117" s="28"/>
      <c r="ALJ117" s="28"/>
      <c r="ALK117" s="28"/>
      <c r="ALL117" s="28"/>
      <c r="ALM117" s="28"/>
      <c r="ALN117" s="28"/>
      <c r="ALO117" s="28"/>
      <c r="ALP117" s="28"/>
      <c r="ALQ117" s="28"/>
      <c r="ALR117" s="28"/>
      <c r="ALS117" s="28"/>
      <c r="ALT117" s="28"/>
      <c r="ALU117" s="28"/>
      <c r="ALV117" s="28"/>
      <c r="ALW117" s="28"/>
      <c r="ALX117" s="28"/>
      <c r="ALY117" s="28"/>
      <c r="ALZ117" s="28"/>
      <c r="AMA117" s="28"/>
      <c r="AMB117" s="28"/>
      <c r="AMC117" s="28"/>
      <c r="AMD117" s="28"/>
      <c r="AME117" s="28"/>
      <c r="AMF117" s="28"/>
      <c r="AMG117" s="28"/>
      <c r="AMH117" s="28"/>
      <c r="AMI117" s="28"/>
      <c r="AMJ117" s="28"/>
      <c r="AMK117" s="28"/>
      <c r="AML117" s="28"/>
      <c r="AMM117" s="28"/>
      <c r="AMN117" s="28"/>
      <c r="AMO117" s="28"/>
      <c r="AMP117" s="28"/>
      <c r="AMQ117" s="28"/>
      <c r="AMR117" s="28"/>
      <c r="AMS117" s="28"/>
      <c r="AMT117" s="28"/>
      <c r="AMU117" s="28"/>
      <c r="AMV117" s="28"/>
      <c r="AMW117" s="28"/>
      <c r="AMX117" s="28"/>
    </row>
    <row r="118" spans="3:1038" s="6" customFormat="1" ht="15" customHeight="1" x14ac:dyDescent="0.25">
      <c r="C118" s="6" t="str">
        <f t="shared" si="18"/>
        <v>American</v>
      </c>
      <c r="D118" s="6" t="str">
        <f t="shared" si="19"/>
        <v>HPA10280H045DV 2**  (80 gal)</v>
      </c>
      <c r="E118" s="6">
        <f t="shared" si="20"/>
        <v>1202385</v>
      </c>
      <c r="F118" s="55">
        <f t="shared" si="21"/>
        <v>80</v>
      </c>
      <c r="G118" s="6" t="str">
        <f t="shared" si="22"/>
        <v>AOSmithHPTS80</v>
      </c>
      <c r="H118" s="114">
        <f t="shared" si="23"/>
        <v>0</v>
      </c>
      <c r="I118" s="152" t="str">
        <f t="shared" si="24"/>
        <v>AmericanHPA10280H045DV2xx</v>
      </c>
      <c r="J118" s="114">
        <v>4</v>
      </c>
      <c r="K118" s="219">
        <v>3.88</v>
      </c>
      <c r="L118" s="91" t="s">
        <v>188</v>
      </c>
      <c r="M118" s="183"/>
      <c r="N118" s="131">
        <f t="shared" si="25"/>
        <v>12</v>
      </c>
      <c r="O118" s="186" t="s">
        <v>17</v>
      </c>
      <c r="P118" s="178">
        <f t="shared" si="35"/>
        <v>23</v>
      </c>
      <c r="Q118" s="164">
        <f t="shared" si="26"/>
        <v>1202385</v>
      </c>
      <c r="R118" s="9" t="str">
        <f t="shared" si="27"/>
        <v>HPA10280H045DV 2**  (80 gal)</v>
      </c>
      <c r="S118" s="11">
        <f>COUNTIF(R$90:R$662, R118)</f>
        <v>1</v>
      </c>
      <c r="T118" s="173" t="s">
        <v>952</v>
      </c>
      <c r="U118" s="184">
        <v>80</v>
      </c>
      <c r="V118" s="173" t="s">
        <v>819</v>
      </c>
      <c r="W118" s="173" t="s">
        <v>819</v>
      </c>
      <c r="X118" s="129" t="str">
        <f t="shared" si="28"/>
        <v>AOSmithHPTS80</v>
      </c>
      <c r="Y118" s="180">
        <v>0</v>
      </c>
      <c r="Z118" s="165"/>
      <c r="AA118" s="194"/>
      <c r="AB118" s="181"/>
      <c r="AC118" s="124" t="str">
        <f t="shared" si="29"/>
        <v>2,     1202385,   "HPA10280H045DV 2**  (80 gal)"</v>
      </c>
      <c r="AD118" s="182" t="s">
        <v>17</v>
      </c>
      <c r="AE118" s="174" t="s">
        <v>1249</v>
      </c>
      <c r="AF118" s="167">
        <f>COUNTIF(AE$77:AE$662, AE118)</f>
        <v>1</v>
      </c>
      <c r="AG118" s="124" t="str">
        <f t="shared" si="30"/>
        <v xml:space="preserve">          case  HPA10280H045DV 2**  (80 gal)   :   "AmericanHPA10280H045DV2xx"</v>
      </c>
      <c r="AH118" s="6">
        <v>3.88</v>
      </c>
      <c r="AJ118" s="6">
        <v>4</v>
      </c>
      <c r="AK118"/>
      <c r="AL118" s="138" t="str">
        <f t="shared" si="32"/>
        <v/>
      </c>
      <c r="AM118" s="138">
        <f t="shared" si="33"/>
        <v>3.88</v>
      </c>
      <c r="AN118" s="18"/>
      <c r="AO118" s="18"/>
      <c r="AP118" s="18"/>
      <c r="AQ118" s="18"/>
      <c r="AR118" s="1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CZ118" s="28"/>
      <c r="DA118" s="28"/>
      <c r="DB118" s="28"/>
      <c r="DC118" s="28"/>
      <c r="DD118" s="28"/>
      <c r="DE118" s="28"/>
      <c r="DF118" s="28"/>
      <c r="DG118" s="28"/>
      <c r="DH118" s="28"/>
      <c r="DI118" s="28"/>
      <c r="DJ118" s="28"/>
      <c r="DK118" s="28"/>
      <c r="DL118" s="28"/>
      <c r="DM118" s="28"/>
      <c r="DN118" s="28"/>
      <c r="DO118" s="28"/>
      <c r="DP118" s="28"/>
      <c r="DQ118" s="28"/>
      <c r="DR118" s="28"/>
      <c r="DS118" s="28"/>
      <c r="DT118" s="28"/>
      <c r="DU118" s="28"/>
      <c r="DV118" s="28"/>
      <c r="DW118" s="28"/>
      <c r="DX118" s="28"/>
      <c r="DY118" s="28"/>
      <c r="DZ118" s="28"/>
      <c r="EA118" s="28"/>
      <c r="EB118" s="28"/>
      <c r="EC118" s="28"/>
      <c r="ED118" s="28"/>
      <c r="EE118" s="28"/>
      <c r="EF118" s="28"/>
      <c r="EG118" s="28"/>
      <c r="EH118" s="28"/>
      <c r="EI118" s="28"/>
      <c r="EJ118" s="28"/>
      <c r="EK118" s="28"/>
      <c r="EL118" s="28"/>
      <c r="EM118" s="28"/>
      <c r="EN118" s="28"/>
      <c r="EO118" s="28"/>
      <c r="EP118" s="28"/>
      <c r="EQ118" s="28"/>
      <c r="ER118" s="28"/>
      <c r="ES118" s="28"/>
      <c r="ET118" s="28"/>
      <c r="EU118" s="28"/>
      <c r="EV118" s="28"/>
      <c r="EW118" s="28"/>
      <c r="EX118" s="28"/>
      <c r="EY118" s="28"/>
      <c r="EZ118" s="28"/>
      <c r="FA118" s="28"/>
      <c r="FB118" s="28"/>
      <c r="FC118" s="28"/>
      <c r="FD118" s="28"/>
      <c r="FE118" s="28"/>
      <c r="FF118" s="28"/>
      <c r="FG118" s="28"/>
      <c r="FH118" s="28"/>
      <c r="FI118" s="28"/>
      <c r="FJ118" s="28"/>
      <c r="FK118" s="28"/>
      <c r="FL118" s="28"/>
      <c r="FM118" s="28"/>
      <c r="FN118" s="28"/>
      <c r="FO118" s="28"/>
      <c r="FP118" s="28"/>
      <c r="FQ118" s="28"/>
      <c r="FR118" s="28"/>
      <c r="FS118" s="28"/>
      <c r="FT118" s="28"/>
      <c r="FU118" s="28"/>
      <c r="FV118" s="28"/>
      <c r="FW118" s="28"/>
      <c r="FX118" s="28"/>
      <c r="FY118" s="28"/>
      <c r="FZ118" s="28"/>
      <c r="GA118" s="28"/>
      <c r="GB118" s="28"/>
      <c r="GC118" s="28"/>
      <c r="GD118" s="28"/>
      <c r="GE118" s="28"/>
      <c r="GF118" s="28"/>
      <c r="GG118" s="28"/>
      <c r="GH118" s="28"/>
      <c r="GI118" s="28"/>
      <c r="GJ118" s="28"/>
      <c r="GK118" s="28"/>
      <c r="GL118" s="28"/>
      <c r="GM118" s="28"/>
      <c r="GN118" s="28"/>
      <c r="GO118" s="28"/>
      <c r="GP118" s="28"/>
      <c r="GQ118" s="28"/>
      <c r="GR118" s="28"/>
      <c r="GS118" s="28"/>
      <c r="GT118" s="28"/>
      <c r="GU118" s="28"/>
      <c r="GV118" s="28"/>
      <c r="GW118" s="28"/>
      <c r="GX118" s="28"/>
      <c r="GY118" s="28"/>
      <c r="GZ118" s="28"/>
      <c r="HA118" s="28"/>
      <c r="HB118" s="28"/>
      <c r="HC118" s="28"/>
      <c r="HD118" s="28"/>
      <c r="HE118" s="28"/>
      <c r="HF118" s="28"/>
      <c r="HG118" s="28"/>
      <c r="HH118" s="28"/>
      <c r="HI118" s="28"/>
      <c r="HJ118" s="28"/>
      <c r="HK118" s="28"/>
      <c r="HL118" s="28"/>
      <c r="HM118" s="28"/>
      <c r="HN118" s="28"/>
      <c r="HO118" s="28"/>
      <c r="HP118" s="28"/>
      <c r="HQ118" s="28"/>
      <c r="HR118" s="28"/>
      <c r="HS118" s="28"/>
      <c r="HT118" s="28"/>
      <c r="HU118" s="28"/>
      <c r="HV118" s="28"/>
      <c r="HW118" s="28"/>
      <c r="HX118" s="28"/>
      <c r="HY118" s="28"/>
      <c r="HZ118" s="28"/>
      <c r="IA118" s="28"/>
      <c r="IB118" s="28"/>
      <c r="IC118" s="28"/>
      <c r="ID118" s="28"/>
      <c r="IE118" s="28"/>
      <c r="IF118" s="28"/>
      <c r="IG118" s="28"/>
      <c r="IH118" s="28"/>
      <c r="II118" s="28"/>
      <c r="IJ118" s="28"/>
      <c r="IK118" s="28"/>
      <c r="IL118" s="28"/>
      <c r="IM118" s="28"/>
      <c r="IN118" s="28"/>
      <c r="IO118" s="28"/>
      <c r="IP118" s="28"/>
      <c r="IQ118" s="28"/>
      <c r="IR118" s="28"/>
      <c r="IS118" s="28"/>
      <c r="IT118" s="28"/>
      <c r="IU118" s="28"/>
      <c r="IV118" s="28"/>
      <c r="IW118" s="28"/>
      <c r="IX118" s="28"/>
      <c r="IY118" s="28"/>
      <c r="IZ118" s="28"/>
      <c r="JA118" s="28"/>
      <c r="JB118" s="28"/>
      <c r="JC118" s="28"/>
      <c r="JD118" s="28"/>
      <c r="JE118" s="28"/>
      <c r="JF118" s="28"/>
      <c r="JG118" s="28"/>
      <c r="JH118" s="28"/>
      <c r="JI118" s="28"/>
      <c r="JJ118" s="28"/>
      <c r="JK118" s="28"/>
      <c r="JL118" s="28"/>
      <c r="JM118" s="28"/>
      <c r="JN118" s="28"/>
      <c r="JO118" s="28"/>
      <c r="JP118" s="28"/>
      <c r="JQ118" s="28"/>
      <c r="JR118" s="28"/>
      <c r="JS118" s="28"/>
      <c r="JT118" s="28"/>
      <c r="JU118" s="28"/>
      <c r="JV118" s="28"/>
      <c r="JW118" s="28"/>
      <c r="JX118" s="28"/>
      <c r="JY118" s="28"/>
      <c r="JZ118" s="28"/>
      <c r="KA118" s="28"/>
      <c r="KB118" s="28"/>
      <c r="KC118" s="28"/>
      <c r="KD118" s="28"/>
      <c r="KE118" s="28"/>
      <c r="KF118" s="28"/>
      <c r="KG118" s="28"/>
      <c r="KH118" s="28"/>
      <c r="KI118" s="28"/>
      <c r="KJ118" s="28"/>
      <c r="KK118" s="28"/>
      <c r="KL118" s="28"/>
      <c r="KM118" s="28"/>
      <c r="KN118" s="28"/>
      <c r="KO118" s="28"/>
      <c r="KP118" s="28"/>
      <c r="KQ118" s="28"/>
      <c r="KR118" s="28"/>
      <c r="KS118" s="28"/>
      <c r="KT118" s="28"/>
      <c r="KU118" s="28"/>
      <c r="KV118" s="28"/>
      <c r="KW118" s="28"/>
      <c r="KX118" s="28"/>
      <c r="KY118" s="28"/>
      <c r="KZ118" s="28"/>
      <c r="LA118" s="28"/>
      <c r="LB118" s="28"/>
      <c r="LC118" s="28"/>
      <c r="LD118" s="28"/>
      <c r="LE118" s="28"/>
      <c r="LF118" s="28"/>
      <c r="LG118" s="28"/>
      <c r="LH118" s="28"/>
      <c r="LI118" s="28"/>
      <c r="LJ118" s="28"/>
      <c r="LK118" s="28"/>
      <c r="LL118" s="28"/>
      <c r="LM118" s="28"/>
      <c r="LN118" s="28"/>
      <c r="LO118" s="28"/>
      <c r="LP118" s="28"/>
      <c r="LQ118" s="28"/>
      <c r="LR118" s="28"/>
      <c r="LS118" s="28"/>
      <c r="LT118" s="28"/>
      <c r="LU118" s="28"/>
      <c r="LV118" s="28"/>
      <c r="LW118" s="28"/>
      <c r="LX118" s="28"/>
      <c r="LY118" s="28"/>
      <c r="LZ118" s="28"/>
      <c r="MA118" s="28"/>
      <c r="MB118" s="28"/>
      <c r="MC118" s="28"/>
      <c r="MD118" s="28"/>
      <c r="ME118" s="28"/>
      <c r="MF118" s="28"/>
      <c r="MG118" s="28"/>
      <c r="MH118" s="28"/>
      <c r="MI118" s="28"/>
      <c r="MJ118" s="28"/>
      <c r="MK118" s="28"/>
      <c r="ML118" s="28"/>
      <c r="MM118" s="28"/>
      <c r="MN118" s="28"/>
      <c r="MO118" s="28"/>
      <c r="MP118" s="28"/>
      <c r="MQ118" s="28"/>
      <c r="MR118" s="28"/>
      <c r="MS118" s="28"/>
      <c r="MT118" s="28"/>
      <c r="MU118" s="28"/>
      <c r="MV118" s="28"/>
      <c r="MW118" s="28"/>
      <c r="MX118" s="28"/>
      <c r="MY118" s="28"/>
      <c r="MZ118" s="28"/>
      <c r="NA118" s="28"/>
      <c r="NB118" s="28"/>
      <c r="NC118" s="28"/>
      <c r="ND118" s="28"/>
      <c r="NE118" s="28"/>
      <c r="NF118" s="28"/>
      <c r="NG118" s="28"/>
      <c r="NH118" s="28"/>
      <c r="NI118" s="28"/>
      <c r="NJ118" s="28"/>
      <c r="NK118" s="28"/>
      <c r="NL118" s="28"/>
      <c r="NM118" s="28"/>
      <c r="NN118" s="28"/>
      <c r="NO118" s="28"/>
      <c r="NP118" s="28"/>
      <c r="NQ118" s="28"/>
      <c r="NR118" s="28"/>
      <c r="NS118" s="28"/>
      <c r="NT118" s="28"/>
      <c r="NU118" s="28"/>
      <c r="NV118" s="28"/>
      <c r="NW118" s="28"/>
      <c r="NX118" s="28"/>
      <c r="NY118" s="28"/>
      <c r="NZ118" s="28"/>
      <c r="OA118" s="28"/>
      <c r="OB118" s="28"/>
      <c r="OC118" s="28"/>
      <c r="OD118" s="28"/>
      <c r="OE118" s="28"/>
      <c r="OF118" s="28"/>
      <c r="OG118" s="28"/>
      <c r="OH118" s="28"/>
      <c r="OI118" s="28"/>
      <c r="OJ118" s="28"/>
      <c r="OK118" s="28"/>
      <c r="OL118" s="28"/>
      <c r="OM118" s="28"/>
      <c r="ON118" s="28"/>
      <c r="OO118" s="28"/>
      <c r="OP118" s="28"/>
      <c r="OQ118" s="28"/>
      <c r="OR118" s="28"/>
      <c r="OS118" s="28"/>
      <c r="OT118" s="28"/>
      <c r="OU118" s="28"/>
      <c r="OV118" s="28"/>
      <c r="OW118" s="28"/>
      <c r="OX118" s="28"/>
      <c r="OY118" s="28"/>
      <c r="OZ118" s="28"/>
      <c r="PA118" s="28"/>
      <c r="PB118" s="28"/>
      <c r="PC118" s="28"/>
      <c r="PD118" s="28"/>
      <c r="PE118" s="28"/>
      <c r="PF118" s="28"/>
      <c r="PG118" s="28"/>
      <c r="PH118" s="28"/>
      <c r="PI118" s="28"/>
      <c r="PJ118" s="28"/>
      <c r="PK118" s="28"/>
      <c r="PL118" s="28"/>
      <c r="PM118" s="28"/>
      <c r="PN118" s="28"/>
      <c r="PO118" s="28"/>
      <c r="PP118" s="28"/>
      <c r="PQ118" s="28"/>
      <c r="PR118" s="28"/>
      <c r="PS118" s="28"/>
      <c r="PT118" s="28"/>
      <c r="PU118" s="28"/>
      <c r="PV118" s="28"/>
      <c r="PW118" s="28"/>
      <c r="PX118" s="28"/>
      <c r="PY118" s="28"/>
      <c r="PZ118" s="28"/>
      <c r="QA118" s="28"/>
      <c r="QB118" s="28"/>
      <c r="QC118" s="28"/>
      <c r="QD118" s="28"/>
      <c r="QE118" s="28"/>
      <c r="QF118" s="28"/>
      <c r="QG118" s="28"/>
      <c r="QH118" s="28"/>
      <c r="QI118" s="28"/>
      <c r="QJ118" s="28"/>
      <c r="QK118" s="28"/>
      <c r="QL118" s="28"/>
      <c r="QM118" s="28"/>
      <c r="QN118" s="28"/>
      <c r="QO118" s="28"/>
      <c r="QP118" s="28"/>
      <c r="QQ118" s="28"/>
      <c r="QR118" s="28"/>
      <c r="QS118" s="28"/>
      <c r="QT118" s="28"/>
      <c r="QU118" s="28"/>
      <c r="QV118" s="28"/>
      <c r="QW118" s="28"/>
      <c r="QX118" s="28"/>
      <c r="QY118" s="28"/>
      <c r="QZ118" s="28"/>
      <c r="RA118" s="28"/>
      <c r="RB118" s="28"/>
      <c r="RC118" s="28"/>
      <c r="RD118" s="28"/>
      <c r="RE118" s="28"/>
      <c r="RF118" s="28"/>
      <c r="RG118" s="28"/>
      <c r="RH118" s="28"/>
      <c r="RI118" s="28"/>
      <c r="RJ118" s="28"/>
      <c r="RK118" s="28"/>
      <c r="RL118" s="28"/>
      <c r="RM118" s="28"/>
      <c r="RN118" s="28"/>
      <c r="RO118" s="28"/>
      <c r="RP118" s="28"/>
      <c r="RQ118" s="28"/>
      <c r="RR118" s="28"/>
      <c r="RS118" s="28"/>
      <c r="RT118" s="28"/>
      <c r="RU118" s="28"/>
      <c r="RV118" s="28"/>
      <c r="RW118" s="28"/>
      <c r="RX118" s="28"/>
      <c r="RY118" s="28"/>
      <c r="RZ118" s="28"/>
      <c r="SA118" s="28"/>
      <c r="SB118" s="28"/>
      <c r="SC118" s="28"/>
      <c r="SD118" s="28"/>
      <c r="SE118" s="28"/>
      <c r="SF118" s="28"/>
      <c r="SG118" s="28"/>
      <c r="SH118" s="28"/>
      <c r="SI118" s="28"/>
      <c r="SJ118" s="28"/>
      <c r="SK118" s="28"/>
      <c r="SL118" s="28"/>
      <c r="SM118" s="28"/>
      <c r="SN118" s="28"/>
      <c r="SO118" s="28"/>
      <c r="SP118" s="28"/>
      <c r="SQ118" s="28"/>
      <c r="SR118" s="28"/>
      <c r="SS118" s="28"/>
      <c r="ST118" s="28"/>
      <c r="SU118" s="28"/>
      <c r="SV118" s="28"/>
      <c r="SW118" s="28"/>
      <c r="SX118" s="28"/>
      <c r="SY118" s="28"/>
      <c r="SZ118" s="28"/>
      <c r="TA118" s="28"/>
      <c r="TB118" s="28"/>
      <c r="TC118" s="28"/>
      <c r="TD118" s="28"/>
      <c r="TE118" s="28"/>
      <c r="TF118" s="28"/>
      <c r="TG118" s="28"/>
      <c r="TH118" s="28"/>
      <c r="TI118" s="28"/>
      <c r="TJ118" s="28"/>
      <c r="TK118" s="28"/>
      <c r="TL118" s="28"/>
      <c r="TM118" s="28"/>
      <c r="TN118" s="28"/>
      <c r="TO118" s="28"/>
      <c r="TP118" s="28"/>
      <c r="TQ118" s="28"/>
      <c r="TR118" s="28"/>
      <c r="TS118" s="28"/>
      <c r="TT118" s="28"/>
      <c r="TU118" s="28"/>
      <c r="TV118" s="28"/>
      <c r="TW118" s="28"/>
      <c r="TX118" s="28"/>
      <c r="TY118" s="28"/>
      <c r="TZ118" s="28"/>
      <c r="UA118" s="28"/>
      <c r="UB118" s="28"/>
      <c r="UC118" s="28"/>
      <c r="UD118" s="28"/>
      <c r="UE118" s="28"/>
      <c r="UF118" s="28"/>
      <c r="UG118" s="28"/>
      <c r="UH118" s="28"/>
      <c r="UI118" s="28"/>
      <c r="UJ118" s="28"/>
      <c r="UK118" s="28"/>
      <c r="UL118" s="28"/>
      <c r="UM118" s="28"/>
      <c r="UN118" s="28"/>
      <c r="UO118" s="28"/>
      <c r="UP118" s="28"/>
      <c r="UQ118" s="28"/>
      <c r="UR118" s="28"/>
      <c r="US118" s="28"/>
      <c r="UT118" s="28"/>
      <c r="UU118" s="28"/>
      <c r="UV118" s="28"/>
      <c r="UW118" s="28"/>
      <c r="UX118" s="28"/>
      <c r="UY118" s="28"/>
      <c r="UZ118" s="28"/>
      <c r="VA118" s="28"/>
      <c r="VB118" s="28"/>
      <c r="VC118" s="28"/>
      <c r="VD118" s="28"/>
      <c r="VE118" s="28"/>
      <c r="VF118" s="28"/>
      <c r="VG118" s="28"/>
      <c r="VH118" s="28"/>
      <c r="VI118" s="28"/>
      <c r="VJ118" s="28"/>
      <c r="VK118" s="28"/>
      <c r="VL118" s="28"/>
      <c r="VM118" s="28"/>
      <c r="VN118" s="28"/>
      <c r="VO118" s="28"/>
      <c r="VP118" s="28"/>
      <c r="VQ118" s="28"/>
      <c r="VR118" s="28"/>
      <c r="VS118" s="28"/>
      <c r="VT118" s="28"/>
      <c r="VU118" s="28"/>
      <c r="VV118" s="28"/>
      <c r="VW118" s="28"/>
      <c r="VX118" s="28"/>
      <c r="VY118" s="28"/>
      <c r="VZ118" s="28"/>
      <c r="WA118" s="28"/>
      <c r="WB118" s="28"/>
      <c r="WC118" s="28"/>
      <c r="WD118" s="28"/>
      <c r="WE118" s="28"/>
      <c r="WF118" s="28"/>
      <c r="WG118" s="28"/>
      <c r="WH118" s="28"/>
      <c r="WI118" s="28"/>
      <c r="WJ118" s="28"/>
      <c r="WK118" s="28"/>
      <c r="WL118" s="28"/>
      <c r="WM118" s="28"/>
      <c r="WN118" s="28"/>
      <c r="WO118" s="28"/>
      <c r="WP118" s="28"/>
      <c r="WQ118" s="28"/>
      <c r="WR118" s="28"/>
      <c r="WS118" s="28"/>
      <c r="WT118" s="28"/>
      <c r="WU118" s="28"/>
      <c r="WV118" s="28"/>
      <c r="WW118" s="28"/>
      <c r="WX118" s="28"/>
      <c r="WY118" s="28"/>
      <c r="WZ118" s="28"/>
      <c r="XA118" s="28"/>
      <c r="XB118" s="28"/>
      <c r="XC118" s="28"/>
      <c r="XD118" s="28"/>
      <c r="XE118" s="28"/>
      <c r="XF118" s="28"/>
      <c r="XG118" s="28"/>
      <c r="XH118" s="28"/>
      <c r="XI118" s="28"/>
      <c r="XJ118" s="28"/>
      <c r="XK118" s="28"/>
      <c r="XL118" s="28"/>
      <c r="XM118" s="28"/>
      <c r="XN118" s="28"/>
      <c r="XO118" s="28"/>
      <c r="XP118" s="28"/>
      <c r="XQ118" s="28"/>
      <c r="XR118" s="28"/>
      <c r="XS118" s="28"/>
      <c r="XT118" s="28"/>
      <c r="XU118" s="28"/>
      <c r="XV118" s="28"/>
      <c r="XW118" s="28"/>
      <c r="XX118" s="28"/>
      <c r="XY118" s="28"/>
      <c r="XZ118" s="28"/>
      <c r="YA118" s="28"/>
      <c r="YB118" s="28"/>
      <c r="YC118" s="28"/>
      <c r="YD118" s="28"/>
      <c r="YE118" s="28"/>
      <c r="YF118" s="28"/>
      <c r="YG118" s="28"/>
      <c r="YH118" s="28"/>
      <c r="YI118" s="28"/>
      <c r="YJ118" s="28"/>
      <c r="YK118" s="28"/>
      <c r="YL118" s="28"/>
      <c r="YM118" s="28"/>
      <c r="YN118" s="28"/>
      <c r="YO118" s="28"/>
      <c r="YP118" s="28"/>
      <c r="YQ118" s="28"/>
      <c r="YR118" s="28"/>
      <c r="YS118" s="28"/>
      <c r="YT118" s="28"/>
      <c r="YU118" s="28"/>
      <c r="YV118" s="28"/>
      <c r="YW118" s="28"/>
      <c r="YX118" s="28"/>
      <c r="YY118" s="28"/>
      <c r="YZ118" s="28"/>
      <c r="ZA118" s="28"/>
      <c r="ZB118" s="28"/>
      <c r="ZC118" s="28"/>
      <c r="ZD118" s="28"/>
      <c r="ZE118" s="28"/>
      <c r="ZF118" s="28"/>
      <c r="ZG118" s="28"/>
      <c r="ZH118" s="28"/>
      <c r="ZI118" s="28"/>
      <c r="ZJ118" s="28"/>
      <c r="ZK118" s="28"/>
      <c r="ZL118" s="28"/>
      <c r="ZM118" s="28"/>
      <c r="ZN118" s="28"/>
      <c r="ZO118" s="28"/>
      <c r="ZP118" s="28"/>
      <c r="ZQ118" s="28"/>
      <c r="ZR118" s="28"/>
      <c r="ZS118" s="28"/>
      <c r="ZT118" s="28"/>
      <c r="ZU118" s="28"/>
      <c r="ZV118" s="28"/>
      <c r="ZW118" s="28"/>
      <c r="ZX118" s="28"/>
      <c r="ZY118" s="28"/>
      <c r="ZZ118" s="28"/>
      <c r="AAA118" s="28"/>
      <c r="AAB118" s="28"/>
      <c r="AAC118" s="28"/>
      <c r="AAD118" s="28"/>
      <c r="AAE118" s="28"/>
      <c r="AAF118" s="28"/>
      <c r="AAG118" s="28"/>
      <c r="AAH118" s="28"/>
      <c r="AAI118" s="28"/>
      <c r="AAJ118" s="28"/>
      <c r="AAK118" s="28"/>
      <c r="AAL118" s="28"/>
      <c r="AAM118" s="28"/>
      <c r="AAN118" s="28"/>
      <c r="AAO118" s="28"/>
      <c r="AAP118" s="28"/>
      <c r="AAQ118" s="28"/>
      <c r="AAR118" s="28"/>
      <c r="AAS118" s="28"/>
      <c r="AAT118" s="28"/>
      <c r="AAU118" s="28"/>
      <c r="AAV118" s="28"/>
      <c r="AAW118" s="28"/>
      <c r="AAX118" s="28"/>
      <c r="AAY118" s="28"/>
      <c r="AAZ118" s="28"/>
      <c r="ABA118" s="28"/>
      <c r="ABB118" s="28"/>
      <c r="ABC118" s="28"/>
      <c r="ABD118" s="28"/>
      <c r="ABE118" s="28"/>
      <c r="ABF118" s="28"/>
      <c r="ABG118" s="28"/>
      <c r="ABH118" s="28"/>
      <c r="ABI118" s="28"/>
      <c r="ABJ118" s="28"/>
      <c r="ABK118" s="28"/>
      <c r="ABL118" s="28"/>
      <c r="ABM118" s="28"/>
      <c r="ABN118" s="28"/>
      <c r="ABO118" s="28"/>
      <c r="ABP118" s="28"/>
      <c r="ABQ118" s="28"/>
      <c r="ABR118" s="28"/>
      <c r="ABS118" s="28"/>
      <c r="ABT118" s="28"/>
      <c r="ABU118" s="28"/>
      <c r="ABV118" s="28"/>
      <c r="ABW118" s="28"/>
      <c r="ABX118" s="28"/>
      <c r="ABY118" s="28"/>
      <c r="ABZ118" s="28"/>
      <c r="ACA118" s="28"/>
      <c r="ACB118" s="28"/>
      <c r="ACC118" s="28"/>
      <c r="ACD118" s="28"/>
      <c r="ACE118" s="28"/>
      <c r="ACF118" s="28"/>
      <c r="ACG118" s="28"/>
      <c r="ACH118" s="28"/>
      <c r="ACI118" s="28"/>
      <c r="ACJ118" s="28"/>
      <c r="ACK118" s="28"/>
      <c r="ACL118" s="28"/>
      <c r="ACM118" s="28"/>
      <c r="ACN118" s="28"/>
      <c r="ACO118" s="28"/>
      <c r="ACP118" s="28"/>
      <c r="ACQ118" s="28"/>
      <c r="ACR118" s="28"/>
      <c r="ACS118" s="28"/>
      <c r="ACT118" s="28"/>
      <c r="ACU118" s="28"/>
      <c r="ACV118" s="28"/>
      <c r="ACW118" s="28"/>
      <c r="ACX118" s="28"/>
      <c r="ACY118" s="28"/>
      <c r="ACZ118" s="28"/>
      <c r="ADA118" s="28"/>
      <c r="ADB118" s="28"/>
      <c r="ADC118" s="28"/>
      <c r="ADD118" s="28"/>
      <c r="ADE118" s="28"/>
      <c r="ADF118" s="28"/>
      <c r="ADG118" s="28"/>
      <c r="ADH118" s="28"/>
      <c r="ADI118" s="28"/>
      <c r="ADJ118" s="28"/>
      <c r="ADK118" s="28"/>
      <c r="ADL118" s="28"/>
      <c r="ADM118" s="28"/>
      <c r="ADN118" s="28"/>
      <c r="ADO118" s="28"/>
      <c r="ADP118" s="28"/>
      <c r="ADQ118" s="28"/>
      <c r="ADR118" s="28"/>
      <c r="ADS118" s="28"/>
      <c r="ADT118" s="28"/>
      <c r="ADU118" s="28"/>
      <c r="ADV118" s="28"/>
      <c r="ADW118" s="28"/>
      <c r="ADX118" s="28"/>
      <c r="ADY118" s="28"/>
      <c r="ADZ118" s="28"/>
      <c r="AEA118" s="28"/>
      <c r="AEB118" s="28"/>
      <c r="AEC118" s="28"/>
      <c r="AED118" s="28"/>
      <c r="AEE118" s="28"/>
      <c r="AEF118" s="28"/>
      <c r="AEG118" s="28"/>
      <c r="AEH118" s="28"/>
      <c r="AEI118" s="28"/>
      <c r="AEJ118" s="28"/>
      <c r="AEK118" s="28"/>
      <c r="AEL118" s="28"/>
      <c r="AEM118" s="28"/>
      <c r="AEN118" s="28"/>
      <c r="AEO118" s="28"/>
      <c r="AEP118" s="28"/>
      <c r="AEQ118" s="28"/>
      <c r="AER118" s="28"/>
      <c r="AES118" s="28"/>
      <c r="AET118" s="28"/>
      <c r="AEU118" s="28"/>
      <c r="AEV118" s="28"/>
      <c r="AEW118" s="28"/>
      <c r="AEX118" s="28"/>
      <c r="AEY118" s="28"/>
      <c r="AEZ118" s="28"/>
      <c r="AFA118" s="28"/>
      <c r="AFB118" s="28"/>
      <c r="AFC118" s="28"/>
      <c r="AFD118" s="28"/>
      <c r="AFE118" s="28"/>
      <c r="AFF118" s="28"/>
      <c r="AFG118" s="28"/>
      <c r="AFH118" s="28"/>
      <c r="AFI118" s="28"/>
      <c r="AFJ118" s="28"/>
      <c r="AFK118" s="28"/>
      <c r="AFL118" s="28"/>
      <c r="AFM118" s="28"/>
      <c r="AFN118" s="28"/>
      <c r="AFO118" s="28"/>
      <c r="AFP118" s="28"/>
      <c r="AFQ118" s="28"/>
      <c r="AFR118" s="28"/>
      <c r="AFS118" s="28"/>
      <c r="AFT118" s="28"/>
      <c r="AFU118" s="28"/>
      <c r="AFV118" s="28"/>
      <c r="AFW118" s="28"/>
      <c r="AFX118" s="28"/>
      <c r="AFY118" s="28"/>
      <c r="AFZ118" s="28"/>
      <c r="AGA118" s="28"/>
      <c r="AGB118" s="28"/>
      <c r="AGC118" s="28"/>
      <c r="AGD118" s="28"/>
      <c r="AGE118" s="28"/>
      <c r="AGF118" s="28"/>
      <c r="AGG118" s="28"/>
      <c r="AGH118" s="28"/>
      <c r="AGI118" s="28"/>
      <c r="AGJ118" s="28"/>
      <c r="AGK118" s="28"/>
      <c r="AGL118" s="28"/>
      <c r="AGM118" s="28"/>
      <c r="AGN118" s="28"/>
      <c r="AGO118" s="28"/>
      <c r="AGP118" s="28"/>
      <c r="AGQ118" s="28"/>
      <c r="AGR118" s="28"/>
      <c r="AGS118" s="28"/>
      <c r="AGT118" s="28"/>
      <c r="AGU118" s="28"/>
      <c r="AGV118" s="28"/>
      <c r="AGW118" s="28"/>
      <c r="AGX118" s="28"/>
      <c r="AGY118" s="28"/>
      <c r="AGZ118" s="28"/>
      <c r="AHA118" s="28"/>
      <c r="AHB118" s="28"/>
      <c r="AHC118" s="28"/>
      <c r="AHD118" s="28"/>
      <c r="AHE118" s="28"/>
      <c r="AHF118" s="28"/>
      <c r="AHG118" s="28"/>
      <c r="AHH118" s="28"/>
      <c r="AHI118" s="28"/>
      <c r="AHJ118" s="28"/>
      <c r="AHK118" s="28"/>
      <c r="AHL118" s="28"/>
      <c r="AHM118" s="28"/>
      <c r="AHN118" s="28"/>
      <c r="AHO118" s="28"/>
      <c r="AHP118" s="28"/>
      <c r="AHQ118" s="28"/>
      <c r="AHR118" s="28"/>
      <c r="AHS118" s="28"/>
      <c r="AHT118" s="28"/>
      <c r="AHU118" s="28"/>
      <c r="AHV118" s="28"/>
      <c r="AHW118" s="28"/>
      <c r="AHX118" s="28"/>
      <c r="AHY118" s="28"/>
      <c r="AHZ118" s="28"/>
      <c r="AIA118" s="28"/>
      <c r="AIB118" s="28"/>
      <c r="AIC118" s="28"/>
      <c r="AID118" s="28"/>
      <c r="AIE118" s="28"/>
      <c r="AIF118" s="28"/>
      <c r="AIG118" s="28"/>
      <c r="AIH118" s="28"/>
      <c r="AII118" s="28"/>
      <c r="AIJ118" s="28"/>
      <c r="AIK118" s="28"/>
      <c r="AIL118" s="28"/>
      <c r="AIM118" s="28"/>
      <c r="AIN118" s="28"/>
      <c r="AIO118" s="28"/>
      <c r="AIP118" s="28"/>
      <c r="AIQ118" s="28"/>
      <c r="AIR118" s="28"/>
      <c r="AIS118" s="28"/>
      <c r="AIT118" s="28"/>
      <c r="AIU118" s="28"/>
      <c r="AIV118" s="28"/>
      <c r="AIW118" s="28"/>
      <c r="AIX118" s="28"/>
      <c r="AIY118" s="28"/>
      <c r="AIZ118" s="28"/>
      <c r="AJA118" s="28"/>
      <c r="AJB118" s="28"/>
      <c r="AJC118" s="28"/>
      <c r="AJD118" s="28"/>
      <c r="AJE118" s="28"/>
      <c r="AJF118" s="28"/>
      <c r="AJG118" s="28"/>
      <c r="AJH118" s="28"/>
      <c r="AJI118" s="28"/>
      <c r="AJJ118" s="28"/>
      <c r="AJK118" s="28"/>
      <c r="AJL118" s="28"/>
      <c r="AJM118" s="28"/>
      <c r="AJN118" s="28"/>
      <c r="AJO118" s="28"/>
      <c r="AJP118" s="28"/>
      <c r="AJQ118" s="28"/>
      <c r="AJR118" s="28"/>
      <c r="AJS118" s="28"/>
      <c r="AJT118" s="28"/>
      <c r="AJU118" s="28"/>
      <c r="AJV118" s="28"/>
      <c r="AJW118" s="28"/>
      <c r="AJX118" s="28"/>
      <c r="AJY118" s="28"/>
      <c r="AJZ118" s="28"/>
      <c r="AKA118" s="28"/>
      <c r="AKB118" s="28"/>
      <c r="AKC118" s="28"/>
      <c r="AKD118" s="28"/>
      <c r="AKE118" s="28"/>
      <c r="AKF118" s="28"/>
      <c r="AKG118" s="28"/>
      <c r="AKH118" s="28"/>
      <c r="AKI118" s="28"/>
      <c r="AKJ118" s="28"/>
      <c r="AKK118" s="28"/>
      <c r="AKL118" s="28"/>
      <c r="AKM118" s="28"/>
      <c r="AKN118" s="28"/>
      <c r="AKO118" s="28"/>
      <c r="AKP118" s="28"/>
      <c r="AKQ118" s="28"/>
      <c r="AKR118" s="28"/>
      <c r="AKS118" s="28"/>
      <c r="AKT118" s="28"/>
      <c r="AKU118" s="28"/>
      <c r="AKV118" s="28"/>
      <c r="AKW118" s="28"/>
      <c r="AKX118" s="28"/>
      <c r="AKY118" s="28"/>
      <c r="AKZ118" s="28"/>
      <c r="ALA118" s="28"/>
      <c r="ALB118" s="28"/>
      <c r="ALC118" s="28"/>
      <c r="ALD118" s="28"/>
      <c r="ALE118" s="28"/>
      <c r="ALF118" s="28"/>
      <c r="ALG118" s="28"/>
      <c r="ALH118" s="28"/>
      <c r="ALI118" s="28"/>
      <c r="ALJ118" s="28"/>
      <c r="ALK118" s="28"/>
      <c r="ALL118" s="28"/>
      <c r="ALM118" s="28"/>
      <c r="ALN118" s="28"/>
      <c r="ALO118" s="28"/>
      <c r="ALP118" s="28"/>
      <c r="ALQ118" s="28"/>
      <c r="ALR118" s="28"/>
      <c r="ALS118" s="28"/>
      <c r="ALT118" s="28"/>
      <c r="ALU118" s="28"/>
      <c r="ALV118" s="28"/>
      <c r="ALW118" s="28"/>
      <c r="ALX118" s="28"/>
      <c r="ALY118" s="28"/>
      <c r="ALZ118" s="28"/>
      <c r="AMA118" s="28"/>
      <c r="AMB118" s="28"/>
      <c r="AMC118" s="28"/>
      <c r="AMD118" s="28"/>
      <c r="AME118" s="28"/>
      <c r="AMF118" s="28"/>
      <c r="AMG118" s="28"/>
      <c r="AMH118" s="28"/>
      <c r="AMI118" s="28"/>
      <c r="AMJ118" s="28"/>
      <c r="AMK118" s="28"/>
      <c r="AML118" s="28"/>
      <c r="AMM118" s="28"/>
      <c r="AMN118" s="28"/>
      <c r="AMO118" s="28"/>
      <c r="AMP118" s="28"/>
      <c r="AMQ118" s="28"/>
      <c r="AMR118" s="28"/>
      <c r="AMS118" s="28"/>
      <c r="AMT118" s="28"/>
      <c r="AMU118" s="28"/>
      <c r="AMV118" s="28"/>
      <c r="AMW118" s="28"/>
      <c r="AMX118" s="28"/>
    </row>
    <row r="119" spans="3:1038" s="6" customFormat="1" ht="15" customHeight="1" x14ac:dyDescent="0.25">
      <c r="C119" s="6" t="str">
        <f t="shared" si="18"/>
        <v>American</v>
      </c>
      <c r="D119" s="6" t="str">
        <f t="shared" si="19"/>
        <v>HPHE10250H045DVCTA-130  (50 gal)</v>
      </c>
      <c r="E119" s="6">
        <f t="shared" si="20"/>
        <v>1202483</v>
      </c>
      <c r="F119" s="55">
        <f t="shared" si="21"/>
        <v>50</v>
      </c>
      <c r="G119" s="6" t="str">
        <f t="shared" si="22"/>
        <v>AOSmithHPTS50</v>
      </c>
      <c r="H119" s="114">
        <f t="shared" si="23"/>
        <v>0</v>
      </c>
      <c r="I119" s="152" t="str">
        <f t="shared" si="24"/>
        <v>AmericanHPHE10250H045DVCTA130</v>
      </c>
      <c r="J119" s="114">
        <v>3</v>
      </c>
      <c r="K119" s="219">
        <v>3.45</v>
      </c>
      <c r="L119" s="91" t="s">
        <v>188</v>
      </c>
      <c r="M119" s="183"/>
      <c r="N119" s="131">
        <f t="shared" si="25"/>
        <v>12</v>
      </c>
      <c r="O119" s="186" t="s">
        <v>17</v>
      </c>
      <c r="P119" s="178">
        <f t="shared" si="35"/>
        <v>24</v>
      </c>
      <c r="Q119" s="164">
        <f t="shared" si="26"/>
        <v>1202483</v>
      </c>
      <c r="R119" s="9" t="str">
        <f t="shared" si="27"/>
        <v>HPHE10250H045DVCTA-130  (50 gal)</v>
      </c>
      <c r="S119" s="11">
        <f>COUNTIF(R$90:R$662, R119)</f>
        <v>1</v>
      </c>
      <c r="T119" s="173" t="s">
        <v>953</v>
      </c>
      <c r="U119" s="184">
        <v>50</v>
      </c>
      <c r="V119" s="173" t="s">
        <v>817</v>
      </c>
      <c r="W119" s="174" t="s">
        <v>817</v>
      </c>
      <c r="X119" s="129" t="str">
        <f t="shared" si="28"/>
        <v>AOSmithHPTS50</v>
      </c>
      <c r="Y119" s="180">
        <v>0</v>
      </c>
      <c r="Z119" s="165"/>
      <c r="AA119" s="194"/>
      <c r="AB119" s="181"/>
      <c r="AC119" s="124" t="str">
        <f t="shared" si="29"/>
        <v>2,     1202483,   "HPHE10250H045DVCTA-130  (50 gal)"</v>
      </c>
      <c r="AD119" s="182" t="s">
        <v>17</v>
      </c>
      <c r="AE119" s="174" t="s">
        <v>967</v>
      </c>
      <c r="AF119" s="167">
        <f>COUNTIF(AE$77:AE$662, AE119)</f>
        <v>1</v>
      </c>
      <c r="AG119" s="124" t="str">
        <f t="shared" si="30"/>
        <v xml:space="preserve">          case  HPHE10250H045DVCTA-130  (50 gal)   :   "AmericanHPHE10250H045DVCTA130"</v>
      </c>
      <c r="AH119" s="6">
        <v>3.45</v>
      </c>
      <c r="AJ119" s="6">
        <v>3</v>
      </c>
      <c r="AK119"/>
      <c r="AL119" s="138">
        <f t="shared" si="32"/>
        <v>3.45</v>
      </c>
      <c r="AM119" s="138" t="str">
        <f t="shared" si="33"/>
        <v/>
      </c>
      <c r="AN119" s="18"/>
      <c r="AO119" s="18"/>
      <c r="AP119" s="18"/>
      <c r="AQ119" s="18"/>
      <c r="AR119" s="1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  <c r="CZ119" s="28"/>
      <c r="DA119" s="28"/>
      <c r="DB119" s="28"/>
      <c r="DC119" s="28"/>
      <c r="DD119" s="28"/>
      <c r="DE119" s="28"/>
      <c r="DF119" s="28"/>
      <c r="DG119" s="28"/>
      <c r="DH119" s="28"/>
      <c r="DI119" s="28"/>
      <c r="DJ119" s="28"/>
      <c r="DK119" s="28"/>
      <c r="DL119" s="28"/>
      <c r="DM119" s="28"/>
      <c r="DN119" s="28"/>
      <c r="DO119" s="28"/>
      <c r="DP119" s="28"/>
      <c r="DQ119" s="28"/>
      <c r="DR119" s="28"/>
      <c r="DS119" s="28"/>
      <c r="DT119" s="28"/>
      <c r="DU119" s="28"/>
      <c r="DV119" s="28"/>
      <c r="DW119" s="28"/>
      <c r="DX119" s="28"/>
      <c r="DY119" s="28"/>
      <c r="DZ119" s="28"/>
      <c r="EA119" s="28"/>
      <c r="EB119" s="28"/>
      <c r="EC119" s="28"/>
      <c r="ED119" s="28"/>
      <c r="EE119" s="28"/>
      <c r="EF119" s="28"/>
      <c r="EG119" s="28"/>
      <c r="EH119" s="28"/>
      <c r="EI119" s="28"/>
      <c r="EJ119" s="28"/>
      <c r="EK119" s="28"/>
      <c r="EL119" s="28"/>
      <c r="EM119" s="28"/>
      <c r="EN119" s="28"/>
      <c r="EO119" s="28"/>
      <c r="EP119" s="28"/>
      <c r="EQ119" s="28"/>
      <c r="ER119" s="28"/>
      <c r="ES119" s="28"/>
      <c r="ET119" s="28"/>
      <c r="EU119" s="28"/>
      <c r="EV119" s="28"/>
      <c r="EW119" s="28"/>
      <c r="EX119" s="28"/>
      <c r="EY119" s="28"/>
      <c r="EZ119" s="28"/>
      <c r="FA119" s="28"/>
      <c r="FB119" s="28"/>
      <c r="FC119" s="28"/>
      <c r="FD119" s="28"/>
      <c r="FE119" s="28"/>
      <c r="FF119" s="28"/>
      <c r="FG119" s="28"/>
      <c r="FH119" s="28"/>
      <c r="FI119" s="28"/>
      <c r="FJ119" s="28"/>
      <c r="FK119" s="28"/>
      <c r="FL119" s="28"/>
      <c r="FM119" s="28"/>
      <c r="FN119" s="28"/>
      <c r="FO119" s="28"/>
      <c r="FP119" s="28"/>
      <c r="FQ119" s="28"/>
      <c r="FR119" s="28"/>
      <c r="FS119" s="28"/>
      <c r="FT119" s="28"/>
      <c r="FU119" s="28"/>
      <c r="FV119" s="28"/>
      <c r="FW119" s="28"/>
      <c r="FX119" s="28"/>
      <c r="FY119" s="28"/>
      <c r="FZ119" s="28"/>
      <c r="GA119" s="28"/>
      <c r="GB119" s="28"/>
      <c r="GC119" s="28"/>
      <c r="GD119" s="28"/>
      <c r="GE119" s="28"/>
      <c r="GF119" s="28"/>
      <c r="GG119" s="28"/>
      <c r="GH119" s="28"/>
      <c r="GI119" s="28"/>
      <c r="GJ119" s="28"/>
      <c r="GK119" s="28"/>
      <c r="GL119" s="28"/>
      <c r="GM119" s="28"/>
      <c r="GN119" s="28"/>
      <c r="GO119" s="28"/>
      <c r="GP119" s="28"/>
      <c r="GQ119" s="28"/>
      <c r="GR119" s="28"/>
      <c r="GS119" s="28"/>
      <c r="GT119" s="28"/>
      <c r="GU119" s="28"/>
      <c r="GV119" s="28"/>
      <c r="GW119" s="28"/>
      <c r="GX119" s="28"/>
      <c r="GY119" s="28"/>
      <c r="GZ119" s="28"/>
      <c r="HA119" s="28"/>
      <c r="HB119" s="28"/>
      <c r="HC119" s="28"/>
      <c r="HD119" s="28"/>
      <c r="HE119" s="28"/>
      <c r="HF119" s="28"/>
      <c r="HG119" s="28"/>
      <c r="HH119" s="28"/>
      <c r="HI119" s="28"/>
      <c r="HJ119" s="28"/>
      <c r="HK119" s="28"/>
      <c r="HL119" s="28"/>
      <c r="HM119" s="28"/>
      <c r="HN119" s="28"/>
      <c r="HO119" s="28"/>
      <c r="HP119" s="28"/>
      <c r="HQ119" s="28"/>
      <c r="HR119" s="28"/>
      <c r="HS119" s="28"/>
      <c r="HT119" s="28"/>
      <c r="HU119" s="28"/>
      <c r="HV119" s="28"/>
      <c r="HW119" s="28"/>
      <c r="HX119" s="28"/>
      <c r="HY119" s="28"/>
      <c r="HZ119" s="28"/>
      <c r="IA119" s="28"/>
      <c r="IB119" s="28"/>
      <c r="IC119" s="28"/>
      <c r="ID119" s="28"/>
      <c r="IE119" s="28"/>
      <c r="IF119" s="28"/>
      <c r="IG119" s="28"/>
      <c r="IH119" s="28"/>
      <c r="II119" s="28"/>
      <c r="IJ119" s="28"/>
      <c r="IK119" s="28"/>
      <c r="IL119" s="28"/>
      <c r="IM119" s="28"/>
      <c r="IN119" s="28"/>
      <c r="IO119" s="28"/>
      <c r="IP119" s="28"/>
      <c r="IQ119" s="28"/>
      <c r="IR119" s="28"/>
      <c r="IS119" s="28"/>
      <c r="IT119" s="28"/>
      <c r="IU119" s="28"/>
      <c r="IV119" s="28"/>
      <c r="IW119" s="28"/>
      <c r="IX119" s="28"/>
      <c r="IY119" s="28"/>
      <c r="IZ119" s="28"/>
      <c r="JA119" s="28"/>
      <c r="JB119" s="28"/>
      <c r="JC119" s="28"/>
      <c r="JD119" s="28"/>
      <c r="JE119" s="28"/>
      <c r="JF119" s="28"/>
      <c r="JG119" s="28"/>
      <c r="JH119" s="28"/>
      <c r="JI119" s="28"/>
      <c r="JJ119" s="28"/>
      <c r="JK119" s="28"/>
      <c r="JL119" s="28"/>
      <c r="JM119" s="28"/>
      <c r="JN119" s="28"/>
      <c r="JO119" s="28"/>
      <c r="JP119" s="28"/>
      <c r="JQ119" s="28"/>
      <c r="JR119" s="28"/>
      <c r="JS119" s="28"/>
      <c r="JT119" s="28"/>
      <c r="JU119" s="28"/>
      <c r="JV119" s="28"/>
      <c r="JW119" s="28"/>
      <c r="JX119" s="28"/>
      <c r="JY119" s="28"/>
      <c r="JZ119" s="28"/>
      <c r="KA119" s="28"/>
      <c r="KB119" s="28"/>
      <c r="KC119" s="28"/>
      <c r="KD119" s="28"/>
      <c r="KE119" s="28"/>
      <c r="KF119" s="28"/>
      <c r="KG119" s="28"/>
      <c r="KH119" s="28"/>
      <c r="KI119" s="28"/>
      <c r="KJ119" s="28"/>
      <c r="KK119" s="28"/>
      <c r="KL119" s="28"/>
      <c r="KM119" s="28"/>
      <c r="KN119" s="28"/>
      <c r="KO119" s="28"/>
      <c r="KP119" s="28"/>
      <c r="KQ119" s="28"/>
      <c r="KR119" s="28"/>
      <c r="KS119" s="28"/>
      <c r="KT119" s="28"/>
      <c r="KU119" s="28"/>
      <c r="KV119" s="28"/>
      <c r="KW119" s="28"/>
      <c r="KX119" s="28"/>
      <c r="KY119" s="28"/>
      <c r="KZ119" s="28"/>
      <c r="LA119" s="28"/>
      <c r="LB119" s="28"/>
      <c r="LC119" s="28"/>
      <c r="LD119" s="28"/>
      <c r="LE119" s="28"/>
      <c r="LF119" s="28"/>
      <c r="LG119" s="28"/>
      <c r="LH119" s="28"/>
      <c r="LI119" s="28"/>
      <c r="LJ119" s="28"/>
      <c r="LK119" s="28"/>
      <c r="LL119" s="28"/>
      <c r="LM119" s="28"/>
      <c r="LN119" s="28"/>
      <c r="LO119" s="28"/>
      <c r="LP119" s="28"/>
      <c r="LQ119" s="28"/>
      <c r="LR119" s="28"/>
      <c r="LS119" s="28"/>
      <c r="LT119" s="28"/>
      <c r="LU119" s="28"/>
      <c r="LV119" s="28"/>
      <c r="LW119" s="28"/>
      <c r="LX119" s="28"/>
      <c r="LY119" s="28"/>
      <c r="LZ119" s="28"/>
      <c r="MA119" s="28"/>
      <c r="MB119" s="28"/>
      <c r="MC119" s="28"/>
      <c r="MD119" s="28"/>
      <c r="ME119" s="28"/>
      <c r="MF119" s="28"/>
      <c r="MG119" s="28"/>
      <c r="MH119" s="28"/>
      <c r="MI119" s="28"/>
      <c r="MJ119" s="28"/>
      <c r="MK119" s="28"/>
      <c r="ML119" s="28"/>
      <c r="MM119" s="28"/>
      <c r="MN119" s="28"/>
      <c r="MO119" s="28"/>
      <c r="MP119" s="28"/>
      <c r="MQ119" s="28"/>
      <c r="MR119" s="28"/>
      <c r="MS119" s="28"/>
      <c r="MT119" s="28"/>
      <c r="MU119" s="28"/>
      <c r="MV119" s="28"/>
      <c r="MW119" s="28"/>
      <c r="MX119" s="28"/>
      <c r="MY119" s="28"/>
      <c r="MZ119" s="28"/>
      <c r="NA119" s="28"/>
      <c r="NB119" s="28"/>
      <c r="NC119" s="28"/>
      <c r="ND119" s="28"/>
      <c r="NE119" s="28"/>
      <c r="NF119" s="28"/>
      <c r="NG119" s="28"/>
      <c r="NH119" s="28"/>
      <c r="NI119" s="28"/>
      <c r="NJ119" s="28"/>
      <c r="NK119" s="28"/>
      <c r="NL119" s="28"/>
      <c r="NM119" s="28"/>
      <c r="NN119" s="28"/>
      <c r="NO119" s="28"/>
      <c r="NP119" s="28"/>
      <c r="NQ119" s="28"/>
      <c r="NR119" s="28"/>
      <c r="NS119" s="28"/>
      <c r="NT119" s="28"/>
      <c r="NU119" s="28"/>
      <c r="NV119" s="28"/>
      <c r="NW119" s="28"/>
      <c r="NX119" s="28"/>
      <c r="NY119" s="28"/>
      <c r="NZ119" s="28"/>
      <c r="OA119" s="28"/>
      <c r="OB119" s="28"/>
      <c r="OC119" s="28"/>
      <c r="OD119" s="28"/>
      <c r="OE119" s="28"/>
      <c r="OF119" s="28"/>
      <c r="OG119" s="28"/>
      <c r="OH119" s="28"/>
      <c r="OI119" s="28"/>
      <c r="OJ119" s="28"/>
      <c r="OK119" s="28"/>
      <c r="OL119" s="28"/>
      <c r="OM119" s="28"/>
      <c r="ON119" s="28"/>
      <c r="OO119" s="28"/>
      <c r="OP119" s="28"/>
      <c r="OQ119" s="28"/>
      <c r="OR119" s="28"/>
      <c r="OS119" s="28"/>
      <c r="OT119" s="28"/>
      <c r="OU119" s="28"/>
      <c r="OV119" s="28"/>
      <c r="OW119" s="28"/>
      <c r="OX119" s="28"/>
      <c r="OY119" s="28"/>
      <c r="OZ119" s="28"/>
      <c r="PA119" s="28"/>
      <c r="PB119" s="28"/>
      <c r="PC119" s="28"/>
      <c r="PD119" s="28"/>
      <c r="PE119" s="28"/>
      <c r="PF119" s="28"/>
      <c r="PG119" s="28"/>
      <c r="PH119" s="28"/>
      <c r="PI119" s="28"/>
      <c r="PJ119" s="28"/>
      <c r="PK119" s="28"/>
      <c r="PL119" s="28"/>
      <c r="PM119" s="28"/>
      <c r="PN119" s="28"/>
      <c r="PO119" s="28"/>
      <c r="PP119" s="28"/>
      <c r="PQ119" s="28"/>
      <c r="PR119" s="28"/>
      <c r="PS119" s="28"/>
      <c r="PT119" s="28"/>
      <c r="PU119" s="28"/>
      <c r="PV119" s="28"/>
      <c r="PW119" s="28"/>
      <c r="PX119" s="28"/>
      <c r="PY119" s="28"/>
      <c r="PZ119" s="28"/>
      <c r="QA119" s="28"/>
      <c r="QB119" s="28"/>
      <c r="QC119" s="28"/>
      <c r="QD119" s="28"/>
      <c r="QE119" s="28"/>
      <c r="QF119" s="28"/>
      <c r="QG119" s="28"/>
      <c r="QH119" s="28"/>
      <c r="QI119" s="28"/>
      <c r="QJ119" s="28"/>
      <c r="QK119" s="28"/>
      <c r="QL119" s="28"/>
      <c r="QM119" s="28"/>
      <c r="QN119" s="28"/>
      <c r="QO119" s="28"/>
      <c r="QP119" s="28"/>
      <c r="QQ119" s="28"/>
      <c r="QR119" s="28"/>
      <c r="QS119" s="28"/>
      <c r="QT119" s="28"/>
      <c r="QU119" s="28"/>
      <c r="QV119" s="28"/>
      <c r="QW119" s="28"/>
      <c r="QX119" s="28"/>
      <c r="QY119" s="28"/>
      <c r="QZ119" s="28"/>
      <c r="RA119" s="28"/>
      <c r="RB119" s="28"/>
      <c r="RC119" s="28"/>
      <c r="RD119" s="28"/>
      <c r="RE119" s="28"/>
      <c r="RF119" s="28"/>
      <c r="RG119" s="28"/>
      <c r="RH119" s="28"/>
      <c r="RI119" s="28"/>
      <c r="RJ119" s="28"/>
      <c r="RK119" s="28"/>
      <c r="RL119" s="28"/>
      <c r="RM119" s="28"/>
      <c r="RN119" s="28"/>
      <c r="RO119" s="28"/>
      <c r="RP119" s="28"/>
      <c r="RQ119" s="28"/>
      <c r="RR119" s="28"/>
      <c r="RS119" s="28"/>
      <c r="RT119" s="28"/>
      <c r="RU119" s="28"/>
      <c r="RV119" s="28"/>
      <c r="RW119" s="28"/>
      <c r="RX119" s="28"/>
      <c r="RY119" s="28"/>
      <c r="RZ119" s="28"/>
      <c r="SA119" s="28"/>
      <c r="SB119" s="28"/>
      <c r="SC119" s="28"/>
      <c r="SD119" s="28"/>
      <c r="SE119" s="28"/>
      <c r="SF119" s="28"/>
      <c r="SG119" s="28"/>
      <c r="SH119" s="28"/>
      <c r="SI119" s="28"/>
      <c r="SJ119" s="28"/>
      <c r="SK119" s="28"/>
      <c r="SL119" s="28"/>
      <c r="SM119" s="28"/>
      <c r="SN119" s="28"/>
      <c r="SO119" s="28"/>
      <c r="SP119" s="28"/>
      <c r="SQ119" s="28"/>
      <c r="SR119" s="28"/>
      <c r="SS119" s="28"/>
      <c r="ST119" s="28"/>
      <c r="SU119" s="28"/>
      <c r="SV119" s="28"/>
      <c r="SW119" s="28"/>
      <c r="SX119" s="28"/>
      <c r="SY119" s="28"/>
      <c r="SZ119" s="28"/>
      <c r="TA119" s="28"/>
      <c r="TB119" s="28"/>
      <c r="TC119" s="28"/>
      <c r="TD119" s="28"/>
      <c r="TE119" s="28"/>
      <c r="TF119" s="28"/>
      <c r="TG119" s="28"/>
      <c r="TH119" s="28"/>
      <c r="TI119" s="28"/>
      <c r="TJ119" s="28"/>
      <c r="TK119" s="28"/>
      <c r="TL119" s="28"/>
      <c r="TM119" s="28"/>
      <c r="TN119" s="28"/>
      <c r="TO119" s="28"/>
      <c r="TP119" s="28"/>
      <c r="TQ119" s="28"/>
      <c r="TR119" s="28"/>
      <c r="TS119" s="28"/>
      <c r="TT119" s="28"/>
      <c r="TU119" s="28"/>
      <c r="TV119" s="28"/>
      <c r="TW119" s="28"/>
      <c r="TX119" s="28"/>
      <c r="TY119" s="28"/>
      <c r="TZ119" s="28"/>
      <c r="UA119" s="28"/>
      <c r="UB119" s="28"/>
      <c r="UC119" s="28"/>
      <c r="UD119" s="28"/>
      <c r="UE119" s="28"/>
      <c r="UF119" s="28"/>
      <c r="UG119" s="28"/>
      <c r="UH119" s="28"/>
      <c r="UI119" s="28"/>
      <c r="UJ119" s="28"/>
      <c r="UK119" s="28"/>
      <c r="UL119" s="28"/>
      <c r="UM119" s="28"/>
      <c r="UN119" s="28"/>
      <c r="UO119" s="28"/>
      <c r="UP119" s="28"/>
      <c r="UQ119" s="28"/>
      <c r="UR119" s="28"/>
      <c r="US119" s="28"/>
      <c r="UT119" s="28"/>
      <c r="UU119" s="28"/>
      <c r="UV119" s="28"/>
      <c r="UW119" s="28"/>
      <c r="UX119" s="28"/>
      <c r="UY119" s="28"/>
      <c r="UZ119" s="28"/>
      <c r="VA119" s="28"/>
      <c r="VB119" s="28"/>
      <c r="VC119" s="28"/>
      <c r="VD119" s="28"/>
      <c r="VE119" s="28"/>
      <c r="VF119" s="28"/>
      <c r="VG119" s="28"/>
      <c r="VH119" s="28"/>
      <c r="VI119" s="28"/>
      <c r="VJ119" s="28"/>
      <c r="VK119" s="28"/>
      <c r="VL119" s="28"/>
      <c r="VM119" s="28"/>
      <c r="VN119" s="28"/>
      <c r="VO119" s="28"/>
      <c r="VP119" s="28"/>
      <c r="VQ119" s="28"/>
      <c r="VR119" s="28"/>
      <c r="VS119" s="28"/>
      <c r="VT119" s="28"/>
      <c r="VU119" s="28"/>
      <c r="VV119" s="28"/>
      <c r="VW119" s="28"/>
      <c r="VX119" s="28"/>
      <c r="VY119" s="28"/>
      <c r="VZ119" s="28"/>
      <c r="WA119" s="28"/>
      <c r="WB119" s="28"/>
      <c r="WC119" s="28"/>
      <c r="WD119" s="28"/>
      <c r="WE119" s="28"/>
      <c r="WF119" s="28"/>
      <c r="WG119" s="28"/>
      <c r="WH119" s="28"/>
      <c r="WI119" s="28"/>
      <c r="WJ119" s="28"/>
      <c r="WK119" s="28"/>
      <c r="WL119" s="28"/>
      <c r="WM119" s="28"/>
      <c r="WN119" s="28"/>
      <c r="WO119" s="28"/>
      <c r="WP119" s="28"/>
      <c r="WQ119" s="28"/>
      <c r="WR119" s="28"/>
      <c r="WS119" s="28"/>
      <c r="WT119" s="28"/>
      <c r="WU119" s="28"/>
      <c r="WV119" s="28"/>
      <c r="WW119" s="28"/>
      <c r="WX119" s="28"/>
      <c r="WY119" s="28"/>
      <c r="WZ119" s="28"/>
      <c r="XA119" s="28"/>
      <c r="XB119" s="28"/>
      <c r="XC119" s="28"/>
      <c r="XD119" s="28"/>
      <c r="XE119" s="28"/>
      <c r="XF119" s="28"/>
      <c r="XG119" s="28"/>
      <c r="XH119" s="28"/>
      <c r="XI119" s="28"/>
      <c r="XJ119" s="28"/>
      <c r="XK119" s="28"/>
      <c r="XL119" s="28"/>
      <c r="XM119" s="28"/>
      <c r="XN119" s="28"/>
      <c r="XO119" s="28"/>
      <c r="XP119" s="28"/>
      <c r="XQ119" s="28"/>
      <c r="XR119" s="28"/>
      <c r="XS119" s="28"/>
      <c r="XT119" s="28"/>
      <c r="XU119" s="28"/>
      <c r="XV119" s="28"/>
      <c r="XW119" s="28"/>
      <c r="XX119" s="28"/>
      <c r="XY119" s="28"/>
      <c r="XZ119" s="28"/>
      <c r="YA119" s="28"/>
      <c r="YB119" s="28"/>
      <c r="YC119" s="28"/>
      <c r="YD119" s="28"/>
      <c r="YE119" s="28"/>
      <c r="YF119" s="28"/>
      <c r="YG119" s="28"/>
      <c r="YH119" s="28"/>
      <c r="YI119" s="28"/>
      <c r="YJ119" s="28"/>
      <c r="YK119" s="28"/>
      <c r="YL119" s="28"/>
      <c r="YM119" s="28"/>
      <c r="YN119" s="28"/>
      <c r="YO119" s="28"/>
      <c r="YP119" s="28"/>
      <c r="YQ119" s="28"/>
      <c r="YR119" s="28"/>
      <c r="YS119" s="28"/>
      <c r="YT119" s="28"/>
      <c r="YU119" s="28"/>
      <c r="YV119" s="28"/>
      <c r="YW119" s="28"/>
      <c r="YX119" s="28"/>
      <c r="YY119" s="28"/>
      <c r="YZ119" s="28"/>
      <c r="ZA119" s="28"/>
      <c r="ZB119" s="28"/>
      <c r="ZC119" s="28"/>
      <c r="ZD119" s="28"/>
      <c r="ZE119" s="28"/>
      <c r="ZF119" s="28"/>
      <c r="ZG119" s="28"/>
      <c r="ZH119" s="28"/>
      <c r="ZI119" s="28"/>
      <c r="ZJ119" s="28"/>
      <c r="ZK119" s="28"/>
      <c r="ZL119" s="28"/>
      <c r="ZM119" s="28"/>
      <c r="ZN119" s="28"/>
      <c r="ZO119" s="28"/>
      <c r="ZP119" s="28"/>
      <c r="ZQ119" s="28"/>
      <c r="ZR119" s="28"/>
      <c r="ZS119" s="28"/>
      <c r="ZT119" s="28"/>
      <c r="ZU119" s="28"/>
      <c r="ZV119" s="28"/>
      <c r="ZW119" s="28"/>
      <c r="ZX119" s="28"/>
      <c r="ZY119" s="28"/>
      <c r="ZZ119" s="28"/>
      <c r="AAA119" s="28"/>
      <c r="AAB119" s="28"/>
      <c r="AAC119" s="28"/>
      <c r="AAD119" s="28"/>
      <c r="AAE119" s="28"/>
      <c r="AAF119" s="28"/>
      <c r="AAG119" s="28"/>
      <c r="AAH119" s="28"/>
      <c r="AAI119" s="28"/>
      <c r="AAJ119" s="28"/>
      <c r="AAK119" s="28"/>
      <c r="AAL119" s="28"/>
      <c r="AAM119" s="28"/>
      <c r="AAN119" s="28"/>
      <c r="AAO119" s="28"/>
      <c r="AAP119" s="28"/>
      <c r="AAQ119" s="28"/>
      <c r="AAR119" s="28"/>
      <c r="AAS119" s="28"/>
      <c r="AAT119" s="28"/>
      <c r="AAU119" s="28"/>
      <c r="AAV119" s="28"/>
      <c r="AAW119" s="28"/>
      <c r="AAX119" s="28"/>
      <c r="AAY119" s="28"/>
      <c r="AAZ119" s="28"/>
      <c r="ABA119" s="28"/>
      <c r="ABB119" s="28"/>
      <c r="ABC119" s="28"/>
      <c r="ABD119" s="28"/>
      <c r="ABE119" s="28"/>
      <c r="ABF119" s="28"/>
      <c r="ABG119" s="28"/>
      <c r="ABH119" s="28"/>
      <c r="ABI119" s="28"/>
      <c r="ABJ119" s="28"/>
      <c r="ABK119" s="28"/>
      <c r="ABL119" s="28"/>
      <c r="ABM119" s="28"/>
      <c r="ABN119" s="28"/>
      <c r="ABO119" s="28"/>
      <c r="ABP119" s="28"/>
      <c r="ABQ119" s="28"/>
      <c r="ABR119" s="28"/>
      <c r="ABS119" s="28"/>
      <c r="ABT119" s="28"/>
      <c r="ABU119" s="28"/>
      <c r="ABV119" s="28"/>
      <c r="ABW119" s="28"/>
      <c r="ABX119" s="28"/>
      <c r="ABY119" s="28"/>
      <c r="ABZ119" s="28"/>
      <c r="ACA119" s="28"/>
      <c r="ACB119" s="28"/>
      <c r="ACC119" s="28"/>
      <c r="ACD119" s="28"/>
      <c r="ACE119" s="28"/>
      <c r="ACF119" s="28"/>
      <c r="ACG119" s="28"/>
      <c r="ACH119" s="28"/>
      <c r="ACI119" s="28"/>
      <c r="ACJ119" s="28"/>
      <c r="ACK119" s="28"/>
      <c r="ACL119" s="28"/>
      <c r="ACM119" s="28"/>
      <c r="ACN119" s="28"/>
      <c r="ACO119" s="28"/>
      <c r="ACP119" s="28"/>
      <c r="ACQ119" s="28"/>
      <c r="ACR119" s="28"/>
      <c r="ACS119" s="28"/>
      <c r="ACT119" s="28"/>
      <c r="ACU119" s="28"/>
      <c r="ACV119" s="28"/>
      <c r="ACW119" s="28"/>
      <c r="ACX119" s="28"/>
      <c r="ACY119" s="28"/>
      <c r="ACZ119" s="28"/>
      <c r="ADA119" s="28"/>
      <c r="ADB119" s="28"/>
      <c r="ADC119" s="28"/>
      <c r="ADD119" s="28"/>
      <c r="ADE119" s="28"/>
      <c r="ADF119" s="28"/>
      <c r="ADG119" s="28"/>
      <c r="ADH119" s="28"/>
      <c r="ADI119" s="28"/>
      <c r="ADJ119" s="28"/>
      <c r="ADK119" s="28"/>
      <c r="ADL119" s="28"/>
      <c r="ADM119" s="28"/>
      <c r="ADN119" s="28"/>
      <c r="ADO119" s="28"/>
      <c r="ADP119" s="28"/>
      <c r="ADQ119" s="28"/>
      <c r="ADR119" s="28"/>
      <c r="ADS119" s="28"/>
      <c r="ADT119" s="28"/>
      <c r="ADU119" s="28"/>
      <c r="ADV119" s="28"/>
      <c r="ADW119" s="28"/>
      <c r="ADX119" s="28"/>
      <c r="ADY119" s="28"/>
      <c r="ADZ119" s="28"/>
      <c r="AEA119" s="28"/>
      <c r="AEB119" s="28"/>
      <c r="AEC119" s="28"/>
      <c r="AED119" s="28"/>
      <c r="AEE119" s="28"/>
      <c r="AEF119" s="28"/>
      <c r="AEG119" s="28"/>
      <c r="AEH119" s="28"/>
      <c r="AEI119" s="28"/>
      <c r="AEJ119" s="28"/>
      <c r="AEK119" s="28"/>
      <c r="AEL119" s="28"/>
      <c r="AEM119" s="28"/>
      <c r="AEN119" s="28"/>
      <c r="AEO119" s="28"/>
      <c r="AEP119" s="28"/>
      <c r="AEQ119" s="28"/>
      <c r="AER119" s="28"/>
      <c r="AES119" s="28"/>
      <c r="AET119" s="28"/>
      <c r="AEU119" s="28"/>
      <c r="AEV119" s="28"/>
      <c r="AEW119" s="28"/>
      <c r="AEX119" s="28"/>
      <c r="AEY119" s="28"/>
      <c r="AEZ119" s="28"/>
      <c r="AFA119" s="28"/>
      <c r="AFB119" s="28"/>
      <c r="AFC119" s="28"/>
      <c r="AFD119" s="28"/>
      <c r="AFE119" s="28"/>
      <c r="AFF119" s="28"/>
      <c r="AFG119" s="28"/>
      <c r="AFH119" s="28"/>
      <c r="AFI119" s="28"/>
      <c r="AFJ119" s="28"/>
      <c r="AFK119" s="28"/>
      <c r="AFL119" s="28"/>
      <c r="AFM119" s="28"/>
      <c r="AFN119" s="28"/>
      <c r="AFO119" s="28"/>
      <c r="AFP119" s="28"/>
      <c r="AFQ119" s="28"/>
      <c r="AFR119" s="28"/>
      <c r="AFS119" s="28"/>
      <c r="AFT119" s="28"/>
      <c r="AFU119" s="28"/>
      <c r="AFV119" s="28"/>
      <c r="AFW119" s="28"/>
      <c r="AFX119" s="28"/>
      <c r="AFY119" s="28"/>
      <c r="AFZ119" s="28"/>
      <c r="AGA119" s="28"/>
      <c r="AGB119" s="28"/>
      <c r="AGC119" s="28"/>
      <c r="AGD119" s="28"/>
      <c r="AGE119" s="28"/>
      <c r="AGF119" s="28"/>
      <c r="AGG119" s="28"/>
      <c r="AGH119" s="28"/>
      <c r="AGI119" s="28"/>
      <c r="AGJ119" s="28"/>
      <c r="AGK119" s="28"/>
      <c r="AGL119" s="28"/>
      <c r="AGM119" s="28"/>
      <c r="AGN119" s="28"/>
      <c r="AGO119" s="28"/>
      <c r="AGP119" s="28"/>
      <c r="AGQ119" s="28"/>
      <c r="AGR119" s="28"/>
      <c r="AGS119" s="28"/>
      <c r="AGT119" s="28"/>
      <c r="AGU119" s="28"/>
      <c r="AGV119" s="28"/>
      <c r="AGW119" s="28"/>
      <c r="AGX119" s="28"/>
      <c r="AGY119" s="28"/>
      <c r="AGZ119" s="28"/>
      <c r="AHA119" s="28"/>
      <c r="AHB119" s="28"/>
      <c r="AHC119" s="28"/>
      <c r="AHD119" s="28"/>
      <c r="AHE119" s="28"/>
      <c r="AHF119" s="28"/>
      <c r="AHG119" s="28"/>
      <c r="AHH119" s="28"/>
      <c r="AHI119" s="28"/>
      <c r="AHJ119" s="28"/>
      <c r="AHK119" s="28"/>
      <c r="AHL119" s="28"/>
      <c r="AHM119" s="28"/>
      <c r="AHN119" s="28"/>
      <c r="AHO119" s="28"/>
      <c r="AHP119" s="28"/>
      <c r="AHQ119" s="28"/>
      <c r="AHR119" s="28"/>
      <c r="AHS119" s="28"/>
      <c r="AHT119" s="28"/>
      <c r="AHU119" s="28"/>
      <c r="AHV119" s="28"/>
      <c r="AHW119" s="28"/>
      <c r="AHX119" s="28"/>
      <c r="AHY119" s="28"/>
      <c r="AHZ119" s="28"/>
      <c r="AIA119" s="28"/>
      <c r="AIB119" s="28"/>
      <c r="AIC119" s="28"/>
      <c r="AID119" s="28"/>
      <c r="AIE119" s="28"/>
      <c r="AIF119" s="28"/>
      <c r="AIG119" s="28"/>
      <c r="AIH119" s="28"/>
      <c r="AII119" s="28"/>
      <c r="AIJ119" s="28"/>
      <c r="AIK119" s="28"/>
      <c r="AIL119" s="28"/>
      <c r="AIM119" s="28"/>
      <c r="AIN119" s="28"/>
      <c r="AIO119" s="28"/>
      <c r="AIP119" s="28"/>
      <c r="AIQ119" s="28"/>
      <c r="AIR119" s="28"/>
      <c r="AIS119" s="28"/>
      <c r="AIT119" s="28"/>
      <c r="AIU119" s="28"/>
      <c r="AIV119" s="28"/>
      <c r="AIW119" s="28"/>
      <c r="AIX119" s="28"/>
      <c r="AIY119" s="28"/>
      <c r="AIZ119" s="28"/>
      <c r="AJA119" s="28"/>
      <c r="AJB119" s="28"/>
      <c r="AJC119" s="28"/>
      <c r="AJD119" s="28"/>
      <c r="AJE119" s="28"/>
      <c r="AJF119" s="28"/>
      <c r="AJG119" s="28"/>
      <c r="AJH119" s="28"/>
      <c r="AJI119" s="28"/>
      <c r="AJJ119" s="28"/>
      <c r="AJK119" s="28"/>
      <c r="AJL119" s="28"/>
      <c r="AJM119" s="28"/>
      <c r="AJN119" s="28"/>
      <c r="AJO119" s="28"/>
      <c r="AJP119" s="28"/>
      <c r="AJQ119" s="28"/>
      <c r="AJR119" s="28"/>
      <c r="AJS119" s="28"/>
      <c r="AJT119" s="28"/>
      <c r="AJU119" s="28"/>
      <c r="AJV119" s="28"/>
      <c r="AJW119" s="28"/>
      <c r="AJX119" s="28"/>
      <c r="AJY119" s="28"/>
      <c r="AJZ119" s="28"/>
      <c r="AKA119" s="28"/>
      <c r="AKB119" s="28"/>
      <c r="AKC119" s="28"/>
      <c r="AKD119" s="28"/>
      <c r="AKE119" s="28"/>
      <c r="AKF119" s="28"/>
      <c r="AKG119" s="28"/>
      <c r="AKH119" s="28"/>
      <c r="AKI119" s="28"/>
      <c r="AKJ119" s="28"/>
      <c r="AKK119" s="28"/>
      <c r="AKL119" s="28"/>
      <c r="AKM119" s="28"/>
      <c r="AKN119" s="28"/>
      <c r="AKO119" s="28"/>
      <c r="AKP119" s="28"/>
      <c r="AKQ119" s="28"/>
      <c r="AKR119" s="28"/>
      <c r="AKS119" s="28"/>
      <c r="AKT119" s="28"/>
      <c r="AKU119" s="28"/>
      <c r="AKV119" s="28"/>
      <c r="AKW119" s="28"/>
      <c r="AKX119" s="28"/>
      <c r="AKY119" s="28"/>
      <c r="AKZ119" s="28"/>
      <c r="ALA119" s="28"/>
      <c r="ALB119" s="28"/>
      <c r="ALC119" s="28"/>
      <c r="ALD119" s="28"/>
      <c r="ALE119" s="28"/>
      <c r="ALF119" s="28"/>
      <c r="ALG119" s="28"/>
      <c r="ALH119" s="28"/>
      <c r="ALI119" s="28"/>
      <c r="ALJ119" s="28"/>
      <c r="ALK119" s="28"/>
      <c r="ALL119" s="28"/>
      <c r="ALM119" s="28"/>
      <c r="ALN119" s="28"/>
      <c r="ALO119" s="28"/>
      <c r="ALP119" s="28"/>
      <c r="ALQ119" s="28"/>
      <c r="ALR119" s="28"/>
      <c r="ALS119" s="28"/>
      <c r="ALT119" s="28"/>
      <c r="ALU119" s="28"/>
      <c r="ALV119" s="28"/>
      <c r="ALW119" s="28"/>
      <c r="ALX119" s="28"/>
      <c r="ALY119" s="28"/>
      <c r="ALZ119" s="28"/>
      <c r="AMA119" s="28"/>
      <c r="AMB119" s="28"/>
      <c r="AMC119" s="28"/>
      <c r="AMD119" s="28"/>
      <c r="AME119" s="28"/>
      <c r="AMF119" s="28"/>
      <c r="AMG119" s="28"/>
      <c r="AMH119" s="28"/>
      <c r="AMI119" s="28"/>
      <c r="AMJ119" s="28"/>
      <c r="AMK119" s="28"/>
      <c r="AML119" s="28"/>
      <c r="AMM119" s="28"/>
      <c r="AMN119" s="28"/>
      <c r="AMO119" s="28"/>
      <c r="AMP119" s="28"/>
      <c r="AMQ119" s="28"/>
      <c r="AMR119" s="28"/>
      <c r="AMS119" s="28"/>
      <c r="AMT119" s="28"/>
      <c r="AMU119" s="28"/>
      <c r="AMV119" s="28"/>
      <c r="AMW119" s="28"/>
      <c r="AMX119" s="28"/>
    </row>
    <row r="120" spans="3:1038" s="6" customFormat="1" ht="15" customHeight="1" x14ac:dyDescent="0.25">
      <c r="C120" s="6" t="str">
        <f t="shared" si="18"/>
        <v>American</v>
      </c>
      <c r="D120" s="6" t="str">
        <f t="shared" si="19"/>
        <v>HPHE10266H045DVCTA-130  (66 gal)</v>
      </c>
      <c r="E120" s="6">
        <f t="shared" si="20"/>
        <v>1202584</v>
      </c>
      <c r="F120" s="55">
        <f t="shared" si="21"/>
        <v>66</v>
      </c>
      <c r="G120" s="6" t="str">
        <f t="shared" si="22"/>
        <v>AOSmithHPTS66</v>
      </c>
      <c r="H120" s="114">
        <f t="shared" si="23"/>
        <v>0</v>
      </c>
      <c r="I120" s="152" t="str">
        <f t="shared" si="24"/>
        <v>AmericanHPHE10266H045DVCTA130</v>
      </c>
      <c r="J120" s="114">
        <v>3</v>
      </c>
      <c r="K120" s="219">
        <v>3.45</v>
      </c>
      <c r="L120" s="91" t="s">
        <v>188</v>
      </c>
      <c r="M120" s="183"/>
      <c r="N120" s="131">
        <f t="shared" si="25"/>
        <v>12</v>
      </c>
      <c r="O120" s="186" t="s">
        <v>17</v>
      </c>
      <c r="P120" s="178">
        <f t="shared" si="35"/>
        <v>25</v>
      </c>
      <c r="Q120" s="164">
        <f t="shared" si="26"/>
        <v>1202584</v>
      </c>
      <c r="R120" s="9" t="str">
        <f t="shared" si="27"/>
        <v>HPHE10266H045DVCTA-130  (66 gal)</v>
      </c>
      <c r="S120" s="11">
        <f>COUNTIF(R$90:R$662, R120)</f>
        <v>1</v>
      </c>
      <c r="T120" s="173" t="s">
        <v>954</v>
      </c>
      <c r="U120" s="184">
        <v>66</v>
      </c>
      <c r="V120" s="173" t="s">
        <v>818</v>
      </c>
      <c r="W120" s="173" t="s">
        <v>818</v>
      </c>
      <c r="X120" s="129" t="str">
        <f t="shared" si="28"/>
        <v>AOSmithHPTS66</v>
      </c>
      <c r="Y120" s="180">
        <v>0</v>
      </c>
      <c r="Z120" s="165"/>
      <c r="AA120" s="194"/>
      <c r="AB120" s="181"/>
      <c r="AC120" s="124" t="str">
        <f t="shared" si="29"/>
        <v>2,     1202584,   "HPHE10266H045DVCTA-130  (66 gal)"</v>
      </c>
      <c r="AD120" s="182" t="s">
        <v>17</v>
      </c>
      <c r="AE120" s="174" t="s">
        <v>968</v>
      </c>
      <c r="AF120" s="167">
        <f>COUNTIF(AE$77:AE$662, AE120)</f>
        <v>1</v>
      </c>
      <c r="AG120" s="124" t="str">
        <f t="shared" si="30"/>
        <v xml:space="preserve">          case  HPHE10266H045DVCTA-130  (66 gal)   :   "AmericanHPHE10266H045DVCTA130"</v>
      </c>
      <c r="AH120" s="6">
        <v>3.45</v>
      </c>
      <c r="AJ120" s="6">
        <v>3</v>
      </c>
      <c r="AK120"/>
      <c r="AL120" s="138">
        <f t="shared" si="32"/>
        <v>3.45</v>
      </c>
      <c r="AM120" s="138" t="str">
        <f t="shared" si="33"/>
        <v/>
      </c>
      <c r="AN120" s="18"/>
      <c r="AO120" s="18"/>
      <c r="AP120" s="18"/>
      <c r="AQ120" s="18"/>
      <c r="AR120" s="1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CZ120" s="28"/>
      <c r="DA120" s="28"/>
      <c r="DB120" s="28"/>
      <c r="DC120" s="28"/>
      <c r="DD120" s="28"/>
      <c r="DE120" s="28"/>
      <c r="DF120" s="28"/>
      <c r="DG120" s="28"/>
      <c r="DH120" s="28"/>
      <c r="DI120" s="28"/>
      <c r="DJ120" s="28"/>
      <c r="DK120" s="28"/>
      <c r="DL120" s="28"/>
      <c r="DM120" s="28"/>
      <c r="DN120" s="28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  <c r="DZ120" s="28"/>
      <c r="EA120" s="28"/>
      <c r="EB120" s="28"/>
      <c r="EC120" s="28"/>
      <c r="ED120" s="28"/>
      <c r="EE120" s="28"/>
      <c r="EF120" s="28"/>
      <c r="EG120" s="28"/>
      <c r="EH120" s="28"/>
      <c r="EI120" s="28"/>
      <c r="EJ120" s="28"/>
      <c r="EK120" s="28"/>
      <c r="EL120" s="28"/>
      <c r="EM120" s="28"/>
      <c r="EN120" s="28"/>
      <c r="EO120" s="28"/>
      <c r="EP120" s="28"/>
      <c r="EQ120" s="28"/>
      <c r="ER120" s="28"/>
      <c r="ES120" s="28"/>
      <c r="ET120" s="28"/>
      <c r="EU120" s="28"/>
      <c r="EV120" s="28"/>
      <c r="EW120" s="28"/>
      <c r="EX120" s="28"/>
      <c r="EY120" s="28"/>
      <c r="EZ120" s="28"/>
      <c r="FA120" s="28"/>
      <c r="FB120" s="28"/>
      <c r="FC120" s="28"/>
      <c r="FD120" s="28"/>
      <c r="FE120" s="28"/>
      <c r="FF120" s="28"/>
      <c r="FG120" s="28"/>
      <c r="FH120" s="28"/>
      <c r="FI120" s="28"/>
      <c r="FJ120" s="28"/>
      <c r="FK120" s="28"/>
      <c r="FL120" s="28"/>
      <c r="FM120" s="28"/>
      <c r="FN120" s="28"/>
      <c r="FO120" s="28"/>
      <c r="FP120" s="28"/>
      <c r="FQ120" s="28"/>
      <c r="FR120" s="28"/>
      <c r="FS120" s="28"/>
      <c r="FT120" s="28"/>
      <c r="FU120" s="28"/>
      <c r="FV120" s="28"/>
      <c r="FW120" s="28"/>
      <c r="FX120" s="28"/>
      <c r="FY120" s="28"/>
      <c r="FZ120" s="28"/>
      <c r="GA120" s="28"/>
      <c r="GB120" s="28"/>
      <c r="GC120" s="28"/>
      <c r="GD120" s="28"/>
      <c r="GE120" s="28"/>
      <c r="GF120" s="28"/>
      <c r="GG120" s="28"/>
      <c r="GH120" s="28"/>
      <c r="GI120" s="28"/>
      <c r="GJ120" s="28"/>
      <c r="GK120" s="28"/>
      <c r="GL120" s="28"/>
      <c r="GM120" s="28"/>
      <c r="GN120" s="28"/>
      <c r="GO120" s="28"/>
      <c r="GP120" s="28"/>
      <c r="GQ120" s="28"/>
      <c r="GR120" s="28"/>
      <c r="GS120" s="28"/>
      <c r="GT120" s="28"/>
      <c r="GU120" s="28"/>
      <c r="GV120" s="28"/>
      <c r="GW120" s="28"/>
      <c r="GX120" s="28"/>
      <c r="GY120" s="28"/>
      <c r="GZ120" s="28"/>
      <c r="HA120" s="28"/>
      <c r="HB120" s="28"/>
      <c r="HC120" s="28"/>
      <c r="HD120" s="28"/>
      <c r="HE120" s="28"/>
      <c r="HF120" s="28"/>
      <c r="HG120" s="28"/>
      <c r="HH120" s="28"/>
      <c r="HI120" s="28"/>
      <c r="HJ120" s="28"/>
      <c r="HK120" s="28"/>
      <c r="HL120" s="28"/>
      <c r="HM120" s="28"/>
      <c r="HN120" s="28"/>
      <c r="HO120" s="28"/>
      <c r="HP120" s="28"/>
      <c r="HQ120" s="28"/>
      <c r="HR120" s="28"/>
      <c r="HS120" s="28"/>
      <c r="HT120" s="28"/>
      <c r="HU120" s="28"/>
      <c r="HV120" s="28"/>
      <c r="HW120" s="28"/>
      <c r="HX120" s="28"/>
      <c r="HY120" s="28"/>
      <c r="HZ120" s="28"/>
      <c r="IA120" s="28"/>
      <c r="IB120" s="28"/>
      <c r="IC120" s="28"/>
      <c r="ID120" s="28"/>
      <c r="IE120" s="28"/>
      <c r="IF120" s="28"/>
      <c r="IG120" s="28"/>
      <c r="IH120" s="28"/>
      <c r="II120" s="28"/>
      <c r="IJ120" s="28"/>
      <c r="IK120" s="28"/>
      <c r="IL120" s="28"/>
      <c r="IM120" s="28"/>
      <c r="IN120" s="28"/>
      <c r="IO120" s="28"/>
      <c r="IP120" s="28"/>
      <c r="IQ120" s="28"/>
      <c r="IR120" s="28"/>
      <c r="IS120" s="28"/>
      <c r="IT120" s="28"/>
      <c r="IU120" s="28"/>
      <c r="IV120" s="28"/>
      <c r="IW120" s="28"/>
      <c r="IX120" s="28"/>
      <c r="IY120" s="28"/>
      <c r="IZ120" s="28"/>
      <c r="JA120" s="28"/>
      <c r="JB120" s="28"/>
      <c r="JC120" s="28"/>
      <c r="JD120" s="28"/>
      <c r="JE120" s="28"/>
      <c r="JF120" s="28"/>
      <c r="JG120" s="28"/>
      <c r="JH120" s="28"/>
      <c r="JI120" s="28"/>
      <c r="JJ120" s="28"/>
      <c r="JK120" s="28"/>
      <c r="JL120" s="28"/>
      <c r="JM120" s="28"/>
      <c r="JN120" s="28"/>
      <c r="JO120" s="28"/>
      <c r="JP120" s="28"/>
      <c r="JQ120" s="28"/>
      <c r="JR120" s="28"/>
      <c r="JS120" s="28"/>
      <c r="JT120" s="28"/>
      <c r="JU120" s="28"/>
      <c r="JV120" s="28"/>
      <c r="JW120" s="28"/>
      <c r="JX120" s="28"/>
      <c r="JY120" s="28"/>
      <c r="JZ120" s="28"/>
      <c r="KA120" s="28"/>
      <c r="KB120" s="28"/>
      <c r="KC120" s="28"/>
      <c r="KD120" s="28"/>
      <c r="KE120" s="28"/>
      <c r="KF120" s="28"/>
      <c r="KG120" s="28"/>
      <c r="KH120" s="28"/>
      <c r="KI120" s="28"/>
      <c r="KJ120" s="28"/>
      <c r="KK120" s="28"/>
      <c r="KL120" s="28"/>
      <c r="KM120" s="28"/>
      <c r="KN120" s="28"/>
      <c r="KO120" s="28"/>
      <c r="KP120" s="28"/>
      <c r="KQ120" s="28"/>
      <c r="KR120" s="28"/>
      <c r="KS120" s="28"/>
      <c r="KT120" s="28"/>
      <c r="KU120" s="28"/>
      <c r="KV120" s="28"/>
      <c r="KW120" s="28"/>
      <c r="KX120" s="28"/>
      <c r="KY120" s="28"/>
      <c r="KZ120" s="28"/>
      <c r="LA120" s="28"/>
      <c r="LB120" s="28"/>
      <c r="LC120" s="28"/>
      <c r="LD120" s="28"/>
      <c r="LE120" s="28"/>
      <c r="LF120" s="28"/>
      <c r="LG120" s="28"/>
      <c r="LH120" s="28"/>
      <c r="LI120" s="28"/>
      <c r="LJ120" s="28"/>
      <c r="LK120" s="28"/>
      <c r="LL120" s="28"/>
      <c r="LM120" s="28"/>
      <c r="LN120" s="28"/>
      <c r="LO120" s="28"/>
      <c r="LP120" s="28"/>
      <c r="LQ120" s="28"/>
      <c r="LR120" s="28"/>
      <c r="LS120" s="28"/>
      <c r="LT120" s="28"/>
      <c r="LU120" s="28"/>
      <c r="LV120" s="28"/>
      <c r="LW120" s="28"/>
      <c r="LX120" s="28"/>
      <c r="LY120" s="28"/>
      <c r="LZ120" s="28"/>
      <c r="MA120" s="28"/>
      <c r="MB120" s="28"/>
      <c r="MC120" s="28"/>
      <c r="MD120" s="28"/>
      <c r="ME120" s="28"/>
      <c r="MF120" s="28"/>
      <c r="MG120" s="28"/>
      <c r="MH120" s="28"/>
      <c r="MI120" s="28"/>
      <c r="MJ120" s="28"/>
      <c r="MK120" s="28"/>
      <c r="ML120" s="28"/>
      <c r="MM120" s="28"/>
      <c r="MN120" s="28"/>
      <c r="MO120" s="28"/>
      <c r="MP120" s="28"/>
      <c r="MQ120" s="28"/>
      <c r="MR120" s="28"/>
      <c r="MS120" s="28"/>
      <c r="MT120" s="28"/>
      <c r="MU120" s="28"/>
      <c r="MV120" s="28"/>
      <c r="MW120" s="28"/>
      <c r="MX120" s="28"/>
      <c r="MY120" s="28"/>
      <c r="MZ120" s="28"/>
      <c r="NA120" s="28"/>
      <c r="NB120" s="28"/>
      <c r="NC120" s="28"/>
      <c r="ND120" s="28"/>
      <c r="NE120" s="28"/>
      <c r="NF120" s="28"/>
      <c r="NG120" s="28"/>
      <c r="NH120" s="28"/>
      <c r="NI120" s="28"/>
      <c r="NJ120" s="28"/>
      <c r="NK120" s="28"/>
      <c r="NL120" s="28"/>
      <c r="NM120" s="28"/>
      <c r="NN120" s="28"/>
      <c r="NO120" s="28"/>
      <c r="NP120" s="28"/>
      <c r="NQ120" s="28"/>
      <c r="NR120" s="28"/>
      <c r="NS120" s="28"/>
      <c r="NT120" s="28"/>
      <c r="NU120" s="28"/>
      <c r="NV120" s="28"/>
      <c r="NW120" s="28"/>
      <c r="NX120" s="28"/>
      <c r="NY120" s="28"/>
      <c r="NZ120" s="28"/>
      <c r="OA120" s="28"/>
      <c r="OB120" s="28"/>
      <c r="OC120" s="28"/>
      <c r="OD120" s="28"/>
      <c r="OE120" s="28"/>
      <c r="OF120" s="28"/>
      <c r="OG120" s="28"/>
      <c r="OH120" s="28"/>
      <c r="OI120" s="28"/>
      <c r="OJ120" s="28"/>
      <c r="OK120" s="28"/>
      <c r="OL120" s="28"/>
      <c r="OM120" s="28"/>
      <c r="ON120" s="28"/>
      <c r="OO120" s="28"/>
      <c r="OP120" s="28"/>
      <c r="OQ120" s="28"/>
      <c r="OR120" s="28"/>
      <c r="OS120" s="28"/>
      <c r="OT120" s="28"/>
      <c r="OU120" s="28"/>
      <c r="OV120" s="28"/>
      <c r="OW120" s="28"/>
      <c r="OX120" s="28"/>
      <c r="OY120" s="28"/>
      <c r="OZ120" s="28"/>
      <c r="PA120" s="28"/>
      <c r="PB120" s="28"/>
      <c r="PC120" s="28"/>
      <c r="PD120" s="28"/>
      <c r="PE120" s="28"/>
      <c r="PF120" s="28"/>
      <c r="PG120" s="28"/>
      <c r="PH120" s="28"/>
      <c r="PI120" s="28"/>
      <c r="PJ120" s="28"/>
      <c r="PK120" s="28"/>
      <c r="PL120" s="28"/>
      <c r="PM120" s="28"/>
      <c r="PN120" s="28"/>
      <c r="PO120" s="28"/>
      <c r="PP120" s="28"/>
      <c r="PQ120" s="28"/>
      <c r="PR120" s="28"/>
      <c r="PS120" s="28"/>
      <c r="PT120" s="28"/>
      <c r="PU120" s="28"/>
      <c r="PV120" s="28"/>
      <c r="PW120" s="28"/>
      <c r="PX120" s="28"/>
      <c r="PY120" s="28"/>
      <c r="PZ120" s="28"/>
      <c r="QA120" s="28"/>
      <c r="QB120" s="28"/>
      <c r="QC120" s="28"/>
      <c r="QD120" s="28"/>
      <c r="QE120" s="28"/>
      <c r="QF120" s="28"/>
      <c r="QG120" s="28"/>
      <c r="QH120" s="28"/>
      <c r="QI120" s="28"/>
      <c r="QJ120" s="28"/>
      <c r="QK120" s="28"/>
      <c r="QL120" s="28"/>
      <c r="QM120" s="28"/>
      <c r="QN120" s="28"/>
      <c r="QO120" s="28"/>
      <c r="QP120" s="28"/>
      <c r="QQ120" s="28"/>
      <c r="QR120" s="28"/>
      <c r="QS120" s="28"/>
      <c r="QT120" s="28"/>
      <c r="QU120" s="28"/>
      <c r="QV120" s="28"/>
      <c r="QW120" s="28"/>
      <c r="QX120" s="28"/>
      <c r="QY120" s="28"/>
      <c r="QZ120" s="28"/>
      <c r="RA120" s="28"/>
      <c r="RB120" s="28"/>
      <c r="RC120" s="28"/>
      <c r="RD120" s="28"/>
      <c r="RE120" s="28"/>
      <c r="RF120" s="28"/>
      <c r="RG120" s="28"/>
      <c r="RH120" s="28"/>
      <c r="RI120" s="28"/>
      <c r="RJ120" s="28"/>
      <c r="RK120" s="28"/>
      <c r="RL120" s="28"/>
      <c r="RM120" s="28"/>
      <c r="RN120" s="28"/>
      <c r="RO120" s="28"/>
      <c r="RP120" s="28"/>
      <c r="RQ120" s="28"/>
      <c r="RR120" s="28"/>
      <c r="RS120" s="28"/>
      <c r="RT120" s="28"/>
      <c r="RU120" s="28"/>
      <c r="RV120" s="28"/>
      <c r="RW120" s="28"/>
      <c r="RX120" s="28"/>
      <c r="RY120" s="28"/>
      <c r="RZ120" s="28"/>
      <c r="SA120" s="28"/>
      <c r="SB120" s="28"/>
      <c r="SC120" s="28"/>
      <c r="SD120" s="28"/>
      <c r="SE120" s="28"/>
      <c r="SF120" s="28"/>
      <c r="SG120" s="28"/>
      <c r="SH120" s="28"/>
      <c r="SI120" s="28"/>
      <c r="SJ120" s="28"/>
      <c r="SK120" s="28"/>
      <c r="SL120" s="28"/>
      <c r="SM120" s="28"/>
      <c r="SN120" s="28"/>
      <c r="SO120" s="28"/>
      <c r="SP120" s="28"/>
      <c r="SQ120" s="28"/>
      <c r="SR120" s="28"/>
      <c r="SS120" s="28"/>
      <c r="ST120" s="28"/>
      <c r="SU120" s="28"/>
      <c r="SV120" s="28"/>
      <c r="SW120" s="28"/>
      <c r="SX120" s="28"/>
      <c r="SY120" s="28"/>
      <c r="SZ120" s="28"/>
      <c r="TA120" s="28"/>
      <c r="TB120" s="28"/>
      <c r="TC120" s="28"/>
      <c r="TD120" s="28"/>
      <c r="TE120" s="28"/>
      <c r="TF120" s="28"/>
      <c r="TG120" s="28"/>
      <c r="TH120" s="28"/>
      <c r="TI120" s="28"/>
      <c r="TJ120" s="28"/>
      <c r="TK120" s="28"/>
      <c r="TL120" s="28"/>
      <c r="TM120" s="28"/>
      <c r="TN120" s="28"/>
      <c r="TO120" s="28"/>
      <c r="TP120" s="28"/>
      <c r="TQ120" s="28"/>
      <c r="TR120" s="28"/>
      <c r="TS120" s="28"/>
      <c r="TT120" s="28"/>
      <c r="TU120" s="28"/>
      <c r="TV120" s="28"/>
      <c r="TW120" s="28"/>
      <c r="TX120" s="28"/>
      <c r="TY120" s="28"/>
      <c r="TZ120" s="28"/>
      <c r="UA120" s="28"/>
      <c r="UB120" s="28"/>
      <c r="UC120" s="28"/>
      <c r="UD120" s="28"/>
      <c r="UE120" s="28"/>
      <c r="UF120" s="28"/>
      <c r="UG120" s="28"/>
      <c r="UH120" s="28"/>
      <c r="UI120" s="28"/>
      <c r="UJ120" s="28"/>
      <c r="UK120" s="28"/>
      <c r="UL120" s="28"/>
      <c r="UM120" s="28"/>
      <c r="UN120" s="28"/>
      <c r="UO120" s="28"/>
      <c r="UP120" s="28"/>
      <c r="UQ120" s="28"/>
      <c r="UR120" s="28"/>
      <c r="US120" s="28"/>
      <c r="UT120" s="28"/>
      <c r="UU120" s="28"/>
      <c r="UV120" s="28"/>
      <c r="UW120" s="28"/>
      <c r="UX120" s="28"/>
      <c r="UY120" s="28"/>
      <c r="UZ120" s="28"/>
      <c r="VA120" s="28"/>
      <c r="VB120" s="28"/>
      <c r="VC120" s="28"/>
      <c r="VD120" s="28"/>
      <c r="VE120" s="28"/>
      <c r="VF120" s="28"/>
      <c r="VG120" s="28"/>
      <c r="VH120" s="28"/>
      <c r="VI120" s="28"/>
      <c r="VJ120" s="28"/>
      <c r="VK120" s="28"/>
      <c r="VL120" s="28"/>
      <c r="VM120" s="28"/>
      <c r="VN120" s="28"/>
      <c r="VO120" s="28"/>
      <c r="VP120" s="28"/>
      <c r="VQ120" s="28"/>
      <c r="VR120" s="28"/>
      <c r="VS120" s="28"/>
      <c r="VT120" s="28"/>
      <c r="VU120" s="28"/>
      <c r="VV120" s="28"/>
      <c r="VW120" s="28"/>
      <c r="VX120" s="28"/>
      <c r="VY120" s="28"/>
      <c r="VZ120" s="28"/>
      <c r="WA120" s="28"/>
      <c r="WB120" s="28"/>
      <c r="WC120" s="28"/>
      <c r="WD120" s="28"/>
      <c r="WE120" s="28"/>
      <c r="WF120" s="28"/>
      <c r="WG120" s="28"/>
      <c r="WH120" s="28"/>
      <c r="WI120" s="28"/>
      <c r="WJ120" s="28"/>
      <c r="WK120" s="28"/>
      <c r="WL120" s="28"/>
      <c r="WM120" s="28"/>
      <c r="WN120" s="28"/>
      <c r="WO120" s="28"/>
      <c r="WP120" s="28"/>
      <c r="WQ120" s="28"/>
      <c r="WR120" s="28"/>
      <c r="WS120" s="28"/>
      <c r="WT120" s="28"/>
      <c r="WU120" s="28"/>
      <c r="WV120" s="28"/>
      <c r="WW120" s="28"/>
      <c r="WX120" s="28"/>
      <c r="WY120" s="28"/>
      <c r="WZ120" s="28"/>
      <c r="XA120" s="28"/>
      <c r="XB120" s="28"/>
      <c r="XC120" s="28"/>
      <c r="XD120" s="28"/>
      <c r="XE120" s="28"/>
      <c r="XF120" s="28"/>
      <c r="XG120" s="28"/>
      <c r="XH120" s="28"/>
      <c r="XI120" s="28"/>
      <c r="XJ120" s="28"/>
      <c r="XK120" s="28"/>
      <c r="XL120" s="28"/>
      <c r="XM120" s="28"/>
      <c r="XN120" s="28"/>
      <c r="XO120" s="28"/>
      <c r="XP120" s="28"/>
      <c r="XQ120" s="28"/>
      <c r="XR120" s="28"/>
      <c r="XS120" s="28"/>
      <c r="XT120" s="28"/>
      <c r="XU120" s="28"/>
      <c r="XV120" s="28"/>
      <c r="XW120" s="28"/>
      <c r="XX120" s="28"/>
      <c r="XY120" s="28"/>
      <c r="XZ120" s="28"/>
      <c r="YA120" s="28"/>
      <c r="YB120" s="28"/>
      <c r="YC120" s="28"/>
      <c r="YD120" s="28"/>
      <c r="YE120" s="28"/>
      <c r="YF120" s="28"/>
      <c r="YG120" s="28"/>
      <c r="YH120" s="28"/>
      <c r="YI120" s="28"/>
      <c r="YJ120" s="28"/>
      <c r="YK120" s="28"/>
      <c r="YL120" s="28"/>
      <c r="YM120" s="28"/>
      <c r="YN120" s="28"/>
      <c r="YO120" s="28"/>
      <c r="YP120" s="28"/>
      <c r="YQ120" s="28"/>
      <c r="YR120" s="28"/>
      <c r="YS120" s="28"/>
      <c r="YT120" s="28"/>
      <c r="YU120" s="28"/>
      <c r="YV120" s="28"/>
      <c r="YW120" s="28"/>
      <c r="YX120" s="28"/>
      <c r="YY120" s="28"/>
      <c r="YZ120" s="28"/>
      <c r="ZA120" s="28"/>
      <c r="ZB120" s="28"/>
      <c r="ZC120" s="28"/>
      <c r="ZD120" s="28"/>
      <c r="ZE120" s="28"/>
      <c r="ZF120" s="28"/>
      <c r="ZG120" s="28"/>
      <c r="ZH120" s="28"/>
      <c r="ZI120" s="28"/>
      <c r="ZJ120" s="28"/>
      <c r="ZK120" s="28"/>
      <c r="ZL120" s="28"/>
      <c r="ZM120" s="28"/>
      <c r="ZN120" s="28"/>
      <c r="ZO120" s="28"/>
      <c r="ZP120" s="28"/>
      <c r="ZQ120" s="28"/>
      <c r="ZR120" s="28"/>
      <c r="ZS120" s="28"/>
      <c r="ZT120" s="28"/>
      <c r="ZU120" s="28"/>
      <c r="ZV120" s="28"/>
      <c r="ZW120" s="28"/>
      <c r="ZX120" s="28"/>
      <c r="ZY120" s="28"/>
      <c r="ZZ120" s="28"/>
      <c r="AAA120" s="28"/>
      <c r="AAB120" s="28"/>
      <c r="AAC120" s="28"/>
      <c r="AAD120" s="28"/>
      <c r="AAE120" s="28"/>
      <c r="AAF120" s="28"/>
      <c r="AAG120" s="28"/>
      <c r="AAH120" s="28"/>
      <c r="AAI120" s="28"/>
      <c r="AAJ120" s="28"/>
      <c r="AAK120" s="28"/>
      <c r="AAL120" s="28"/>
      <c r="AAM120" s="28"/>
      <c r="AAN120" s="28"/>
      <c r="AAO120" s="28"/>
      <c r="AAP120" s="28"/>
      <c r="AAQ120" s="28"/>
      <c r="AAR120" s="28"/>
      <c r="AAS120" s="28"/>
      <c r="AAT120" s="28"/>
      <c r="AAU120" s="28"/>
      <c r="AAV120" s="28"/>
      <c r="AAW120" s="28"/>
      <c r="AAX120" s="28"/>
      <c r="AAY120" s="28"/>
      <c r="AAZ120" s="28"/>
      <c r="ABA120" s="28"/>
      <c r="ABB120" s="28"/>
      <c r="ABC120" s="28"/>
      <c r="ABD120" s="28"/>
      <c r="ABE120" s="28"/>
      <c r="ABF120" s="28"/>
      <c r="ABG120" s="28"/>
      <c r="ABH120" s="28"/>
      <c r="ABI120" s="28"/>
      <c r="ABJ120" s="28"/>
      <c r="ABK120" s="28"/>
      <c r="ABL120" s="28"/>
      <c r="ABM120" s="28"/>
      <c r="ABN120" s="28"/>
      <c r="ABO120" s="28"/>
      <c r="ABP120" s="28"/>
      <c r="ABQ120" s="28"/>
      <c r="ABR120" s="28"/>
      <c r="ABS120" s="28"/>
      <c r="ABT120" s="28"/>
      <c r="ABU120" s="28"/>
      <c r="ABV120" s="28"/>
      <c r="ABW120" s="28"/>
      <c r="ABX120" s="28"/>
      <c r="ABY120" s="28"/>
      <c r="ABZ120" s="28"/>
      <c r="ACA120" s="28"/>
      <c r="ACB120" s="28"/>
      <c r="ACC120" s="28"/>
      <c r="ACD120" s="28"/>
      <c r="ACE120" s="28"/>
      <c r="ACF120" s="28"/>
      <c r="ACG120" s="28"/>
      <c r="ACH120" s="28"/>
      <c r="ACI120" s="28"/>
      <c r="ACJ120" s="28"/>
      <c r="ACK120" s="28"/>
      <c r="ACL120" s="28"/>
      <c r="ACM120" s="28"/>
      <c r="ACN120" s="28"/>
      <c r="ACO120" s="28"/>
      <c r="ACP120" s="28"/>
      <c r="ACQ120" s="28"/>
      <c r="ACR120" s="28"/>
      <c r="ACS120" s="28"/>
      <c r="ACT120" s="28"/>
      <c r="ACU120" s="28"/>
      <c r="ACV120" s="28"/>
      <c r="ACW120" s="28"/>
      <c r="ACX120" s="28"/>
      <c r="ACY120" s="28"/>
      <c r="ACZ120" s="28"/>
      <c r="ADA120" s="28"/>
      <c r="ADB120" s="28"/>
      <c r="ADC120" s="28"/>
      <c r="ADD120" s="28"/>
      <c r="ADE120" s="28"/>
      <c r="ADF120" s="28"/>
      <c r="ADG120" s="28"/>
      <c r="ADH120" s="28"/>
      <c r="ADI120" s="28"/>
      <c r="ADJ120" s="28"/>
      <c r="ADK120" s="28"/>
      <c r="ADL120" s="28"/>
      <c r="ADM120" s="28"/>
      <c r="ADN120" s="28"/>
      <c r="ADO120" s="28"/>
      <c r="ADP120" s="28"/>
      <c r="ADQ120" s="28"/>
      <c r="ADR120" s="28"/>
      <c r="ADS120" s="28"/>
      <c r="ADT120" s="28"/>
      <c r="ADU120" s="28"/>
      <c r="ADV120" s="28"/>
      <c r="ADW120" s="28"/>
      <c r="ADX120" s="28"/>
      <c r="ADY120" s="28"/>
      <c r="ADZ120" s="28"/>
      <c r="AEA120" s="28"/>
      <c r="AEB120" s="28"/>
      <c r="AEC120" s="28"/>
      <c r="AED120" s="28"/>
      <c r="AEE120" s="28"/>
      <c r="AEF120" s="28"/>
      <c r="AEG120" s="28"/>
      <c r="AEH120" s="28"/>
      <c r="AEI120" s="28"/>
      <c r="AEJ120" s="28"/>
      <c r="AEK120" s="28"/>
      <c r="AEL120" s="28"/>
      <c r="AEM120" s="28"/>
      <c r="AEN120" s="28"/>
      <c r="AEO120" s="28"/>
      <c r="AEP120" s="28"/>
      <c r="AEQ120" s="28"/>
      <c r="AER120" s="28"/>
      <c r="AES120" s="28"/>
      <c r="AET120" s="28"/>
      <c r="AEU120" s="28"/>
      <c r="AEV120" s="28"/>
      <c r="AEW120" s="28"/>
      <c r="AEX120" s="28"/>
      <c r="AEY120" s="28"/>
      <c r="AEZ120" s="28"/>
      <c r="AFA120" s="28"/>
      <c r="AFB120" s="28"/>
      <c r="AFC120" s="28"/>
      <c r="AFD120" s="28"/>
      <c r="AFE120" s="28"/>
      <c r="AFF120" s="28"/>
      <c r="AFG120" s="28"/>
      <c r="AFH120" s="28"/>
      <c r="AFI120" s="28"/>
      <c r="AFJ120" s="28"/>
      <c r="AFK120" s="28"/>
      <c r="AFL120" s="28"/>
      <c r="AFM120" s="28"/>
      <c r="AFN120" s="28"/>
      <c r="AFO120" s="28"/>
      <c r="AFP120" s="28"/>
      <c r="AFQ120" s="28"/>
      <c r="AFR120" s="28"/>
      <c r="AFS120" s="28"/>
      <c r="AFT120" s="28"/>
      <c r="AFU120" s="28"/>
      <c r="AFV120" s="28"/>
      <c r="AFW120" s="28"/>
      <c r="AFX120" s="28"/>
      <c r="AFY120" s="28"/>
      <c r="AFZ120" s="28"/>
      <c r="AGA120" s="28"/>
      <c r="AGB120" s="28"/>
      <c r="AGC120" s="28"/>
      <c r="AGD120" s="28"/>
      <c r="AGE120" s="28"/>
      <c r="AGF120" s="28"/>
      <c r="AGG120" s="28"/>
      <c r="AGH120" s="28"/>
      <c r="AGI120" s="28"/>
      <c r="AGJ120" s="28"/>
      <c r="AGK120" s="28"/>
      <c r="AGL120" s="28"/>
      <c r="AGM120" s="28"/>
      <c r="AGN120" s="28"/>
      <c r="AGO120" s="28"/>
      <c r="AGP120" s="28"/>
      <c r="AGQ120" s="28"/>
      <c r="AGR120" s="28"/>
      <c r="AGS120" s="28"/>
      <c r="AGT120" s="28"/>
      <c r="AGU120" s="28"/>
      <c r="AGV120" s="28"/>
      <c r="AGW120" s="28"/>
      <c r="AGX120" s="28"/>
      <c r="AGY120" s="28"/>
      <c r="AGZ120" s="28"/>
      <c r="AHA120" s="28"/>
      <c r="AHB120" s="28"/>
      <c r="AHC120" s="28"/>
      <c r="AHD120" s="28"/>
      <c r="AHE120" s="28"/>
      <c r="AHF120" s="28"/>
      <c r="AHG120" s="28"/>
      <c r="AHH120" s="28"/>
      <c r="AHI120" s="28"/>
      <c r="AHJ120" s="28"/>
      <c r="AHK120" s="28"/>
      <c r="AHL120" s="28"/>
      <c r="AHM120" s="28"/>
      <c r="AHN120" s="28"/>
      <c r="AHO120" s="28"/>
      <c r="AHP120" s="28"/>
      <c r="AHQ120" s="28"/>
      <c r="AHR120" s="28"/>
      <c r="AHS120" s="28"/>
      <c r="AHT120" s="28"/>
      <c r="AHU120" s="28"/>
      <c r="AHV120" s="28"/>
      <c r="AHW120" s="28"/>
      <c r="AHX120" s="28"/>
      <c r="AHY120" s="28"/>
      <c r="AHZ120" s="28"/>
      <c r="AIA120" s="28"/>
      <c r="AIB120" s="28"/>
      <c r="AIC120" s="28"/>
      <c r="AID120" s="28"/>
      <c r="AIE120" s="28"/>
      <c r="AIF120" s="28"/>
      <c r="AIG120" s="28"/>
      <c r="AIH120" s="28"/>
      <c r="AII120" s="28"/>
      <c r="AIJ120" s="28"/>
      <c r="AIK120" s="28"/>
      <c r="AIL120" s="28"/>
      <c r="AIM120" s="28"/>
      <c r="AIN120" s="28"/>
      <c r="AIO120" s="28"/>
      <c r="AIP120" s="28"/>
      <c r="AIQ120" s="28"/>
      <c r="AIR120" s="28"/>
      <c r="AIS120" s="28"/>
      <c r="AIT120" s="28"/>
      <c r="AIU120" s="28"/>
      <c r="AIV120" s="28"/>
      <c r="AIW120" s="28"/>
      <c r="AIX120" s="28"/>
      <c r="AIY120" s="28"/>
      <c r="AIZ120" s="28"/>
      <c r="AJA120" s="28"/>
      <c r="AJB120" s="28"/>
      <c r="AJC120" s="28"/>
      <c r="AJD120" s="28"/>
      <c r="AJE120" s="28"/>
      <c r="AJF120" s="28"/>
      <c r="AJG120" s="28"/>
      <c r="AJH120" s="28"/>
      <c r="AJI120" s="28"/>
      <c r="AJJ120" s="28"/>
      <c r="AJK120" s="28"/>
      <c r="AJL120" s="28"/>
      <c r="AJM120" s="28"/>
      <c r="AJN120" s="28"/>
      <c r="AJO120" s="28"/>
      <c r="AJP120" s="28"/>
      <c r="AJQ120" s="28"/>
      <c r="AJR120" s="28"/>
      <c r="AJS120" s="28"/>
      <c r="AJT120" s="28"/>
      <c r="AJU120" s="28"/>
      <c r="AJV120" s="28"/>
      <c r="AJW120" s="28"/>
      <c r="AJX120" s="28"/>
      <c r="AJY120" s="28"/>
      <c r="AJZ120" s="28"/>
      <c r="AKA120" s="28"/>
      <c r="AKB120" s="28"/>
      <c r="AKC120" s="28"/>
      <c r="AKD120" s="28"/>
      <c r="AKE120" s="28"/>
      <c r="AKF120" s="28"/>
      <c r="AKG120" s="28"/>
      <c r="AKH120" s="28"/>
      <c r="AKI120" s="28"/>
      <c r="AKJ120" s="28"/>
      <c r="AKK120" s="28"/>
      <c r="AKL120" s="28"/>
      <c r="AKM120" s="28"/>
      <c r="AKN120" s="28"/>
      <c r="AKO120" s="28"/>
      <c r="AKP120" s="28"/>
      <c r="AKQ120" s="28"/>
      <c r="AKR120" s="28"/>
      <c r="AKS120" s="28"/>
      <c r="AKT120" s="28"/>
      <c r="AKU120" s="28"/>
      <c r="AKV120" s="28"/>
      <c r="AKW120" s="28"/>
      <c r="AKX120" s="28"/>
      <c r="AKY120" s="28"/>
      <c r="AKZ120" s="28"/>
      <c r="ALA120" s="28"/>
      <c r="ALB120" s="28"/>
      <c r="ALC120" s="28"/>
      <c r="ALD120" s="28"/>
      <c r="ALE120" s="28"/>
      <c r="ALF120" s="28"/>
      <c r="ALG120" s="28"/>
      <c r="ALH120" s="28"/>
      <c r="ALI120" s="28"/>
      <c r="ALJ120" s="28"/>
      <c r="ALK120" s="28"/>
      <c r="ALL120" s="28"/>
      <c r="ALM120" s="28"/>
      <c r="ALN120" s="28"/>
      <c r="ALO120" s="28"/>
      <c r="ALP120" s="28"/>
      <c r="ALQ120" s="28"/>
      <c r="ALR120" s="28"/>
      <c r="ALS120" s="28"/>
      <c r="ALT120" s="28"/>
      <c r="ALU120" s="28"/>
      <c r="ALV120" s="28"/>
      <c r="ALW120" s="28"/>
      <c r="ALX120" s="28"/>
      <c r="ALY120" s="28"/>
      <c r="ALZ120" s="28"/>
      <c r="AMA120" s="28"/>
      <c r="AMB120" s="28"/>
      <c r="AMC120" s="28"/>
      <c r="AMD120" s="28"/>
      <c r="AME120" s="28"/>
      <c r="AMF120" s="28"/>
      <c r="AMG120" s="28"/>
      <c r="AMH120" s="28"/>
      <c r="AMI120" s="28"/>
      <c r="AMJ120" s="28"/>
      <c r="AMK120" s="28"/>
      <c r="AML120" s="28"/>
      <c r="AMM120" s="28"/>
      <c r="AMN120" s="28"/>
      <c r="AMO120" s="28"/>
      <c r="AMP120" s="28"/>
      <c r="AMQ120" s="28"/>
      <c r="AMR120" s="28"/>
      <c r="AMS120" s="28"/>
      <c r="AMT120" s="28"/>
      <c r="AMU120" s="28"/>
      <c r="AMV120" s="28"/>
      <c r="AMW120" s="28"/>
      <c r="AMX120" s="28"/>
    </row>
    <row r="121" spans="3:1038" s="6" customFormat="1" ht="15" customHeight="1" x14ac:dyDescent="0.25">
      <c r="C121" s="6" t="str">
        <f t="shared" si="18"/>
        <v>American</v>
      </c>
      <c r="D121" s="6" t="str">
        <f t="shared" si="19"/>
        <v>HPHE10280H045DVCTA-130  (80 gal)</v>
      </c>
      <c r="E121" s="6">
        <f t="shared" si="20"/>
        <v>1202685</v>
      </c>
      <c r="F121" s="55">
        <f t="shared" si="21"/>
        <v>80</v>
      </c>
      <c r="G121" s="6" t="str">
        <f t="shared" si="22"/>
        <v>AOSmithHPTS80</v>
      </c>
      <c r="H121" s="114">
        <f t="shared" si="23"/>
        <v>0</v>
      </c>
      <c r="I121" s="152" t="str">
        <f t="shared" si="24"/>
        <v>AmericanHPHE10280H045DVCTA130</v>
      </c>
      <c r="J121" s="114">
        <v>3</v>
      </c>
      <c r="K121" s="219">
        <v>3.45</v>
      </c>
      <c r="L121" s="91" t="s">
        <v>188</v>
      </c>
      <c r="M121" s="183"/>
      <c r="N121" s="131">
        <f t="shared" si="25"/>
        <v>12</v>
      </c>
      <c r="O121" s="186" t="s">
        <v>17</v>
      </c>
      <c r="P121" s="178">
        <f t="shared" si="35"/>
        <v>26</v>
      </c>
      <c r="Q121" s="164">
        <f t="shared" si="26"/>
        <v>1202685</v>
      </c>
      <c r="R121" s="9" t="str">
        <f t="shared" si="27"/>
        <v>HPHE10280H045DVCTA-130  (80 gal)</v>
      </c>
      <c r="S121" s="11">
        <f>COUNTIF(R$90:R$662, R121)</f>
        <v>1</v>
      </c>
      <c r="T121" s="173" t="s">
        <v>955</v>
      </c>
      <c r="U121" s="184">
        <v>80</v>
      </c>
      <c r="V121" s="173" t="s">
        <v>819</v>
      </c>
      <c r="W121" s="173" t="s">
        <v>819</v>
      </c>
      <c r="X121" s="129" t="str">
        <f t="shared" si="28"/>
        <v>AOSmithHPTS80</v>
      </c>
      <c r="Y121" s="180">
        <v>0</v>
      </c>
      <c r="Z121" s="165"/>
      <c r="AA121" s="194"/>
      <c r="AB121" s="181"/>
      <c r="AC121" s="124" t="str">
        <f t="shared" si="29"/>
        <v>2,     1202685,   "HPHE10280H045DVCTA-130  (80 gal)"</v>
      </c>
      <c r="AD121" s="182" t="s">
        <v>17</v>
      </c>
      <c r="AE121" s="174" t="s">
        <v>969</v>
      </c>
      <c r="AF121" s="167">
        <f>COUNTIF(AE$77:AE$662, AE121)</f>
        <v>1</v>
      </c>
      <c r="AG121" s="124" t="str">
        <f t="shared" si="30"/>
        <v xml:space="preserve">          case  HPHE10280H045DVCTA-130  (80 gal)   :   "AmericanHPHE10280H045DVCTA130"</v>
      </c>
      <c r="AH121" s="6">
        <v>3.45</v>
      </c>
      <c r="AJ121" s="6">
        <v>3</v>
      </c>
      <c r="AK121"/>
      <c r="AL121" s="138">
        <f t="shared" si="32"/>
        <v>3.45</v>
      </c>
      <c r="AM121" s="138" t="str">
        <f t="shared" si="33"/>
        <v/>
      </c>
      <c r="AN121" s="18"/>
      <c r="AO121" s="18"/>
      <c r="AP121" s="18"/>
      <c r="AQ121" s="18"/>
      <c r="AR121" s="1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  <c r="CZ121" s="28"/>
      <c r="DA121" s="28"/>
      <c r="DB121" s="28"/>
      <c r="DC121" s="28"/>
      <c r="DD121" s="28"/>
      <c r="DE121" s="28"/>
      <c r="DF121" s="28"/>
      <c r="DG121" s="28"/>
      <c r="DH121" s="28"/>
      <c r="DI121" s="28"/>
      <c r="DJ121" s="28"/>
      <c r="DK121" s="28"/>
      <c r="DL121" s="28"/>
      <c r="DM121" s="28"/>
      <c r="DN121" s="28"/>
      <c r="DO121" s="28"/>
      <c r="DP121" s="28"/>
      <c r="DQ121" s="28"/>
      <c r="DR121" s="28"/>
      <c r="DS121" s="28"/>
      <c r="DT121" s="28"/>
      <c r="DU121" s="28"/>
      <c r="DV121" s="28"/>
      <c r="DW121" s="28"/>
      <c r="DX121" s="28"/>
      <c r="DY121" s="28"/>
      <c r="DZ121" s="28"/>
      <c r="EA121" s="28"/>
      <c r="EB121" s="28"/>
      <c r="EC121" s="28"/>
      <c r="ED121" s="28"/>
      <c r="EE121" s="28"/>
      <c r="EF121" s="28"/>
      <c r="EG121" s="28"/>
      <c r="EH121" s="28"/>
      <c r="EI121" s="28"/>
      <c r="EJ121" s="28"/>
      <c r="EK121" s="28"/>
      <c r="EL121" s="28"/>
      <c r="EM121" s="28"/>
      <c r="EN121" s="28"/>
      <c r="EO121" s="28"/>
      <c r="EP121" s="28"/>
      <c r="EQ121" s="28"/>
      <c r="ER121" s="28"/>
      <c r="ES121" s="28"/>
      <c r="ET121" s="28"/>
      <c r="EU121" s="28"/>
      <c r="EV121" s="28"/>
      <c r="EW121" s="28"/>
      <c r="EX121" s="28"/>
      <c r="EY121" s="28"/>
      <c r="EZ121" s="28"/>
      <c r="FA121" s="28"/>
      <c r="FB121" s="28"/>
      <c r="FC121" s="28"/>
      <c r="FD121" s="28"/>
      <c r="FE121" s="28"/>
      <c r="FF121" s="28"/>
      <c r="FG121" s="28"/>
      <c r="FH121" s="28"/>
      <c r="FI121" s="28"/>
      <c r="FJ121" s="28"/>
      <c r="FK121" s="28"/>
      <c r="FL121" s="28"/>
      <c r="FM121" s="28"/>
      <c r="FN121" s="28"/>
      <c r="FO121" s="28"/>
      <c r="FP121" s="28"/>
      <c r="FQ121" s="28"/>
      <c r="FR121" s="28"/>
      <c r="FS121" s="28"/>
      <c r="FT121" s="28"/>
      <c r="FU121" s="28"/>
      <c r="FV121" s="28"/>
      <c r="FW121" s="28"/>
      <c r="FX121" s="28"/>
      <c r="FY121" s="28"/>
      <c r="FZ121" s="28"/>
      <c r="GA121" s="28"/>
      <c r="GB121" s="28"/>
      <c r="GC121" s="28"/>
      <c r="GD121" s="28"/>
      <c r="GE121" s="28"/>
      <c r="GF121" s="28"/>
      <c r="GG121" s="28"/>
      <c r="GH121" s="28"/>
      <c r="GI121" s="28"/>
      <c r="GJ121" s="28"/>
      <c r="GK121" s="28"/>
      <c r="GL121" s="28"/>
      <c r="GM121" s="28"/>
      <c r="GN121" s="28"/>
      <c r="GO121" s="28"/>
      <c r="GP121" s="28"/>
      <c r="GQ121" s="28"/>
      <c r="GR121" s="28"/>
      <c r="GS121" s="28"/>
      <c r="GT121" s="28"/>
      <c r="GU121" s="28"/>
      <c r="GV121" s="28"/>
      <c r="GW121" s="28"/>
      <c r="GX121" s="28"/>
      <c r="GY121" s="28"/>
      <c r="GZ121" s="28"/>
      <c r="HA121" s="28"/>
      <c r="HB121" s="28"/>
      <c r="HC121" s="28"/>
      <c r="HD121" s="28"/>
      <c r="HE121" s="28"/>
      <c r="HF121" s="28"/>
      <c r="HG121" s="28"/>
      <c r="HH121" s="28"/>
      <c r="HI121" s="28"/>
      <c r="HJ121" s="28"/>
      <c r="HK121" s="28"/>
      <c r="HL121" s="28"/>
      <c r="HM121" s="28"/>
      <c r="HN121" s="28"/>
      <c r="HO121" s="28"/>
      <c r="HP121" s="28"/>
      <c r="HQ121" s="28"/>
      <c r="HR121" s="28"/>
      <c r="HS121" s="28"/>
      <c r="HT121" s="28"/>
      <c r="HU121" s="28"/>
      <c r="HV121" s="28"/>
      <c r="HW121" s="28"/>
      <c r="HX121" s="28"/>
      <c r="HY121" s="28"/>
      <c r="HZ121" s="28"/>
      <c r="IA121" s="28"/>
      <c r="IB121" s="28"/>
      <c r="IC121" s="28"/>
      <c r="ID121" s="28"/>
      <c r="IE121" s="28"/>
      <c r="IF121" s="28"/>
      <c r="IG121" s="28"/>
      <c r="IH121" s="28"/>
      <c r="II121" s="28"/>
      <c r="IJ121" s="28"/>
      <c r="IK121" s="28"/>
      <c r="IL121" s="28"/>
      <c r="IM121" s="28"/>
      <c r="IN121" s="28"/>
      <c r="IO121" s="28"/>
      <c r="IP121" s="28"/>
      <c r="IQ121" s="28"/>
      <c r="IR121" s="28"/>
      <c r="IS121" s="28"/>
      <c r="IT121" s="28"/>
      <c r="IU121" s="28"/>
      <c r="IV121" s="28"/>
      <c r="IW121" s="28"/>
      <c r="IX121" s="28"/>
      <c r="IY121" s="28"/>
      <c r="IZ121" s="28"/>
      <c r="JA121" s="28"/>
      <c r="JB121" s="28"/>
      <c r="JC121" s="28"/>
      <c r="JD121" s="28"/>
      <c r="JE121" s="28"/>
      <c r="JF121" s="28"/>
      <c r="JG121" s="28"/>
      <c r="JH121" s="28"/>
      <c r="JI121" s="28"/>
      <c r="JJ121" s="28"/>
      <c r="JK121" s="28"/>
      <c r="JL121" s="28"/>
      <c r="JM121" s="28"/>
      <c r="JN121" s="28"/>
      <c r="JO121" s="28"/>
      <c r="JP121" s="28"/>
      <c r="JQ121" s="28"/>
      <c r="JR121" s="28"/>
      <c r="JS121" s="28"/>
      <c r="JT121" s="28"/>
      <c r="JU121" s="28"/>
      <c r="JV121" s="28"/>
      <c r="JW121" s="28"/>
      <c r="JX121" s="28"/>
      <c r="JY121" s="28"/>
      <c r="JZ121" s="28"/>
      <c r="KA121" s="28"/>
      <c r="KB121" s="28"/>
      <c r="KC121" s="28"/>
      <c r="KD121" s="28"/>
      <c r="KE121" s="28"/>
      <c r="KF121" s="28"/>
      <c r="KG121" s="28"/>
      <c r="KH121" s="28"/>
      <c r="KI121" s="28"/>
      <c r="KJ121" s="28"/>
      <c r="KK121" s="28"/>
      <c r="KL121" s="28"/>
      <c r="KM121" s="28"/>
      <c r="KN121" s="28"/>
      <c r="KO121" s="28"/>
      <c r="KP121" s="28"/>
      <c r="KQ121" s="28"/>
      <c r="KR121" s="28"/>
      <c r="KS121" s="28"/>
      <c r="KT121" s="28"/>
      <c r="KU121" s="28"/>
      <c r="KV121" s="28"/>
      <c r="KW121" s="28"/>
      <c r="KX121" s="28"/>
      <c r="KY121" s="28"/>
      <c r="KZ121" s="28"/>
      <c r="LA121" s="28"/>
      <c r="LB121" s="28"/>
      <c r="LC121" s="28"/>
      <c r="LD121" s="28"/>
      <c r="LE121" s="28"/>
      <c r="LF121" s="28"/>
      <c r="LG121" s="28"/>
      <c r="LH121" s="28"/>
      <c r="LI121" s="28"/>
      <c r="LJ121" s="28"/>
      <c r="LK121" s="28"/>
      <c r="LL121" s="28"/>
      <c r="LM121" s="28"/>
      <c r="LN121" s="28"/>
      <c r="LO121" s="28"/>
      <c r="LP121" s="28"/>
      <c r="LQ121" s="28"/>
      <c r="LR121" s="28"/>
      <c r="LS121" s="28"/>
      <c r="LT121" s="28"/>
      <c r="LU121" s="28"/>
      <c r="LV121" s="28"/>
      <c r="LW121" s="28"/>
      <c r="LX121" s="28"/>
      <c r="LY121" s="28"/>
      <c r="LZ121" s="28"/>
      <c r="MA121" s="28"/>
      <c r="MB121" s="28"/>
      <c r="MC121" s="28"/>
      <c r="MD121" s="28"/>
      <c r="ME121" s="28"/>
      <c r="MF121" s="28"/>
      <c r="MG121" s="28"/>
      <c r="MH121" s="28"/>
      <c r="MI121" s="28"/>
      <c r="MJ121" s="28"/>
      <c r="MK121" s="28"/>
      <c r="ML121" s="28"/>
      <c r="MM121" s="28"/>
      <c r="MN121" s="28"/>
      <c r="MO121" s="28"/>
      <c r="MP121" s="28"/>
      <c r="MQ121" s="28"/>
      <c r="MR121" s="28"/>
      <c r="MS121" s="28"/>
      <c r="MT121" s="28"/>
      <c r="MU121" s="28"/>
      <c r="MV121" s="28"/>
      <c r="MW121" s="28"/>
      <c r="MX121" s="28"/>
      <c r="MY121" s="28"/>
      <c r="MZ121" s="28"/>
      <c r="NA121" s="28"/>
      <c r="NB121" s="28"/>
      <c r="NC121" s="28"/>
      <c r="ND121" s="28"/>
      <c r="NE121" s="28"/>
      <c r="NF121" s="28"/>
      <c r="NG121" s="28"/>
      <c r="NH121" s="28"/>
      <c r="NI121" s="28"/>
      <c r="NJ121" s="28"/>
      <c r="NK121" s="28"/>
      <c r="NL121" s="28"/>
      <c r="NM121" s="28"/>
      <c r="NN121" s="28"/>
      <c r="NO121" s="28"/>
      <c r="NP121" s="28"/>
      <c r="NQ121" s="28"/>
      <c r="NR121" s="28"/>
      <c r="NS121" s="28"/>
      <c r="NT121" s="28"/>
      <c r="NU121" s="28"/>
      <c r="NV121" s="28"/>
      <c r="NW121" s="28"/>
      <c r="NX121" s="28"/>
      <c r="NY121" s="28"/>
      <c r="NZ121" s="28"/>
      <c r="OA121" s="28"/>
      <c r="OB121" s="28"/>
      <c r="OC121" s="28"/>
      <c r="OD121" s="28"/>
      <c r="OE121" s="28"/>
      <c r="OF121" s="28"/>
      <c r="OG121" s="28"/>
      <c r="OH121" s="28"/>
      <c r="OI121" s="28"/>
      <c r="OJ121" s="28"/>
      <c r="OK121" s="28"/>
      <c r="OL121" s="28"/>
      <c r="OM121" s="28"/>
      <c r="ON121" s="28"/>
      <c r="OO121" s="28"/>
      <c r="OP121" s="28"/>
      <c r="OQ121" s="28"/>
      <c r="OR121" s="28"/>
      <c r="OS121" s="28"/>
      <c r="OT121" s="28"/>
      <c r="OU121" s="28"/>
      <c r="OV121" s="28"/>
      <c r="OW121" s="28"/>
      <c r="OX121" s="28"/>
      <c r="OY121" s="28"/>
      <c r="OZ121" s="28"/>
      <c r="PA121" s="28"/>
      <c r="PB121" s="28"/>
      <c r="PC121" s="28"/>
      <c r="PD121" s="28"/>
      <c r="PE121" s="28"/>
      <c r="PF121" s="28"/>
      <c r="PG121" s="28"/>
      <c r="PH121" s="28"/>
      <c r="PI121" s="28"/>
      <c r="PJ121" s="28"/>
      <c r="PK121" s="28"/>
      <c r="PL121" s="28"/>
      <c r="PM121" s="28"/>
      <c r="PN121" s="28"/>
      <c r="PO121" s="28"/>
      <c r="PP121" s="28"/>
      <c r="PQ121" s="28"/>
      <c r="PR121" s="28"/>
      <c r="PS121" s="28"/>
      <c r="PT121" s="28"/>
      <c r="PU121" s="28"/>
      <c r="PV121" s="28"/>
      <c r="PW121" s="28"/>
      <c r="PX121" s="28"/>
      <c r="PY121" s="28"/>
      <c r="PZ121" s="28"/>
      <c r="QA121" s="28"/>
      <c r="QB121" s="28"/>
      <c r="QC121" s="28"/>
      <c r="QD121" s="28"/>
      <c r="QE121" s="28"/>
      <c r="QF121" s="28"/>
      <c r="QG121" s="28"/>
      <c r="QH121" s="28"/>
      <c r="QI121" s="28"/>
      <c r="QJ121" s="28"/>
      <c r="QK121" s="28"/>
      <c r="QL121" s="28"/>
      <c r="QM121" s="28"/>
      <c r="QN121" s="28"/>
      <c r="QO121" s="28"/>
      <c r="QP121" s="28"/>
      <c r="QQ121" s="28"/>
      <c r="QR121" s="28"/>
      <c r="QS121" s="28"/>
      <c r="QT121" s="28"/>
      <c r="QU121" s="28"/>
      <c r="QV121" s="28"/>
      <c r="QW121" s="28"/>
      <c r="QX121" s="28"/>
      <c r="QY121" s="28"/>
      <c r="QZ121" s="28"/>
      <c r="RA121" s="28"/>
      <c r="RB121" s="28"/>
      <c r="RC121" s="28"/>
      <c r="RD121" s="28"/>
      <c r="RE121" s="28"/>
      <c r="RF121" s="28"/>
      <c r="RG121" s="28"/>
      <c r="RH121" s="28"/>
      <c r="RI121" s="28"/>
      <c r="RJ121" s="28"/>
      <c r="RK121" s="28"/>
      <c r="RL121" s="28"/>
      <c r="RM121" s="28"/>
      <c r="RN121" s="28"/>
      <c r="RO121" s="28"/>
      <c r="RP121" s="28"/>
      <c r="RQ121" s="28"/>
      <c r="RR121" s="28"/>
      <c r="RS121" s="28"/>
      <c r="RT121" s="28"/>
      <c r="RU121" s="28"/>
      <c r="RV121" s="28"/>
      <c r="RW121" s="28"/>
      <c r="RX121" s="28"/>
      <c r="RY121" s="28"/>
      <c r="RZ121" s="28"/>
      <c r="SA121" s="28"/>
      <c r="SB121" s="28"/>
      <c r="SC121" s="28"/>
      <c r="SD121" s="28"/>
      <c r="SE121" s="28"/>
      <c r="SF121" s="28"/>
      <c r="SG121" s="28"/>
      <c r="SH121" s="28"/>
      <c r="SI121" s="28"/>
      <c r="SJ121" s="28"/>
      <c r="SK121" s="28"/>
      <c r="SL121" s="28"/>
      <c r="SM121" s="28"/>
      <c r="SN121" s="28"/>
      <c r="SO121" s="28"/>
      <c r="SP121" s="28"/>
      <c r="SQ121" s="28"/>
      <c r="SR121" s="28"/>
      <c r="SS121" s="28"/>
      <c r="ST121" s="28"/>
      <c r="SU121" s="28"/>
      <c r="SV121" s="28"/>
      <c r="SW121" s="28"/>
      <c r="SX121" s="28"/>
      <c r="SY121" s="28"/>
      <c r="SZ121" s="28"/>
      <c r="TA121" s="28"/>
      <c r="TB121" s="28"/>
      <c r="TC121" s="28"/>
      <c r="TD121" s="28"/>
      <c r="TE121" s="28"/>
      <c r="TF121" s="28"/>
      <c r="TG121" s="28"/>
      <c r="TH121" s="28"/>
      <c r="TI121" s="28"/>
      <c r="TJ121" s="28"/>
      <c r="TK121" s="28"/>
      <c r="TL121" s="28"/>
      <c r="TM121" s="28"/>
      <c r="TN121" s="28"/>
      <c r="TO121" s="28"/>
      <c r="TP121" s="28"/>
      <c r="TQ121" s="28"/>
      <c r="TR121" s="28"/>
      <c r="TS121" s="28"/>
      <c r="TT121" s="28"/>
      <c r="TU121" s="28"/>
      <c r="TV121" s="28"/>
      <c r="TW121" s="28"/>
      <c r="TX121" s="28"/>
      <c r="TY121" s="28"/>
      <c r="TZ121" s="28"/>
      <c r="UA121" s="28"/>
      <c r="UB121" s="28"/>
      <c r="UC121" s="28"/>
      <c r="UD121" s="28"/>
      <c r="UE121" s="28"/>
      <c r="UF121" s="28"/>
      <c r="UG121" s="28"/>
      <c r="UH121" s="28"/>
      <c r="UI121" s="28"/>
      <c r="UJ121" s="28"/>
      <c r="UK121" s="28"/>
      <c r="UL121" s="28"/>
      <c r="UM121" s="28"/>
      <c r="UN121" s="28"/>
      <c r="UO121" s="28"/>
      <c r="UP121" s="28"/>
      <c r="UQ121" s="28"/>
      <c r="UR121" s="28"/>
      <c r="US121" s="28"/>
      <c r="UT121" s="28"/>
      <c r="UU121" s="28"/>
      <c r="UV121" s="28"/>
      <c r="UW121" s="28"/>
      <c r="UX121" s="28"/>
      <c r="UY121" s="28"/>
      <c r="UZ121" s="28"/>
      <c r="VA121" s="28"/>
      <c r="VB121" s="28"/>
      <c r="VC121" s="28"/>
      <c r="VD121" s="28"/>
      <c r="VE121" s="28"/>
      <c r="VF121" s="28"/>
      <c r="VG121" s="28"/>
      <c r="VH121" s="28"/>
      <c r="VI121" s="28"/>
      <c r="VJ121" s="28"/>
      <c r="VK121" s="28"/>
      <c r="VL121" s="28"/>
      <c r="VM121" s="28"/>
      <c r="VN121" s="28"/>
      <c r="VO121" s="28"/>
      <c r="VP121" s="28"/>
      <c r="VQ121" s="28"/>
      <c r="VR121" s="28"/>
      <c r="VS121" s="28"/>
      <c r="VT121" s="28"/>
      <c r="VU121" s="28"/>
      <c r="VV121" s="28"/>
      <c r="VW121" s="28"/>
      <c r="VX121" s="28"/>
      <c r="VY121" s="28"/>
      <c r="VZ121" s="28"/>
      <c r="WA121" s="28"/>
      <c r="WB121" s="28"/>
      <c r="WC121" s="28"/>
      <c r="WD121" s="28"/>
      <c r="WE121" s="28"/>
      <c r="WF121" s="28"/>
      <c r="WG121" s="28"/>
      <c r="WH121" s="28"/>
      <c r="WI121" s="28"/>
      <c r="WJ121" s="28"/>
      <c r="WK121" s="28"/>
      <c r="WL121" s="28"/>
      <c r="WM121" s="28"/>
      <c r="WN121" s="28"/>
      <c r="WO121" s="28"/>
      <c r="WP121" s="28"/>
      <c r="WQ121" s="28"/>
      <c r="WR121" s="28"/>
      <c r="WS121" s="28"/>
      <c r="WT121" s="28"/>
      <c r="WU121" s="28"/>
      <c r="WV121" s="28"/>
      <c r="WW121" s="28"/>
      <c r="WX121" s="28"/>
      <c r="WY121" s="28"/>
      <c r="WZ121" s="28"/>
      <c r="XA121" s="28"/>
      <c r="XB121" s="28"/>
      <c r="XC121" s="28"/>
      <c r="XD121" s="28"/>
      <c r="XE121" s="28"/>
      <c r="XF121" s="28"/>
      <c r="XG121" s="28"/>
      <c r="XH121" s="28"/>
      <c r="XI121" s="28"/>
      <c r="XJ121" s="28"/>
      <c r="XK121" s="28"/>
      <c r="XL121" s="28"/>
      <c r="XM121" s="28"/>
      <c r="XN121" s="28"/>
      <c r="XO121" s="28"/>
      <c r="XP121" s="28"/>
      <c r="XQ121" s="28"/>
      <c r="XR121" s="28"/>
      <c r="XS121" s="28"/>
      <c r="XT121" s="28"/>
      <c r="XU121" s="28"/>
      <c r="XV121" s="28"/>
      <c r="XW121" s="28"/>
      <c r="XX121" s="28"/>
      <c r="XY121" s="28"/>
      <c r="XZ121" s="28"/>
      <c r="YA121" s="28"/>
      <c r="YB121" s="28"/>
      <c r="YC121" s="28"/>
      <c r="YD121" s="28"/>
      <c r="YE121" s="28"/>
      <c r="YF121" s="28"/>
      <c r="YG121" s="28"/>
      <c r="YH121" s="28"/>
      <c r="YI121" s="28"/>
      <c r="YJ121" s="28"/>
      <c r="YK121" s="28"/>
      <c r="YL121" s="28"/>
      <c r="YM121" s="28"/>
      <c r="YN121" s="28"/>
      <c r="YO121" s="28"/>
      <c r="YP121" s="28"/>
      <c r="YQ121" s="28"/>
      <c r="YR121" s="28"/>
      <c r="YS121" s="28"/>
      <c r="YT121" s="28"/>
      <c r="YU121" s="28"/>
      <c r="YV121" s="28"/>
      <c r="YW121" s="28"/>
      <c r="YX121" s="28"/>
      <c r="YY121" s="28"/>
      <c r="YZ121" s="28"/>
      <c r="ZA121" s="28"/>
      <c r="ZB121" s="28"/>
      <c r="ZC121" s="28"/>
      <c r="ZD121" s="28"/>
      <c r="ZE121" s="28"/>
      <c r="ZF121" s="28"/>
      <c r="ZG121" s="28"/>
      <c r="ZH121" s="28"/>
      <c r="ZI121" s="28"/>
      <c r="ZJ121" s="28"/>
      <c r="ZK121" s="28"/>
      <c r="ZL121" s="28"/>
      <c r="ZM121" s="28"/>
      <c r="ZN121" s="28"/>
      <c r="ZO121" s="28"/>
      <c r="ZP121" s="28"/>
      <c r="ZQ121" s="28"/>
      <c r="ZR121" s="28"/>
      <c r="ZS121" s="28"/>
      <c r="ZT121" s="28"/>
      <c r="ZU121" s="28"/>
      <c r="ZV121" s="28"/>
      <c r="ZW121" s="28"/>
      <c r="ZX121" s="28"/>
      <c r="ZY121" s="28"/>
      <c r="ZZ121" s="28"/>
      <c r="AAA121" s="28"/>
      <c r="AAB121" s="28"/>
      <c r="AAC121" s="28"/>
      <c r="AAD121" s="28"/>
      <c r="AAE121" s="28"/>
      <c r="AAF121" s="28"/>
      <c r="AAG121" s="28"/>
      <c r="AAH121" s="28"/>
      <c r="AAI121" s="28"/>
      <c r="AAJ121" s="28"/>
      <c r="AAK121" s="28"/>
      <c r="AAL121" s="28"/>
      <c r="AAM121" s="28"/>
      <c r="AAN121" s="28"/>
      <c r="AAO121" s="28"/>
      <c r="AAP121" s="28"/>
      <c r="AAQ121" s="28"/>
      <c r="AAR121" s="28"/>
      <c r="AAS121" s="28"/>
      <c r="AAT121" s="28"/>
      <c r="AAU121" s="28"/>
      <c r="AAV121" s="28"/>
      <c r="AAW121" s="28"/>
      <c r="AAX121" s="28"/>
      <c r="AAY121" s="28"/>
      <c r="AAZ121" s="28"/>
      <c r="ABA121" s="28"/>
      <c r="ABB121" s="28"/>
      <c r="ABC121" s="28"/>
      <c r="ABD121" s="28"/>
      <c r="ABE121" s="28"/>
      <c r="ABF121" s="28"/>
      <c r="ABG121" s="28"/>
      <c r="ABH121" s="28"/>
      <c r="ABI121" s="28"/>
      <c r="ABJ121" s="28"/>
      <c r="ABK121" s="28"/>
      <c r="ABL121" s="28"/>
      <c r="ABM121" s="28"/>
      <c r="ABN121" s="28"/>
      <c r="ABO121" s="28"/>
      <c r="ABP121" s="28"/>
      <c r="ABQ121" s="28"/>
      <c r="ABR121" s="28"/>
      <c r="ABS121" s="28"/>
      <c r="ABT121" s="28"/>
      <c r="ABU121" s="28"/>
      <c r="ABV121" s="28"/>
      <c r="ABW121" s="28"/>
      <c r="ABX121" s="28"/>
      <c r="ABY121" s="28"/>
      <c r="ABZ121" s="28"/>
      <c r="ACA121" s="28"/>
      <c r="ACB121" s="28"/>
      <c r="ACC121" s="28"/>
      <c r="ACD121" s="28"/>
      <c r="ACE121" s="28"/>
      <c r="ACF121" s="28"/>
      <c r="ACG121" s="28"/>
      <c r="ACH121" s="28"/>
      <c r="ACI121" s="28"/>
      <c r="ACJ121" s="28"/>
      <c r="ACK121" s="28"/>
      <c r="ACL121" s="28"/>
      <c r="ACM121" s="28"/>
      <c r="ACN121" s="28"/>
      <c r="ACO121" s="28"/>
      <c r="ACP121" s="28"/>
      <c r="ACQ121" s="28"/>
      <c r="ACR121" s="28"/>
      <c r="ACS121" s="28"/>
      <c r="ACT121" s="28"/>
      <c r="ACU121" s="28"/>
      <c r="ACV121" s="28"/>
      <c r="ACW121" s="28"/>
      <c r="ACX121" s="28"/>
      <c r="ACY121" s="28"/>
      <c r="ACZ121" s="28"/>
      <c r="ADA121" s="28"/>
      <c r="ADB121" s="28"/>
      <c r="ADC121" s="28"/>
      <c r="ADD121" s="28"/>
      <c r="ADE121" s="28"/>
      <c r="ADF121" s="28"/>
      <c r="ADG121" s="28"/>
      <c r="ADH121" s="28"/>
      <c r="ADI121" s="28"/>
      <c r="ADJ121" s="28"/>
      <c r="ADK121" s="28"/>
      <c r="ADL121" s="28"/>
      <c r="ADM121" s="28"/>
      <c r="ADN121" s="28"/>
      <c r="ADO121" s="28"/>
      <c r="ADP121" s="28"/>
      <c r="ADQ121" s="28"/>
      <c r="ADR121" s="28"/>
      <c r="ADS121" s="28"/>
      <c r="ADT121" s="28"/>
      <c r="ADU121" s="28"/>
      <c r="ADV121" s="28"/>
      <c r="ADW121" s="28"/>
      <c r="ADX121" s="28"/>
      <c r="ADY121" s="28"/>
      <c r="ADZ121" s="28"/>
      <c r="AEA121" s="28"/>
      <c r="AEB121" s="28"/>
      <c r="AEC121" s="28"/>
      <c r="AED121" s="28"/>
      <c r="AEE121" s="28"/>
      <c r="AEF121" s="28"/>
      <c r="AEG121" s="28"/>
      <c r="AEH121" s="28"/>
      <c r="AEI121" s="28"/>
      <c r="AEJ121" s="28"/>
      <c r="AEK121" s="28"/>
      <c r="AEL121" s="28"/>
      <c r="AEM121" s="28"/>
      <c r="AEN121" s="28"/>
      <c r="AEO121" s="28"/>
      <c r="AEP121" s="28"/>
      <c r="AEQ121" s="28"/>
      <c r="AER121" s="28"/>
      <c r="AES121" s="28"/>
      <c r="AET121" s="28"/>
      <c r="AEU121" s="28"/>
      <c r="AEV121" s="28"/>
      <c r="AEW121" s="28"/>
      <c r="AEX121" s="28"/>
      <c r="AEY121" s="28"/>
      <c r="AEZ121" s="28"/>
      <c r="AFA121" s="28"/>
      <c r="AFB121" s="28"/>
      <c r="AFC121" s="28"/>
      <c r="AFD121" s="28"/>
      <c r="AFE121" s="28"/>
      <c r="AFF121" s="28"/>
      <c r="AFG121" s="28"/>
      <c r="AFH121" s="28"/>
      <c r="AFI121" s="28"/>
      <c r="AFJ121" s="28"/>
      <c r="AFK121" s="28"/>
      <c r="AFL121" s="28"/>
      <c r="AFM121" s="28"/>
      <c r="AFN121" s="28"/>
      <c r="AFO121" s="28"/>
      <c r="AFP121" s="28"/>
      <c r="AFQ121" s="28"/>
      <c r="AFR121" s="28"/>
      <c r="AFS121" s="28"/>
      <c r="AFT121" s="28"/>
      <c r="AFU121" s="28"/>
      <c r="AFV121" s="28"/>
      <c r="AFW121" s="28"/>
      <c r="AFX121" s="28"/>
      <c r="AFY121" s="28"/>
      <c r="AFZ121" s="28"/>
      <c r="AGA121" s="28"/>
      <c r="AGB121" s="28"/>
      <c r="AGC121" s="28"/>
      <c r="AGD121" s="28"/>
      <c r="AGE121" s="28"/>
      <c r="AGF121" s="28"/>
      <c r="AGG121" s="28"/>
      <c r="AGH121" s="28"/>
      <c r="AGI121" s="28"/>
      <c r="AGJ121" s="28"/>
      <c r="AGK121" s="28"/>
      <c r="AGL121" s="28"/>
      <c r="AGM121" s="28"/>
      <c r="AGN121" s="28"/>
      <c r="AGO121" s="28"/>
      <c r="AGP121" s="28"/>
      <c r="AGQ121" s="28"/>
      <c r="AGR121" s="28"/>
      <c r="AGS121" s="28"/>
      <c r="AGT121" s="28"/>
      <c r="AGU121" s="28"/>
      <c r="AGV121" s="28"/>
      <c r="AGW121" s="28"/>
      <c r="AGX121" s="28"/>
      <c r="AGY121" s="28"/>
      <c r="AGZ121" s="28"/>
      <c r="AHA121" s="28"/>
      <c r="AHB121" s="28"/>
      <c r="AHC121" s="28"/>
      <c r="AHD121" s="28"/>
      <c r="AHE121" s="28"/>
      <c r="AHF121" s="28"/>
      <c r="AHG121" s="28"/>
      <c r="AHH121" s="28"/>
      <c r="AHI121" s="28"/>
      <c r="AHJ121" s="28"/>
      <c r="AHK121" s="28"/>
      <c r="AHL121" s="28"/>
      <c r="AHM121" s="28"/>
      <c r="AHN121" s="28"/>
      <c r="AHO121" s="28"/>
      <c r="AHP121" s="28"/>
      <c r="AHQ121" s="28"/>
      <c r="AHR121" s="28"/>
      <c r="AHS121" s="28"/>
      <c r="AHT121" s="28"/>
      <c r="AHU121" s="28"/>
      <c r="AHV121" s="28"/>
      <c r="AHW121" s="28"/>
      <c r="AHX121" s="28"/>
      <c r="AHY121" s="28"/>
      <c r="AHZ121" s="28"/>
      <c r="AIA121" s="28"/>
      <c r="AIB121" s="28"/>
      <c r="AIC121" s="28"/>
      <c r="AID121" s="28"/>
      <c r="AIE121" s="28"/>
      <c r="AIF121" s="28"/>
      <c r="AIG121" s="28"/>
      <c r="AIH121" s="28"/>
      <c r="AII121" s="28"/>
      <c r="AIJ121" s="28"/>
      <c r="AIK121" s="28"/>
      <c r="AIL121" s="28"/>
      <c r="AIM121" s="28"/>
      <c r="AIN121" s="28"/>
      <c r="AIO121" s="28"/>
      <c r="AIP121" s="28"/>
      <c r="AIQ121" s="28"/>
      <c r="AIR121" s="28"/>
      <c r="AIS121" s="28"/>
      <c r="AIT121" s="28"/>
      <c r="AIU121" s="28"/>
      <c r="AIV121" s="28"/>
      <c r="AIW121" s="28"/>
      <c r="AIX121" s="28"/>
      <c r="AIY121" s="28"/>
      <c r="AIZ121" s="28"/>
      <c r="AJA121" s="28"/>
      <c r="AJB121" s="28"/>
      <c r="AJC121" s="28"/>
      <c r="AJD121" s="28"/>
      <c r="AJE121" s="28"/>
      <c r="AJF121" s="28"/>
      <c r="AJG121" s="28"/>
      <c r="AJH121" s="28"/>
      <c r="AJI121" s="28"/>
      <c r="AJJ121" s="28"/>
      <c r="AJK121" s="28"/>
      <c r="AJL121" s="28"/>
      <c r="AJM121" s="28"/>
      <c r="AJN121" s="28"/>
      <c r="AJO121" s="28"/>
      <c r="AJP121" s="28"/>
      <c r="AJQ121" s="28"/>
      <c r="AJR121" s="28"/>
      <c r="AJS121" s="28"/>
      <c r="AJT121" s="28"/>
      <c r="AJU121" s="28"/>
      <c r="AJV121" s="28"/>
      <c r="AJW121" s="28"/>
      <c r="AJX121" s="28"/>
      <c r="AJY121" s="28"/>
      <c r="AJZ121" s="28"/>
      <c r="AKA121" s="28"/>
      <c r="AKB121" s="28"/>
      <c r="AKC121" s="28"/>
      <c r="AKD121" s="28"/>
      <c r="AKE121" s="28"/>
      <c r="AKF121" s="28"/>
      <c r="AKG121" s="28"/>
      <c r="AKH121" s="28"/>
      <c r="AKI121" s="28"/>
      <c r="AKJ121" s="28"/>
      <c r="AKK121" s="28"/>
      <c r="AKL121" s="28"/>
      <c r="AKM121" s="28"/>
      <c r="AKN121" s="28"/>
      <c r="AKO121" s="28"/>
      <c r="AKP121" s="28"/>
      <c r="AKQ121" s="28"/>
      <c r="AKR121" s="28"/>
      <c r="AKS121" s="28"/>
      <c r="AKT121" s="28"/>
      <c r="AKU121" s="28"/>
      <c r="AKV121" s="28"/>
      <c r="AKW121" s="28"/>
      <c r="AKX121" s="28"/>
      <c r="AKY121" s="28"/>
      <c r="AKZ121" s="28"/>
      <c r="ALA121" s="28"/>
      <c r="ALB121" s="28"/>
      <c r="ALC121" s="28"/>
      <c r="ALD121" s="28"/>
      <c r="ALE121" s="28"/>
      <c r="ALF121" s="28"/>
      <c r="ALG121" s="28"/>
      <c r="ALH121" s="28"/>
      <c r="ALI121" s="28"/>
      <c r="ALJ121" s="28"/>
      <c r="ALK121" s="28"/>
      <c r="ALL121" s="28"/>
      <c r="ALM121" s="28"/>
      <c r="ALN121" s="28"/>
      <c r="ALO121" s="28"/>
      <c r="ALP121" s="28"/>
      <c r="ALQ121" s="28"/>
      <c r="ALR121" s="28"/>
      <c r="ALS121" s="28"/>
      <c r="ALT121" s="28"/>
      <c r="ALU121" s="28"/>
      <c r="ALV121" s="28"/>
      <c r="ALW121" s="28"/>
      <c r="ALX121" s="28"/>
      <c r="ALY121" s="28"/>
      <c r="ALZ121" s="28"/>
      <c r="AMA121" s="28"/>
      <c r="AMB121" s="28"/>
      <c r="AMC121" s="28"/>
      <c r="AMD121" s="28"/>
      <c r="AME121" s="28"/>
      <c r="AMF121" s="28"/>
      <c r="AMG121" s="28"/>
      <c r="AMH121" s="28"/>
      <c r="AMI121" s="28"/>
      <c r="AMJ121" s="28"/>
      <c r="AMK121" s="28"/>
      <c r="AML121" s="28"/>
      <c r="AMM121" s="28"/>
      <c r="AMN121" s="28"/>
      <c r="AMO121" s="28"/>
      <c r="AMP121" s="28"/>
      <c r="AMQ121" s="28"/>
      <c r="AMR121" s="28"/>
      <c r="AMS121" s="28"/>
      <c r="AMT121" s="28"/>
      <c r="AMU121" s="28"/>
      <c r="AMV121" s="28"/>
      <c r="AMW121" s="28"/>
      <c r="AMX121" s="28"/>
    </row>
    <row r="122" spans="3:1038" s="6" customFormat="1" ht="15" customHeight="1" x14ac:dyDescent="0.25">
      <c r="C122" s="6" t="str">
        <f t="shared" si="18"/>
        <v>American</v>
      </c>
      <c r="D122" s="6" t="str">
        <f t="shared" si="19"/>
        <v>HPS10250H045DV 2**  (50 gal)</v>
      </c>
      <c r="E122" s="6">
        <f t="shared" si="20"/>
        <v>1201783</v>
      </c>
      <c r="F122" s="55">
        <f t="shared" si="21"/>
        <v>50</v>
      </c>
      <c r="G122" s="6" t="str">
        <f t="shared" si="22"/>
        <v>AOSmithHPTS50</v>
      </c>
      <c r="H122" s="114">
        <f t="shared" si="23"/>
        <v>1</v>
      </c>
      <c r="I122" s="152" t="str">
        <f t="shared" si="24"/>
        <v>AmericanHPS10250H045DV2xx</v>
      </c>
      <c r="J122" s="114">
        <v>4</v>
      </c>
      <c r="K122" s="219">
        <v>3.8</v>
      </c>
      <c r="L122" s="91" t="s">
        <v>188</v>
      </c>
      <c r="M122" s="33">
        <v>4</v>
      </c>
      <c r="N122" s="187">
        <f t="shared" si="25"/>
        <v>12</v>
      </c>
      <c r="O122" s="203" t="s">
        <v>17</v>
      </c>
      <c r="P122" s="208">
        <v>17</v>
      </c>
      <c r="Q122" s="164">
        <f t="shared" si="26"/>
        <v>1201783</v>
      </c>
      <c r="R122" s="9" t="str">
        <f t="shared" si="27"/>
        <v>HPS10250H045DV 2**  (50 gal)</v>
      </c>
      <c r="S122" s="11">
        <f>COUNTIF(R$90:R$662, R122)</f>
        <v>1</v>
      </c>
      <c r="T122" s="148" t="s">
        <v>827</v>
      </c>
      <c r="U122" s="149">
        <v>50</v>
      </c>
      <c r="V122" s="18" t="s">
        <v>817</v>
      </c>
      <c r="W122" s="127" t="s">
        <v>817</v>
      </c>
      <c r="X122" s="129" t="str">
        <f t="shared" si="28"/>
        <v>AOSmithHPTS50</v>
      </c>
      <c r="Y122" s="209">
        <v>1</v>
      </c>
      <c r="Z122" s="165" t="s">
        <v>8</v>
      </c>
      <c r="AA122" s="185">
        <v>44728</v>
      </c>
      <c r="AB122" s="166" t="s">
        <v>80</v>
      </c>
      <c r="AC122" s="124" t="str">
        <f t="shared" si="29"/>
        <v>2,     1201783,   "HPS10250H045DV 2**  (50 gal)"</v>
      </c>
      <c r="AD122" s="125" t="s">
        <v>17</v>
      </c>
      <c r="AE122" s="127" t="s">
        <v>836</v>
      </c>
      <c r="AF122" s="167">
        <f>COUNTIF(AE$77:AE$662, AE122)</f>
        <v>1</v>
      </c>
      <c r="AG122" s="124" t="str">
        <f t="shared" si="30"/>
        <v xml:space="preserve">          case  HPS10250H045DV 2**  (50 gal)   :   "AmericanHPS10250H045DV2xx"</v>
      </c>
      <c r="AH122" s="6">
        <v>3.8</v>
      </c>
      <c r="AJ122" s="6">
        <v>4</v>
      </c>
      <c r="AK122"/>
      <c r="AL122" s="138" t="str">
        <f t="shared" si="32"/>
        <v/>
      </c>
      <c r="AM122" s="138">
        <f t="shared" si="33"/>
        <v>3.8</v>
      </c>
      <c r="AN122" s="18"/>
      <c r="AO122" s="18"/>
      <c r="AP122" s="18"/>
      <c r="AQ122" s="18"/>
      <c r="AR122" s="1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  <c r="CZ122" s="28"/>
      <c r="DA122" s="28"/>
      <c r="DB122" s="28"/>
      <c r="DC122" s="28"/>
      <c r="DD122" s="28"/>
      <c r="DE122" s="28"/>
      <c r="DF122" s="28"/>
      <c r="DG122" s="28"/>
      <c r="DH122" s="28"/>
      <c r="DI122" s="28"/>
      <c r="DJ122" s="28"/>
      <c r="DK122" s="28"/>
      <c r="DL122" s="28"/>
      <c r="DM122" s="28"/>
      <c r="DN122" s="28"/>
      <c r="DO122" s="28"/>
      <c r="DP122" s="28"/>
      <c r="DQ122" s="28"/>
      <c r="DR122" s="28"/>
      <c r="DS122" s="28"/>
      <c r="DT122" s="28"/>
      <c r="DU122" s="28"/>
      <c r="DV122" s="28"/>
      <c r="DW122" s="28"/>
      <c r="DX122" s="28"/>
      <c r="DY122" s="28"/>
      <c r="DZ122" s="28"/>
      <c r="EA122" s="28"/>
      <c r="EB122" s="28"/>
      <c r="EC122" s="28"/>
      <c r="ED122" s="28"/>
      <c r="EE122" s="28"/>
      <c r="EF122" s="28"/>
      <c r="EG122" s="28"/>
      <c r="EH122" s="28"/>
      <c r="EI122" s="28"/>
      <c r="EJ122" s="28"/>
      <c r="EK122" s="28"/>
      <c r="EL122" s="28"/>
      <c r="EM122" s="28"/>
      <c r="EN122" s="28"/>
      <c r="EO122" s="28"/>
      <c r="EP122" s="28"/>
      <c r="EQ122" s="28"/>
      <c r="ER122" s="28"/>
      <c r="ES122" s="28"/>
      <c r="ET122" s="28"/>
      <c r="EU122" s="28"/>
      <c r="EV122" s="28"/>
      <c r="EW122" s="28"/>
      <c r="EX122" s="28"/>
      <c r="EY122" s="28"/>
      <c r="EZ122" s="28"/>
      <c r="FA122" s="28"/>
      <c r="FB122" s="28"/>
      <c r="FC122" s="28"/>
      <c r="FD122" s="28"/>
      <c r="FE122" s="28"/>
      <c r="FF122" s="28"/>
      <c r="FG122" s="28"/>
      <c r="FH122" s="28"/>
      <c r="FI122" s="28"/>
      <c r="FJ122" s="28"/>
      <c r="FK122" s="28"/>
      <c r="FL122" s="28"/>
      <c r="FM122" s="28"/>
      <c r="FN122" s="28"/>
      <c r="FO122" s="28"/>
      <c r="FP122" s="28"/>
      <c r="FQ122" s="28"/>
      <c r="FR122" s="28"/>
      <c r="FS122" s="28"/>
      <c r="FT122" s="28"/>
      <c r="FU122" s="28"/>
      <c r="FV122" s="28"/>
      <c r="FW122" s="28"/>
      <c r="FX122" s="28"/>
      <c r="FY122" s="28"/>
      <c r="FZ122" s="28"/>
      <c r="GA122" s="28"/>
      <c r="GB122" s="28"/>
      <c r="GC122" s="28"/>
      <c r="GD122" s="28"/>
      <c r="GE122" s="28"/>
      <c r="GF122" s="28"/>
      <c r="GG122" s="28"/>
      <c r="GH122" s="28"/>
      <c r="GI122" s="28"/>
      <c r="GJ122" s="28"/>
      <c r="GK122" s="28"/>
      <c r="GL122" s="28"/>
      <c r="GM122" s="28"/>
      <c r="GN122" s="28"/>
      <c r="GO122" s="28"/>
      <c r="GP122" s="28"/>
      <c r="GQ122" s="28"/>
      <c r="GR122" s="28"/>
      <c r="GS122" s="28"/>
      <c r="GT122" s="28"/>
      <c r="GU122" s="28"/>
      <c r="GV122" s="28"/>
      <c r="GW122" s="28"/>
      <c r="GX122" s="28"/>
      <c r="GY122" s="28"/>
      <c r="GZ122" s="28"/>
      <c r="HA122" s="28"/>
      <c r="HB122" s="28"/>
      <c r="HC122" s="28"/>
      <c r="HD122" s="28"/>
      <c r="HE122" s="28"/>
      <c r="HF122" s="28"/>
      <c r="HG122" s="28"/>
      <c r="HH122" s="28"/>
      <c r="HI122" s="28"/>
      <c r="HJ122" s="28"/>
      <c r="HK122" s="28"/>
      <c r="HL122" s="28"/>
      <c r="HM122" s="28"/>
      <c r="HN122" s="28"/>
      <c r="HO122" s="28"/>
      <c r="HP122" s="28"/>
      <c r="HQ122" s="28"/>
      <c r="HR122" s="28"/>
      <c r="HS122" s="28"/>
      <c r="HT122" s="28"/>
      <c r="HU122" s="28"/>
      <c r="HV122" s="28"/>
      <c r="HW122" s="28"/>
      <c r="HX122" s="28"/>
      <c r="HY122" s="28"/>
      <c r="HZ122" s="28"/>
      <c r="IA122" s="28"/>
      <c r="IB122" s="28"/>
      <c r="IC122" s="28"/>
      <c r="ID122" s="28"/>
      <c r="IE122" s="28"/>
      <c r="IF122" s="28"/>
      <c r="IG122" s="28"/>
      <c r="IH122" s="28"/>
      <c r="II122" s="28"/>
      <c r="IJ122" s="28"/>
      <c r="IK122" s="28"/>
      <c r="IL122" s="28"/>
      <c r="IM122" s="28"/>
      <c r="IN122" s="28"/>
      <c r="IO122" s="28"/>
      <c r="IP122" s="28"/>
      <c r="IQ122" s="28"/>
      <c r="IR122" s="28"/>
      <c r="IS122" s="28"/>
      <c r="IT122" s="28"/>
      <c r="IU122" s="28"/>
      <c r="IV122" s="28"/>
      <c r="IW122" s="28"/>
      <c r="IX122" s="28"/>
      <c r="IY122" s="28"/>
      <c r="IZ122" s="28"/>
      <c r="JA122" s="28"/>
      <c r="JB122" s="28"/>
      <c r="JC122" s="28"/>
      <c r="JD122" s="28"/>
      <c r="JE122" s="28"/>
      <c r="JF122" s="28"/>
      <c r="JG122" s="28"/>
      <c r="JH122" s="28"/>
      <c r="JI122" s="28"/>
      <c r="JJ122" s="28"/>
      <c r="JK122" s="28"/>
      <c r="JL122" s="28"/>
      <c r="JM122" s="28"/>
      <c r="JN122" s="28"/>
      <c r="JO122" s="28"/>
      <c r="JP122" s="28"/>
      <c r="JQ122" s="28"/>
      <c r="JR122" s="28"/>
      <c r="JS122" s="28"/>
      <c r="JT122" s="28"/>
      <c r="JU122" s="28"/>
      <c r="JV122" s="28"/>
      <c r="JW122" s="28"/>
      <c r="JX122" s="28"/>
      <c r="JY122" s="28"/>
      <c r="JZ122" s="28"/>
      <c r="KA122" s="28"/>
      <c r="KB122" s="28"/>
      <c r="KC122" s="28"/>
      <c r="KD122" s="28"/>
      <c r="KE122" s="28"/>
      <c r="KF122" s="28"/>
      <c r="KG122" s="28"/>
      <c r="KH122" s="28"/>
      <c r="KI122" s="28"/>
      <c r="KJ122" s="28"/>
      <c r="KK122" s="28"/>
      <c r="KL122" s="28"/>
      <c r="KM122" s="28"/>
      <c r="KN122" s="28"/>
      <c r="KO122" s="28"/>
      <c r="KP122" s="28"/>
      <c r="KQ122" s="28"/>
      <c r="KR122" s="28"/>
      <c r="KS122" s="28"/>
      <c r="KT122" s="28"/>
      <c r="KU122" s="28"/>
      <c r="KV122" s="28"/>
      <c r="KW122" s="28"/>
      <c r="KX122" s="28"/>
      <c r="KY122" s="28"/>
      <c r="KZ122" s="28"/>
      <c r="LA122" s="28"/>
      <c r="LB122" s="28"/>
      <c r="LC122" s="28"/>
      <c r="LD122" s="28"/>
      <c r="LE122" s="28"/>
      <c r="LF122" s="28"/>
      <c r="LG122" s="28"/>
      <c r="LH122" s="28"/>
      <c r="LI122" s="28"/>
      <c r="LJ122" s="28"/>
      <c r="LK122" s="28"/>
      <c r="LL122" s="28"/>
      <c r="LM122" s="28"/>
      <c r="LN122" s="28"/>
      <c r="LO122" s="28"/>
      <c r="LP122" s="28"/>
      <c r="LQ122" s="28"/>
      <c r="LR122" s="28"/>
      <c r="LS122" s="28"/>
      <c r="LT122" s="28"/>
      <c r="LU122" s="28"/>
      <c r="LV122" s="28"/>
      <c r="LW122" s="28"/>
      <c r="LX122" s="28"/>
      <c r="LY122" s="28"/>
      <c r="LZ122" s="28"/>
      <c r="MA122" s="28"/>
      <c r="MB122" s="28"/>
      <c r="MC122" s="28"/>
      <c r="MD122" s="28"/>
      <c r="ME122" s="28"/>
      <c r="MF122" s="28"/>
      <c r="MG122" s="28"/>
      <c r="MH122" s="28"/>
      <c r="MI122" s="28"/>
      <c r="MJ122" s="28"/>
      <c r="MK122" s="28"/>
      <c r="ML122" s="28"/>
      <c r="MM122" s="28"/>
      <c r="MN122" s="28"/>
      <c r="MO122" s="28"/>
      <c r="MP122" s="28"/>
      <c r="MQ122" s="28"/>
      <c r="MR122" s="28"/>
      <c r="MS122" s="28"/>
      <c r="MT122" s="28"/>
      <c r="MU122" s="28"/>
      <c r="MV122" s="28"/>
      <c r="MW122" s="28"/>
      <c r="MX122" s="28"/>
      <c r="MY122" s="28"/>
      <c r="MZ122" s="28"/>
      <c r="NA122" s="28"/>
      <c r="NB122" s="28"/>
      <c r="NC122" s="28"/>
      <c r="ND122" s="28"/>
      <c r="NE122" s="28"/>
      <c r="NF122" s="28"/>
      <c r="NG122" s="28"/>
      <c r="NH122" s="28"/>
      <c r="NI122" s="28"/>
      <c r="NJ122" s="28"/>
      <c r="NK122" s="28"/>
      <c r="NL122" s="28"/>
      <c r="NM122" s="28"/>
      <c r="NN122" s="28"/>
      <c r="NO122" s="28"/>
      <c r="NP122" s="28"/>
      <c r="NQ122" s="28"/>
      <c r="NR122" s="28"/>
      <c r="NS122" s="28"/>
      <c r="NT122" s="28"/>
      <c r="NU122" s="28"/>
      <c r="NV122" s="28"/>
      <c r="NW122" s="28"/>
      <c r="NX122" s="28"/>
      <c r="NY122" s="28"/>
      <c r="NZ122" s="28"/>
      <c r="OA122" s="28"/>
      <c r="OB122" s="28"/>
      <c r="OC122" s="28"/>
      <c r="OD122" s="28"/>
      <c r="OE122" s="28"/>
      <c r="OF122" s="28"/>
      <c r="OG122" s="28"/>
      <c r="OH122" s="28"/>
      <c r="OI122" s="28"/>
      <c r="OJ122" s="28"/>
      <c r="OK122" s="28"/>
      <c r="OL122" s="28"/>
      <c r="OM122" s="28"/>
      <c r="ON122" s="28"/>
      <c r="OO122" s="28"/>
      <c r="OP122" s="28"/>
      <c r="OQ122" s="28"/>
      <c r="OR122" s="28"/>
      <c r="OS122" s="28"/>
      <c r="OT122" s="28"/>
      <c r="OU122" s="28"/>
      <c r="OV122" s="28"/>
      <c r="OW122" s="28"/>
      <c r="OX122" s="28"/>
      <c r="OY122" s="28"/>
      <c r="OZ122" s="28"/>
      <c r="PA122" s="28"/>
      <c r="PB122" s="28"/>
      <c r="PC122" s="28"/>
      <c r="PD122" s="28"/>
      <c r="PE122" s="28"/>
      <c r="PF122" s="28"/>
      <c r="PG122" s="28"/>
      <c r="PH122" s="28"/>
      <c r="PI122" s="28"/>
      <c r="PJ122" s="28"/>
      <c r="PK122" s="28"/>
      <c r="PL122" s="28"/>
      <c r="PM122" s="28"/>
      <c r="PN122" s="28"/>
      <c r="PO122" s="28"/>
      <c r="PP122" s="28"/>
      <c r="PQ122" s="28"/>
      <c r="PR122" s="28"/>
      <c r="PS122" s="28"/>
      <c r="PT122" s="28"/>
      <c r="PU122" s="28"/>
      <c r="PV122" s="28"/>
      <c r="PW122" s="28"/>
      <c r="PX122" s="28"/>
      <c r="PY122" s="28"/>
      <c r="PZ122" s="28"/>
      <c r="QA122" s="28"/>
      <c r="QB122" s="28"/>
      <c r="QC122" s="28"/>
      <c r="QD122" s="28"/>
      <c r="QE122" s="28"/>
      <c r="QF122" s="28"/>
      <c r="QG122" s="28"/>
      <c r="QH122" s="28"/>
      <c r="QI122" s="28"/>
      <c r="QJ122" s="28"/>
      <c r="QK122" s="28"/>
      <c r="QL122" s="28"/>
      <c r="QM122" s="28"/>
      <c r="QN122" s="28"/>
      <c r="QO122" s="28"/>
      <c r="QP122" s="28"/>
      <c r="QQ122" s="28"/>
      <c r="QR122" s="28"/>
      <c r="QS122" s="28"/>
      <c r="QT122" s="28"/>
      <c r="QU122" s="28"/>
      <c r="QV122" s="28"/>
      <c r="QW122" s="28"/>
      <c r="QX122" s="28"/>
      <c r="QY122" s="28"/>
      <c r="QZ122" s="28"/>
      <c r="RA122" s="28"/>
      <c r="RB122" s="28"/>
      <c r="RC122" s="28"/>
      <c r="RD122" s="28"/>
      <c r="RE122" s="28"/>
      <c r="RF122" s="28"/>
      <c r="RG122" s="28"/>
      <c r="RH122" s="28"/>
      <c r="RI122" s="28"/>
      <c r="RJ122" s="28"/>
      <c r="RK122" s="28"/>
      <c r="RL122" s="28"/>
      <c r="RM122" s="28"/>
      <c r="RN122" s="28"/>
      <c r="RO122" s="28"/>
      <c r="RP122" s="28"/>
      <c r="RQ122" s="28"/>
      <c r="RR122" s="28"/>
      <c r="RS122" s="28"/>
      <c r="RT122" s="28"/>
      <c r="RU122" s="28"/>
      <c r="RV122" s="28"/>
      <c r="RW122" s="28"/>
      <c r="RX122" s="28"/>
      <c r="RY122" s="28"/>
      <c r="RZ122" s="28"/>
      <c r="SA122" s="28"/>
      <c r="SB122" s="28"/>
      <c r="SC122" s="28"/>
      <c r="SD122" s="28"/>
      <c r="SE122" s="28"/>
      <c r="SF122" s="28"/>
      <c r="SG122" s="28"/>
      <c r="SH122" s="28"/>
      <c r="SI122" s="28"/>
      <c r="SJ122" s="28"/>
      <c r="SK122" s="28"/>
      <c r="SL122" s="28"/>
      <c r="SM122" s="28"/>
      <c r="SN122" s="28"/>
      <c r="SO122" s="28"/>
      <c r="SP122" s="28"/>
      <c r="SQ122" s="28"/>
      <c r="SR122" s="28"/>
      <c r="SS122" s="28"/>
      <c r="ST122" s="28"/>
      <c r="SU122" s="28"/>
      <c r="SV122" s="28"/>
      <c r="SW122" s="28"/>
      <c r="SX122" s="28"/>
      <c r="SY122" s="28"/>
      <c r="SZ122" s="28"/>
      <c r="TA122" s="28"/>
      <c r="TB122" s="28"/>
      <c r="TC122" s="28"/>
      <c r="TD122" s="28"/>
      <c r="TE122" s="28"/>
      <c r="TF122" s="28"/>
      <c r="TG122" s="28"/>
      <c r="TH122" s="28"/>
      <c r="TI122" s="28"/>
      <c r="TJ122" s="28"/>
      <c r="TK122" s="28"/>
      <c r="TL122" s="28"/>
      <c r="TM122" s="28"/>
      <c r="TN122" s="28"/>
      <c r="TO122" s="28"/>
      <c r="TP122" s="28"/>
      <c r="TQ122" s="28"/>
      <c r="TR122" s="28"/>
      <c r="TS122" s="28"/>
      <c r="TT122" s="28"/>
      <c r="TU122" s="28"/>
      <c r="TV122" s="28"/>
      <c r="TW122" s="28"/>
      <c r="TX122" s="28"/>
      <c r="TY122" s="28"/>
      <c r="TZ122" s="28"/>
      <c r="UA122" s="28"/>
      <c r="UB122" s="28"/>
      <c r="UC122" s="28"/>
      <c r="UD122" s="28"/>
      <c r="UE122" s="28"/>
      <c r="UF122" s="28"/>
      <c r="UG122" s="28"/>
      <c r="UH122" s="28"/>
      <c r="UI122" s="28"/>
      <c r="UJ122" s="28"/>
      <c r="UK122" s="28"/>
      <c r="UL122" s="28"/>
      <c r="UM122" s="28"/>
      <c r="UN122" s="28"/>
      <c r="UO122" s="28"/>
      <c r="UP122" s="28"/>
      <c r="UQ122" s="28"/>
      <c r="UR122" s="28"/>
      <c r="US122" s="28"/>
      <c r="UT122" s="28"/>
      <c r="UU122" s="28"/>
      <c r="UV122" s="28"/>
      <c r="UW122" s="28"/>
      <c r="UX122" s="28"/>
      <c r="UY122" s="28"/>
      <c r="UZ122" s="28"/>
      <c r="VA122" s="28"/>
      <c r="VB122" s="28"/>
      <c r="VC122" s="28"/>
      <c r="VD122" s="28"/>
      <c r="VE122" s="28"/>
      <c r="VF122" s="28"/>
      <c r="VG122" s="28"/>
      <c r="VH122" s="28"/>
      <c r="VI122" s="28"/>
      <c r="VJ122" s="28"/>
      <c r="VK122" s="28"/>
      <c r="VL122" s="28"/>
      <c r="VM122" s="28"/>
      <c r="VN122" s="28"/>
      <c r="VO122" s="28"/>
      <c r="VP122" s="28"/>
      <c r="VQ122" s="28"/>
      <c r="VR122" s="28"/>
      <c r="VS122" s="28"/>
      <c r="VT122" s="28"/>
      <c r="VU122" s="28"/>
      <c r="VV122" s="28"/>
      <c r="VW122" s="28"/>
      <c r="VX122" s="28"/>
      <c r="VY122" s="28"/>
      <c r="VZ122" s="28"/>
      <c r="WA122" s="28"/>
      <c r="WB122" s="28"/>
      <c r="WC122" s="28"/>
      <c r="WD122" s="28"/>
      <c r="WE122" s="28"/>
      <c r="WF122" s="28"/>
      <c r="WG122" s="28"/>
      <c r="WH122" s="28"/>
      <c r="WI122" s="28"/>
      <c r="WJ122" s="28"/>
      <c r="WK122" s="28"/>
      <c r="WL122" s="28"/>
      <c r="WM122" s="28"/>
      <c r="WN122" s="28"/>
      <c r="WO122" s="28"/>
      <c r="WP122" s="28"/>
      <c r="WQ122" s="28"/>
      <c r="WR122" s="28"/>
      <c r="WS122" s="28"/>
      <c r="WT122" s="28"/>
      <c r="WU122" s="28"/>
      <c r="WV122" s="28"/>
      <c r="WW122" s="28"/>
      <c r="WX122" s="28"/>
      <c r="WY122" s="28"/>
      <c r="WZ122" s="28"/>
      <c r="XA122" s="28"/>
      <c r="XB122" s="28"/>
      <c r="XC122" s="28"/>
      <c r="XD122" s="28"/>
      <c r="XE122" s="28"/>
      <c r="XF122" s="28"/>
      <c r="XG122" s="28"/>
      <c r="XH122" s="28"/>
      <c r="XI122" s="28"/>
      <c r="XJ122" s="28"/>
      <c r="XK122" s="28"/>
      <c r="XL122" s="28"/>
      <c r="XM122" s="28"/>
      <c r="XN122" s="28"/>
      <c r="XO122" s="28"/>
      <c r="XP122" s="28"/>
      <c r="XQ122" s="28"/>
      <c r="XR122" s="28"/>
      <c r="XS122" s="28"/>
      <c r="XT122" s="28"/>
      <c r="XU122" s="28"/>
      <c r="XV122" s="28"/>
      <c r="XW122" s="28"/>
      <c r="XX122" s="28"/>
      <c r="XY122" s="28"/>
      <c r="XZ122" s="28"/>
      <c r="YA122" s="28"/>
      <c r="YB122" s="28"/>
      <c r="YC122" s="28"/>
      <c r="YD122" s="28"/>
      <c r="YE122" s="28"/>
      <c r="YF122" s="28"/>
      <c r="YG122" s="28"/>
      <c r="YH122" s="28"/>
      <c r="YI122" s="28"/>
      <c r="YJ122" s="28"/>
      <c r="YK122" s="28"/>
      <c r="YL122" s="28"/>
      <c r="YM122" s="28"/>
      <c r="YN122" s="28"/>
      <c r="YO122" s="28"/>
      <c r="YP122" s="28"/>
      <c r="YQ122" s="28"/>
      <c r="YR122" s="28"/>
      <c r="YS122" s="28"/>
      <c r="YT122" s="28"/>
      <c r="YU122" s="28"/>
      <c r="YV122" s="28"/>
      <c r="YW122" s="28"/>
      <c r="YX122" s="28"/>
      <c r="YY122" s="28"/>
      <c r="YZ122" s="28"/>
      <c r="ZA122" s="28"/>
      <c r="ZB122" s="28"/>
      <c r="ZC122" s="28"/>
      <c r="ZD122" s="28"/>
      <c r="ZE122" s="28"/>
      <c r="ZF122" s="28"/>
      <c r="ZG122" s="28"/>
      <c r="ZH122" s="28"/>
      <c r="ZI122" s="28"/>
      <c r="ZJ122" s="28"/>
      <c r="ZK122" s="28"/>
      <c r="ZL122" s="28"/>
      <c r="ZM122" s="28"/>
      <c r="ZN122" s="28"/>
      <c r="ZO122" s="28"/>
      <c r="ZP122" s="28"/>
      <c r="ZQ122" s="28"/>
      <c r="ZR122" s="28"/>
      <c r="ZS122" s="28"/>
      <c r="ZT122" s="28"/>
      <c r="ZU122" s="28"/>
      <c r="ZV122" s="28"/>
      <c r="ZW122" s="28"/>
      <c r="ZX122" s="28"/>
      <c r="ZY122" s="28"/>
      <c r="ZZ122" s="28"/>
      <c r="AAA122" s="28"/>
      <c r="AAB122" s="28"/>
      <c r="AAC122" s="28"/>
      <c r="AAD122" s="28"/>
      <c r="AAE122" s="28"/>
      <c r="AAF122" s="28"/>
      <c r="AAG122" s="28"/>
      <c r="AAH122" s="28"/>
      <c r="AAI122" s="28"/>
      <c r="AAJ122" s="28"/>
      <c r="AAK122" s="28"/>
      <c r="AAL122" s="28"/>
      <c r="AAM122" s="28"/>
      <c r="AAN122" s="28"/>
      <c r="AAO122" s="28"/>
      <c r="AAP122" s="28"/>
      <c r="AAQ122" s="28"/>
      <c r="AAR122" s="28"/>
      <c r="AAS122" s="28"/>
      <c r="AAT122" s="28"/>
      <c r="AAU122" s="28"/>
      <c r="AAV122" s="28"/>
      <c r="AAW122" s="28"/>
      <c r="AAX122" s="28"/>
      <c r="AAY122" s="28"/>
      <c r="AAZ122" s="28"/>
      <c r="ABA122" s="28"/>
      <c r="ABB122" s="28"/>
      <c r="ABC122" s="28"/>
      <c r="ABD122" s="28"/>
      <c r="ABE122" s="28"/>
      <c r="ABF122" s="28"/>
      <c r="ABG122" s="28"/>
      <c r="ABH122" s="28"/>
      <c r="ABI122" s="28"/>
      <c r="ABJ122" s="28"/>
      <c r="ABK122" s="28"/>
      <c r="ABL122" s="28"/>
      <c r="ABM122" s="28"/>
      <c r="ABN122" s="28"/>
      <c r="ABO122" s="28"/>
      <c r="ABP122" s="28"/>
      <c r="ABQ122" s="28"/>
      <c r="ABR122" s="28"/>
      <c r="ABS122" s="28"/>
      <c r="ABT122" s="28"/>
      <c r="ABU122" s="28"/>
      <c r="ABV122" s="28"/>
      <c r="ABW122" s="28"/>
      <c r="ABX122" s="28"/>
      <c r="ABY122" s="28"/>
      <c r="ABZ122" s="28"/>
      <c r="ACA122" s="28"/>
      <c r="ACB122" s="28"/>
      <c r="ACC122" s="28"/>
      <c r="ACD122" s="28"/>
      <c r="ACE122" s="28"/>
      <c r="ACF122" s="28"/>
      <c r="ACG122" s="28"/>
      <c r="ACH122" s="28"/>
      <c r="ACI122" s="28"/>
      <c r="ACJ122" s="28"/>
      <c r="ACK122" s="28"/>
      <c r="ACL122" s="28"/>
      <c r="ACM122" s="28"/>
      <c r="ACN122" s="28"/>
      <c r="ACO122" s="28"/>
      <c r="ACP122" s="28"/>
      <c r="ACQ122" s="28"/>
      <c r="ACR122" s="28"/>
      <c r="ACS122" s="28"/>
      <c r="ACT122" s="28"/>
      <c r="ACU122" s="28"/>
      <c r="ACV122" s="28"/>
      <c r="ACW122" s="28"/>
      <c r="ACX122" s="28"/>
      <c r="ACY122" s="28"/>
      <c r="ACZ122" s="28"/>
      <c r="ADA122" s="28"/>
      <c r="ADB122" s="28"/>
      <c r="ADC122" s="28"/>
      <c r="ADD122" s="28"/>
      <c r="ADE122" s="28"/>
      <c r="ADF122" s="28"/>
      <c r="ADG122" s="28"/>
      <c r="ADH122" s="28"/>
      <c r="ADI122" s="28"/>
      <c r="ADJ122" s="28"/>
      <c r="ADK122" s="28"/>
      <c r="ADL122" s="28"/>
      <c r="ADM122" s="28"/>
      <c r="ADN122" s="28"/>
      <c r="ADO122" s="28"/>
      <c r="ADP122" s="28"/>
      <c r="ADQ122" s="28"/>
      <c r="ADR122" s="28"/>
      <c r="ADS122" s="28"/>
      <c r="ADT122" s="28"/>
      <c r="ADU122" s="28"/>
      <c r="ADV122" s="28"/>
      <c r="ADW122" s="28"/>
      <c r="ADX122" s="28"/>
      <c r="ADY122" s="28"/>
      <c r="ADZ122" s="28"/>
      <c r="AEA122" s="28"/>
      <c r="AEB122" s="28"/>
      <c r="AEC122" s="28"/>
      <c r="AED122" s="28"/>
      <c r="AEE122" s="28"/>
      <c r="AEF122" s="28"/>
      <c r="AEG122" s="28"/>
      <c r="AEH122" s="28"/>
      <c r="AEI122" s="28"/>
      <c r="AEJ122" s="28"/>
      <c r="AEK122" s="28"/>
      <c r="AEL122" s="28"/>
      <c r="AEM122" s="28"/>
      <c r="AEN122" s="28"/>
      <c r="AEO122" s="28"/>
      <c r="AEP122" s="28"/>
      <c r="AEQ122" s="28"/>
      <c r="AER122" s="28"/>
      <c r="AES122" s="28"/>
      <c r="AET122" s="28"/>
      <c r="AEU122" s="28"/>
      <c r="AEV122" s="28"/>
      <c r="AEW122" s="28"/>
      <c r="AEX122" s="28"/>
      <c r="AEY122" s="28"/>
      <c r="AEZ122" s="28"/>
      <c r="AFA122" s="28"/>
      <c r="AFB122" s="28"/>
      <c r="AFC122" s="28"/>
      <c r="AFD122" s="28"/>
      <c r="AFE122" s="28"/>
      <c r="AFF122" s="28"/>
      <c r="AFG122" s="28"/>
      <c r="AFH122" s="28"/>
      <c r="AFI122" s="28"/>
      <c r="AFJ122" s="28"/>
      <c r="AFK122" s="28"/>
      <c r="AFL122" s="28"/>
      <c r="AFM122" s="28"/>
      <c r="AFN122" s="28"/>
      <c r="AFO122" s="28"/>
      <c r="AFP122" s="28"/>
      <c r="AFQ122" s="28"/>
      <c r="AFR122" s="28"/>
      <c r="AFS122" s="28"/>
      <c r="AFT122" s="28"/>
      <c r="AFU122" s="28"/>
      <c r="AFV122" s="28"/>
      <c r="AFW122" s="28"/>
      <c r="AFX122" s="28"/>
      <c r="AFY122" s="28"/>
      <c r="AFZ122" s="28"/>
      <c r="AGA122" s="28"/>
      <c r="AGB122" s="28"/>
      <c r="AGC122" s="28"/>
      <c r="AGD122" s="28"/>
      <c r="AGE122" s="28"/>
      <c r="AGF122" s="28"/>
      <c r="AGG122" s="28"/>
      <c r="AGH122" s="28"/>
      <c r="AGI122" s="28"/>
      <c r="AGJ122" s="28"/>
      <c r="AGK122" s="28"/>
      <c r="AGL122" s="28"/>
      <c r="AGM122" s="28"/>
      <c r="AGN122" s="28"/>
      <c r="AGO122" s="28"/>
      <c r="AGP122" s="28"/>
      <c r="AGQ122" s="28"/>
      <c r="AGR122" s="28"/>
      <c r="AGS122" s="28"/>
      <c r="AGT122" s="28"/>
      <c r="AGU122" s="28"/>
      <c r="AGV122" s="28"/>
      <c r="AGW122" s="28"/>
      <c r="AGX122" s="28"/>
      <c r="AGY122" s="28"/>
      <c r="AGZ122" s="28"/>
      <c r="AHA122" s="28"/>
      <c r="AHB122" s="28"/>
      <c r="AHC122" s="28"/>
      <c r="AHD122" s="28"/>
      <c r="AHE122" s="28"/>
      <c r="AHF122" s="28"/>
      <c r="AHG122" s="28"/>
      <c r="AHH122" s="28"/>
      <c r="AHI122" s="28"/>
      <c r="AHJ122" s="28"/>
      <c r="AHK122" s="28"/>
      <c r="AHL122" s="28"/>
      <c r="AHM122" s="28"/>
      <c r="AHN122" s="28"/>
      <c r="AHO122" s="28"/>
      <c r="AHP122" s="28"/>
      <c r="AHQ122" s="28"/>
      <c r="AHR122" s="28"/>
      <c r="AHS122" s="28"/>
      <c r="AHT122" s="28"/>
      <c r="AHU122" s="28"/>
      <c r="AHV122" s="28"/>
      <c r="AHW122" s="28"/>
      <c r="AHX122" s="28"/>
      <c r="AHY122" s="28"/>
      <c r="AHZ122" s="28"/>
      <c r="AIA122" s="28"/>
      <c r="AIB122" s="28"/>
      <c r="AIC122" s="28"/>
      <c r="AID122" s="28"/>
      <c r="AIE122" s="28"/>
      <c r="AIF122" s="28"/>
      <c r="AIG122" s="28"/>
      <c r="AIH122" s="28"/>
      <c r="AII122" s="28"/>
      <c r="AIJ122" s="28"/>
      <c r="AIK122" s="28"/>
      <c r="AIL122" s="28"/>
      <c r="AIM122" s="28"/>
      <c r="AIN122" s="28"/>
      <c r="AIO122" s="28"/>
      <c r="AIP122" s="28"/>
      <c r="AIQ122" s="28"/>
      <c r="AIR122" s="28"/>
      <c r="AIS122" s="28"/>
      <c r="AIT122" s="28"/>
      <c r="AIU122" s="28"/>
      <c r="AIV122" s="28"/>
      <c r="AIW122" s="28"/>
      <c r="AIX122" s="28"/>
      <c r="AIY122" s="28"/>
      <c r="AIZ122" s="28"/>
      <c r="AJA122" s="28"/>
      <c r="AJB122" s="28"/>
      <c r="AJC122" s="28"/>
      <c r="AJD122" s="28"/>
      <c r="AJE122" s="28"/>
      <c r="AJF122" s="28"/>
      <c r="AJG122" s="28"/>
      <c r="AJH122" s="28"/>
      <c r="AJI122" s="28"/>
      <c r="AJJ122" s="28"/>
      <c r="AJK122" s="28"/>
      <c r="AJL122" s="28"/>
      <c r="AJM122" s="28"/>
      <c r="AJN122" s="28"/>
      <c r="AJO122" s="28"/>
      <c r="AJP122" s="28"/>
      <c r="AJQ122" s="28"/>
      <c r="AJR122" s="28"/>
      <c r="AJS122" s="28"/>
      <c r="AJT122" s="28"/>
      <c r="AJU122" s="28"/>
      <c r="AJV122" s="28"/>
      <c r="AJW122" s="28"/>
      <c r="AJX122" s="28"/>
      <c r="AJY122" s="28"/>
      <c r="AJZ122" s="28"/>
      <c r="AKA122" s="28"/>
      <c r="AKB122" s="28"/>
      <c r="AKC122" s="28"/>
      <c r="AKD122" s="28"/>
      <c r="AKE122" s="28"/>
      <c r="AKF122" s="28"/>
      <c r="AKG122" s="28"/>
      <c r="AKH122" s="28"/>
      <c r="AKI122" s="28"/>
      <c r="AKJ122" s="28"/>
      <c r="AKK122" s="28"/>
      <c r="AKL122" s="28"/>
      <c r="AKM122" s="28"/>
      <c r="AKN122" s="28"/>
      <c r="AKO122" s="28"/>
      <c r="AKP122" s="28"/>
      <c r="AKQ122" s="28"/>
      <c r="AKR122" s="28"/>
      <c r="AKS122" s="28"/>
      <c r="AKT122" s="28"/>
      <c r="AKU122" s="28"/>
      <c r="AKV122" s="28"/>
      <c r="AKW122" s="28"/>
      <c r="AKX122" s="28"/>
      <c r="AKY122" s="28"/>
      <c r="AKZ122" s="28"/>
      <c r="ALA122" s="28"/>
      <c r="ALB122" s="28"/>
      <c r="ALC122" s="28"/>
      <c r="ALD122" s="28"/>
      <c r="ALE122" s="28"/>
      <c r="ALF122" s="28"/>
      <c r="ALG122" s="28"/>
      <c r="ALH122" s="28"/>
      <c r="ALI122" s="28"/>
      <c r="ALJ122" s="28"/>
      <c r="ALK122" s="28"/>
      <c r="ALL122" s="28"/>
      <c r="ALM122" s="28"/>
      <c r="ALN122" s="28"/>
      <c r="ALO122" s="28"/>
      <c r="ALP122" s="28"/>
      <c r="ALQ122" s="28"/>
      <c r="ALR122" s="28"/>
      <c r="ALS122" s="28"/>
      <c r="ALT122" s="28"/>
      <c r="ALU122" s="28"/>
      <c r="ALV122" s="28"/>
      <c r="ALW122" s="28"/>
      <c r="ALX122" s="28"/>
      <c r="ALY122" s="28"/>
      <c r="ALZ122" s="28"/>
      <c r="AMA122" s="28"/>
      <c r="AMB122" s="28"/>
      <c r="AMC122" s="28"/>
      <c r="AMD122" s="28"/>
      <c r="AME122" s="28"/>
      <c r="AMF122" s="28"/>
      <c r="AMG122" s="28"/>
      <c r="AMH122" s="28"/>
      <c r="AMI122" s="28"/>
      <c r="AMJ122" s="28"/>
      <c r="AMK122" s="28"/>
      <c r="AML122" s="28"/>
      <c r="AMM122" s="28"/>
      <c r="AMN122" s="28"/>
      <c r="AMO122" s="28"/>
      <c r="AMP122" s="28"/>
      <c r="AMQ122" s="28"/>
      <c r="AMR122" s="28"/>
      <c r="AMS122" s="28"/>
      <c r="AMT122" s="28"/>
      <c r="AMU122" s="28"/>
      <c r="AMV122" s="28"/>
      <c r="AMW122" s="28"/>
      <c r="AMX122" s="28"/>
    </row>
    <row r="123" spans="3:1038" s="6" customFormat="1" ht="15" customHeight="1" x14ac:dyDescent="0.25">
      <c r="C123" s="147" t="str">
        <f t="shared" si="18"/>
        <v>American</v>
      </c>
      <c r="D123" s="147" t="str">
        <f t="shared" si="19"/>
        <v>HPS10266H045DV 2**  (66 gal)</v>
      </c>
      <c r="E123" s="147">
        <f t="shared" si="20"/>
        <v>1201884</v>
      </c>
      <c r="F123" s="55">
        <f t="shared" si="21"/>
        <v>66</v>
      </c>
      <c r="G123" s="6" t="str">
        <f t="shared" si="22"/>
        <v>AOSmithHPTS66</v>
      </c>
      <c r="H123" s="114">
        <f t="shared" si="23"/>
        <v>1</v>
      </c>
      <c r="I123" s="152" t="str">
        <f t="shared" si="24"/>
        <v>AmericanHPS10266H045DV2xx</v>
      </c>
      <c r="J123" s="114">
        <v>3</v>
      </c>
      <c r="K123" s="219">
        <v>4.0199999999999996</v>
      </c>
      <c r="L123" s="91" t="s">
        <v>188</v>
      </c>
      <c r="M123" s="33">
        <v>4</v>
      </c>
      <c r="N123" s="75">
        <f t="shared" si="25"/>
        <v>12</v>
      </c>
      <c r="O123" s="18" t="s">
        <v>17</v>
      </c>
      <c r="P123" s="62">
        <f>P122+1</f>
        <v>18</v>
      </c>
      <c r="Q123" s="164">
        <f t="shared" si="26"/>
        <v>1201884</v>
      </c>
      <c r="R123" s="59" t="str">
        <f t="shared" si="27"/>
        <v>HPS10266H045DV 2**  (66 gal)</v>
      </c>
      <c r="S123" s="151">
        <f>COUNTIF(R$90:R$662, R123)</f>
        <v>1</v>
      </c>
      <c r="T123" s="148" t="s">
        <v>828</v>
      </c>
      <c r="U123" s="149">
        <v>66</v>
      </c>
      <c r="V123" s="31" t="s">
        <v>818</v>
      </c>
      <c r="W123" s="80" t="s">
        <v>818</v>
      </c>
      <c r="X123" s="85" t="str">
        <f t="shared" si="28"/>
        <v>AOSmithHPTS66</v>
      </c>
      <c r="Y123" s="115">
        <v>1</v>
      </c>
      <c r="Z123" s="42">
        <v>3</v>
      </c>
      <c r="AA123" s="150">
        <v>44728</v>
      </c>
      <c r="AB123" s="44" t="s">
        <v>80</v>
      </c>
      <c r="AC123" s="124" t="str">
        <f t="shared" si="29"/>
        <v>2,     1201884,   "HPS10266H045DV 2**  (66 gal)"</v>
      </c>
      <c r="AD123" s="126" t="str">
        <f>AD122</f>
        <v>American</v>
      </c>
      <c r="AE123" s="146" t="s">
        <v>837</v>
      </c>
      <c r="AF123" s="167">
        <f>COUNTIF(AE$77:AE$662, AE123)</f>
        <v>1</v>
      </c>
      <c r="AG123" s="124" t="str">
        <f t="shared" si="30"/>
        <v xml:space="preserve">          case  HPS10266H045DV 2**  (66 gal)   :   "AmericanHPS10266H045DV2xx"</v>
      </c>
      <c r="AH123" s="6">
        <v>4.0199999999999996</v>
      </c>
      <c r="AJ123" s="6">
        <v>3</v>
      </c>
      <c r="AK123"/>
      <c r="AL123" s="138">
        <f t="shared" si="32"/>
        <v>4.0199999999999996</v>
      </c>
      <c r="AM123" s="138" t="str">
        <f t="shared" si="33"/>
        <v/>
      </c>
      <c r="AN123" s="18"/>
      <c r="AO123" s="18"/>
      <c r="AP123" s="18"/>
      <c r="AQ123" s="18"/>
      <c r="AR123" s="1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  <c r="CZ123" s="28"/>
      <c r="DA123" s="28"/>
      <c r="DB123" s="28"/>
      <c r="DC123" s="28"/>
      <c r="DD123" s="28"/>
      <c r="DE123" s="28"/>
      <c r="DF123" s="28"/>
      <c r="DG123" s="28"/>
      <c r="DH123" s="28"/>
      <c r="DI123" s="28"/>
      <c r="DJ123" s="28"/>
      <c r="DK123" s="28"/>
      <c r="DL123" s="28"/>
      <c r="DM123" s="28"/>
      <c r="DN123" s="28"/>
      <c r="DO123" s="28"/>
      <c r="DP123" s="28"/>
      <c r="DQ123" s="28"/>
      <c r="DR123" s="28"/>
      <c r="DS123" s="28"/>
      <c r="DT123" s="28"/>
      <c r="DU123" s="28"/>
      <c r="DV123" s="28"/>
      <c r="DW123" s="28"/>
      <c r="DX123" s="28"/>
      <c r="DY123" s="28"/>
      <c r="DZ123" s="28"/>
      <c r="EA123" s="28"/>
      <c r="EB123" s="28"/>
      <c r="EC123" s="28"/>
      <c r="ED123" s="28"/>
      <c r="EE123" s="28"/>
      <c r="EF123" s="28"/>
      <c r="EG123" s="28"/>
      <c r="EH123" s="28"/>
      <c r="EI123" s="28"/>
      <c r="EJ123" s="28"/>
      <c r="EK123" s="28"/>
      <c r="EL123" s="28"/>
      <c r="EM123" s="28"/>
      <c r="EN123" s="28"/>
      <c r="EO123" s="28"/>
      <c r="EP123" s="28"/>
      <c r="EQ123" s="28"/>
      <c r="ER123" s="28"/>
      <c r="ES123" s="28"/>
      <c r="ET123" s="28"/>
      <c r="EU123" s="28"/>
      <c r="EV123" s="28"/>
      <c r="EW123" s="28"/>
      <c r="EX123" s="28"/>
      <c r="EY123" s="28"/>
      <c r="EZ123" s="28"/>
      <c r="FA123" s="28"/>
      <c r="FB123" s="28"/>
      <c r="FC123" s="28"/>
      <c r="FD123" s="28"/>
      <c r="FE123" s="28"/>
      <c r="FF123" s="28"/>
      <c r="FG123" s="28"/>
      <c r="FH123" s="28"/>
      <c r="FI123" s="28"/>
      <c r="FJ123" s="28"/>
      <c r="FK123" s="28"/>
      <c r="FL123" s="28"/>
      <c r="FM123" s="28"/>
      <c r="FN123" s="28"/>
      <c r="FO123" s="28"/>
      <c r="FP123" s="28"/>
      <c r="FQ123" s="28"/>
      <c r="FR123" s="28"/>
      <c r="FS123" s="28"/>
      <c r="FT123" s="28"/>
      <c r="FU123" s="28"/>
      <c r="FV123" s="28"/>
      <c r="FW123" s="28"/>
      <c r="FX123" s="28"/>
      <c r="FY123" s="28"/>
      <c r="FZ123" s="28"/>
      <c r="GA123" s="28"/>
      <c r="GB123" s="28"/>
      <c r="GC123" s="28"/>
      <c r="GD123" s="28"/>
      <c r="GE123" s="28"/>
      <c r="GF123" s="28"/>
      <c r="GG123" s="28"/>
      <c r="GH123" s="28"/>
      <c r="GI123" s="28"/>
      <c r="GJ123" s="28"/>
      <c r="GK123" s="28"/>
      <c r="GL123" s="28"/>
      <c r="GM123" s="28"/>
      <c r="GN123" s="28"/>
      <c r="GO123" s="28"/>
      <c r="GP123" s="28"/>
      <c r="GQ123" s="28"/>
      <c r="GR123" s="28"/>
      <c r="GS123" s="28"/>
      <c r="GT123" s="28"/>
      <c r="GU123" s="28"/>
      <c r="GV123" s="28"/>
      <c r="GW123" s="28"/>
      <c r="GX123" s="28"/>
      <c r="GY123" s="28"/>
      <c r="GZ123" s="28"/>
      <c r="HA123" s="28"/>
      <c r="HB123" s="28"/>
      <c r="HC123" s="28"/>
      <c r="HD123" s="28"/>
      <c r="HE123" s="28"/>
      <c r="HF123" s="28"/>
      <c r="HG123" s="28"/>
      <c r="HH123" s="28"/>
      <c r="HI123" s="28"/>
      <c r="HJ123" s="28"/>
      <c r="HK123" s="28"/>
      <c r="HL123" s="28"/>
      <c r="HM123" s="28"/>
      <c r="HN123" s="28"/>
      <c r="HO123" s="28"/>
      <c r="HP123" s="28"/>
      <c r="HQ123" s="28"/>
      <c r="HR123" s="28"/>
      <c r="HS123" s="28"/>
      <c r="HT123" s="28"/>
      <c r="HU123" s="28"/>
      <c r="HV123" s="28"/>
      <c r="HW123" s="28"/>
      <c r="HX123" s="28"/>
      <c r="HY123" s="28"/>
      <c r="HZ123" s="28"/>
      <c r="IA123" s="28"/>
      <c r="IB123" s="28"/>
      <c r="IC123" s="28"/>
      <c r="ID123" s="28"/>
      <c r="IE123" s="28"/>
      <c r="IF123" s="28"/>
      <c r="IG123" s="28"/>
      <c r="IH123" s="28"/>
      <c r="II123" s="28"/>
      <c r="IJ123" s="28"/>
      <c r="IK123" s="28"/>
      <c r="IL123" s="28"/>
      <c r="IM123" s="28"/>
      <c r="IN123" s="28"/>
      <c r="IO123" s="28"/>
      <c r="IP123" s="28"/>
      <c r="IQ123" s="28"/>
      <c r="IR123" s="28"/>
      <c r="IS123" s="28"/>
      <c r="IT123" s="28"/>
      <c r="IU123" s="28"/>
      <c r="IV123" s="28"/>
      <c r="IW123" s="28"/>
      <c r="IX123" s="28"/>
      <c r="IY123" s="28"/>
      <c r="IZ123" s="28"/>
      <c r="JA123" s="28"/>
      <c r="JB123" s="28"/>
      <c r="JC123" s="28"/>
      <c r="JD123" s="28"/>
      <c r="JE123" s="28"/>
      <c r="JF123" s="28"/>
      <c r="JG123" s="28"/>
      <c r="JH123" s="28"/>
      <c r="JI123" s="28"/>
      <c r="JJ123" s="28"/>
      <c r="JK123" s="28"/>
      <c r="JL123" s="28"/>
      <c r="JM123" s="28"/>
      <c r="JN123" s="28"/>
      <c r="JO123" s="28"/>
      <c r="JP123" s="28"/>
      <c r="JQ123" s="28"/>
      <c r="JR123" s="28"/>
      <c r="JS123" s="28"/>
      <c r="JT123" s="28"/>
      <c r="JU123" s="28"/>
      <c r="JV123" s="28"/>
      <c r="JW123" s="28"/>
      <c r="JX123" s="28"/>
      <c r="JY123" s="28"/>
      <c r="JZ123" s="28"/>
      <c r="KA123" s="28"/>
      <c r="KB123" s="28"/>
      <c r="KC123" s="28"/>
      <c r="KD123" s="28"/>
      <c r="KE123" s="28"/>
      <c r="KF123" s="28"/>
      <c r="KG123" s="28"/>
      <c r="KH123" s="28"/>
      <c r="KI123" s="28"/>
      <c r="KJ123" s="28"/>
      <c r="KK123" s="28"/>
      <c r="KL123" s="28"/>
      <c r="KM123" s="28"/>
      <c r="KN123" s="28"/>
      <c r="KO123" s="28"/>
      <c r="KP123" s="28"/>
      <c r="KQ123" s="28"/>
      <c r="KR123" s="28"/>
      <c r="KS123" s="28"/>
      <c r="KT123" s="28"/>
      <c r="KU123" s="28"/>
      <c r="KV123" s="28"/>
      <c r="KW123" s="28"/>
      <c r="KX123" s="28"/>
      <c r="KY123" s="28"/>
      <c r="KZ123" s="28"/>
      <c r="LA123" s="28"/>
      <c r="LB123" s="28"/>
      <c r="LC123" s="28"/>
      <c r="LD123" s="28"/>
      <c r="LE123" s="28"/>
      <c r="LF123" s="28"/>
      <c r="LG123" s="28"/>
      <c r="LH123" s="28"/>
      <c r="LI123" s="28"/>
      <c r="LJ123" s="28"/>
      <c r="LK123" s="28"/>
      <c r="LL123" s="28"/>
      <c r="LM123" s="28"/>
      <c r="LN123" s="28"/>
      <c r="LO123" s="28"/>
      <c r="LP123" s="28"/>
      <c r="LQ123" s="28"/>
      <c r="LR123" s="28"/>
      <c r="LS123" s="28"/>
      <c r="LT123" s="28"/>
      <c r="LU123" s="28"/>
      <c r="LV123" s="28"/>
      <c r="LW123" s="28"/>
      <c r="LX123" s="28"/>
      <c r="LY123" s="28"/>
      <c r="LZ123" s="28"/>
      <c r="MA123" s="28"/>
      <c r="MB123" s="28"/>
      <c r="MC123" s="28"/>
      <c r="MD123" s="28"/>
      <c r="ME123" s="28"/>
      <c r="MF123" s="28"/>
      <c r="MG123" s="28"/>
      <c r="MH123" s="28"/>
      <c r="MI123" s="28"/>
      <c r="MJ123" s="28"/>
      <c r="MK123" s="28"/>
      <c r="ML123" s="28"/>
      <c r="MM123" s="28"/>
      <c r="MN123" s="28"/>
      <c r="MO123" s="28"/>
      <c r="MP123" s="28"/>
      <c r="MQ123" s="28"/>
      <c r="MR123" s="28"/>
      <c r="MS123" s="28"/>
      <c r="MT123" s="28"/>
      <c r="MU123" s="28"/>
      <c r="MV123" s="28"/>
      <c r="MW123" s="28"/>
      <c r="MX123" s="28"/>
      <c r="MY123" s="28"/>
      <c r="MZ123" s="28"/>
      <c r="NA123" s="28"/>
      <c r="NB123" s="28"/>
      <c r="NC123" s="28"/>
      <c r="ND123" s="28"/>
      <c r="NE123" s="28"/>
      <c r="NF123" s="28"/>
      <c r="NG123" s="28"/>
      <c r="NH123" s="28"/>
      <c r="NI123" s="28"/>
      <c r="NJ123" s="28"/>
      <c r="NK123" s="28"/>
      <c r="NL123" s="28"/>
      <c r="NM123" s="28"/>
      <c r="NN123" s="28"/>
      <c r="NO123" s="28"/>
      <c r="NP123" s="28"/>
      <c r="NQ123" s="28"/>
      <c r="NR123" s="28"/>
      <c r="NS123" s="28"/>
      <c r="NT123" s="28"/>
      <c r="NU123" s="28"/>
      <c r="NV123" s="28"/>
      <c r="NW123" s="28"/>
      <c r="NX123" s="28"/>
      <c r="NY123" s="28"/>
      <c r="NZ123" s="28"/>
      <c r="OA123" s="28"/>
      <c r="OB123" s="28"/>
      <c r="OC123" s="28"/>
      <c r="OD123" s="28"/>
      <c r="OE123" s="28"/>
      <c r="OF123" s="28"/>
      <c r="OG123" s="28"/>
      <c r="OH123" s="28"/>
      <c r="OI123" s="28"/>
      <c r="OJ123" s="28"/>
      <c r="OK123" s="28"/>
      <c r="OL123" s="28"/>
      <c r="OM123" s="28"/>
      <c r="ON123" s="28"/>
      <c r="OO123" s="28"/>
      <c r="OP123" s="28"/>
      <c r="OQ123" s="28"/>
      <c r="OR123" s="28"/>
      <c r="OS123" s="28"/>
      <c r="OT123" s="28"/>
      <c r="OU123" s="28"/>
      <c r="OV123" s="28"/>
      <c r="OW123" s="28"/>
      <c r="OX123" s="28"/>
      <c r="OY123" s="28"/>
      <c r="OZ123" s="28"/>
      <c r="PA123" s="28"/>
      <c r="PB123" s="28"/>
      <c r="PC123" s="28"/>
      <c r="PD123" s="28"/>
      <c r="PE123" s="28"/>
      <c r="PF123" s="28"/>
      <c r="PG123" s="28"/>
      <c r="PH123" s="28"/>
      <c r="PI123" s="28"/>
      <c r="PJ123" s="28"/>
      <c r="PK123" s="28"/>
      <c r="PL123" s="28"/>
      <c r="PM123" s="28"/>
      <c r="PN123" s="28"/>
      <c r="PO123" s="28"/>
      <c r="PP123" s="28"/>
      <c r="PQ123" s="28"/>
      <c r="PR123" s="28"/>
      <c r="PS123" s="28"/>
      <c r="PT123" s="28"/>
      <c r="PU123" s="28"/>
      <c r="PV123" s="28"/>
      <c r="PW123" s="28"/>
      <c r="PX123" s="28"/>
      <c r="PY123" s="28"/>
      <c r="PZ123" s="28"/>
      <c r="QA123" s="28"/>
      <c r="QB123" s="28"/>
      <c r="QC123" s="28"/>
      <c r="QD123" s="28"/>
      <c r="QE123" s="28"/>
      <c r="QF123" s="28"/>
      <c r="QG123" s="28"/>
      <c r="QH123" s="28"/>
      <c r="QI123" s="28"/>
      <c r="QJ123" s="28"/>
      <c r="QK123" s="28"/>
      <c r="QL123" s="28"/>
      <c r="QM123" s="28"/>
      <c r="QN123" s="28"/>
      <c r="QO123" s="28"/>
      <c r="QP123" s="28"/>
      <c r="QQ123" s="28"/>
      <c r="QR123" s="28"/>
      <c r="QS123" s="28"/>
      <c r="QT123" s="28"/>
      <c r="QU123" s="28"/>
      <c r="QV123" s="28"/>
      <c r="QW123" s="28"/>
      <c r="QX123" s="28"/>
      <c r="QY123" s="28"/>
      <c r="QZ123" s="28"/>
      <c r="RA123" s="28"/>
      <c r="RB123" s="28"/>
      <c r="RC123" s="28"/>
      <c r="RD123" s="28"/>
      <c r="RE123" s="28"/>
      <c r="RF123" s="28"/>
      <c r="RG123" s="28"/>
      <c r="RH123" s="28"/>
      <c r="RI123" s="28"/>
      <c r="RJ123" s="28"/>
      <c r="RK123" s="28"/>
      <c r="RL123" s="28"/>
      <c r="RM123" s="28"/>
      <c r="RN123" s="28"/>
      <c r="RO123" s="28"/>
      <c r="RP123" s="28"/>
      <c r="RQ123" s="28"/>
      <c r="RR123" s="28"/>
      <c r="RS123" s="28"/>
      <c r="RT123" s="28"/>
      <c r="RU123" s="28"/>
      <c r="RV123" s="28"/>
      <c r="RW123" s="28"/>
      <c r="RX123" s="28"/>
      <c r="RY123" s="28"/>
      <c r="RZ123" s="28"/>
      <c r="SA123" s="28"/>
      <c r="SB123" s="28"/>
      <c r="SC123" s="28"/>
      <c r="SD123" s="28"/>
      <c r="SE123" s="28"/>
      <c r="SF123" s="28"/>
      <c r="SG123" s="28"/>
      <c r="SH123" s="28"/>
      <c r="SI123" s="28"/>
      <c r="SJ123" s="28"/>
      <c r="SK123" s="28"/>
      <c r="SL123" s="28"/>
      <c r="SM123" s="28"/>
      <c r="SN123" s="28"/>
      <c r="SO123" s="28"/>
      <c r="SP123" s="28"/>
      <c r="SQ123" s="28"/>
      <c r="SR123" s="28"/>
      <c r="SS123" s="28"/>
      <c r="ST123" s="28"/>
      <c r="SU123" s="28"/>
      <c r="SV123" s="28"/>
      <c r="SW123" s="28"/>
      <c r="SX123" s="28"/>
      <c r="SY123" s="28"/>
      <c r="SZ123" s="28"/>
      <c r="TA123" s="28"/>
      <c r="TB123" s="28"/>
      <c r="TC123" s="28"/>
      <c r="TD123" s="28"/>
      <c r="TE123" s="28"/>
      <c r="TF123" s="28"/>
      <c r="TG123" s="28"/>
      <c r="TH123" s="28"/>
      <c r="TI123" s="28"/>
      <c r="TJ123" s="28"/>
      <c r="TK123" s="28"/>
      <c r="TL123" s="28"/>
      <c r="TM123" s="28"/>
      <c r="TN123" s="28"/>
      <c r="TO123" s="28"/>
      <c r="TP123" s="28"/>
      <c r="TQ123" s="28"/>
      <c r="TR123" s="28"/>
      <c r="TS123" s="28"/>
      <c r="TT123" s="28"/>
      <c r="TU123" s="28"/>
      <c r="TV123" s="28"/>
      <c r="TW123" s="28"/>
      <c r="TX123" s="28"/>
      <c r="TY123" s="28"/>
      <c r="TZ123" s="28"/>
      <c r="UA123" s="28"/>
      <c r="UB123" s="28"/>
      <c r="UC123" s="28"/>
      <c r="UD123" s="28"/>
      <c r="UE123" s="28"/>
      <c r="UF123" s="28"/>
      <c r="UG123" s="28"/>
      <c r="UH123" s="28"/>
      <c r="UI123" s="28"/>
      <c r="UJ123" s="28"/>
      <c r="UK123" s="28"/>
      <c r="UL123" s="28"/>
      <c r="UM123" s="28"/>
      <c r="UN123" s="28"/>
      <c r="UO123" s="28"/>
      <c r="UP123" s="28"/>
      <c r="UQ123" s="28"/>
      <c r="UR123" s="28"/>
      <c r="US123" s="28"/>
      <c r="UT123" s="28"/>
      <c r="UU123" s="28"/>
      <c r="UV123" s="28"/>
      <c r="UW123" s="28"/>
      <c r="UX123" s="28"/>
      <c r="UY123" s="28"/>
      <c r="UZ123" s="28"/>
      <c r="VA123" s="28"/>
      <c r="VB123" s="28"/>
      <c r="VC123" s="28"/>
      <c r="VD123" s="28"/>
      <c r="VE123" s="28"/>
      <c r="VF123" s="28"/>
      <c r="VG123" s="28"/>
      <c r="VH123" s="28"/>
      <c r="VI123" s="28"/>
      <c r="VJ123" s="28"/>
      <c r="VK123" s="28"/>
      <c r="VL123" s="28"/>
      <c r="VM123" s="28"/>
      <c r="VN123" s="28"/>
      <c r="VO123" s="28"/>
      <c r="VP123" s="28"/>
      <c r="VQ123" s="28"/>
      <c r="VR123" s="28"/>
      <c r="VS123" s="28"/>
      <c r="VT123" s="28"/>
      <c r="VU123" s="28"/>
      <c r="VV123" s="28"/>
      <c r="VW123" s="28"/>
      <c r="VX123" s="28"/>
      <c r="VY123" s="28"/>
      <c r="VZ123" s="28"/>
      <c r="WA123" s="28"/>
      <c r="WB123" s="28"/>
      <c r="WC123" s="28"/>
      <c r="WD123" s="28"/>
      <c r="WE123" s="28"/>
      <c r="WF123" s="28"/>
      <c r="WG123" s="28"/>
      <c r="WH123" s="28"/>
      <c r="WI123" s="28"/>
      <c r="WJ123" s="28"/>
      <c r="WK123" s="28"/>
      <c r="WL123" s="28"/>
      <c r="WM123" s="28"/>
      <c r="WN123" s="28"/>
      <c r="WO123" s="28"/>
      <c r="WP123" s="28"/>
      <c r="WQ123" s="28"/>
      <c r="WR123" s="28"/>
      <c r="WS123" s="28"/>
      <c r="WT123" s="28"/>
      <c r="WU123" s="28"/>
      <c r="WV123" s="28"/>
      <c r="WW123" s="28"/>
      <c r="WX123" s="28"/>
      <c r="WY123" s="28"/>
      <c r="WZ123" s="28"/>
      <c r="XA123" s="28"/>
      <c r="XB123" s="28"/>
      <c r="XC123" s="28"/>
      <c r="XD123" s="28"/>
      <c r="XE123" s="28"/>
      <c r="XF123" s="28"/>
      <c r="XG123" s="28"/>
      <c r="XH123" s="28"/>
      <c r="XI123" s="28"/>
      <c r="XJ123" s="28"/>
      <c r="XK123" s="28"/>
      <c r="XL123" s="28"/>
      <c r="XM123" s="28"/>
      <c r="XN123" s="28"/>
      <c r="XO123" s="28"/>
      <c r="XP123" s="28"/>
      <c r="XQ123" s="28"/>
      <c r="XR123" s="28"/>
      <c r="XS123" s="28"/>
      <c r="XT123" s="28"/>
      <c r="XU123" s="28"/>
      <c r="XV123" s="28"/>
      <c r="XW123" s="28"/>
      <c r="XX123" s="28"/>
      <c r="XY123" s="28"/>
      <c r="XZ123" s="28"/>
      <c r="YA123" s="28"/>
      <c r="YB123" s="28"/>
      <c r="YC123" s="28"/>
      <c r="YD123" s="28"/>
      <c r="YE123" s="28"/>
      <c r="YF123" s="28"/>
      <c r="YG123" s="28"/>
      <c r="YH123" s="28"/>
      <c r="YI123" s="28"/>
      <c r="YJ123" s="28"/>
      <c r="YK123" s="28"/>
      <c r="YL123" s="28"/>
      <c r="YM123" s="28"/>
      <c r="YN123" s="28"/>
      <c r="YO123" s="28"/>
      <c r="YP123" s="28"/>
      <c r="YQ123" s="28"/>
      <c r="YR123" s="28"/>
      <c r="YS123" s="28"/>
      <c r="YT123" s="28"/>
      <c r="YU123" s="28"/>
      <c r="YV123" s="28"/>
      <c r="YW123" s="28"/>
      <c r="YX123" s="28"/>
      <c r="YY123" s="28"/>
      <c r="YZ123" s="28"/>
      <c r="ZA123" s="28"/>
      <c r="ZB123" s="28"/>
      <c r="ZC123" s="28"/>
      <c r="ZD123" s="28"/>
      <c r="ZE123" s="28"/>
      <c r="ZF123" s="28"/>
      <c r="ZG123" s="28"/>
      <c r="ZH123" s="28"/>
      <c r="ZI123" s="28"/>
      <c r="ZJ123" s="28"/>
      <c r="ZK123" s="28"/>
      <c r="ZL123" s="28"/>
      <c r="ZM123" s="28"/>
      <c r="ZN123" s="28"/>
      <c r="ZO123" s="28"/>
      <c r="ZP123" s="28"/>
      <c r="ZQ123" s="28"/>
      <c r="ZR123" s="28"/>
      <c r="ZS123" s="28"/>
      <c r="ZT123" s="28"/>
      <c r="ZU123" s="28"/>
      <c r="ZV123" s="28"/>
      <c r="ZW123" s="28"/>
      <c r="ZX123" s="28"/>
      <c r="ZY123" s="28"/>
      <c r="ZZ123" s="28"/>
      <c r="AAA123" s="28"/>
      <c r="AAB123" s="28"/>
      <c r="AAC123" s="28"/>
      <c r="AAD123" s="28"/>
      <c r="AAE123" s="28"/>
      <c r="AAF123" s="28"/>
      <c r="AAG123" s="28"/>
      <c r="AAH123" s="28"/>
      <c r="AAI123" s="28"/>
      <c r="AAJ123" s="28"/>
      <c r="AAK123" s="28"/>
      <c r="AAL123" s="28"/>
      <c r="AAM123" s="28"/>
      <c r="AAN123" s="28"/>
      <c r="AAO123" s="28"/>
      <c r="AAP123" s="28"/>
      <c r="AAQ123" s="28"/>
      <c r="AAR123" s="28"/>
      <c r="AAS123" s="28"/>
      <c r="AAT123" s="28"/>
      <c r="AAU123" s="28"/>
      <c r="AAV123" s="28"/>
      <c r="AAW123" s="28"/>
      <c r="AAX123" s="28"/>
      <c r="AAY123" s="28"/>
      <c r="AAZ123" s="28"/>
      <c r="ABA123" s="28"/>
      <c r="ABB123" s="28"/>
      <c r="ABC123" s="28"/>
      <c r="ABD123" s="28"/>
      <c r="ABE123" s="28"/>
      <c r="ABF123" s="28"/>
      <c r="ABG123" s="28"/>
      <c r="ABH123" s="28"/>
      <c r="ABI123" s="28"/>
      <c r="ABJ123" s="28"/>
      <c r="ABK123" s="28"/>
      <c r="ABL123" s="28"/>
      <c r="ABM123" s="28"/>
      <c r="ABN123" s="28"/>
      <c r="ABO123" s="28"/>
      <c r="ABP123" s="28"/>
      <c r="ABQ123" s="28"/>
      <c r="ABR123" s="28"/>
      <c r="ABS123" s="28"/>
      <c r="ABT123" s="28"/>
      <c r="ABU123" s="28"/>
      <c r="ABV123" s="28"/>
      <c r="ABW123" s="28"/>
      <c r="ABX123" s="28"/>
      <c r="ABY123" s="28"/>
      <c r="ABZ123" s="28"/>
      <c r="ACA123" s="28"/>
      <c r="ACB123" s="28"/>
      <c r="ACC123" s="28"/>
      <c r="ACD123" s="28"/>
      <c r="ACE123" s="28"/>
      <c r="ACF123" s="28"/>
      <c r="ACG123" s="28"/>
      <c r="ACH123" s="28"/>
      <c r="ACI123" s="28"/>
      <c r="ACJ123" s="28"/>
      <c r="ACK123" s="28"/>
      <c r="ACL123" s="28"/>
      <c r="ACM123" s="28"/>
      <c r="ACN123" s="28"/>
      <c r="ACO123" s="28"/>
      <c r="ACP123" s="28"/>
      <c r="ACQ123" s="28"/>
      <c r="ACR123" s="28"/>
      <c r="ACS123" s="28"/>
      <c r="ACT123" s="28"/>
      <c r="ACU123" s="28"/>
      <c r="ACV123" s="28"/>
      <c r="ACW123" s="28"/>
      <c r="ACX123" s="28"/>
      <c r="ACY123" s="28"/>
      <c r="ACZ123" s="28"/>
      <c r="ADA123" s="28"/>
      <c r="ADB123" s="28"/>
      <c r="ADC123" s="28"/>
      <c r="ADD123" s="28"/>
      <c r="ADE123" s="28"/>
      <c r="ADF123" s="28"/>
      <c r="ADG123" s="28"/>
      <c r="ADH123" s="28"/>
      <c r="ADI123" s="28"/>
      <c r="ADJ123" s="28"/>
      <c r="ADK123" s="28"/>
      <c r="ADL123" s="28"/>
      <c r="ADM123" s="28"/>
      <c r="ADN123" s="28"/>
      <c r="ADO123" s="28"/>
      <c r="ADP123" s="28"/>
      <c r="ADQ123" s="28"/>
      <c r="ADR123" s="28"/>
      <c r="ADS123" s="28"/>
      <c r="ADT123" s="28"/>
      <c r="ADU123" s="28"/>
      <c r="ADV123" s="28"/>
      <c r="ADW123" s="28"/>
      <c r="ADX123" s="28"/>
      <c r="ADY123" s="28"/>
      <c r="ADZ123" s="28"/>
      <c r="AEA123" s="28"/>
      <c r="AEB123" s="28"/>
      <c r="AEC123" s="28"/>
      <c r="AED123" s="28"/>
      <c r="AEE123" s="28"/>
      <c r="AEF123" s="28"/>
      <c r="AEG123" s="28"/>
      <c r="AEH123" s="28"/>
      <c r="AEI123" s="28"/>
      <c r="AEJ123" s="28"/>
      <c r="AEK123" s="28"/>
      <c r="AEL123" s="28"/>
      <c r="AEM123" s="28"/>
      <c r="AEN123" s="28"/>
      <c r="AEO123" s="28"/>
      <c r="AEP123" s="28"/>
      <c r="AEQ123" s="28"/>
      <c r="AER123" s="28"/>
      <c r="AES123" s="28"/>
      <c r="AET123" s="28"/>
      <c r="AEU123" s="28"/>
      <c r="AEV123" s="28"/>
      <c r="AEW123" s="28"/>
      <c r="AEX123" s="28"/>
      <c r="AEY123" s="28"/>
      <c r="AEZ123" s="28"/>
      <c r="AFA123" s="28"/>
      <c r="AFB123" s="28"/>
      <c r="AFC123" s="28"/>
      <c r="AFD123" s="28"/>
      <c r="AFE123" s="28"/>
      <c r="AFF123" s="28"/>
      <c r="AFG123" s="28"/>
      <c r="AFH123" s="28"/>
      <c r="AFI123" s="28"/>
      <c r="AFJ123" s="28"/>
      <c r="AFK123" s="28"/>
      <c r="AFL123" s="28"/>
      <c r="AFM123" s="28"/>
      <c r="AFN123" s="28"/>
      <c r="AFO123" s="28"/>
      <c r="AFP123" s="28"/>
      <c r="AFQ123" s="28"/>
      <c r="AFR123" s="28"/>
      <c r="AFS123" s="28"/>
      <c r="AFT123" s="28"/>
      <c r="AFU123" s="28"/>
      <c r="AFV123" s="28"/>
      <c r="AFW123" s="28"/>
      <c r="AFX123" s="28"/>
      <c r="AFY123" s="28"/>
      <c r="AFZ123" s="28"/>
      <c r="AGA123" s="28"/>
      <c r="AGB123" s="28"/>
      <c r="AGC123" s="28"/>
      <c r="AGD123" s="28"/>
      <c r="AGE123" s="28"/>
      <c r="AGF123" s="28"/>
      <c r="AGG123" s="28"/>
      <c r="AGH123" s="28"/>
      <c r="AGI123" s="28"/>
      <c r="AGJ123" s="28"/>
      <c r="AGK123" s="28"/>
      <c r="AGL123" s="28"/>
      <c r="AGM123" s="28"/>
      <c r="AGN123" s="28"/>
      <c r="AGO123" s="28"/>
      <c r="AGP123" s="28"/>
      <c r="AGQ123" s="28"/>
      <c r="AGR123" s="28"/>
      <c r="AGS123" s="28"/>
      <c r="AGT123" s="28"/>
      <c r="AGU123" s="28"/>
      <c r="AGV123" s="28"/>
      <c r="AGW123" s="28"/>
      <c r="AGX123" s="28"/>
      <c r="AGY123" s="28"/>
      <c r="AGZ123" s="28"/>
      <c r="AHA123" s="28"/>
      <c r="AHB123" s="28"/>
      <c r="AHC123" s="28"/>
      <c r="AHD123" s="28"/>
      <c r="AHE123" s="28"/>
      <c r="AHF123" s="28"/>
      <c r="AHG123" s="28"/>
      <c r="AHH123" s="28"/>
      <c r="AHI123" s="28"/>
      <c r="AHJ123" s="28"/>
      <c r="AHK123" s="28"/>
      <c r="AHL123" s="28"/>
      <c r="AHM123" s="28"/>
      <c r="AHN123" s="28"/>
      <c r="AHO123" s="28"/>
      <c r="AHP123" s="28"/>
      <c r="AHQ123" s="28"/>
      <c r="AHR123" s="28"/>
      <c r="AHS123" s="28"/>
      <c r="AHT123" s="28"/>
      <c r="AHU123" s="28"/>
      <c r="AHV123" s="28"/>
      <c r="AHW123" s="28"/>
      <c r="AHX123" s="28"/>
      <c r="AHY123" s="28"/>
      <c r="AHZ123" s="28"/>
      <c r="AIA123" s="28"/>
      <c r="AIB123" s="28"/>
      <c r="AIC123" s="28"/>
      <c r="AID123" s="28"/>
      <c r="AIE123" s="28"/>
      <c r="AIF123" s="28"/>
      <c r="AIG123" s="28"/>
      <c r="AIH123" s="28"/>
      <c r="AII123" s="28"/>
      <c r="AIJ123" s="28"/>
      <c r="AIK123" s="28"/>
      <c r="AIL123" s="28"/>
      <c r="AIM123" s="28"/>
      <c r="AIN123" s="28"/>
      <c r="AIO123" s="28"/>
      <c r="AIP123" s="28"/>
      <c r="AIQ123" s="28"/>
      <c r="AIR123" s="28"/>
      <c r="AIS123" s="28"/>
      <c r="AIT123" s="28"/>
      <c r="AIU123" s="28"/>
      <c r="AIV123" s="28"/>
      <c r="AIW123" s="28"/>
      <c r="AIX123" s="28"/>
      <c r="AIY123" s="28"/>
      <c r="AIZ123" s="28"/>
      <c r="AJA123" s="28"/>
      <c r="AJB123" s="28"/>
      <c r="AJC123" s="28"/>
      <c r="AJD123" s="28"/>
      <c r="AJE123" s="28"/>
      <c r="AJF123" s="28"/>
      <c r="AJG123" s="28"/>
      <c r="AJH123" s="28"/>
      <c r="AJI123" s="28"/>
      <c r="AJJ123" s="28"/>
      <c r="AJK123" s="28"/>
      <c r="AJL123" s="28"/>
      <c r="AJM123" s="28"/>
      <c r="AJN123" s="28"/>
      <c r="AJO123" s="28"/>
      <c r="AJP123" s="28"/>
      <c r="AJQ123" s="28"/>
      <c r="AJR123" s="28"/>
      <c r="AJS123" s="28"/>
      <c r="AJT123" s="28"/>
      <c r="AJU123" s="28"/>
      <c r="AJV123" s="28"/>
      <c r="AJW123" s="28"/>
      <c r="AJX123" s="28"/>
      <c r="AJY123" s="28"/>
      <c r="AJZ123" s="28"/>
      <c r="AKA123" s="28"/>
      <c r="AKB123" s="28"/>
      <c r="AKC123" s="28"/>
      <c r="AKD123" s="28"/>
      <c r="AKE123" s="28"/>
      <c r="AKF123" s="28"/>
      <c r="AKG123" s="28"/>
      <c r="AKH123" s="28"/>
      <c r="AKI123" s="28"/>
      <c r="AKJ123" s="28"/>
      <c r="AKK123" s="28"/>
      <c r="AKL123" s="28"/>
      <c r="AKM123" s="28"/>
      <c r="AKN123" s="28"/>
      <c r="AKO123" s="28"/>
      <c r="AKP123" s="28"/>
      <c r="AKQ123" s="28"/>
      <c r="AKR123" s="28"/>
      <c r="AKS123" s="28"/>
      <c r="AKT123" s="28"/>
      <c r="AKU123" s="28"/>
      <c r="AKV123" s="28"/>
      <c r="AKW123" s="28"/>
      <c r="AKX123" s="28"/>
      <c r="AKY123" s="28"/>
      <c r="AKZ123" s="28"/>
      <c r="ALA123" s="28"/>
      <c r="ALB123" s="28"/>
      <c r="ALC123" s="28"/>
      <c r="ALD123" s="28"/>
      <c r="ALE123" s="28"/>
      <c r="ALF123" s="28"/>
      <c r="ALG123" s="28"/>
      <c r="ALH123" s="28"/>
      <c r="ALI123" s="28"/>
      <c r="ALJ123" s="28"/>
      <c r="ALK123" s="28"/>
      <c r="ALL123" s="28"/>
      <c r="ALM123" s="28"/>
      <c r="ALN123" s="28"/>
      <c r="ALO123" s="28"/>
      <c r="ALP123" s="28"/>
      <c r="ALQ123" s="28"/>
      <c r="ALR123" s="28"/>
      <c r="ALS123" s="28"/>
      <c r="ALT123" s="28"/>
      <c r="ALU123" s="28"/>
      <c r="ALV123" s="28"/>
      <c r="ALW123" s="28"/>
      <c r="ALX123" s="28"/>
      <c r="ALY123" s="28"/>
      <c r="ALZ123" s="28"/>
      <c r="AMA123" s="28"/>
      <c r="AMB123" s="28"/>
      <c r="AMC123" s="28"/>
      <c r="AMD123" s="28"/>
      <c r="AME123" s="28"/>
      <c r="AMF123" s="28"/>
      <c r="AMG123" s="28"/>
      <c r="AMH123" s="28"/>
      <c r="AMI123" s="28"/>
      <c r="AMJ123" s="28"/>
      <c r="AMK123" s="28"/>
      <c r="AML123" s="28"/>
      <c r="AMM123" s="28"/>
      <c r="AMN123" s="28"/>
      <c r="AMO123" s="28"/>
      <c r="AMP123" s="28"/>
      <c r="AMQ123" s="28"/>
      <c r="AMR123" s="28"/>
      <c r="AMS123" s="28"/>
      <c r="AMT123" s="28"/>
      <c r="AMU123" s="28"/>
      <c r="AMV123" s="28"/>
      <c r="AMW123" s="28"/>
      <c r="AMX123" s="28"/>
    </row>
    <row r="124" spans="3:1038" s="6" customFormat="1" ht="15" customHeight="1" x14ac:dyDescent="0.25">
      <c r="C124" s="147" t="str">
        <f t="shared" si="18"/>
        <v>American</v>
      </c>
      <c r="D124" s="147" t="str">
        <f t="shared" si="19"/>
        <v>HPS10280H045DV 2**  (80 gal)</v>
      </c>
      <c r="E124" s="147">
        <f t="shared" si="20"/>
        <v>1201985</v>
      </c>
      <c r="F124" s="55">
        <f t="shared" si="21"/>
        <v>80</v>
      </c>
      <c r="G124" s="6" t="str">
        <f t="shared" si="22"/>
        <v>AOSmithHPTS80</v>
      </c>
      <c r="H124" s="114">
        <f t="shared" si="23"/>
        <v>1</v>
      </c>
      <c r="I124" s="152" t="str">
        <f t="shared" si="24"/>
        <v>AmericanHPS10280H045DV2xx</v>
      </c>
      <c r="J124" s="114">
        <v>4</v>
      </c>
      <c r="K124" s="219">
        <v>3.88</v>
      </c>
      <c r="L124" s="91" t="s">
        <v>188</v>
      </c>
      <c r="M124" s="32">
        <v>4</v>
      </c>
      <c r="N124" s="75">
        <f t="shared" si="25"/>
        <v>12</v>
      </c>
      <c r="O124" s="9" t="s">
        <v>17</v>
      </c>
      <c r="P124" s="62">
        <f>P123+1</f>
        <v>19</v>
      </c>
      <c r="Q124" s="164">
        <f t="shared" si="26"/>
        <v>1201985</v>
      </c>
      <c r="R124" s="59" t="str">
        <f t="shared" si="27"/>
        <v>HPS10280H045DV 2**  (80 gal)</v>
      </c>
      <c r="S124" s="151">
        <f>COUNTIF(R$90:R$662, R124)</f>
        <v>1</v>
      </c>
      <c r="T124" s="10" t="s">
        <v>829</v>
      </c>
      <c r="U124" s="11">
        <v>80</v>
      </c>
      <c r="V124" s="30" t="s">
        <v>819</v>
      </c>
      <c r="W124" s="80" t="s">
        <v>819</v>
      </c>
      <c r="X124" s="85" t="str">
        <f t="shared" si="28"/>
        <v>AOSmithHPTS80</v>
      </c>
      <c r="Y124" s="115">
        <v>1</v>
      </c>
      <c r="Z124" s="42">
        <v>4</v>
      </c>
      <c r="AA124" s="150">
        <v>44728</v>
      </c>
      <c r="AB124" s="44" t="s">
        <v>80</v>
      </c>
      <c r="AC124" s="124" t="str">
        <f t="shared" si="29"/>
        <v>2,     1201985,   "HPS10280H045DV 2**  (80 gal)"</v>
      </c>
      <c r="AD124" s="126" t="str">
        <f>AD123</f>
        <v>American</v>
      </c>
      <c r="AE124" s="146" t="s">
        <v>838</v>
      </c>
      <c r="AF124" s="167">
        <f>COUNTIF(AE$77:AE$662, AE124)</f>
        <v>1</v>
      </c>
      <c r="AG124" s="124" t="str">
        <f t="shared" si="30"/>
        <v xml:space="preserve">          case  HPS10280H045DV 2**  (80 gal)   :   "AmericanHPS10280H045DV2xx"</v>
      </c>
      <c r="AH124" s="6">
        <v>3.88</v>
      </c>
      <c r="AJ124" s="6">
        <v>4</v>
      </c>
      <c r="AK124"/>
      <c r="AL124" s="138" t="str">
        <f t="shared" si="32"/>
        <v/>
      </c>
      <c r="AM124" s="138">
        <f t="shared" si="33"/>
        <v>3.88</v>
      </c>
      <c r="AN124"/>
      <c r="AO124"/>
      <c r="AP124"/>
      <c r="AQ124"/>
      <c r="AR124"/>
    </row>
    <row r="125" spans="3:1038" s="6" customFormat="1" ht="15" customHeight="1" x14ac:dyDescent="0.25">
      <c r="C125" s="6" t="str">
        <f t="shared" si="18"/>
        <v>American</v>
      </c>
      <c r="D125" s="6" t="str">
        <f t="shared" si="19"/>
        <v>HPE10260H045DV  (60 gal)</v>
      </c>
      <c r="E125" s="6">
        <f t="shared" si="20"/>
        <v>1200111</v>
      </c>
      <c r="F125" s="55">
        <f t="shared" si="21"/>
        <v>60</v>
      </c>
      <c r="G125" s="6" t="str">
        <f t="shared" si="22"/>
        <v>AOSmithPHPT60</v>
      </c>
      <c r="H125" s="114">
        <f t="shared" si="23"/>
        <v>0</v>
      </c>
      <c r="I125" s="152" t="str">
        <f t="shared" si="24"/>
        <v>AmericanHPE10260</v>
      </c>
      <c r="J125" s="114">
        <v>1</v>
      </c>
      <c r="K125" s="220">
        <v>0</v>
      </c>
      <c r="L125" s="91" t="s">
        <v>188</v>
      </c>
      <c r="M125" s="33">
        <v>1</v>
      </c>
      <c r="N125" s="75">
        <f t="shared" si="25"/>
        <v>12</v>
      </c>
      <c r="O125" s="18" t="s">
        <v>17</v>
      </c>
      <c r="P125" s="107">
        <v>1</v>
      </c>
      <c r="Q125" s="164">
        <f t="shared" si="26"/>
        <v>1200111</v>
      </c>
      <c r="R125" s="59" t="str">
        <f t="shared" si="27"/>
        <v>HPE10260H045DV  (60 gal)</v>
      </c>
      <c r="S125" s="151">
        <f>COUNTIF(R$90:R$662, R125)</f>
        <v>1</v>
      </c>
      <c r="T125" s="19" t="s">
        <v>92</v>
      </c>
      <c r="U125" s="20">
        <v>60</v>
      </c>
      <c r="V125" s="31" t="s">
        <v>104</v>
      </c>
      <c r="W125" s="80" t="s">
        <v>104</v>
      </c>
      <c r="X125" s="85" t="str">
        <f t="shared" si="28"/>
        <v>AOSmithPHPT60</v>
      </c>
      <c r="Y125" s="113">
        <v>0</v>
      </c>
      <c r="Z125" s="45"/>
      <c r="AA125" s="45"/>
      <c r="AB125" s="44"/>
      <c r="AC125" s="124" t="str">
        <f t="shared" si="29"/>
        <v>2,     1200111,   "HPE10260H045DV  (60 gal)"</v>
      </c>
      <c r="AD125" s="125" t="s">
        <v>17</v>
      </c>
      <c r="AE125" s="127" t="s">
        <v>445</v>
      </c>
      <c r="AF125" s="167">
        <f>COUNTIF(AE$77:AE$662, AE125)</f>
        <v>1</v>
      </c>
      <c r="AG125" s="124" t="str">
        <f t="shared" si="30"/>
        <v xml:space="preserve">          case  HPE10260H045DV  (60 gal)   :   "AmericanHPE10260"</v>
      </c>
      <c r="AH125" s="6" t="s">
        <v>1274</v>
      </c>
      <c r="AI125" s="6" t="s">
        <v>1274</v>
      </c>
      <c r="AJ125" s="6">
        <v>1</v>
      </c>
      <c r="AK125"/>
      <c r="AL125" s="138" t="str">
        <f t="shared" si="32"/>
        <v/>
      </c>
      <c r="AM125" s="138" t="str">
        <f t="shared" si="33"/>
        <v/>
      </c>
      <c r="AN125" s="18"/>
      <c r="AO125" s="18"/>
      <c r="AP125" s="18"/>
      <c r="AQ125" s="18"/>
      <c r="AR125" s="1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28"/>
      <c r="DD125" s="28"/>
      <c r="DE125" s="28"/>
      <c r="DF125" s="28"/>
      <c r="DG125" s="28"/>
      <c r="DH125" s="28"/>
      <c r="DI125" s="28"/>
      <c r="DJ125" s="28"/>
      <c r="DK125" s="28"/>
      <c r="DL125" s="28"/>
      <c r="DM125" s="28"/>
      <c r="DN125" s="28"/>
      <c r="DO125" s="28"/>
      <c r="DP125" s="28"/>
      <c r="DQ125" s="28"/>
      <c r="DR125" s="28"/>
      <c r="DS125" s="28"/>
      <c r="DT125" s="28"/>
      <c r="DU125" s="28"/>
      <c r="DV125" s="28"/>
      <c r="DW125" s="28"/>
      <c r="DX125" s="28"/>
      <c r="DY125" s="28"/>
      <c r="DZ125" s="28"/>
      <c r="EA125" s="28"/>
      <c r="EB125" s="28"/>
      <c r="EC125" s="28"/>
      <c r="ED125" s="28"/>
      <c r="EE125" s="28"/>
      <c r="EF125" s="28"/>
      <c r="EG125" s="28"/>
      <c r="EH125" s="28"/>
      <c r="EI125" s="28"/>
      <c r="EJ125" s="28"/>
      <c r="EK125" s="28"/>
      <c r="EL125" s="28"/>
      <c r="EM125" s="28"/>
      <c r="EN125" s="28"/>
      <c r="EO125" s="28"/>
      <c r="EP125" s="28"/>
      <c r="EQ125" s="28"/>
      <c r="ER125" s="28"/>
      <c r="ES125" s="28"/>
      <c r="ET125" s="28"/>
      <c r="EU125" s="28"/>
      <c r="EV125" s="28"/>
      <c r="EW125" s="28"/>
      <c r="EX125" s="28"/>
      <c r="EY125" s="28"/>
      <c r="EZ125" s="28"/>
      <c r="FA125" s="28"/>
      <c r="FB125" s="28"/>
      <c r="FC125" s="28"/>
      <c r="FD125" s="28"/>
      <c r="FE125" s="28"/>
      <c r="FF125" s="28"/>
      <c r="FG125" s="28"/>
      <c r="FH125" s="28"/>
      <c r="FI125" s="28"/>
      <c r="FJ125" s="28"/>
      <c r="FK125" s="28"/>
      <c r="FL125" s="28"/>
      <c r="FM125" s="28"/>
      <c r="FN125" s="28"/>
      <c r="FO125" s="28"/>
      <c r="FP125" s="28"/>
      <c r="FQ125" s="28"/>
      <c r="FR125" s="28"/>
      <c r="FS125" s="28"/>
      <c r="FT125" s="28"/>
      <c r="FU125" s="28"/>
      <c r="FV125" s="28"/>
      <c r="FW125" s="28"/>
      <c r="FX125" s="28"/>
      <c r="FY125" s="28"/>
      <c r="FZ125" s="28"/>
      <c r="GA125" s="28"/>
      <c r="GB125" s="28"/>
      <c r="GC125" s="28"/>
      <c r="GD125" s="28"/>
      <c r="GE125" s="28"/>
      <c r="GF125" s="28"/>
      <c r="GG125" s="28"/>
      <c r="GH125" s="28"/>
      <c r="GI125" s="28"/>
      <c r="GJ125" s="28"/>
      <c r="GK125" s="28"/>
      <c r="GL125" s="28"/>
      <c r="GM125" s="28"/>
      <c r="GN125" s="28"/>
      <c r="GO125" s="28"/>
      <c r="GP125" s="28"/>
      <c r="GQ125" s="28"/>
      <c r="GR125" s="28"/>
      <c r="GS125" s="28"/>
      <c r="GT125" s="28"/>
      <c r="GU125" s="28"/>
      <c r="GV125" s="28"/>
      <c r="GW125" s="28"/>
      <c r="GX125" s="28"/>
      <c r="GY125" s="28"/>
      <c r="GZ125" s="28"/>
      <c r="HA125" s="28"/>
      <c r="HB125" s="28"/>
      <c r="HC125" s="28"/>
      <c r="HD125" s="28"/>
      <c r="HE125" s="28"/>
      <c r="HF125" s="28"/>
      <c r="HG125" s="28"/>
      <c r="HH125" s="28"/>
      <c r="HI125" s="28"/>
      <c r="HJ125" s="28"/>
      <c r="HK125" s="28"/>
      <c r="HL125" s="28"/>
      <c r="HM125" s="28"/>
      <c r="HN125" s="28"/>
      <c r="HO125" s="28"/>
      <c r="HP125" s="28"/>
      <c r="HQ125" s="28"/>
      <c r="HR125" s="28"/>
      <c r="HS125" s="28"/>
      <c r="HT125" s="28"/>
      <c r="HU125" s="28"/>
      <c r="HV125" s="28"/>
      <c r="HW125" s="28"/>
      <c r="HX125" s="28"/>
      <c r="HY125" s="28"/>
      <c r="HZ125" s="28"/>
      <c r="IA125" s="28"/>
      <c r="IB125" s="28"/>
      <c r="IC125" s="28"/>
      <c r="ID125" s="28"/>
      <c r="IE125" s="28"/>
      <c r="IF125" s="28"/>
      <c r="IG125" s="28"/>
      <c r="IH125" s="28"/>
      <c r="II125" s="28"/>
      <c r="IJ125" s="28"/>
      <c r="IK125" s="28"/>
      <c r="IL125" s="28"/>
      <c r="IM125" s="28"/>
      <c r="IN125" s="28"/>
      <c r="IO125" s="28"/>
      <c r="IP125" s="28"/>
      <c r="IQ125" s="28"/>
      <c r="IR125" s="28"/>
      <c r="IS125" s="28"/>
      <c r="IT125" s="28"/>
      <c r="IU125" s="28"/>
      <c r="IV125" s="28"/>
      <c r="IW125" s="28"/>
      <c r="IX125" s="28"/>
      <c r="IY125" s="28"/>
      <c r="IZ125" s="28"/>
      <c r="JA125" s="28"/>
      <c r="JB125" s="28"/>
      <c r="JC125" s="28"/>
      <c r="JD125" s="28"/>
      <c r="JE125" s="28"/>
      <c r="JF125" s="28"/>
      <c r="JG125" s="28"/>
      <c r="JH125" s="28"/>
      <c r="JI125" s="28"/>
      <c r="JJ125" s="28"/>
      <c r="JK125" s="28"/>
      <c r="JL125" s="28"/>
      <c r="JM125" s="28"/>
      <c r="JN125" s="28"/>
      <c r="JO125" s="28"/>
      <c r="JP125" s="28"/>
      <c r="JQ125" s="28"/>
      <c r="JR125" s="28"/>
      <c r="JS125" s="28"/>
      <c r="JT125" s="28"/>
      <c r="JU125" s="28"/>
      <c r="JV125" s="28"/>
      <c r="JW125" s="28"/>
      <c r="JX125" s="28"/>
      <c r="JY125" s="28"/>
      <c r="JZ125" s="28"/>
      <c r="KA125" s="28"/>
      <c r="KB125" s="28"/>
      <c r="KC125" s="28"/>
      <c r="KD125" s="28"/>
      <c r="KE125" s="28"/>
      <c r="KF125" s="28"/>
      <c r="KG125" s="28"/>
      <c r="KH125" s="28"/>
      <c r="KI125" s="28"/>
      <c r="KJ125" s="28"/>
      <c r="KK125" s="28"/>
      <c r="KL125" s="28"/>
      <c r="KM125" s="28"/>
      <c r="KN125" s="28"/>
      <c r="KO125" s="28"/>
      <c r="KP125" s="28"/>
      <c r="KQ125" s="28"/>
      <c r="KR125" s="28"/>
      <c r="KS125" s="28"/>
      <c r="KT125" s="28"/>
      <c r="KU125" s="28"/>
      <c r="KV125" s="28"/>
      <c r="KW125" s="28"/>
      <c r="KX125" s="28"/>
      <c r="KY125" s="28"/>
      <c r="KZ125" s="28"/>
      <c r="LA125" s="28"/>
      <c r="LB125" s="28"/>
      <c r="LC125" s="28"/>
      <c r="LD125" s="28"/>
      <c r="LE125" s="28"/>
      <c r="LF125" s="28"/>
      <c r="LG125" s="28"/>
      <c r="LH125" s="28"/>
      <c r="LI125" s="28"/>
      <c r="LJ125" s="28"/>
      <c r="LK125" s="28"/>
      <c r="LL125" s="28"/>
      <c r="LM125" s="28"/>
      <c r="LN125" s="28"/>
      <c r="LO125" s="28"/>
      <c r="LP125" s="28"/>
      <c r="LQ125" s="28"/>
      <c r="LR125" s="28"/>
      <c r="LS125" s="28"/>
      <c r="LT125" s="28"/>
      <c r="LU125" s="28"/>
      <c r="LV125" s="28"/>
      <c r="LW125" s="28"/>
      <c r="LX125" s="28"/>
      <c r="LY125" s="28"/>
      <c r="LZ125" s="28"/>
      <c r="MA125" s="28"/>
      <c r="MB125" s="28"/>
      <c r="MC125" s="28"/>
      <c r="MD125" s="28"/>
      <c r="ME125" s="28"/>
      <c r="MF125" s="28"/>
      <c r="MG125" s="28"/>
      <c r="MH125" s="28"/>
      <c r="MI125" s="28"/>
      <c r="MJ125" s="28"/>
      <c r="MK125" s="28"/>
      <c r="ML125" s="28"/>
      <c r="MM125" s="28"/>
      <c r="MN125" s="28"/>
      <c r="MO125" s="28"/>
      <c r="MP125" s="28"/>
      <c r="MQ125" s="28"/>
      <c r="MR125" s="28"/>
      <c r="MS125" s="28"/>
      <c r="MT125" s="28"/>
      <c r="MU125" s="28"/>
      <c r="MV125" s="28"/>
      <c r="MW125" s="28"/>
      <c r="MX125" s="28"/>
      <c r="MY125" s="28"/>
      <c r="MZ125" s="28"/>
      <c r="NA125" s="28"/>
      <c r="NB125" s="28"/>
      <c r="NC125" s="28"/>
      <c r="ND125" s="28"/>
      <c r="NE125" s="28"/>
      <c r="NF125" s="28"/>
      <c r="NG125" s="28"/>
      <c r="NH125" s="28"/>
      <c r="NI125" s="28"/>
      <c r="NJ125" s="28"/>
      <c r="NK125" s="28"/>
      <c r="NL125" s="28"/>
      <c r="NM125" s="28"/>
      <c r="NN125" s="28"/>
      <c r="NO125" s="28"/>
      <c r="NP125" s="28"/>
      <c r="NQ125" s="28"/>
      <c r="NR125" s="28"/>
      <c r="NS125" s="28"/>
      <c r="NT125" s="28"/>
      <c r="NU125" s="28"/>
      <c r="NV125" s="28"/>
      <c r="NW125" s="28"/>
      <c r="NX125" s="28"/>
      <c r="NY125" s="28"/>
      <c r="NZ125" s="28"/>
      <c r="OA125" s="28"/>
      <c r="OB125" s="28"/>
      <c r="OC125" s="28"/>
      <c r="OD125" s="28"/>
      <c r="OE125" s="28"/>
      <c r="OF125" s="28"/>
      <c r="OG125" s="28"/>
      <c r="OH125" s="28"/>
      <c r="OI125" s="28"/>
      <c r="OJ125" s="28"/>
      <c r="OK125" s="28"/>
      <c r="OL125" s="28"/>
      <c r="OM125" s="28"/>
      <c r="ON125" s="28"/>
      <c r="OO125" s="28"/>
      <c r="OP125" s="28"/>
      <c r="OQ125" s="28"/>
      <c r="OR125" s="28"/>
      <c r="OS125" s="28"/>
      <c r="OT125" s="28"/>
      <c r="OU125" s="28"/>
      <c r="OV125" s="28"/>
      <c r="OW125" s="28"/>
      <c r="OX125" s="28"/>
      <c r="OY125" s="28"/>
      <c r="OZ125" s="28"/>
      <c r="PA125" s="28"/>
      <c r="PB125" s="28"/>
      <c r="PC125" s="28"/>
      <c r="PD125" s="28"/>
      <c r="PE125" s="28"/>
      <c r="PF125" s="28"/>
      <c r="PG125" s="28"/>
      <c r="PH125" s="28"/>
      <c r="PI125" s="28"/>
      <c r="PJ125" s="28"/>
      <c r="PK125" s="28"/>
      <c r="PL125" s="28"/>
      <c r="PM125" s="28"/>
      <c r="PN125" s="28"/>
      <c r="PO125" s="28"/>
      <c r="PP125" s="28"/>
      <c r="PQ125" s="28"/>
      <c r="PR125" s="28"/>
      <c r="PS125" s="28"/>
      <c r="PT125" s="28"/>
      <c r="PU125" s="28"/>
      <c r="PV125" s="28"/>
      <c r="PW125" s="28"/>
      <c r="PX125" s="28"/>
      <c r="PY125" s="28"/>
      <c r="PZ125" s="28"/>
      <c r="QA125" s="28"/>
      <c r="QB125" s="28"/>
      <c r="QC125" s="28"/>
      <c r="QD125" s="28"/>
      <c r="QE125" s="28"/>
      <c r="QF125" s="28"/>
      <c r="QG125" s="28"/>
      <c r="QH125" s="28"/>
      <c r="QI125" s="28"/>
      <c r="QJ125" s="28"/>
      <c r="QK125" s="28"/>
      <c r="QL125" s="28"/>
      <c r="QM125" s="28"/>
      <c r="QN125" s="28"/>
      <c r="QO125" s="28"/>
      <c r="QP125" s="28"/>
      <c r="QQ125" s="28"/>
      <c r="QR125" s="28"/>
      <c r="QS125" s="28"/>
      <c r="QT125" s="28"/>
      <c r="QU125" s="28"/>
      <c r="QV125" s="28"/>
      <c r="QW125" s="28"/>
      <c r="QX125" s="28"/>
      <c r="QY125" s="28"/>
      <c r="QZ125" s="28"/>
      <c r="RA125" s="28"/>
      <c r="RB125" s="28"/>
      <c r="RC125" s="28"/>
      <c r="RD125" s="28"/>
      <c r="RE125" s="28"/>
      <c r="RF125" s="28"/>
      <c r="RG125" s="28"/>
      <c r="RH125" s="28"/>
      <c r="RI125" s="28"/>
      <c r="RJ125" s="28"/>
      <c r="RK125" s="28"/>
      <c r="RL125" s="28"/>
      <c r="RM125" s="28"/>
      <c r="RN125" s="28"/>
      <c r="RO125" s="28"/>
      <c r="RP125" s="28"/>
      <c r="RQ125" s="28"/>
      <c r="RR125" s="28"/>
      <c r="RS125" s="28"/>
      <c r="RT125" s="28"/>
      <c r="RU125" s="28"/>
      <c r="RV125" s="28"/>
      <c r="RW125" s="28"/>
      <c r="RX125" s="28"/>
      <c r="RY125" s="28"/>
      <c r="RZ125" s="28"/>
      <c r="SA125" s="28"/>
      <c r="SB125" s="28"/>
      <c r="SC125" s="28"/>
      <c r="SD125" s="28"/>
      <c r="SE125" s="28"/>
      <c r="SF125" s="28"/>
      <c r="SG125" s="28"/>
      <c r="SH125" s="28"/>
      <c r="SI125" s="28"/>
      <c r="SJ125" s="28"/>
      <c r="SK125" s="28"/>
      <c r="SL125" s="28"/>
      <c r="SM125" s="28"/>
      <c r="SN125" s="28"/>
      <c r="SO125" s="28"/>
      <c r="SP125" s="28"/>
      <c r="SQ125" s="28"/>
      <c r="SR125" s="28"/>
      <c r="SS125" s="28"/>
      <c r="ST125" s="28"/>
      <c r="SU125" s="28"/>
      <c r="SV125" s="28"/>
      <c r="SW125" s="28"/>
      <c r="SX125" s="28"/>
      <c r="SY125" s="28"/>
      <c r="SZ125" s="28"/>
      <c r="TA125" s="28"/>
      <c r="TB125" s="28"/>
      <c r="TC125" s="28"/>
      <c r="TD125" s="28"/>
      <c r="TE125" s="28"/>
      <c r="TF125" s="28"/>
      <c r="TG125" s="28"/>
      <c r="TH125" s="28"/>
      <c r="TI125" s="28"/>
      <c r="TJ125" s="28"/>
      <c r="TK125" s="28"/>
      <c r="TL125" s="28"/>
      <c r="TM125" s="28"/>
      <c r="TN125" s="28"/>
      <c r="TO125" s="28"/>
      <c r="TP125" s="28"/>
      <c r="TQ125" s="28"/>
      <c r="TR125" s="28"/>
      <c r="TS125" s="28"/>
      <c r="TT125" s="28"/>
      <c r="TU125" s="28"/>
      <c r="TV125" s="28"/>
      <c r="TW125" s="28"/>
      <c r="TX125" s="28"/>
      <c r="TY125" s="28"/>
      <c r="TZ125" s="28"/>
      <c r="UA125" s="28"/>
      <c r="UB125" s="28"/>
      <c r="UC125" s="28"/>
      <c r="UD125" s="28"/>
      <c r="UE125" s="28"/>
      <c r="UF125" s="28"/>
      <c r="UG125" s="28"/>
      <c r="UH125" s="28"/>
      <c r="UI125" s="28"/>
      <c r="UJ125" s="28"/>
      <c r="UK125" s="28"/>
      <c r="UL125" s="28"/>
      <c r="UM125" s="28"/>
      <c r="UN125" s="28"/>
      <c r="UO125" s="28"/>
      <c r="UP125" s="28"/>
      <c r="UQ125" s="28"/>
      <c r="UR125" s="28"/>
      <c r="US125" s="28"/>
      <c r="UT125" s="28"/>
      <c r="UU125" s="28"/>
      <c r="UV125" s="28"/>
      <c r="UW125" s="28"/>
      <c r="UX125" s="28"/>
      <c r="UY125" s="28"/>
      <c r="UZ125" s="28"/>
      <c r="VA125" s="28"/>
      <c r="VB125" s="28"/>
      <c r="VC125" s="28"/>
      <c r="VD125" s="28"/>
      <c r="VE125" s="28"/>
      <c r="VF125" s="28"/>
      <c r="VG125" s="28"/>
      <c r="VH125" s="28"/>
      <c r="VI125" s="28"/>
      <c r="VJ125" s="28"/>
      <c r="VK125" s="28"/>
      <c r="VL125" s="28"/>
      <c r="VM125" s="28"/>
      <c r="VN125" s="28"/>
      <c r="VO125" s="28"/>
      <c r="VP125" s="28"/>
      <c r="VQ125" s="28"/>
      <c r="VR125" s="28"/>
      <c r="VS125" s="28"/>
      <c r="VT125" s="28"/>
      <c r="VU125" s="28"/>
      <c r="VV125" s="28"/>
      <c r="VW125" s="28"/>
      <c r="VX125" s="28"/>
      <c r="VY125" s="28"/>
      <c r="VZ125" s="28"/>
      <c r="WA125" s="28"/>
      <c r="WB125" s="28"/>
      <c r="WC125" s="28"/>
      <c r="WD125" s="28"/>
      <c r="WE125" s="28"/>
      <c r="WF125" s="28"/>
      <c r="WG125" s="28"/>
      <c r="WH125" s="28"/>
      <c r="WI125" s="28"/>
      <c r="WJ125" s="28"/>
      <c r="WK125" s="28"/>
      <c r="WL125" s="28"/>
      <c r="WM125" s="28"/>
      <c r="WN125" s="28"/>
      <c r="WO125" s="28"/>
      <c r="WP125" s="28"/>
      <c r="WQ125" s="28"/>
      <c r="WR125" s="28"/>
      <c r="WS125" s="28"/>
      <c r="WT125" s="28"/>
      <c r="WU125" s="28"/>
      <c r="WV125" s="28"/>
      <c r="WW125" s="28"/>
      <c r="WX125" s="28"/>
      <c r="WY125" s="28"/>
      <c r="WZ125" s="28"/>
      <c r="XA125" s="28"/>
      <c r="XB125" s="28"/>
      <c r="XC125" s="28"/>
      <c r="XD125" s="28"/>
      <c r="XE125" s="28"/>
      <c r="XF125" s="28"/>
      <c r="XG125" s="28"/>
      <c r="XH125" s="28"/>
      <c r="XI125" s="28"/>
      <c r="XJ125" s="28"/>
      <c r="XK125" s="28"/>
      <c r="XL125" s="28"/>
      <c r="XM125" s="28"/>
      <c r="XN125" s="28"/>
      <c r="XO125" s="28"/>
      <c r="XP125" s="28"/>
      <c r="XQ125" s="28"/>
      <c r="XR125" s="28"/>
      <c r="XS125" s="28"/>
      <c r="XT125" s="28"/>
      <c r="XU125" s="28"/>
      <c r="XV125" s="28"/>
      <c r="XW125" s="28"/>
      <c r="XX125" s="28"/>
      <c r="XY125" s="28"/>
      <c r="XZ125" s="28"/>
      <c r="YA125" s="28"/>
      <c r="YB125" s="28"/>
      <c r="YC125" s="28"/>
      <c r="YD125" s="28"/>
      <c r="YE125" s="28"/>
      <c r="YF125" s="28"/>
      <c r="YG125" s="28"/>
      <c r="YH125" s="28"/>
      <c r="YI125" s="28"/>
      <c r="YJ125" s="28"/>
      <c r="YK125" s="28"/>
      <c r="YL125" s="28"/>
      <c r="YM125" s="28"/>
      <c r="YN125" s="28"/>
      <c r="YO125" s="28"/>
      <c r="YP125" s="28"/>
      <c r="YQ125" s="28"/>
      <c r="YR125" s="28"/>
      <c r="YS125" s="28"/>
      <c r="YT125" s="28"/>
      <c r="YU125" s="28"/>
      <c r="YV125" s="28"/>
      <c r="YW125" s="28"/>
      <c r="YX125" s="28"/>
      <c r="YY125" s="28"/>
      <c r="YZ125" s="28"/>
      <c r="ZA125" s="28"/>
      <c r="ZB125" s="28"/>
      <c r="ZC125" s="28"/>
      <c r="ZD125" s="28"/>
      <c r="ZE125" s="28"/>
      <c r="ZF125" s="28"/>
      <c r="ZG125" s="28"/>
      <c r="ZH125" s="28"/>
      <c r="ZI125" s="28"/>
      <c r="ZJ125" s="28"/>
      <c r="ZK125" s="28"/>
      <c r="ZL125" s="28"/>
      <c r="ZM125" s="28"/>
      <c r="ZN125" s="28"/>
      <c r="ZO125" s="28"/>
      <c r="ZP125" s="28"/>
      <c r="ZQ125" s="28"/>
      <c r="ZR125" s="28"/>
      <c r="ZS125" s="28"/>
      <c r="ZT125" s="28"/>
      <c r="ZU125" s="28"/>
      <c r="ZV125" s="28"/>
      <c r="ZW125" s="28"/>
      <c r="ZX125" s="28"/>
      <c r="ZY125" s="28"/>
      <c r="ZZ125" s="28"/>
      <c r="AAA125" s="28"/>
      <c r="AAB125" s="28"/>
      <c r="AAC125" s="28"/>
      <c r="AAD125" s="28"/>
      <c r="AAE125" s="28"/>
      <c r="AAF125" s="28"/>
      <c r="AAG125" s="28"/>
      <c r="AAH125" s="28"/>
      <c r="AAI125" s="28"/>
      <c r="AAJ125" s="28"/>
      <c r="AAK125" s="28"/>
      <c r="AAL125" s="28"/>
      <c r="AAM125" s="28"/>
      <c r="AAN125" s="28"/>
      <c r="AAO125" s="28"/>
      <c r="AAP125" s="28"/>
      <c r="AAQ125" s="28"/>
      <c r="AAR125" s="28"/>
      <c r="AAS125" s="28"/>
      <c r="AAT125" s="28"/>
      <c r="AAU125" s="28"/>
      <c r="AAV125" s="28"/>
      <c r="AAW125" s="28"/>
      <c r="AAX125" s="28"/>
      <c r="AAY125" s="28"/>
      <c r="AAZ125" s="28"/>
      <c r="ABA125" s="28"/>
      <c r="ABB125" s="28"/>
      <c r="ABC125" s="28"/>
      <c r="ABD125" s="28"/>
      <c r="ABE125" s="28"/>
      <c r="ABF125" s="28"/>
      <c r="ABG125" s="28"/>
      <c r="ABH125" s="28"/>
      <c r="ABI125" s="28"/>
      <c r="ABJ125" s="28"/>
      <c r="ABK125" s="28"/>
      <c r="ABL125" s="28"/>
      <c r="ABM125" s="28"/>
      <c r="ABN125" s="28"/>
      <c r="ABO125" s="28"/>
      <c r="ABP125" s="28"/>
      <c r="ABQ125" s="28"/>
      <c r="ABR125" s="28"/>
      <c r="ABS125" s="28"/>
      <c r="ABT125" s="28"/>
      <c r="ABU125" s="28"/>
      <c r="ABV125" s="28"/>
      <c r="ABW125" s="28"/>
      <c r="ABX125" s="28"/>
      <c r="ABY125" s="28"/>
      <c r="ABZ125" s="28"/>
      <c r="ACA125" s="28"/>
      <c r="ACB125" s="28"/>
      <c r="ACC125" s="28"/>
      <c r="ACD125" s="28"/>
      <c r="ACE125" s="28"/>
      <c r="ACF125" s="28"/>
      <c r="ACG125" s="28"/>
      <c r="ACH125" s="28"/>
      <c r="ACI125" s="28"/>
      <c r="ACJ125" s="28"/>
      <c r="ACK125" s="28"/>
      <c r="ACL125" s="28"/>
      <c r="ACM125" s="28"/>
      <c r="ACN125" s="28"/>
      <c r="ACO125" s="28"/>
      <c r="ACP125" s="28"/>
      <c r="ACQ125" s="28"/>
      <c r="ACR125" s="28"/>
      <c r="ACS125" s="28"/>
      <c r="ACT125" s="28"/>
      <c r="ACU125" s="28"/>
      <c r="ACV125" s="28"/>
      <c r="ACW125" s="28"/>
      <c r="ACX125" s="28"/>
      <c r="ACY125" s="28"/>
      <c r="ACZ125" s="28"/>
      <c r="ADA125" s="28"/>
      <c r="ADB125" s="28"/>
      <c r="ADC125" s="28"/>
      <c r="ADD125" s="28"/>
      <c r="ADE125" s="28"/>
      <c r="ADF125" s="28"/>
      <c r="ADG125" s="28"/>
      <c r="ADH125" s="28"/>
      <c r="ADI125" s="28"/>
      <c r="ADJ125" s="28"/>
      <c r="ADK125" s="28"/>
      <c r="ADL125" s="28"/>
      <c r="ADM125" s="28"/>
      <c r="ADN125" s="28"/>
      <c r="ADO125" s="28"/>
      <c r="ADP125" s="28"/>
      <c r="ADQ125" s="28"/>
      <c r="ADR125" s="28"/>
      <c r="ADS125" s="28"/>
      <c r="ADT125" s="28"/>
      <c r="ADU125" s="28"/>
      <c r="ADV125" s="28"/>
      <c r="ADW125" s="28"/>
      <c r="ADX125" s="28"/>
      <c r="ADY125" s="28"/>
      <c r="ADZ125" s="28"/>
      <c r="AEA125" s="28"/>
      <c r="AEB125" s="28"/>
      <c r="AEC125" s="28"/>
      <c r="AED125" s="28"/>
      <c r="AEE125" s="28"/>
      <c r="AEF125" s="28"/>
      <c r="AEG125" s="28"/>
      <c r="AEH125" s="28"/>
      <c r="AEI125" s="28"/>
      <c r="AEJ125" s="28"/>
      <c r="AEK125" s="28"/>
      <c r="AEL125" s="28"/>
      <c r="AEM125" s="28"/>
      <c r="AEN125" s="28"/>
      <c r="AEO125" s="28"/>
      <c r="AEP125" s="28"/>
      <c r="AEQ125" s="28"/>
      <c r="AER125" s="28"/>
      <c r="AES125" s="28"/>
      <c r="AET125" s="28"/>
      <c r="AEU125" s="28"/>
      <c r="AEV125" s="28"/>
      <c r="AEW125" s="28"/>
      <c r="AEX125" s="28"/>
      <c r="AEY125" s="28"/>
      <c r="AEZ125" s="28"/>
      <c r="AFA125" s="28"/>
      <c r="AFB125" s="28"/>
      <c r="AFC125" s="28"/>
      <c r="AFD125" s="28"/>
      <c r="AFE125" s="28"/>
      <c r="AFF125" s="28"/>
      <c r="AFG125" s="28"/>
      <c r="AFH125" s="28"/>
      <c r="AFI125" s="28"/>
      <c r="AFJ125" s="28"/>
      <c r="AFK125" s="28"/>
      <c r="AFL125" s="28"/>
      <c r="AFM125" s="28"/>
      <c r="AFN125" s="28"/>
      <c r="AFO125" s="28"/>
      <c r="AFP125" s="28"/>
      <c r="AFQ125" s="28"/>
      <c r="AFR125" s="28"/>
      <c r="AFS125" s="28"/>
      <c r="AFT125" s="28"/>
      <c r="AFU125" s="28"/>
      <c r="AFV125" s="28"/>
      <c r="AFW125" s="28"/>
      <c r="AFX125" s="28"/>
      <c r="AFY125" s="28"/>
      <c r="AFZ125" s="28"/>
      <c r="AGA125" s="28"/>
      <c r="AGB125" s="28"/>
      <c r="AGC125" s="28"/>
      <c r="AGD125" s="28"/>
      <c r="AGE125" s="28"/>
      <c r="AGF125" s="28"/>
      <c r="AGG125" s="28"/>
      <c r="AGH125" s="28"/>
      <c r="AGI125" s="28"/>
      <c r="AGJ125" s="28"/>
      <c r="AGK125" s="28"/>
      <c r="AGL125" s="28"/>
      <c r="AGM125" s="28"/>
      <c r="AGN125" s="28"/>
      <c r="AGO125" s="28"/>
      <c r="AGP125" s="28"/>
      <c r="AGQ125" s="28"/>
      <c r="AGR125" s="28"/>
      <c r="AGS125" s="28"/>
      <c r="AGT125" s="28"/>
      <c r="AGU125" s="28"/>
      <c r="AGV125" s="28"/>
      <c r="AGW125" s="28"/>
      <c r="AGX125" s="28"/>
      <c r="AGY125" s="28"/>
      <c r="AGZ125" s="28"/>
      <c r="AHA125" s="28"/>
      <c r="AHB125" s="28"/>
      <c r="AHC125" s="28"/>
      <c r="AHD125" s="28"/>
      <c r="AHE125" s="28"/>
      <c r="AHF125" s="28"/>
      <c r="AHG125" s="28"/>
      <c r="AHH125" s="28"/>
      <c r="AHI125" s="28"/>
      <c r="AHJ125" s="28"/>
      <c r="AHK125" s="28"/>
      <c r="AHL125" s="28"/>
      <c r="AHM125" s="28"/>
      <c r="AHN125" s="28"/>
      <c r="AHO125" s="28"/>
      <c r="AHP125" s="28"/>
      <c r="AHQ125" s="28"/>
      <c r="AHR125" s="28"/>
      <c r="AHS125" s="28"/>
      <c r="AHT125" s="28"/>
      <c r="AHU125" s="28"/>
      <c r="AHV125" s="28"/>
      <c r="AHW125" s="28"/>
      <c r="AHX125" s="28"/>
      <c r="AHY125" s="28"/>
      <c r="AHZ125" s="28"/>
      <c r="AIA125" s="28"/>
      <c r="AIB125" s="28"/>
      <c r="AIC125" s="28"/>
      <c r="AID125" s="28"/>
      <c r="AIE125" s="28"/>
      <c r="AIF125" s="28"/>
      <c r="AIG125" s="28"/>
      <c r="AIH125" s="28"/>
      <c r="AII125" s="28"/>
      <c r="AIJ125" s="28"/>
      <c r="AIK125" s="28"/>
      <c r="AIL125" s="28"/>
      <c r="AIM125" s="28"/>
      <c r="AIN125" s="28"/>
      <c r="AIO125" s="28"/>
      <c r="AIP125" s="28"/>
      <c r="AIQ125" s="28"/>
      <c r="AIR125" s="28"/>
      <c r="AIS125" s="28"/>
      <c r="AIT125" s="28"/>
      <c r="AIU125" s="28"/>
      <c r="AIV125" s="28"/>
      <c r="AIW125" s="28"/>
      <c r="AIX125" s="28"/>
      <c r="AIY125" s="28"/>
      <c r="AIZ125" s="28"/>
      <c r="AJA125" s="28"/>
      <c r="AJB125" s="28"/>
      <c r="AJC125" s="28"/>
      <c r="AJD125" s="28"/>
      <c r="AJE125" s="28"/>
      <c r="AJF125" s="28"/>
      <c r="AJG125" s="28"/>
      <c r="AJH125" s="28"/>
      <c r="AJI125" s="28"/>
      <c r="AJJ125" s="28"/>
      <c r="AJK125" s="28"/>
      <c r="AJL125" s="28"/>
      <c r="AJM125" s="28"/>
      <c r="AJN125" s="28"/>
      <c r="AJO125" s="28"/>
      <c r="AJP125" s="28"/>
      <c r="AJQ125" s="28"/>
      <c r="AJR125" s="28"/>
      <c r="AJS125" s="28"/>
      <c r="AJT125" s="28"/>
      <c r="AJU125" s="28"/>
      <c r="AJV125" s="28"/>
      <c r="AJW125" s="28"/>
      <c r="AJX125" s="28"/>
      <c r="AJY125" s="28"/>
      <c r="AJZ125" s="28"/>
      <c r="AKA125" s="28"/>
      <c r="AKB125" s="28"/>
      <c r="AKC125" s="28"/>
      <c r="AKD125" s="28"/>
      <c r="AKE125" s="28"/>
      <c r="AKF125" s="28"/>
      <c r="AKG125" s="28"/>
      <c r="AKH125" s="28"/>
      <c r="AKI125" s="28"/>
      <c r="AKJ125" s="28"/>
      <c r="AKK125" s="28"/>
      <c r="AKL125" s="28"/>
      <c r="AKM125" s="28"/>
      <c r="AKN125" s="28"/>
      <c r="AKO125" s="28"/>
      <c r="AKP125" s="28"/>
      <c r="AKQ125" s="28"/>
      <c r="AKR125" s="28"/>
      <c r="AKS125" s="28"/>
      <c r="AKT125" s="28"/>
      <c r="AKU125" s="28"/>
      <c r="AKV125" s="28"/>
      <c r="AKW125" s="28"/>
      <c r="AKX125" s="28"/>
      <c r="AKY125" s="28"/>
      <c r="AKZ125" s="28"/>
      <c r="ALA125" s="28"/>
      <c r="ALB125" s="28"/>
      <c r="ALC125" s="28"/>
      <c r="ALD125" s="28"/>
      <c r="ALE125" s="28"/>
      <c r="ALF125" s="28"/>
      <c r="ALG125" s="28"/>
      <c r="ALH125" s="28"/>
      <c r="ALI125" s="28"/>
      <c r="ALJ125" s="28"/>
      <c r="ALK125" s="28"/>
      <c r="ALL125" s="28"/>
      <c r="ALM125" s="28"/>
      <c r="ALN125" s="28"/>
      <c r="ALO125" s="28"/>
      <c r="ALP125" s="28"/>
      <c r="ALQ125" s="28"/>
      <c r="ALR125" s="28"/>
      <c r="ALS125" s="28"/>
      <c r="ALT125" s="28"/>
      <c r="ALU125" s="28"/>
      <c r="ALV125" s="28"/>
      <c r="ALW125" s="28"/>
      <c r="ALX125" s="28"/>
      <c r="ALY125" s="28"/>
      <c r="ALZ125" s="28"/>
      <c r="AMA125" s="28"/>
      <c r="AMB125" s="28"/>
      <c r="AMC125" s="28"/>
      <c r="AMD125" s="28"/>
      <c r="AME125" s="28"/>
      <c r="AMF125" s="28"/>
      <c r="AMG125" s="28"/>
      <c r="AMH125" s="28"/>
      <c r="AMI125" s="28"/>
      <c r="AMJ125" s="28"/>
      <c r="AMK125" s="28"/>
      <c r="AML125" s="28"/>
      <c r="AMM125" s="28"/>
      <c r="AMN125" s="28"/>
      <c r="AMO125" s="28"/>
      <c r="AMP125" s="28"/>
      <c r="AMQ125" s="28"/>
      <c r="AMR125" s="28"/>
      <c r="AMS125" s="28"/>
      <c r="AMT125" s="28"/>
      <c r="AMU125" s="28"/>
      <c r="AMV125" s="28"/>
      <c r="AMW125" s="28"/>
      <c r="AMX125" s="28"/>
    </row>
    <row r="126" spans="3:1038" s="6" customFormat="1" ht="15" customHeight="1" x14ac:dyDescent="0.25">
      <c r="C126" s="6" t="str">
        <f t="shared" si="18"/>
        <v>American</v>
      </c>
      <c r="D126" s="6" t="str">
        <f t="shared" si="19"/>
        <v>HPE10280H045DV  (80 gal)</v>
      </c>
      <c r="E126" s="6">
        <f t="shared" si="20"/>
        <v>1200212</v>
      </c>
      <c r="F126" s="55">
        <f t="shared" si="21"/>
        <v>80</v>
      </c>
      <c r="G126" s="6" t="str">
        <f t="shared" si="22"/>
        <v>AOSmithPHPT80</v>
      </c>
      <c r="H126" s="114">
        <f t="shared" si="23"/>
        <v>0</v>
      </c>
      <c r="I126" s="152" t="str">
        <f t="shared" si="24"/>
        <v>AmericanHPE10280</v>
      </c>
      <c r="J126" s="114">
        <v>1</v>
      </c>
      <c r="K126" s="220">
        <v>0</v>
      </c>
      <c r="L126" s="91" t="s">
        <v>188</v>
      </c>
      <c r="M126" s="33">
        <v>1</v>
      </c>
      <c r="N126" s="75">
        <f t="shared" si="25"/>
        <v>12</v>
      </c>
      <c r="O126" s="18" t="s">
        <v>17</v>
      </c>
      <c r="P126" s="62">
        <f>P125+1</f>
        <v>2</v>
      </c>
      <c r="Q126" s="164">
        <f t="shared" si="26"/>
        <v>1200212</v>
      </c>
      <c r="R126" s="59" t="str">
        <f t="shared" si="27"/>
        <v>HPE10280H045DV  (80 gal)</v>
      </c>
      <c r="S126" s="151">
        <f>COUNTIF(R$90:R$662, R126)</f>
        <v>1</v>
      </c>
      <c r="T126" s="19" t="s">
        <v>111</v>
      </c>
      <c r="U126" s="20">
        <v>80</v>
      </c>
      <c r="V126" s="31" t="s">
        <v>105</v>
      </c>
      <c r="W126" s="80" t="s">
        <v>105</v>
      </c>
      <c r="X126" s="85" t="str">
        <f t="shared" si="28"/>
        <v>AOSmithPHPT80</v>
      </c>
      <c r="Y126" s="113">
        <v>0</v>
      </c>
      <c r="Z126" s="45"/>
      <c r="AA126" s="45"/>
      <c r="AB126" s="44"/>
      <c r="AC126" s="124" t="str">
        <f t="shared" si="29"/>
        <v>2,     1200212,   "HPE10280H045DV  (80 gal)"</v>
      </c>
      <c r="AD126" s="126" t="str">
        <f t="shared" ref="AD126:AD140" si="36">AD125</f>
        <v>American</v>
      </c>
      <c r="AE126" s="127" t="s">
        <v>446</v>
      </c>
      <c r="AF126" s="167">
        <f>COUNTIF(AE$77:AE$662, AE126)</f>
        <v>1</v>
      </c>
      <c r="AG126" s="124" t="str">
        <f t="shared" si="30"/>
        <v xml:space="preserve">          case  HPE10280H045DV  (80 gal)   :   "AmericanHPE10280"</v>
      </c>
      <c r="AH126" s="6" t="s">
        <v>1275</v>
      </c>
      <c r="AI126" s="6">
        <v>2.33</v>
      </c>
      <c r="AJ126" s="6">
        <v>1</v>
      </c>
      <c r="AK126"/>
      <c r="AL126" s="138" t="str">
        <f t="shared" si="32"/>
        <v/>
      </c>
      <c r="AM126" s="138" t="str">
        <f t="shared" si="33"/>
        <v/>
      </c>
      <c r="AN126" s="18"/>
      <c r="AO126" s="18"/>
      <c r="AP126" s="18"/>
      <c r="AQ126" s="18"/>
      <c r="AR126" s="1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CZ126" s="28"/>
      <c r="DA126" s="28"/>
      <c r="DB126" s="28"/>
      <c r="DC126" s="28"/>
      <c r="DD126" s="28"/>
      <c r="DE126" s="28"/>
      <c r="DF126" s="28"/>
      <c r="DG126" s="28"/>
      <c r="DH126" s="28"/>
      <c r="DI126" s="28"/>
      <c r="DJ126" s="28"/>
      <c r="DK126" s="28"/>
      <c r="DL126" s="28"/>
      <c r="DM126" s="28"/>
      <c r="DN126" s="28"/>
      <c r="DO126" s="28"/>
      <c r="DP126" s="28"/>
      <c r="DQ126" s="28"/>
      <c r="DR126" s="28"/>
      <c r="DS126" s="28"/>
      <c r="DT126" s="28"/>
      <c r="DU126" s="28"/>
      <c r="DV126" s="28"/>
      <c r="DW126" s="28"/>
      <c r="DX126" s="28"/>
      <c r="DY126" s="28"/>
      <c r="DZ126" s="28"/>
      <c r="EA126" s="28"/>
      <c r="EB126" s="28"/>
      <c r="EC126" s="28"/>
      <c r="ED126" s="28"/>
      <c r="EE126" s="28"/>
      <c r="EF126" s="28"/>
      <c r="EG126" s="28"/>
      <c r="EH126" s="28"/>
      <c r="EI126" s="28"/>
      <c r="EJ126" s="28"/>
      <c r="EK126" s="28"/>
      <c r="EL126" s="28"/>
      <c r="EM126" s="28"/>
      <c r="EN126" s="28"/>
      <c r="EO126" s="28"/>
      <c r="EP126" s="28"/>
      <c r="EQ126" s="28"/>
      <c r="ER126" s="28"/>
      <c r="ES126" s="28"/>
      <c r="ET126" s="28"/>
      <c r="EU126" s="28"/>
      <c r="EV126" s="28"/>
      <c r="EW126" s="28"/>
      <c r="EX126" s="28"/>
      <c r="EY126" s="28"/>
      <c r="EZ126" s="28"/>
      <c r="FA126" s="28"/>
      <c r="FB126" s="28"/>
      <c r="FC126" s="28"/>
      <c r="FD126" s="28"/>
      <c r="FE126" s="28"/>
      <c r="FF126" s="28"/>
      <c r="FG126" s="28"/>
      <c r="FH126" s="28"/>
      <c r="FI126" s="28"/>
      <c r="FJ126" s="28"/>
      <c r="FK126" s="28"/>
      <c r="FL126" s="28"/>
      <c r="FM126" s="28"/>
      <c r="FN126" s="28"/>
      <c r="FO126" s="28"/>
      <c r="FP126" s="28"/>
      <c r="FQ126" s="28"/>
      <c r="FR126" s="28"/>
      <c r="FS126" s="28"/>
      <c r="FT126" s="28"/>
      <c r="FU126" s="28"/>
      <c r="FV126" s="28"/>
      <c r="FW126" s="28"/>
      <c r="FX126" s="28"/>
      <c r="FY126" s="28"/>
      <c r="FZ126" s="28"/>
      <c r="GA126" s="28"/>
      <c r="GB126" s="28"/>
      <c r="GC126" s="28"/>
      <c r="GD126" s="28"/>
      <c r="GE126" s="28"/>
      <c r="GF126" s="28"/>
      <c r="GG126" s="28"/>
      <c r="GH126" s="28"/>
      <c r="GI126" s="28"/>
      <c r="GJ126" s="28"/>
      <c r="GK126" s="28"/>
      <c r="GL126" s="28"/>
      <c r="GM126" s="28"/>
      <c r="GN126" s="28"/>
      <c r="GO126" s="28"/>
      <c r="GP126" s="28"/>
      <c r="GQ126" s="28"/>
      <c r="GR126" s="28"/>
      <c r="GS126" s="28"/>
      <c r="GT126" s="28"/>
      <c r="GU126" s="28"/>
      <c r="GV126" s="28"/>
      <c r="GW126" s="28"/>
      <c r="GX126" s="28"/>
      <c r="GY126" s="28"/>
      <c r="GZ126" s="28"/>
      <c r="HA126" s="28"/>
      <c r="HB126" s="28"/>
      <c r="HC126" s="28"/>
      <c r="HD126" s="28"/>
      <c r="HE126" s="28"/>
      <c r="HF126" s="28"/>
      <c r="HG126" s="28"/>
      <c r="HH126" s="28"/>
      <c r="HI126" s="28"/>
      <c r="HJ126" s="28"/>
      <c r="HK126" s="28"/>
      <c r="HL126" s="28"/>
      <c r="HM126" s="28"/>
      <c r="HN126" s="28"/>
      <c r="HO126" s="28"/>
      <c r="HP126" s="28"/>
      <c r="HQ126" s="28"/>
      <c r="HR126" s="28"/>
      <c r="HS126" s="28"/>
      <c r="HT126" s="28"/>
      <c r="HU126" s="28"/>
      <c r="HV126" s="28"/>
      <c r="HW126" s="28"/>
      <c r="HX126" s="28"/>
      <c r="HY126" s="28"/>
      <c r="HZ126" s="28"/>
      <c r="IA126" s="28"/>
      <c r="IB126" s="28"/>
      <c r="IC126" s="28"/>
      <c r="ID126" s="28"/>
      <c r="IE126" s="28"/>
      <c r="IF126" s="28"/>
      <c r="IG126" s="28"/>
      <c r="IH126" s="28"/>
      <c r="II126" s="28"/>
      <c r="IJ126" s="28"/>
      <c r="IK126" s="28"/>
      <c r="IL126" s="28"/>
      <c r="IM126" s="28"/>
      <c r="IN126" s="28"/>
      <c r="IO126" s="28"/>
      <c r="IP126" s="28"/>
      <c r="IQ126" s="28"/>
      <c r="IR126" s="28"/>
      <c r="IS126" s="28"/>
      <c r="IT126" s="28"/>
      <c r="IU126" s="28"/>
      <c r="IV126" s="28"/>
      <c r="IW126" s="28"/>
      <c r="IX126" s="28"/>
      <c r="IY126" s="28"/>
      <c r="IZ126" s="28"/>
      <c r="JA126" s="28"/>
      <c r="JB126" s="28"/>
      <c r="JC126" s="28"/>
      <c r="JD126" s="28"/>
      <c r="JE126" s="28"/>
      <c r="JF126" s="28"/>
      <c r="JG126" s="28"/>
      <c r="JH126" s="28"/>
      <c r="JI126" s="28"/>
      <c r="JJ126" s="28"/>
      <c r="JK126" s="28"/>
      <c r="JL126" s="28"/>
      <c r="JM126" s="28"/>
      <c r="JN126" s="28"/>
      <c r="JO126" s="28"/>
      <c r="JP126" s="28"/>
      <c r="JQ126" s="28"/>
      <c r="JR126" s="28"/>
      <c r="JS126" s="28"/>
      <c r="JT126" s="28"/>
      <c r="JU126" s="28"/>
      <c r="JV126" s="28"/>
      <c r="JW126" s="28"/>
      <c r="JX126" s="28"/>
      <c r="JY126" s="28"/>
      <c r="JZ126" s="28"/>
      <c r="KA126" s="28"/>
      <c r="KB126" s="28"/>
      <c r="KC126" s="28"/>
      <c r="KD126" s="28"/>
      <c r="KE126" s="28"/>
      <c r="KF126" s="28"/>
      <c r="KG126" s="28"/>
      <c r="KH126" s="28"/>
      <c r="KI126" s="28"/>
      <c r="KJ126" s="28"/>
      <c r="KK126" s="28"/>
      <c r="KL126" s="28"/>
      <c r="KM126" s="28"/>
      <c r="KN126" s="28"/>
      <c r="KO126" s="28"/>
      <c r="KP126" s="28"/>
      <c r="KQ126" s="28"/>
      <c r="KR126" s="28"/>
      <c r="KS126" s="28"/>
      <c r="KT126" s="28"/>
      <c r="KU126" s="28"/>
      <c r="KV126" s="28"/>
      <c r="KW126" s="28"/>
      <c r="KX126" s="28"/>
      <c r="KY126" s="28"/>
      <c r="KZ126" s="28"/>
      <c r="LA126" s="28"/>
      <c r="LB126" s="28"/>
      <c r="LC126" s="28"/>
      <c r="LD126" s="28"/>
      <c r="LE126" s="28"/>
      <c r="LF126" s="28"/>
      <c r="LG126" s="28"/>
      <c r="LH126" s="28"/>
      <c r="LI126" s="28"/>
      <c r="LJ126" s="28"/>
      <c r="LK126" s="28"/>
      <c r="LL126" s="28"/>
      <c r="LM126" s="28"/>
      <c r="LN126" s="28"/>
      <c r="LO126" s="28"/>
      <c r="LP126" s="28"/>
      <c r="LQ126" s="28"/>
      <c r="LR126" s="28"/>
      <c r="LS126" s="28"/>
      <c r="LT126" s="28"/>
      <c r="LU126" s="28"/>
      <c r="LV126" s="28"/>
      <c r="LW126" s="28"/>
      <c r="LX126" s="28"/>
      <c r="LY126" s="28"/>
      <c r="LZ126" s="28"/>
      <c r="MA126" s="28"/>
      <c r="MB126" s="28"/>
      <c r="MC126" s="28"/>
      <c r="MD126" s="28"/>
      <c r="ME126" s="28"/>
      <c r="MF126" s="28"/>
      <c r="MG126" s="28"/>
      <c r="MH126" s="28"/>
      <c r="MI126" s="28"/>
      <c r="MJ126" s="28"/>
      <c r="MK126" s="28"/>
      <c r="ML126" s="28"/>
      <c r="MM126" s="28"/>
      <c r="MN126" s="28"/>
      <c r="MO126" s="28"/>
      <c r="MP126" s="28"/>
      <c r="MQ126" s="28"/>
      <c r="MR126" s="28"/>
      <c r="MS126" s="28"/>
      <c r="MT126" s="28"/>
      <c r="MU126" s="28"/>
      <c r="MV126" s="28"/>
      <c r="MW126" s="28"/>
      <c r="MX126" s="28"/>
      <c r="MY126" s="28"/>
      <c r="MZ126" s="28"/>
      <c r="NA126" s="28"/>
      <c r="NB126" s="28"/>
      <c r="NC126" s="28"/>
      <c r="ND126" s="28"/>
      <c r="NE126" s="28"/>
      <c r="NF126" s="28"/>
      <c r="NG126" s="28"/>
      <c r="NH126" s="28"/>
      <c r="NI126" s="28"/>
      <c r="NJ126" s="28"/>
      <c r="NK126" s="28"/>
      <c r="NL126" s="28"/>
      <c r="NM126" s="28"/>
      <c r="NN126" s="28"/>
      <c r="NO126" s="28"/>
      <c r="NP126" s="28"/>
      <c r="NQ126" s="28"/>
      <c r="NR126" s="28"/>
      <c r="NS126" s="28"/>
      <c r="NT126" s="28"/>
      <c r="NU126" s="28"/>
      <c r="NV126" s="28"/>
      <c r="NW126" s="28"/>
      <c r="NX126" s="28"/>
      <c r="NY126" s="28"/>
      <c r="NZ126" s="28"/>
      <c r="OA126" s="28"/>
      <c r="OB126" s="28"/>
      <c r="OC126" s="28"/>
      <c r="OD126" s="28"/>
      <c r="OE126" s="28"/>
      <c r="OF126" s="28"/>
      <c r="OG126" s="28"/>
      <c r="OH126" s="28"/>
      <c r="OI126" s="28"/>
      <c r="OJ126" s="28"/>
      <c r="OK126" s="28"/>
      <c r="OL126" s="28"/>
      <c r="OM126" s="28"/>
      <c r="ON126" s="28"/>
      <c r="OO126" s="28"/>
      <c r="OP126" s="28"/>
      <c r="OQ126" s="28"/>
      <c r="OR126" s="28"/>
      <c r="OS126" s="28"/>
      <c r="OT126" s="28"/>
      <c r="OU126" s="28"/>
      <c r="OV126" s="28"/>
      <c r="OW126" s="28"/>
      <c r="OX126" s="28"/>
      <c r="OY126" s="28"/>
      <c r="OZ126" s="28"/>
      <c r="PA126" s="28"/>
      <c r="PB126" s="28"/>
      <c r="PC126" s="28"/>
      <c r="PD126" s="28"/>
      <c r="PE126" s="28"/>
      <c r="PF126" s="28"/>
      <c r="PG126" s="28"/>
      <c r="PH126" s="28"/>
      <c r="PI126" s="28"/>
      <c r="PJ126" s="28"/>
      <c r="PK126" s="28"/>
      <c r="PL126" s="28"/>
      <c r="PM126" s="28"/>
      <c r="PN126" s="28"/>
      <c r="PO126" s="28"/>
      <c r="PP126" s="28"/>
      <c r="PQ126" s="28"/>
      <c r="PR126" s="28"/>
      <c r="PS126" s="28"/>
      <c r="PT126" s="28"/>
      <c r="PU126" s="28"/>
      <c r="PV126" s="28"/>
      <c r="PW126" s="28"/>
      <c r="PX126" s="28"/>
      <c r="PY126" s="28"/>
      <c r="PZ126" s="28"/>
      <c r="QA126" s="28"/>
      <c r="QB126" s="28"/>
      <c r="QC126" s="28"/>
      <c r="QD126" s="28"/>
      <c r="QE126" s="28"/>
      <c r="QF126" s="28"/>
      <c r="QG126" s="28"/>
      <c r="QH126" s="28"/>
      <c r="QI126" s="28"/>
      <c r="QJ126" s="28"/>
      <c r="QK126" s="28"/>
      <c r="QL126" s="28"/>
      <c r="QM126" s="28"/>
      <c r="QN126" s="28"/>
      <c r="QO126" s="28"/>
      <c r="QP126" s="28"/>
      <c r="QQ126" s="28"/>
      <c r="QR126" s="28"/>
      <c r="QS126" s="28"/>
      <c r="QT126" s="28"/>
      <c r="QU126" s="28"/>
      <c r="QV126" s="28"/>
      <c r="QW126" s="28"/>
      <c r="QX126" s="28"/>
      <c r="QY126" s="28"/>
      <c r="QZ126" s="28"/>
      <c r="RA126" s="28"/>
      <c r="RB126" s="28"/>
      <c r="RC126" s="28"/>
      <c r="RD126" s="28"/>
      <c r="RE126" s="28"/>
      <c r="RF126" s="28"/>
      <c r="RG126" s="28"/>
      <c r="RH126" s="28"/>
      <c r="RI126" s="28"/>
      <c r="RJ126" s="28"/>
      <c r="RK126" s="28"/>
      <c r="RL126" s="28"/>
      <c r="RM126" s="28"/>
      <c r="RN126" s="28"/>
      <c r="RO126" s="28"/>
      <c r="RP126" s="28"/>
      <c r="RQ126" s="28"/>
      <c r="RR126" s="28"/>
      <c r="RS126" s="28"/>
      <c r="RT126" s="28"/>
      <c r="RU126" s="28"/>
      <c r="RV126" s="28"/>
      <c r="RW126" s="28"/>
      <c r="RX126" s="28"/>
      <c r="RY126" s="28"/>
      <c r="RZ126" s="28"/>
      <c r="SA126" s="28"/>
      <c r="SB126" s="28"/>
      <c r="SC126" s="28"/>
      <c r="SD126" s="28"/>
      <c r="SE126" s="28"/>
      <c r="SF126" s="28"/>
      <c r="SG126" s="28"/>
      <c r="SH126" s="28"/>
      <c r="SI126" s="28"/>
      <c r="SJ126" s="28"/>
      <c r="SK126" s="28"/>
      <c r="SL126" s="28"/>
      <c r="SM126" s="28"/>
      <c r="SN126" s="28"/>
      <c r="SO126" s="28"/>
      <c r="SP126" s="28"/>
      <c r="SQ126" s="28"/>
      <c r="SR126" s="28"/>
      <c r="SS126" s="28"/>
      <c r="ST126" s="28"/>
      <c r="SU126" s="28"/>
      <c r="SV126" s="28"/>
      <c r="SW126" s="28"/>
      <c r="SX126" s="28"/>
      <c r="SY126" s="28"/>
      <c r="SZ126" s="28"/>
      <c r="TA126" s="28"/>
      <c r="TB126" s="28"/>
      <c r="TC126" s="28"/>
      <c r="TD126" s="28"/>
      <c r="TE126" s="28"/>
      <c r="TF126" s="28"/>
      <c r="TG126" s="28"/>
      <c r="TH126" s="28"/>
      <c r="TI126" s="28"/>
      <c r="TJ126" s="28"/>
      <c r="TK126" s="28"/>
      <c r="TL126" s="28"/>
      <c r="TM126" s="28"/>
      <c r="TN126" s="28"/>
      <c r="TO126" s="28"/>
      <c r="TP126" s="28"/>
      <c r="TQ126" s="28"/>
      <c r="TR126" s="28"/>
      <c r="TS126" s="28"/>
      <c r="TT126" s="28"/>
      <c r="TU126" s="28"/>
      <c r="TV126" s="28"/>
      <c r="TW126" s="28"/>
      <c r="TX126" s="28"/>
      <c r="TY126" s="28"/>
      <c r="TZ126" s="28"/>
      <c r="UA126" s="28"/>
      <c r="UB126" s="28"/>
      <c r="UC126" s="28"/>
      <c r="UD126" s="28"/>
      <c r="UE126" s="28"/>
      <c r="UF126" s="28"/>
      <c r="UG126" s="28"/>
      <c r="UH126" s="28"/>
      <c r="UI126" s="28"/>
      <c r="UJ126" s="28"/>
      <c r="UK126" s="28"/>
      <c r="UL126" s="28"/>
      <c r="UM126" s="28"/>
      <c r="UN126" s="28"/>
      <c r="UO126" s="28"/>
      <c r="UP126" s="28"/>
      <c r="UQ126" s="28"/>
      <c r="UR126" s="28"/>
      <c r="US126" s="28"/>
      <c r="UT126" s="28"/>
      <c r="UU126" s="28"/>
      <c r="UV126" s="28"/>
      <c r="UW126" s="28"/>
      <c r="UX126" s="28"/>
      <c r="UY126" s="28"/>
      <c r="UZ126" s="28"/>
      <c r="VA126" s="28"/>
      <c r="VB126" s="28"/>
      <c r="VC126" s="28"/>
      <c r="VD126" s="28"/>
      <c r="VE126" s="28"/>
      <c r="VF126" s="28"/>
      <c r="VG126" s="28"/>
      <c r="VH126" s="28"/>
      <c r="VI126" s="28"/>
      <c r="VJ126" s="28"/>
      <c r="VK126" s="28"/>
      <c r="VL126" s="28"/>
      <c r="VM126" s="28"/>
      <c r="VN126" s="28"/>
      <c r="VO126" s="28"/>
      <c r="VP126" s="28"/>
      <c r="VQ126" s="28"/>
      <c r="VR126" s="28"/>
      <c r="VS126" s="28"/>
      <c r="VT126" s="28"/>
      <c r="VU126" s="28"/>
      <c r="VV126" s="28"/>
      <c r="VW126" s="28"/>
      <c r="VX126" s="28"/>
      <c r="VY126" s="28"/>
      <c r="VZ126" s="28"/>
      <c r="WA126" s="28"/>
      <c r="WB126" s="28"/>
      <c r="WC126" s="28"/>
      <c r="WD126" s="28"/>
      <c r="WE126" s="28"/>
      <c r="WF126" s="28"/>
      <c r="WG126" s="28"/>
      <c r="WH126" s="28"/>
      <c r="WI126" s="28"/>
      <c r="WJ126" s="28"/>
      <c r="WK126" s="28"/>
      <c r="WL126" s="28"/>
      <c r="WM126" s="28"/>
      <c r="WN126" s="28"/>
      <c r="WO126" s="28"/>
      <c r="WP126" s="28"/>
      <c r="WQ126" s="28"/>
      <c r="WR126" s="28"/>
      <c r="WS126" s="28"/>
      <c r="WT126" s="28"/>
      <c r="WU126" s="28"/>
      <c r="WV126" s="28"/>
      <c r="WW126" s="28"/>
      <c r="WX126" s="28"/>
      <c r="WY126" s="28"/>
      <c r="WZ126" s="28"/>
      <c r="XA126" s="28"/>
      <c r="XB126" s="28"/>
      <c r="XC126" s="28"/>
      <c r="XD126" s="28"/>
      <c r="XE126" s="28"/>
      <c r="XF126" s="28"/>
      <c r="XG126" s="28"/>
      <c r="XH126" s="28"/>
      <c r="XI126" s="28"/>
      <c r="XJ126" s="28"/>
      <c r="XK126" s="28"/>
      <c r="XL126" s="28"/>
      <c r="XM126" s="28"/>
      <c r="XN126" s="28"/>
      <c r="XO126" s="28"/>
      <c r="XP126" s="28"/>
      <c r="XQ126" s="28"/>
      <c r="XR126" s="28"/>
      <c r="XS126" s="28"/>
      <c r="XT126" s="28"/>
      <c r="XU126" s="28"/>
      <c r="XV126" s="28"/>
      <c r="XW126" s="28"/>
      <c r="XX126" s="28"/>
      <c r="XY126" s="28"/>
      <c r="XZ126" s="28"/>
      <c r="YA126" s="28"/>
      <c r="YB126" s="28"/>
      <c r="YC126" s="28"/>
      <c r="YD126" s="28"/>
      <c r="YE126" s="28"/>
      <c r="YF126" s="28"/>
      <c r="YG126" s="28"/>
      <c r="YH126" s="28"/>
      <c r="YI126" s="28"/>
      <c r="YJ126" s="28"/>
      <c r="YK126" s="28"/>
      <c r="YL126" s="28"/>
      <c r="YM126" s="28"/>
      <c r="YN126" s="28"/>
      <c r="YO126" s="28"/>
      <c r="YP126" s="28"/>
      <c r="YQ126" s="28"/>
      <c r="YR126" s="28"/>
      <c r="YS126" s="28"/>
      <c r="YT126" s="28"/>
      <c r="YU126" s="28"/>
      <c r="YV126" s="28"/>
      <c r="YW126" s="28"/>
      <c r="YX126" s="28"/>
      <c r="YY126" s="28"/>
      <c r="YZ126" s="28"/>
      <c r="ZA126" s="28"/>
      <c r="ZB126" s="28"/>
      <c r="ZC126" s="28"/>
      <c r="ZD126" s="28"/>
      <c r="ZE126" s="28"/>
      <c r="ZF126" s="28"/>
      <c r="ZG126" s="28"/>
      <c r="ZH126" s="28"/>
      <c r="ZI126" s="28"/>
      <c r="ZJ126" s="28"/>
      <c r="ZK126" s="28"/>
      <c r="ZL126" s="28"/>
      <c r="ZM126" s="28"/>
      <c r="ZN126" s="28"/>
      <c r="ZO126" s="28"/>
      <c r="ZP126" s="28"/>
      <c r="ZQ126" s="28"/>
      <c r="ZR126" s="28"/>
      <c r="ZS126" s="28"/>
      <c r="ZT126" s="28"/>
      <c r="ZU126" s="28"/>
      <c r="ZV126" s="28"/>
      <c r="ZW126" s="28"/>
      <c r="ZX126" s="28"/>
      <c r="ZY126" s="28"/>
      <c r="ZZ126" s="28"/>
      <c r="AAA126" s="28"/>
      <c r="AAB126" s="28"/>
      <c r="AAC126" s="28"/>
      <c r="AAD126" s="28"/>
      <c r="AAE126" s="28"/>
      <c r="AAF126" s="28"/>
      <c r="AAG126" s="28"/>
      <c r="AAH126" s="28"/>
      <c r="AAI126" s="28"/>
      <c r="AAJ126" s="28"/>
      <c r="AAK126" s="28"/>
      <c r="AAL126" s="28"/>
      <c r="AAM126" s="28"/>
      <c r="AAN126" s="28"/>
      <c r="AAO126" s="28"/>
      <c r="AAP126" s="28"/>
      <c r="AAQ126" s="28"/>
      <c r="AAR126" s="28"/>
      <c r="AAS126" s="28"/>
      <c r="AAT126" s="28"/>
      <c r="AAU126" s="28"/>
      <c r="AAV126" s="28"/>
      <c r="AAW126" s="28"/>
      <c r="AAX126" s="28"/>
      <c r="AAY126" s="28"/>
      <c r="AAZ126" s="28"/>
      <c r="ABA126" s="28"/>
      <c r="ABB126" s="28"/>
      <c r="ABC126" s="28"/>
      <c r="ABD126" s="28"/>
      <c r="ABE126" s="28"/>
      <c r="ABF126" s="28"/>
      <c r="ABG126" s="28"/>
      <c r="ABH126" s="28"/>
      <c r="ABI126" s="28"/>
      <c r="ABJ126" s="28"/>
      <c r="ABK126" s="28"/>
      <c r="ABL126" s="28"/>
      <c r="ABM126" s="28"/>
      <c r="ABN126" s="28"/>
      <c r="ABO126" s="28"/>
      <c r="ABP126" s="28"/>
      <c r="ABQ126" s="28"/>
      <c r="ABR126" s="28"/>
      <c r="ABS126" s="28"/>
      <c r="ABT126" s="28"/>
      <c r="ABU126" s="28"/>
      <c r="ABV126" s="28"/>
      <c r="ABW126" s="28"/>
      <c r="ABX126" s="28"/>
      <c r="ABY126" s="28"/>
      <c r="ABZ126" s="28"/>
      <c r="ACA126" s="28"/>
      <c r="ACB126" s="28"/>
      <c r="ACC126" s="28"/>
      <c r="ACD126" s="28"/>
      <c r="ACE126" s="28"/>
      <c r="ACF126" s="28"/>
      <c r="ACG126" s="28"/>
      <c r="ACH126" s="28"/>
      <c r="ACI126" s="28"/>
      <c r="ACJ126" s="28"/>
      <c r="ACK126" s="28"/>
      <c r="ACL126" s="28"/>
      <c r="ACM126" s="28"/>
      <c r="ACN126" s="28"/>
      <c r="ACO126" s="28"/>
      <c r="ACP126" s="28"/>
      <c r="ACQ126" s="28"/>
      <c r="ACR126" s="28"/>
      <c r="ACS126" s="28"/>
      <c r="ACT126" s="28"/>
      <c r="ACU126" s="28"/>
      <c r="ACV126" s="28"/>
      <c r="ACW126" s="28"/>
      <c r="ACX126" s="28"/>
      <c r="ACY126" s="28"/>
      <c r="ACZ126" s="28"/>
      <c r="ADA126" s="28"/>
      <c r="ADB126" s="28"/>
      <c r="ADC126" s="28"/>
      <c r="ADD126" s="28"/>
      <c r="ADE126" s="28"/>
      <c r="ADF126" s="28"/>
      <c r="ADG126" s="28"/>
      <c r="ADH126" s="28"/>
      <c r="ADI126" s="28"/>
      <c r="ADJ126" s="28"/>
      <c r="ADK126" s="28"/>
      <c r="ADL126" s="28"/>
      <c r="ADM126" s="28"/>
      <c r="ADN126" s="28"/>
      <c r="ADO126" s="28"/>
      <c r="ADP126" s="28"/>
      <c r="ADQ126" s="28"/>
      <c r="ADR126" s="28"/>
      <c r="ADS126" s="28"/>
      <c r="ADT126" s="28"/>
      <c r="ADU126" s="28"/>
      <c r="ADV126" s="28"/>
      <c r="ADW126" s="28"/>
      <c r="ADX126" s="28"/>
      <c r="ADY126" s="28"/>
      <c r="ADZ126" s="28"/>
      <c r="AEA126" s="28"/>
      <c r="AEB126" s="28"/>
      <c r="AEC126" s="28"/>
      <c r="AED126" s="28"/>
      <c r="AEE126" s="28"/>
      <c r="AEF126" s="28"/>
      <c r="AEG126" s="28"/>
      <c r="AEH126" s="28"/>
      <c r="AEI126" s="28"/>
      <c r="AEJ126" s="28"/>
      <c r="AEK126" s="28"/>
      <c r="AEL126" s="28"/>
      <c r="AEM126" s="28"/>
      <c r="AEN126" s="28"/>
      <c r="AEO126" s="28"/>
      <c r="AEP126" s="28"/>
      <c r="AEQ126" s="28"/>
      <c r="AER126" s="28"/>
      <c r="AES126" s="28"/>
      <c r="AET126" s="28"/>
      <c r="AEU126" s="28"/>
      <c r="AEV126" s="28"/>
      <c r="AEW126" s="28"/>
      <c r="AEX126" s="28"/>
      <c r="AEY126" s="28"/>
      <c r="AEZ126" s="28"/>
      <c r="AFA126" s="28"/>
      <c r="AFB126" s="28"/>
      <c r="AFC126" s="28"/>
      <c r="AFD126" s="28"/>
      <c r="AFE126" s="28"/>
      <c r="AFF126" s="28"/>
      <c r="AFG126" s="28"/>
      <c r="AFH126" s="28"/>
      <c r="AFI126" s="28"/>
      <c r="AFJ126" s="28"/>
      <c r="AFK126" s="28"/>
      <c r="AFL126" s="28"/>
      <c r="AFM126" s="28"/>
      <c r="AFN126" s="28"/>
      <c r="AFO126" s="28"/>
      <c r="AFP126" s="28"/>
      <c r="AFQ126" s="28"/>
      <c r="AFR126" s="28"/>
      <c r="AFS126" s="28"/>
      <c r="AFT126" s="28"/>
      <c r="AFU126" s="28"/>
      <c r="AFV126" s="28"/>
      <c r="AFW126" s="28"/>
      <c r="AFX126" s="28"/>
      <c r="AFY126" s="28"/>
      <c r="AFZ126" s="28"/>
      <c r="AGA126" s="28"/>
      <c r="AGB126" s="28"/>
      <c r="AGC126" s="28"/>
      <c r="AGD126" s="28"/>
      <c r="AGE126" s="28"/>
      <c r="AGF126" s="28"/>
      <c r="AGG126" s="28"/>
      <c r="AGH126" s="28"/>
      <c r="AGI126" s="28"/>
      <c r="AGJ126" s="28"/>
      <c r="AGK126" s="28"/>
      <c r="AGL126" s="28"/>
      <c r="AGM126" s="28"/>
      <c r="AGN126" s="28"/>
      <c r="AGO126" s="28"/>
      <c r="AGP126" s="28"/>
      <c r="AGQ126" s="28"/>
      <c r="AGR126" s="28"/>
      <c r="AGS126" s="28"/>
      <c r="AGT126" s="28"/>
      <c r="AGU126" s="28"/>
      <c r="AGV126" s="28"/>
      <c r="AGW126" s="28"/>
      <c r="AGX126" s="28"/>
      <c r="AGY126" s="28"/>
      <c r="AGZ126" s="28"/>
      <c r="AHA126" s="28"/>
      <c r="AHB126" s="28"/>
      <c r="AHC126" s="28"/>
      <c r="AHD126" s="28"/>
      <c r="AHE126" s="28"/>
      <c r="AHF126" s="28"/>
      <c r="AHG126" s="28"/>
      <c r="AHH126" s="28"/>
      <c r="AHI126" s="28"/>
      <c r="AHJ126" s="28"/>
      <c r="AHK126" s="28"/>
      <c r="AHL126" s="28"/>
      <c r="AHM126" s="28"/>
      <c r="AHN126" s="28"/>
      <c r="AHO126" s="28"/>
      <c r="AHP126" s="28"/>
      <c r="AHQ126" s="28"/>
      <c r="AHR126" s="28"/>
      <c r="AHS126" s="28"/>
      <c r="AHT126" s="28"/>
      <c r="AHU126" s="28"/>
      <c r="AHV126" s="28"/>
      <c r="AHW126" s="28"/>
      <c r="AHX126" s="28"/>
      <c r="AHY126" s="28"/>
      <c r="AHZ126" s="28"/>
      <c r="AIA126" s="28"/>
      <c r="AIB126" s="28"/>
      <c r="AIC126" s="28"/>
      <c r="AID126" s="28"/>
      <c r="AIE126" s="28"/>
      <c r="AIF126" s="28"/>
      <c r="AIG126" s="28"/>
      <c r="AIH126" s="28"/>
      <c r="AII126" s="28"/>
      <c r="AIJ126" s="28"/>
      <c r="AIK126" s="28"/>
      <c r="AIL126" s="28"/>
      <c r="AIM126" s="28"/>
      <c r="AIN126" s="28"/>
      <c r="AIO126" s="28"/>
      <c r="AIP126" s="28"/>
      <c r="AIQ126" s="28"/>
      <c r="AIR126" s="28"/>
      <c r="AIS126" s="28"/>
      <c r="AIT126" s="28"/>
      <c r="AIU126" s="28"/>
      <c r="AIV126" s="28"/>
      <c r="AIW126" s="28"/>
      <c r="AIX126" s="28"/>
      <c r="AIY126" s="28"/>
      <c r="AIZ126" s="28"/>
      <c r="AJA126" s="28"/>
      <c r="AJB126" s="28"/>
      <c r="AJC126" s="28"/>
      <c r="AJD126" s="28"/>
      <c r="AJE126" s="28"/>
      <c r="AJF126" s="28"/>
      <c r="AJG126" s="28"/>
      <c r="AJH126" s="28"/>
      <c r="AJI126" s="28"/>
      <c r="AJJ126" s="28"/>
      <c r="AJK126" s="28"/>
      <c r="AJL126" s="28"/>
      <c r="AJM126" s="28"/>
      <c r="AJN126" s="28"/>
      <c r="AJO126" s="28"/>
      <c r="AJP126" s="28"/>
      <c r="AJQ126" s="28"/>
      <c r="AJR126" s="28"/>
      <c r="AJS126" s="28"/>
      <c r="AJT126" s="28"/>
      <c r="AJU126" s="28"/>
      <c r="AJV126" s="28"/>
      <c r="AJW126" s="28"/>
      <c r="AJX126" s="28"/>
      <c r="AJY126" s="28"/>
      <c r="AJZ126" s="28"/>
      <c r="AKA126" s="28"/>
      <c r="AKB126" s="28"/>
      <c r="AKC126" s="28"/>
      <c r="AKD126" s="28"/>
      <c r="AKE126" s="28"/>
      <c r="AKF126" s="28"/>
      <c r="AKG126" s="28"/>
      <c r="AKH126" s="28"/>
      <c r="AKI126" s="28"/>
      <c r="AKJ126" s="28"/>
      <c r="AKK126" s="28"/>
      <c r="AKL126" s="28"/>
      <c r="AKM126" s="28"/>
      <c r="AKN126" s="28"/>
      <c r="AKO126" s="28"/>
      <c r="AKP126" s="28"/>
      <c r="AKQ126" s="28"/>
      <c r="AKR126" s="28"/>
      <c r="AKS126" s="28"/>
      <c r="AKT126" s="28"/>
      <c r="AKU126" s="28"/>
      <c r="AKV126" s="28"/>
      <c r="AKW126" s="28"/>
      <c r="AKX126" s="28"/>
      <c r="AKY126" s="28"/>
      <c r="AKZ126" s="28"/>
      <c r="ALA126" s="28"/>
      <c r="ALB126" s="28"/>
      <c r="ALC126" s="28"/>
      <c r="ALD126" s="28"/>
      <c r="ALE126" s="28"/>
      <c r="ALF126" s="28"/>
      <c r="ALG126" s="28"/>
      <c r="ALH126" s="28"/>
      <c r="ALI126" s="28"/>
      <c r="ALJ126" s="28"/>
      <c r="ALK126" s="28"/>
      <c r="ALL126" s="28"/>
      <c r="ALM126" s="28"/>
      <c r="ALN126" s="28"/>
      <c r="ALO126" s="28"/>
      <c r="ALP126" s="28"/>
      <c r="ALQ126" s="28"/>
      <c r="ALR126" s="28"/>
      <c r="ALS126" s="28"/>
      <c r="ALT126" s="28"/>
      <c r="ALU126" s="28"/>
      <c r="ALV126" s="28"/>
      <c r="ALW126" s="28"/>
      <c r="ALX126" s="28"/>
      <c r="ALY126" s="28"/>
      <c r="ALZ126" s="28"/>
      <c r="AMA126" s="28"/>
      <c r="AMB126" s="28"/>
      <c r="AMC126" s="28"/>
      <c r="AMD126" s="28"/>
      <c r="AME126" s="28"/>
      <c r="AMF126" s="28"/>
      <c r="AMG126" s="28"/>
      <c r="AMH126" s="28"/>
      <c r="AMI126" s="28"/>
      <c r="AMJ126" s="28"/>
      <c r="AMK126" s="28"/>
      <c r="AML126" s="28"/>
      <c r="AMM126" s="28"/>
      <c r="AMN126" s="28"/>
      <c r="AMO126" s="28"/>
      <c r="AMP126" s="28"/>
      <c r="AMQ126" s="28"/>
      <c r="AMR126" s="28"/>
      <c r="AMS126" s="28"/>
      <c r="AMT126" s="28"/>
      <c r="AMU126" s="28"/>
      <c r="AMV126" s="28"/>
      <c r="AMW126" s="28"/>
      <c r="AMX126" s="28"/>
    </row>
    <row r="127" spans="3:1038" s="6" customFormat="1" ht="15" customHeight="1" x14ac:dyDescent="0.25">
      <c r="C127" s="6" t="str">
        <f t="shared" si="18"/>
        <v>American</v>
      </c>
      <c r="D127" s="6" t="str">
        <f t="shared" si="19"/>
        <v>HPE6280H045DV 102  (80 gal)</v>
      </c>
      <c r="E127" s="6">
        <f t="shared" si="20"/>
        <v>1200312</v>
      </c>
      <c r="F127" s="55">
        <f t="shared" si="21"/>
        <v>80</v>
      </c>
      <c r="G127" s="6" t="str">
        <f t="shared" si="22"/>
        <v>AOSmithPHPT80</v>
      </c>
      <c r="H127" s="114">
        <f t="shared" si="23"/>
        <v>0</v>
      </c>
      <c r="I127" s="152" t="str">
        <f t="shared" si="24"/>
        <v>AmericanHPE6280</v>
      </c>
      <c r="J127" s="114">
        <v>1</v>
      </c>
      <c r="K127" s="220">
        <v>0</v>
      </c>
      <c r="L127" s="91" t="s">
        <v>188</v>
      </c>
      <c r="M127" s="32">
        <v>1</v>
      </c>
      <c r="N127" s="75">
        <f t="shared" si="25"/>
        <v>12</v>
      </c>
      <c r="O127" s="9" t="s">
        <v>17</v>
      </c>
      <c r="P127" s="62">
        <f>P126+1</f>
        <v>3</v>
      </c>
      <c r="Q127" s="164">
        <f t="shared" si="26"/>
        <v>1200312</v>
      </c>
      <c r="R127" s="59" t="str">
        <f t="shared" si="27"/>
        <v>HPE6280H045DV 102  (80 gal)</v>
      </c>
      <c r="S127" s="151">
        <f>COUNTIF(R$90:R$662, R127)</f>
        <v>1</v>
      </c>
      <c r="T127" s="10" t="s">
        <v>62</v>
      </c>
      <c r="U127" s="11">
        <v>80</v>
      </c>
      <c r="V127" s="30" t="s">
        <v>87</v>
      </c>
      <c r="W127" s="80" t="s">
        <v>105</v>
      </c>
      <c r="X127" s="85" t="str">
        <f t="shared" si="28"/>
        <v>AOSmithPHPT80</v>
      </c>
      <c r="Y127" s="113">
        <v>0</v>
      </c>
      <c r="Z127" s="42" t="s">
        <v>13</v>
      </c>
      <c r="AA127" s="43">
        <v>42591</v>
      </c>
      <c r="AB127" s="44" t="s">
        <v>80</v>
      </c>
      <c r="AC127" s="124" t="str">
        <f t="shared" si="29"/>
        <v>2,     1200312,   "HPE6280H045DV 102  (80 gal)"</v>
      </c>
      <c r="AD127" s="126" t="str">
        <f t="shared" si="36"/>
        <v>American</v>
      </c>
      <c r="AE127" s="127" t="s">
        <v>447</v>
      </c>
      <c r="AF127" s="167">
        <f>COUNTIF(AE$77:AE$662, AE127)</f>
        <v>1</v>
      </c>
      <c r="AG127" s="124" t="str">
        <f t="shared" si="30"/>
        <v xml:space="preserve">          case  HPE6280H045DV 102  (80 gal)   :   "AmericanHPE6280"</v>
      </c>
      <c r="AH127" s="6" t="s">
        <v>1275</v>
      </c>
      <c r="AI127" s="6">
        <v>2.33</v>
      </c>
      <c r="AJ127" s="6">
        <v>1</v>
      </c>
      <c r="AK127"/>
      <c r="AL127" s="138" t="str">
        <f t="shared" si="32"/>
        <v/>
      </c>
      <c r="AM127" s="138" t="str">
        <f t="shared" si="33"/>
        <v/>
      </c>
      <c r="AN127"/>
      <c r="AO127"/>
      <c r="AP127"/>
      <c r="AQ127"/>
      <c r="AR127"/>
    </row>
    <row r="128" spans="3:1038" s="6" customFormat="1" ht="15" customHeight="1" x14ac:dyDescent="0.25">
      <c r="C128" s="6" t="str">
        <f t="shared" si="18"/>
        <v>American</v>
      </c>
      <c r="D128" s="6" t="str">
        <f t="shared" si="19"/>
        <v>HPHE10250H045DV 120  (50 gal)</v>
      </c>
      <c r="E128" s="6">
        <f t="shared" si="20"/>
        <v>1200413</v>
      </c>
      <c r="F128" s="55">
        <f t="shared" si="21"/>
        <v>50</v>
      </c>
      <c r="G128" s="6" t="str">
        <f t="shared" si="22"/>
        <v>AOSmithHPTU50</v>
      </c>
      <c r="H128" s="114">
        <f t="shared" si="23"/>
        <v>0</v>
      </c>
      <c r="I128" s="152" t="str">
        <f t="shared" si="24"/>
        <v>AmericanHPHE10250</v>
      </c>
      <c r="J128" s="114">
        <v>3</v>
      </c>
      <c r="K128" s="219">
        <v>3.45</v>
      </c>
      <c r="L128" s="91" t="s">
        <v>188</v>
      </c>
      <c r="M128" s="32">
        <v>3</v>
      </c>
      <c r="N128" s="75">
        <f t="shared" si="25"/>
        <v>12</v>
      </c>
      <c r="O128" s="9" t="s">
        <v>17</v>
      </c>
      <c r="P128" s="62">
        <f>P127+1</f>
        <v>4</v>
      </c>
      <c r="Q128" s="164">
        <f t="shared" si="26"/>
        <v>1200413</v>
      </c>
      <c r="R128" s="59" t="str">
        <f t="shared" si="27"/>
        <v>HPHE10250H045DV 120  (50 gal)</v>
      </c>
      <c r="S128" s="151">
        <f>COUNTIF(R$90:R$662, R128)</f>
        <v>1</v>
      </c>
      <c r="T128" s="10" t="s">
        <v>18</v>
      </c>
      <c r="U128" s="11">
        <v>50</v>
      </c>
      <c r="V128" s="30" t="s">
        <v>81</v>
      </c>
      <c r="W128" s="80" t="s">
        <v>106</v>
      </c>
      <c r="X128" s="85" t="str">
        <f t="shared" si="28"/>
        <v>AOSmithHPTU50</v>
      </c>
      <c r="Y128" s="113">
        <v>0</v>
      </c>
      <c r="Z128" s="42" t="s">
        <v>8</v>
      </c>
      <c r="AA128" s="43">
        <v>42545</v>
      </c>
      <c r="AB128" s="44" t="s">
        <v>80</v>
      </c>
      <c r="AC128" s="124" t="str">
        <f t="shared" si="29"/>
        <v>2,     1200413,   "HPHE10250H045DV 120  (50 gal)"</v>
      </c>
      <c r="AD128" s="126" t="str">
        <f t="shared" si="36"/>
        <v>American</v>
      </c>
      <c r="AE128" s="127" t="s">
        <v>448</v>
      </c>
      <c r="AF128" s="167">
        <f>COUNTIF(AE$77:AE$662, AE128)</f>
        <v>1</v>
      </c>
      <c r="AG128" s="124" t="str">
        <f t="shared" si="30"/>
        <v xml:space="preserve">          case  HPHE10250H045DV 120  (50 gal)   :   "AmericanHPHE10250"</v>
      </c>
      <c r="AH128" s="6">
        <v>3.45</v>
      </c>
      <c r="AJ128" s="6">
        <v>3</v>
      </c>
      <c r="AK128"/>
      <c r="AL128" s="138">
        <f t="shared" si="32"/>
        <v>3.45</v>
      </c>
      <c r="AM128" s="138" t="str">
        <f t="shared" si="33"/>
        <v/>
      </c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/>
      <c r="OD128"/>
      <c r="OE128"/>
      <c r="OF128"/>
      <c r="OG128"/>
      <c r="OH128"/>
      <c r="OI128"/>
      <c r="OJ128"/>
      <c r="OK128"/>
      <c r="OL128"/>
      <c r="OM128"/>
      <c r="ON128"/>
      <c r="OO128"/>
      <c r="OP128"/>
      <c r="OQ128"/>
      <c r="OR128"/>
      <c r="OS128"/>
      <c r="OT128"/>
      <c r="OU128"/>
      <c r="OV128"/>
      <c r="OW128"/>
      <c r="OX128"/>
      <c r="OY128"/>
      <c r="OZ128"/>
      <c r="PA128"/>
      <c r="PB128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  <c r="PV128"/>
      <c r="PW128"/>
      <c r="PX128"/>
      <c r="PY128"/>
      <c r="PZ128"/>
      <c r="QA128"/>
      <c r="QB128"/>
      <c r="QC128"/>
      <c r="QD128"/>
      <c r="QE128"/>
      <c r="QF128"/>
      <c r="QG128"/>
      <c r="QH128"/>
      <c r="QI128"/>
      <c r="QJ128"/>
      <c r="QK128"/>
      <c r="QL128"/>
      <c r="QM128"/>
      <c r="QN128"/>
      <c r="QO128"/>
      <c r="QP128"/>
      <c r="QQ128"/>
      <c r="QR128"/>
      <c r="QS128"/>
      <c r="QT128"/>
      <c r="QU128"/>
      <c r="QV128"/>
      <c r="QW128"/>
      <c r="QX128"/>
      <c r="QY128"/>
      <c r="QZ128"/>
      <c r="RA128"/>
      <c r="RB128"/>
      <c r="RC128"/>
      <c r="RD128"/>
      <c r="RE128"/>
      <c r="RF128"/>
      <c r="RG128"/>
      <c r="RH128"/>
      <c r="RI128"/>
      <c r="RJ128"/>
      <c r="RK128"/>
      <c r="RL128"/>
      <c r="RM128"/>
      <c r="RN128"/>
      <c r="RO128"/>
      <c r="RP128"/>
      <c r="RQ128"/>
      <c r="RR128"/>
      <c r="RS128"/>
      <c r="RT128"/>
      <c r="RU128"/>
      <c r="RV128"/>
      <c r="RW128"/>
      <c r="RX128"/>
      <c r="RY128"/>
      <c r="RZ128"/>
      <c r="SA128"/>
      <c r="SB128"/>
      <c r="SC128"/>
      <c r="SD128"/>
      <c r="SE128"/>
      <c r="SF128"/>
      <c r="SG128"/>
      <c r="SH128"/>
      <c r="SI128"/>
      <c r="SJ128"/>
      <c r="SK128"/>
      <c r="SL128"/>
      <c r="SM128"/>
      <c r="SN128"/>
      <c r="SO128"/>
      <c r="SP128"/>
      <c r="SQ128"/>
      <c r="SR128"/>
      <c r="SS128"/>
      <c r="ST128"/>
      <c r="SU128"/>
      <c r="SV128"/>
      <c r="SW128"/>
      <c r="SX128"/>
      <c r="SY128"/>
      <c r="SZ128"/>
      <c r="TA128"/>
      <c r="TB128"/>
      <c r="TC128"/>
      <c r="TD128"/>
      <c r="TE128"/>
      <c r="TF128"/>
      <c r="TG128"/>
      <c r="TH128"/>
      <c r="TI128"/>
      <c r="TJ128"/>
      <c r="TK128"/>
      <c r="TL128"/>
      <c r="TM128"/>
      <c r="TN128"/>
      <c r="TO128"/>
      <c r="TP128"/>
      <c r="TQ128"/>
      <c r="TR128"/>
      <c r="TS128"/>
      <c r="TT128"/>
      <c r="TU128"/>
      <c r="TV128"/>
      <c r="TW128"/>
      <c r="TX128"/>
      <c r="TY128"/>
      <c r="TZ128"/>
      <c r="UA128"/>
      <c r="UB128"/>
      <c r="UC128"/>
      <c r="UD128"/>
      <c r="UE128"/>
      <c r="UF128"/>
      <c r="UG128"/>
      <c r="UH128"/>
      <c r="UI128"/>
      <c r="UJ128"/>
      <c r="UK128"/>
      <c r="UL128"/>
      <c r="UM128"/>
      <c r="UN128"/>
      <c r="UO128"/>
      <c r="UP128"/>
      <c r="UQ128"/>
      <c r="UR128"/>
      <c r="US128"/>
      <c r="UT128"/>
      <c r="UU128"/>
      <c r="UV128"/>
      <c r="UW128"/>
      <c r="UX128"/>
      <c r="UY128"/>
      <c r="UZ128"/>
      <c r="VA128"/>
      <c r="VB128"/>
      <c r="VC128"/>
      <c r="VD128"/>
      <c r="VE128"/>
      <c r="VF128"/>
      <c r="VG128"/>
      <c r="VH128"/>
      <c r="VI128"/>
      <c r="VJ128"/>
      <c r="VK128"/>
      <c r="VL128"/>
      <c r="VM128"/>
      <c r="VN128"/>
      <c r="VO128"/>
      <c r="VP128"/>
      <c r="VQ128"/>
      <c r="VR128"/>
      <c r="VS128"/>
      <c r="VT128"/>
      <c r="VU128"/>
      <c r="VV128"/>
      <c r="VW128"/>
      <c r="VX128"/>
      <c r="VY128"/>
      <c r="VZ128"/>
      <c r="WA128"/>
      <c r="WB128"/>
      <c r="WC128"/>
      <c r="WD128"/>
      <c r="WE128"/>
      <c r="WF128"/>
      <c r="WG128"/>
      <c r="WH128"/>
      <c r="WI128"/>
      <c r="WJ128"/>
      <c r="WK128"/>
      <c r="WL128"/>
      <c r="WM128"/>
      <c r="WN128"/>
      <c r="WO128"/>
      <c r="WP128"/>
      <c r="WQ128"/>
      <c r="WR128"/>
      <c r="WS128"/>
      <c r="WT128"/>
      <c r="WU128"/>
      <c r="WV128"/>
      <c r="WW128"/>
      <c r="WX128"/>
      <c r="WY128"/>
      <c r="WZ128"/>
      <c r="XA128"/>
      <c r="XB128"/>
      <c r="XC128"/>
      <c r="XD128"/>
      <c r="XE128"/>
      <c r="XF128"/>
      <c r="XG128"/>
      <c r="XH128"/>
      <c r="XI128"/>
      <c r="XJ128"/>
      <c r="XK128"/>
      <c r="XL128"/>
      <c r="XM128"/>
      <c r="XN128"/>
      <c r="XO128"/>
      <c r="XP128"/>
      <c r="XQ128"/>
      <c r="XR128"/>
      <c r="XS128"/>
      <c r="XT128"/>
      <c r="XU128"/>
      <c r="XV128"/>
      <c r="XW128"/>
      <c r="XX128"/>
      <c r="XY128"/>
      <c r="XZ128"/>
      <c r="YA128"/>
      <c r="YB128"/>
      <c r="YC128"/>
      <c r="YD128"/>
      <c r="YE128"/>
      <c r="YF128"/>
      <c r="YG128"/>
      <c r="YH128"/>
      <c r="YI128"/>
      <c r="YJ128"/>
      <c r="YK128"/>
      <c r="YL128"/>
      <c r="YM128"/>
      <c r="YN128"/>
      <c r="YO128"/>
      <c r="YP128"/>
      <c r="YQ128"/>
      <c r="YR128"/>
      <c r="YS128"/>
      <c r="YT128"/>
      <c r="YU128"/>
      <c r="YV128"/>
      <c r="YW128"/>
      <c r="YX128"/>
      <c r="YY128"/>
      <c r="YZ128"/>
      <c r="ZA128"/>
      <c r="ZB128"/>
      <c r="ZC128"/>
      <c r="ZD128"/>
      <c r="ZE128"/>
      <c r="ZF128"/>
      <c r="ZG128"/>
      <c r="ZH128"/>
      <c r="ZI128"/>
      <c r="ZJ128"/>
      <c r="ZK128"/>
      <c r="ZL128"/>
      <c r="ZM128"/>
      <c r="ZN128"/>
      <c r="ZO128"/>
      <c r="ZP128"/>
      <c r="ZQ128"/>
      <c r="ZR128"/>
      <c r="ZS128"/>
      <c r="ZT128"/>
      <c r="ZU128"/>
      <c r="ZV128"/>
      <c r="ZW128"/>
      <c r="ZX128"/>
      <c r="ZY128"/>
      <c r="ZZ128"/>
      <c r="AAA128"/>
      <c r="AAB128"/>
      <c r="AAC128"/>
      <c r="AAD128"/>
      <c r="AAE128"/>
      <c r="AAF128"/>
      <c r="AAG128"/>
      <c r="AAH128"/>
      <c r="AAI128"/>
      <c r="AAJ128"/>
      <c r="AAK128"/>
      <c r="AAL128"/>
      <c r="AAM128"/>
      <c r="AAN128"/>
      <c r="AAO128"/>
      <c r="AAP128"/>
      <c r="AAQ128"/>
      <c r="AAR128"/>
      <c r="AAS128"/>
      <c r="AAT128"/>
      <c r="AAU128"/>
      <c r="AAV128"/>
      <c r="AAW128"/>
      <c r="AAX128"/>
      <c r="AAY128"/>
      <c r="AAZ128"/>
      <c r="ABA128"/>
      <c r="ABB128"/>
      <c r="ABC128"/>
      <c r="ABD128"/>
      <c r="ABE128"/>
      <c r="ABF128"/>
      <c r="ABG128"/>
      <c r="ABH128"/>
      <c r="ABI128"/>
      <c r="ABJ128"/>
      <c r="ABK128"/>
      <c r="ABL128"/>
      <c r="ABM128"/>
      <c r="ABN128"/>
      <c r="ABO128"/>
      <c r="ABP128"/>
      <c r="ABQ128"/>
      <c r="ABR128"/>
      <c r="ABS128"/>
      <c r="ABT128"/>
      <c r="ABU128"/>
      <c r="ABV128"/>
      <c r="ABW128"/>
      <c r="ABX128"/>
      <c r="ABY128"/>
      <c r="ABZ128"/>
      <c r="ACA128"/>
      <c r="ACB128"/>
      <c r="ACC128"/>
      <c r="ACD128"/>
      <c r="ACE128"/>
      <c r="ACF128"/>
      <c r="ACG128"/>
      <c r="ACH128"/>
      <c r="ACI128"/>
      <c r="ACJ128"/>
      <c r="ACK128"/>
      <c r="ACL128"/>
      <c r="ACM128"/>
      <c r="ACN128"/>
      <c r="ACO128"/>
      <c r="ACP128"/>
      <c r="ACQ128"/>
      <c r="ACR128"/>
      <c r="ACS128"/>
      <c r="ACT128"/>
      <c r="ACU128"/>
      <c r="ACV128"/>
      <c r="ACW128"/>
      <c r="ACX128"/>
      <c r="ACY128"/>
      <c r="ACZ128"/>
      <c r="ADA128"/>
      <c r="ADB128"/>
      <c r="ADC128"/>
      <c r="ADD128"/>
      <c r="ADE128"/>
      <c r="ADF128"/>
      <c r="ADG128"/>
      <c r="ADH128"/>
      <c r="ADI128"/>
      <c r="ADJ128"/>
      <c r="ADK128"/>
      <c r="ADL128"/>
      <c r="ADM128"/>
      <c r="ADN128"/>
      <c r="ADO128"/>
      <c r="ADP128"/>
      <c r="ADQ128"/>
      <c r="ADR128"/>
      <c r="ADS128"/>
      <c r="ADT128"/>
      <c r="ADU128"/>
      <c r="ADV128"/>
      <c r="ADW128"/>
      <c r="ADX128"/>
      <c r="ADY128"/>
      <c r="ADZ128"/>
      <c r="AEA128"/>
      <c r="AEB128"/>
      <c r="AEC128"/>
      <c r="AED128"/>
      <c r="AEE128"/>
      <c r="AEF128"/>
      <c r="AEG128"/>
      <c r="AEH128"/>
      <c r="AEI128"/>
      <c r="AEJ128"/>
      <c r="AEK128"/>
      <c r="AEL128"/>
      <c r="AEM128"/>
      <c r="AEN128"/>
      <c r="AEO128"/>
      <c r="AEP128"/>
      <c r="AEQ128"/>
      <c r="AER128"/>
      <c r="AES128"/>
      <c r="AET128"/>
      <c r="AEU128"/>
      <c r="AEV128"/>
      <c r="AEW128"/>
      <c r="AEX128"/>
      <c r="AEY128"/>
      <c r="AEZ128"/>
      <c r="AFA128"/>
      <c r="AFB128"/>
      <c r="AFC128"/>
      <c r="AFD128"/>
      <c r="AFE128"/>
      <c r="AFF128"/>
      <c r="AFG128"/>
      <c r="AFH128"/>
      <c r="AFI128"/>
      <c r="AFJ128"/>
      <c r="AFK128"/>
      <c r="AFL128"/>
      <c r="AFM128"/>
      <c r="AFN128"/>
      <c r="AFO128"/>
      <c r="AFP128"/>
      <c r="AFQ128"/>
      <c r="AFR128"/>
      <c r="AFS128"/>
      <c r="AFT128"/>
      <c r="AFU128"/>
      <c r="AFV128"/>
      <c r="AFW128"/>
      <c r="AFX128"/>
      <c r="AFY128"/>
      <c r="AFZ128"/>
      <c r="AGA128"/>
      <c r="AGB128"/>
      <c r="AGC128"/>
      <c r="AGD128"/>
      <c r="AGE128"/>
      <c r="AGF128"/>
      <c r="AGG128"/>
      <c r="AGH128"/>
      <c r="AGI128"/>
      <c r="AGJ128"/>
      <c r="AGK128"/>
      <c r="AGL128"/>
      <c r="AGM128"/>
      <c r="AGN128"/>
      <c r="AGO128"/>
      <c r="AGP128"/>
      <c r="AGQ128"/>
      <c r="AGR128"/>
      <c r="AGS128"/>
      <c r="AGT128"/>
      <c r="AGU128"/>
      <c r="AGV128"/>
      <c r="AGW128"/>
      <c r="AGX128"/>
      <c r="AGY128"/>
      <c r="AGZ128"/>
      <c r="AHA128"/>
      <c r="AHB128"/>
      <c r="AHC128"/>
      <c r="AHD128"/>
      <c r="AHE128"/>
      <c r="AHF128"/>
      <c r="AHG128"/>
      <c r="AHH128"/>
      <c r="AHI128"/>
      <c r="AHJ128"/>
      <c r="AHK128"/>
      <c r="AHL128"/>
      <c r="AHM128"/>
      <c r="AHN128"/>
      <c r="AHO128"/>
      <c r="AHP128"/>
      <c r="AHQ128"/>
      <c r="AHR128"/>
      <c r="AHS128"/>
      <c r="AHT128"/>
      <c r="AHU128"/>
      <c r="AHV128"/>
      <c r="AHW128"/>
      <c r="AHX128"/>
      <c r="AHY128"/>
      <c r="AHZ128"/>
      <c r="AIA128"/>
      <c r="AIB128"/>
      <c r="AIC128"/>
      <c r="AID128"/>
      <c r="AIE128"/>
      <c r="AIF128"/>
      <c r="AIG128"/>
      <c r="AIH128"/>
      <c r="AII128"/>
      <c r="AIJ128"/>
      <c r="AIK128"/>
      <c r="AIL128"/>
      <c r="AIM128"/>
      <c r="AIN128"/>
      <c r="AIO128"/>
      <c r="AIP128"/>
      <c r="AIQ128"/>
      <c r="AIR128"/>
      <c r="AIS128"/>
      <c r="AIT128"/>
      <c r="AIU128"/>
      <c r="AIV128"/>
      <c r="AIW128"/>
      <c r="AIX128"/>
      <c r="AIY128"/>
      <c r="AIZ128"/>
      <c r="AJA128"/>
      <c r="AJB128"/>
      <c r="AJC128"/>
      <c r="AJD128"/>
      <c r="AJE128"/>
      <c r="AJF128"/>
      <c r="AJG128"/>
      <c r="AJH128"/>
      <c r="AJI128"/>
      <c r="AJJ128"/>
      <c r="AJK128"/>
      <c r="AJL128"/>
      <c r="AJM128"/>
      <c r="AJN128"/>
      <c r="AJO128"/>
      <c r="AJP128"/>
      <c r="AJQ128"/>
      <c r="AJR128"/>
      <c r="AJS128"/>
      <c r="AJT128"/>
      <c r="AJU128"/>
      <c r="AJV128"/>
      <c r="AJW128"/>
      <c r="AJX128"/>
      <c r="AJY128"/>
      <c r="AJZ128"/>
      <c r="AKA128"/>
      <c r="AKB128"/>
      <c r="AKC128"/>
      <c r="AKD128"/>
      <c r="AKE128"/>
      <c r="AKF128"/>
      <c r="AKG128"/>
      <c r="AKH128"/>
      <c r="AKI128"/>
      <c r="AKJ128"/>
      <c r="AKK128"/>
      <c r="AKL128"/>
      <c r="AKM128"/>
      <c r="AKN128"/>
      <c r="AKO128"/>
      <c r="AKP128"/>
      <c r="AKQ128"/>
      <c r="AKR128"/>
      <c r="AKS128"/>
      <c r="AKT128"/>
      <c r="AKU128"/>
      <c r="AKV128"/>
      <c r="AKW128"/>
      <c r="AKX128"/>
      <c r="AKY128"/>
      <c r="AKZ128"/>
      <c r="ALA128"/>
      <c r="ALB128"/>
      <c r="ALC128"/>
      <c r="ALD128"/>
      <c r="ALE128"/>
      <c r="ALF128"/>
      <c r="ALG128"/>
      <c r="ALH128"/>
      <c r="ALI128"/>
      <c r="ALJ128"/>
      <c r="ALK128"/>
      <c r="ALL128"/>
      <c r="ALM128"/>
      <c r="ALN128"/>
      <c r="ALO128"/>
      <c r="ALP128"/>
      <c r="ALQ128"/>
      <c r="ALR128"/>
      <c r="ALS128"/>
      <c r="ALT128"/>
      <c r="ALU128"/>
      <c r="ALV128"/>
      <c r="ALW128"/>
      <c r="ALX128"/>
      <c r="ALY128"/>
      <c r="ALZ128"/>
      <c r="AMA128"/>
      <c r="AMB128"/>
      <c r="AMC128"/>
      <c r="AMD128"/>
      <c r="AME128"/>
      <c r="AMF128"/>
      <c r="AMG128"/>
      <c r="AMH128"/>
      <c r="AMI128"/>
      <c r="AMJ128"/>
      <c r="AMK128"/>
      <c r="AML128"/>
      <c r="AMM128"/>
      <c r="AMN128"/>
      <c r="AMO128"/>
      <c r="AMP128"/>
      <c r="AMQ128"/>
      <c r="AMR128"/>
      <c r="AMS128"/>
      <c r="AMT128"/>
      <c r="AMU128"/>
    </row>
    <row r="129" spans="3:1038" s="6" customFormat="1" ht="15" customHeight="1" x14ac:dyDescent="0.25">
      <c r="C129" s="6" t="str">
        <f t="shared" si="18"/>
        <v>American</v>
      </c>
      <c r="D129" s="6" t="str">
        <f t="shared" si="19"/>
        <v>HPHE10250H045DVN 120  (50 gal)</v>
      </c>
      <c r="E129" s="6">
        <f t="shared" si="20"/>
        <v>1200513</v>
      </c>
      <c r="F129" s="55">
        <f t="shared" si="21"/>
        <v>50</v>
      </c>
      <c r="G129" s="6" t="str">
        <f t="shared" si="22"/>
        <v>AOSmithHPTU50</v>
      </c>
      <c r="H129" s="114">
        <f t="shared" si="23"/>
        <v>0</v>
      </c>
      <c r="I129" s="152" t="str">
        <f t="shared" si="24"/>
        <v>AmericanHPHE10250N</v>
      </c>
      <c r="J129" s="114">
        <v>3</v>
      </c>
      <c r="K129" s="219">
        <v>3.45</v>
      </c>
      <c r="L129" s="91" t="s">
        <v>188</v>
      </c>
      <c r="M129" s="32">
        <v>3</v>
      </c>
      <c r="N129" s="75">
        <f t="shared" si="25"/>
        <v>12</v>
      </c>
      <c r="O129" s="9" t="s">
        <v>17</v>
      </c>
      <c r="P129" s="62">
        <f>P128+1</f>
        <v>5</v>
      </c>
      <c r="Q129" s="164">
        <f t="shared" si="26"/>
        <v>1200513</v>
      </c>
      <c r="R129" s="59" t="str">
        <f t="shared" si="27"/>
        <v>HPHE10250H045DVN 120  (50 gal)</v>
      </c>
      <c r="S129" s="151">
        <f>COUNTIF(R$90:R$662, R129)</f>
        <v>1</v>
      </c>
      <c r="T129" s="10" t="s">
        <v>19</v>
      </c>
      <c r="U129" s="11">
        <v>50</v>
      </c>
      <c r="V129" s="30" t="s">
        <v>81</v>
      </c>
      <c r="W129" s="80" t="s">
        <v>106</v>
      </c>
      <c r="X129" s="85" t="str">
        <f t="shared" si="28"/>
        <v>AOSmithHPTU50</v>
      </c>
      <c r="Y129" s="113">
        <v>0</v>
      </c>
      <c r="Z129" s="42" t="s">
        <v>8</v>
      </c>
      <c r="AA129" s="43">
        <v>42545</v>
      </c>
      <c r="AB129" s="44" t="s">
        <v>80</v>
      </c>
      <c r="AC129" s="124" t="str">
        <f t="shared" si="29"/>
        <v>2,     1200513,   "HPHE10250H045DVN 120  (50 gal)"</v>
      </c>
      <c r="AD129" s="126" t="str">
        <f t="shared" si="36"/>
        <v>American</v>
      </c>
      <c r="AE129" s="127" t="s">
        <v>449</v>
      </c>
      <c r="AF129" s="167">
        <f>COUNTIF(AE$77:AE$662, AE129)</f>
        <v>1</v>
      </c>
      <c r="AG129" s="124" t="str">
        <f t="shared" si="30"/>
        <v xml:space="preserve">          case  HPHE10250H045DVN 120  (50 gal)   :   "AmericanHPHE10250N"</v>
      </c>
      <c r="AH129" s="6">
        <v>3.45</v>
      </c>
      <c r="AJ129" s="6">
        <v>3</v>
      </c>
      <c r="AK129"/>
      <c r="AL129" s="138">
        <f t="shared" si="32"/>
        <v>3.45</v>
      </c>
      <c r="AM129" s="138" t="str">
        <f t="shared" si="33"/>
        <v/>
      </c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/>
      <c r="OP129"/>
      <c r="OQ129"/>
      <c r="OR129"/>
      <c r="OS129"/>
      <c r="OT129"/>
      <c r="OU129"/>
      <c r="OV129"/>
      <c r="OW129"/>
      <c r="OX129"/>
      <c r="OY129"/>
      <c r="OZ129"/>
      <c r="PA129"/>
      <c r="PB129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  <c r="PV129"/>
      <c r="PW129"/>
      <c r="PX129"/>
      <c r="PY129"/>
      <c r="PZ129"/>
      <c r="QA129"/>
      <c r="QB129"/>
      <c r="QC129"/>
      <c r="QD129"/>
      <c r="QE129"/>
      <c r="QF129"/>
      <c r="QG129"/>
      <c r="QH129"/>
      <c r="QI129"/>
      <c r="QJ129"/>
      <c r="QK129"/>
      <c r="QL129"/>
      <c r="QM129"/>
      <c r="QN129"/>
      <c r="QO129"/>
      <c r="QP129"/>
      <c r="QQ129"/>
      <c r="QR129"/>
      <c r="QS129"/>
      <c r="QT129"/>
      <c r="QU129"/>
      <c r="QV129"/>
      <c r="QW129"/>
      <c r="QX129"/>
      <c r="QY129"/>
      <c r="QZ129"/>
      <c r="RA129"/>
      <c r="RB129"/>
      <c r="RC129"/>
      <c r="RD129"/>
      <c r="RE129"/>
      <c r="RF129"/>
      <c r="RG129"/>
      <c r="RH129"/>
      <c r="RI129"/>
      <c r="RJ129"/>
      <c r="RK129"/>
      <c r="RL129"/>
      <c r="RM129"/>
      <c r="RN129"/>
      <c r="RO129"/>
      <c r="RP129"/>
      <c r="RQ129"/>
      <c r="RR129"/>
      <c r="RS129"/>
      <c r="RT129"/>
      <c r="RU129"/>
      <c r="RV129"/>
      <c r="RW129"/>
      <c r="RX129"/>
      <c r="RY129"/>
      <c r="RZ129"/>
      <c r="SA129"/>
      <c r="SB129"/>
      <c r="SC129"/>
      <c r="SD129"/>
      <c r="SE129"/>
      <c r="SF129"/>
      <c r="SG129"/>
      <c r="SH129"/>
      <c r="SI129"/>
      <c r="SJ129"/>
      <c r="SK129"/>
      <c r="SL129"/>
      <c r="SM129"/>
      <c r="SN129"/>
      <c r="SO129"/>
      <c r="SP129"/>
      <c r="SQ129"/>
      <c r="SR129"/>
      <c r="SS129"/>
      <c r="ST129"/>
      <c r="SU129"/>
      <c r="SV129"/>
      <c r="SW129"/>
      <c r="SX129"/>
      <c r="SY129"/>
      <c r="SZ129"/>
      <c r="TA129"/>
      <c r="TB129"/>
      <c r="TC129"/>
      <c r="TD129"/>
      <c r="TE129"/>
      <c r="TF129"/>
      <c r="TG129"/>
      <c r="TH129"/>
      <c r="TI129"/>
      <c r="TJ129"/>
      <c r="TK129"/>
      <c r="TL129"/>
      <c r="TM129"/>
      <c r="TN129"/>
      <c r="TO129"/>
      <c r="TP129"/>
      <c r="TQ129"/>
      <c r="TR129"/>
      <c r="TS129"/>
      <c r="TT129"/>
      <c r="TU129"/>
      <c r="TV129"/>
      <c r="TW129"/>
      <c r="TX129"/>
      <c r="TY129"/>
      <c r="TZ129"/>
      <c r="UA129"/>
      <c r="UB129"/>
      <c r="UC129"/>
      <c r="UD129"/>
      <c r="UE129"/>
      <c r="UF129"/>
      <c r="UG129"/>
      <c r="UH129"/>
      <c r="UI129"/>
      <c r="UJ129"/>
      <c r="UK129"/>
      <c r="UL129"/>
      <c r="UM129"/>
      <c r="UN129"/>
      <c r="UO129"/>
      <c r="UP129"/>
      <c r="UQ129"/>
      <c r="UR129"/>
      <c r="US129"/>
      <c r="UT129"/>
      <c r="UU129"/>
      <c r="UV129"/>
      <c r="UW129"/>
      <c r="UX129"/>
      <c r="UY129"/>
      <c r="UZ129"/>
      <c r="VA129"/>
      <c r="VB129"/>
      <c r="VC129"/>
      <c r="VD129"/>
      <c r="VE129"/>
      <c r="VF129"/>
      <c r="VG129"/>
      <c r="VH129"/>
      <c r="VI129"/>
      <c r="VJ129"/>
      <c r="VK129"/>
      <c r="VL129"/>
      <c r="VM129"/>
      <c r="VN129"/>
      <c r="VO129"/>
      <c r="VP129"/>
      <c r="VQ129"/>
      <c r="VR129"/>
      <c r="VS129"/>
      <c r="VT129"/>
      <c r="VU129"/>
      <c r="VV129"/>
      <c r="VW129"/>
      <c r="VX129"/>
      <c r="VY129"/>
      <c r="VZ129"/>
      <c r="WA129"/>
      <c r="WB129"/>
      <c r="WC129"/>
      <c r="WD129"/>
      <c r="WE129"/>
      <c r="WF129"/>
      <c r="WG129"/>
      <c r="WH129"/>
      <c r="WI129"/>
      <c r="WJ129"/>
      <c r="WK129"/>
      <c r="WL129"/>
      <c r="WM129"/>
      <c r="WN129"/>
      <c r="WO129"/>
      <c r="WP129"/>
      <c r="WQ129"/>
      <c r="WR129"/>
      <c r="WS129"/>
      <c r="WT129"/>
      <c r="WU129"/>
      <c r="WV129"/>
      <c r="WW129"/>
      <c r="WX129"/>
      <c r="WY129"/>
      <c r="WZ129"/>
      <c r="XA129"/>
      <c r="XB129"/>
      <c r="XC129"/>
      <c r="XD129"/>
      <c r="XE129"/>
      <c r="XF129"/>
      <c r="XG129"/>
      <c r="XH129"/>
      <c r="XI129"/>
      <c r="XJ129"/>
      <c r="XK129"/>
      <c r="XL129"/>
      <c r="XM129"/>
      <c r="XN129"/>
      <c r="XO129"/>
      <c r="XP129"/>
      <c r="XQ129"/>
      <c r="XR129"/>
      <c r="XS129"/>
      <c r="XT129"/>
      <c r="XU129"/>
      <c r="XV129"/>
      <c r="XW129"/>
      <c r="XX129"/>
      <c r="XY129"/>
      <c r="XZ129"/>
      <c r="YA129"/>
      <c r="YB129"/>
      <c r="YC129"/>
      <c r="YD129"/>
      <c r="YE129"/>
      <c r="YF129"/>
      <c r="YG129"/>
      <c r="YH129"/>
      <c r="YI129"/>
      <c r="YJ129"/>
      <c r="YK129"/>
      <c r="YL129"/>
      <c r="YM129"/>
      <c r="YN129"/>
      <c r="YO129"/>
      <c r="YP129"/>
      <c r="YQ129"/>
      <c r="YR129"/>
      <c r="YS129"/>
      <c r="YT129"/>
      <c r="YU129"/>
      <c r="YV129"/>
      <c r="YW129"/>
      <c r="YX129"/>
      <c r="YY129"/>
      <c r="YZ129"/>
      <c r="ZA129"/>
      <c r="ZB129"/>
      <c r="ZC129"/>
      <c r="ZD129"/>
      <c r="ZE129"/>
      <c r="ZF129"/>
      <c r="ZG129"/>
      <c r="ZH129"/>
      <c r="ZI129"/>
      <c r="ZJ129"/>
      <c r="ZK129"/>
      <c r="ZL129"/>
      <c r="ZM129"/>
      <c r="ZN129"/>
      <c r="ZO129"/>
      <c r="ZP129"/>
      <c r="ZQ129"/>
      <c r="ZR129"/>
      <c r="ZS129"/>
      <c r="ZT129"/>
      <c r="ZU129"/>
      <c r="ZV129"/>
      <c r="ZW129"/>
      <c r="ZX129"/>
      <c r="ZY129"/>
      <c r="ZZ129"/>
      <c r="AAA129"/>
      <c r="AAB129"/>
      <c r="AAC129"/>
      <c r="AAD129"/>
      <c r="AAE129"/>
      <c r="AAF129"/>
      <c r="AAG129"/>
      <c r="AAH129"/>
      <c r="AAI129"/>
      <c r="AAJ129"/>
      <c r="AAK129"/>
      <c r="AAL129"/>
      <c r="AAM129"/>
      <c r="AAN129"/>
      <c r="AAO129"/>
      <c r="AAP129"/>
      <c r="AAQ129"/>
      <c r="AAR129"/>
      <c r="AAS129"/>
      <c r="AAT129"/>
      <c r="AAU129"/>
      <c r="AAV129"/>
      <c r="AAW129"/>
      <c r="AAX129"/>
      <c r="AAY129"/>
      <c r="AAZ129"/>
      <c r="ABA129"/>
      <c r="ABB129"/>
      <c r="ABC129"/>
      <c r="ABD129"/>
      <c r="ABE129"/>
      <c r="ABF129"/>
      <c r="ABG129"/>
      <c r="ABH129"/>
      <c r="ABI129"/>
      <c r="ABJ129"/>
      <c r="ABK129"/>
      <c r="ABL129"/>
      <c r="ABM129"/>
      <c r="ABN129"/>
      <c r="ABO129"/>
      <c r="ABP129"/>
      <c r="ABQ129"/>
      <c r="ABR129"/>
      <c r="ABS129"/>
      <c r="ABT129"/>
      <c r="ABU129"/>
      <c r="ABV129"/>
      <c r="ABW129"/>
      <c r="ABX129"/>
      <c r="ABY129"/>
      <c r="ABZ129"/>
      <c r="ACA129"/>
      <c r="ACB129"/>
      <c r="ACC129"/>
      <c r="ACD129"/>
      <c r="ACE129"/>
      <c r="ACF129"/>
      <c r="ACG129"/>
      <c r="ACH129"/>
      <c r="ACI129"/>
      <c r="ACJ129"/>
      <c r="ACK129"/>
      <c r="ACL129"/>
      <c r="ACM129"/>
      <c r="ACN129"/>
      <c r="ACO129"/>
      <c r="ACP129"/>
      <c r="ACQ129"/>
      <c r="ACR129"/>
      <c r="ACS129"/>
      <c r="ACT129"/>
      <c r="ACU129"/>
      <c r="ACV129"/>
      <c r="ACW129"/>
      <c r="ACX129"/>
      <c r="ACY129"/>
      <c r="ACZ129"/>
      <c r="ADA129"/>
      <c r="ADB129"/>
      <c r="ADC129"/>
      <c r="ADD129"/>
      <c r="ADE129"/>
      <c r="ADF129"/>
      <c r="ADG129"/>
      <c r="ADH129"/>
      <c r="ADI129"/>
      <c r="ADJ129"/>
      <c r="ADK129"/>
      <c r="ADL129"/>
      <c r="ADM129"/>
      <c r="ADN129"/>
      <c r="ADO129"/>
      <c r="ADP129"/>
      <c r="ADQ129"/>
      <c r="ADR129"/>
      <c r="ADS129"/>
      <c r="ADT129"/>
      <c r="ADU129"/>
      <c r="ADV129"/>
      <c r="ADW129"/>
      <c r="ADX129"/>
      <c r="ADY129"/>
      <c r="ADZ129"/>
      <c r="AEA129"/>
      <c r="AEB129"/>
      <c r="AEC129"/>
      <c r="AED129"/>
      <c r="AEE129"/>
      <c r="AEF129"/>
      <c r="AEG129"/>
      <c r="AEH129"/>
      <c r="AEI129"/>
      <c r="AEJ129"/>
      <c r="AEK129"/>
      <c r="AEL129"/>
      <c r="AEM129"/>
      <c r="AEN129"/>
      <c r="AEO129"/>
      <c r="AEP129"/>
      <c r="AEQ129"/>
      <c r="AER129"/>
      <c r="AES129"/>
      <c r="AET129"/>
      <c r="AEU129"/>
      <c r="AEV129"/>
      <c r="AEW129"/>
      <c r="AEX129"/>
      <c r="AEY129"/>
      <c r="AEZ129"/>
      <c r="AFA129"/>
      <c r="AFB129"/>
      <c r="AFC129"/>
      <c r="AFD129"/>
      <c r="AFE129"/>
      <c r="AFF129"/>
      <c r="AFG129"/>
      <c r="AFH129"/>
      <c r="AFI129"/>
      <c r="AFJ129"/>
      <c r="AFK129"/>
      <c r="AFL129"/>
      <c r="AFM129"/>
      <c r="AFN129"/>
      <c r="AFO129"/>
      <c r="AFP129"/>
      <c r="AFQ129"/>
      <c r="AFR129"/>
      <c r="AFS129"/>
      <c r="AFT129"/>
      <c r="AFU129"/>
      <c r="AFV129"/>
      <c r="AFW129"/>
      <c r="AFX129"/>
      <c r="AFY129"/>
      <c r="AFZ129"/>
      <c r="AGA129"/>
      <c r="AGB129"/>
      <c r="AGC129"/>
      <c r="AGD129"/>
      <c r="AGE129"/>
      <c r="AGF129"/>
      <c r="AGG129"/>
      <c r="AGH129"/>
      <c r="AGI129"/>
      <c r="AGJ129"/>
      <c r="AGK129"/>
      <c r="AGL129"/>
      <c r="AGM129"/>
      <c r="AGN129"/>
      <c r="AGO129"/>
      <c r="AGP129"/>
      <c r="AGQ129"/>
      <c r="AGR129"/>
      <c r="AGS129"/>
      <c r="AGT129"/>
      <c r="AGU129"/>
      <c r="AGV129"/>
      <c r="AGW129"/>
      <c r="AGX129"/>
      <c r="AGY129"/>
      <c r="AGZ129"/>
      <c r="AHA129"/>
      <c r="AHB129"/>
      <c r="AHC129"/>
      <c r="AHD129"/>
      <c r="AHE129"/>
      <c r="AHF129"/>
      <c r="AHG129"/>
      <c r="AHH129"/>
      <c r="AHI129"/>
      <c r="AHJ129"/>
      <c r="AHK129"/>
      <c r="AHL129"/>
      <c r="AHM129"/>
      <c r="AHN129"/>
      <c r="AHO129"/>
      <c r="AHP129"/>
      <c r="AHQ129"/>
      <c r="AHR129"/>
      <c r="AHS129"/>
      <c r="AHT129"/>
      <c r="AHU129"/>
      <c r="AHV129"/>
      <c r="AHW129"/>
      <c r="AHX129"/>
      <c r="AHY129"/>
      <c r="AHZ129"/>
      <c r="AIA129"/>
      <c r="AIB129"/>
      <c r="AIC129"/>
      <c r="AID129"/>
      <c r="AIE129"/>
      <c r="AIF129"/>
      <c r="AIG129"/>
      <c r="AIH129"/>
      <c r="AII129"/>
      <c r="AIJ129"/>
      <c r="AIK129"/>
      <c r="AIL129"/>
      <c r="AIM129"/>
      <c r="AIN129"/>
      <c r="AIO129"/>
      <c r="AIP129"/>
      <c r="AIQ129"/>
      <c r="AIR129"/>
      <c r="AIS129"/>
      <c r="AIT129"/>
      <c r="AIU129"/>
      <c r="AIV129"/>
      <c r="AIW129"/>
      <c r="AIX129"/>
      <c r="AIY129"/>
      <c r="AIZ129"/>
      <c r="AJA129"/>
      <c r="AJB129"/>
      <c r="AJC129"/>
      <c r="AJD129"/>
      <c r="AJE129"/>
      <c r="AJF129"/>
      <c r="AJG129"/>
      <c r="AJH129"/>
      <c r="AJI129"/>
      <c r="AJJ129"/>
      <c r="AJK129"/>
      <c r="AJL129"/>
      <c r="AJM129"/>
      <c r="AJN129"/>
      <c r="AJO129"/>
      <c r="AJP129"/>
      <c r="AJQ129"/>
      <c r="AJR129"/>
      <c r="AJS129"/>
      <c r="AJT129"/>
      <c r="AJU129"/>
      <c r="AJV129"/>
      <c r="AJW129"/>
      <c r="AJX129"/>
      <c r="AJY129"/>
      <c r="AJZ129"/>
      <c r="AKA129"/>
      <c r="AKB129"/>
      <c r="AKC129"/>
      <c r="AKD129"/>
      <c r="AKE129"/>
      <c r="AKF129"/>
      <c r="AKG129"/>
      <c r="AKH129"/>
      <c r="AKI129"/>
      <c r="AKJ129"/>
      <c r="AKK129"/>
      <c r="AKL129"/>
      <c r="AKM129"/>
      <c r="AKN129"/>
      <c r="AKO129"/>
      <c r="AKP129"/>
      <c r="AKQ129"/>
      <c r="AKR129"/>
      <c r="AKS129"/>
      <c r="AKT129"/>
      <c r="AKU129"/>
      <c r="AKV129"/>
      <c r="AKW129"/>
      <c r="AKX129"/>
      <c r="AKY129"/>
      <c r="AKZ129"/>
      <c r="ALA129"/>
      <c r="ALB129"/>
      <c r="ALC129"/>
      <c r="ALD129"/>
      <c r="ALE129"/>
      <c r="ALF129"/>
      <c r="ALG129"/>
      <c r="ALH129"/>
      <c r="ALI129"/>
      <c r="ALJ129"/>
      <c r="ALK129"/>
      <c r="ALL129"/>
      <c r="ALM129"/>
      <c r="ALN129"/>
      <c r="ALO129"/>
      <c r="ALP129"/>
      <c r="ALQ129"/>
      <c r="ALR129"/>
      <c r="ALS129"/>
      <c r="ALT129"/>
      <c r="ALU129"/>
      <c r="ALV129"/>
      <c r="ALW129"/>
      <c r="ALX129"/>
      <c r="ALY129"/>
      <c r="ALZ129"/>
      <c r="AMA129"/>
      <c r="AMB129"/>
      <c r="AMC129"/>
      <c r="AMD129"/>
      <c r="AME129"/>
      <c r="AMF129"/>
      <c r="AMG129"/>
      <c r="AMH129"/>
      <c r="AMI129"/>
      <c r="AMJ129"/>
      <c r="AMK129"/>
      <c r="AML129"/>
      <c r="AMM129"/>
      <c r="AMN129"/>
      <c r="AMO129"/>
      <c r="AMP129"/>
      <c r="AMQ129"/>
      <c r="AMR129"/>
      <c r="AMS129"/>
      <c r="AMT129"/>
      <c r="AMU129"/>
    </row>
    <row r="130" spans="3:1038" s="6" customFormat="1" ht="15" customHeight="1" x14ac:dyDescent="0.25">
      <c r="C130" s="118" t="str">
        <f t="shared" si="18"/>
        <v>American</v>
      </c>
      <c r="D130" s="118" t="str">
        <f t="shared" si="19"/>
        <v>HPHE10250H045DVDR 130  (50 gal)</v>
      </c>
      <c r="E130" s="118">
        <f t="shared" si="20"/>
        <v>1201413</v>
      </c>
      <c r="F130" s="55">
        <f t="shared" si="21"/>
        <v>50</v>
      </c>
      <c r="G130" s="6" t="str">
        <f t="shared" si="22"/>
        <v>AOSmithHPTU50</v>
      </c>
      <c r="H130" s="114">
        <f t="shared" si="23"/>
        <v>1</v>
      </c>
      <c r="I130" s="152" t="str">
        <f t="shared" si="24"/>
        <v>AmericanHPHE10250DR</v>
      </c>
      <c r="J130" s="114">
        <v>3</v>
      </c>
      <c r="K130" s="219">
        <v>3.45</v>
      </c>
      <c r="L130" s="91" t="s">
        <v>188</v>
      </c>
      <c r="M130" s="32">
        <v>3</v>
      </c>
      <c r="N130" s="75">
        <f t="shared" si="25"/>
        <v>12</v>
      </c>
      <c r="O130" s="9" t="s">
        <v>17</v>
      </c>
      <c r="P130" s="119">
        <v>14</v>
      </c>
      <c r="Q130" s="164">
        <f t="shared" si="26"/>
        <v>1201413</v>
      </c>
      <c r="R130" s="59" t="str">
        <f t="shared" si="27"/>
        <v>HPHE10250H045DVDR 130  (50 gal)</v>
      </c>
      <c r="S130" s="151">
        <f>COUNTIF(R$90:R$662, R130)</f>
        <v>1</v>
      </c>
      <c r="T130" s="10" t="s">
        <v>421</v>
      </c>
      <c r="U130" s="11">
        <v>50</v>
      </c>
      <c r="V130" s="30" t="s">
        <v>81</v>
      </c>
      <c r="W130" s="80" t="s">
        <v>106</v>
      </c>
      <c r="X130" s="85" t="str">
        <f t="shared" si="28"/>
        <v>AOSmithHPTU50</v>
      </c>
      <c r="Y130" s="115">
        <v>1</v>
      </c>
      <c r="Z130" s="42" t="s">
        <v>8</v>
      </c>
      <c r="AA130" s="43">
        <v>44118</v>
      </c>
      <c r="AB130" s="44" t="s">
        <v>80</v>
      </c>
      <c r="AC130" s="124" t="str">
        <f t="shared" si="29"/>
        <v>2,     1201413,   "HPHE10250H045DVDR 130  (50 gal)"</v>
      </c>
      <c r="AD130" s="126" t="str">
        <f t="shared" si="36"/>
        <v>American</v>
      </c>
      <c r="AE130" s="128" t="s">
        <v>458</v>
      </c>
      <c r="AF130" s="167">
        <f>COUNTIF(AE$77:AE$662, AE130)</f>
        <v>1</v>
      </c>
      <c r="AG130" s="124" t="str">
        <f t="shared" si="30"/>
        <v xml:space="preserve">          case  HPHE10250H045DVDR 130  (50 gal)   :   "AmericanHPHE10250DR"</v>
      </c>
      <c r="AH130" s="6">
        <v>3.45</v>
      </c>
      <c r="AJ130" s="6">
        <v>3</v>
      </c>
      <c r="AK130"/>
      <c r="AL130" s="138">
        <f t="shared" si="32"/>
        <v>3.45</v>
      </c>
      <c r="AM130" s="138" t="str">
        <f t="shared" si="33"/>
        <v/>
      </c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/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/>
      <c r="RZ130"/>
      <c r="SA130"/>
      <c r="SB130"/>
      <c r="SC130"/>
      <c r="SD130"/>
      <c r="SE130"/>
      <c r="SF130"/>
      <c r="SG130"/>
      <c r="SH130"/>
      <c r="SI130"/>
      <c r="SJ130"/>
      <c r="SK130"/>
      <c r="SL130"/>
      <c r="SM130"/>
      <c r="SN130"/>
      <c r="SO130"/>
      <c r="SP130"/>
      <c r="SQ130"/>
      <c r="SR130"/>
      <c r="SS130"/>
      <c r="ST130"/>
      <c r="SU130"/>
      <c r="SV130"/>
      <c r="SW130"/>
      <c r="SX130"/>
      <c r="SY130"/>
      <c r="SZ130"/>
      <c r="TA130"/>
      <c r="TB130"/>
      <c r="TC130"/>
      <c r="TD130"/>
      <c r="TE130"/>
      <c r="TF130"/>
      <c r="TG130"/>
      <c r="TH130"/>
      <c r="TI130"/>
      <c r="TJ130"/>
      <c r="TK130"/>
      <c r="TL130"/>
      <c r="TM130"/>
      <c r="TN130"/>
      <c r="TO130"/>
      <c r="TP130"/>
      <c r="TQ130"/>
      <c r="TR130"/>
      <c r="TS130"/>
      <c r="TT130"/>
      <c r="TU130"/>
      <c r="TV130"/>
      <c r="TW130"/>
      <c r="TX130"/>
      <c r="TY130"/>
      <c r="TZ130"/>
      <c r="UA130"/>
      <c r="UB130"/>
      <c r="UC130"/>
      <c r="UD130"/>
      <c r="UE130"/>
      <c r="UF130"/>
      <c r="UG130"/>
      <c r="UH130"/>
      <c r="UI130"/>
      <c r="UJ130"/>
      <c r="UK130"/>
      <c r="UL130"/>
      <c r="UM130"/>
      <c r="UN130"/>
      <c r="UO130"/>
      <c r="UP130"/>
      <c r="UQ130"/>
      <c r="UR130"/>
      <c r="US130"/>
      <c r="UT130"/>
      <c r="UU130"/>
      <c r="UV130"/>
      <c r="UW130"/>
      <c r="UX130"/>
      <c r="UY130"/>
      <c r="UZ130"/>
      <c r="VA130"/>
      <c r="VB130"/>
      <c r="VC130"/>
      <c r="VD130"/>
      <c r="VE130"/>
      <c r="VF130"/>
      <c r="VG130"/>
      <c r="VH130"/>
      <c r="VI130"/>
      <c r="VJ130"/>
      <c r="VK130"/>
      <c r="VL130"/>
      <c r="VM130"/>
      <c r="VN130"/>
      <c r="VO130"/>
      <c r="VP130"/>
      <c r="VQ130"/>
      <c r="VR130"/>
      <c r="VS130"/>
      <c r="VT130"/>
      <c r="VU130"/>
      <c r="VV130"/>
      <c r="VW130"/>
      <c r="VX130"/>
      <c r="VY130"/>
      <c r="VZ130"/>
      <c r="WA130"/>
      <c r="WB130"/>
      <c r="WC130"/>
      <c r="WD130"/>
      <c r="WE130"/>
      <c r="WF130"/>
      <c r="WG130"/>
      <c r="WH130"/>
      <c r="WI130"/>
      <c r="WJ130"/>
      <c r="WK130"/>
      <c r="WL130"/>
      <c r="WM130"/>
      <c r="WN130"/>
      <c r="WO130"/>
      <c r="WP130"/>
      <c r="WQ130"/>
      <c r="WR130"/>
      <c r="WS130"/>
      <c r="WT130"/>
      <c r="WU130"/>
      <c r="WV130"/>
      <c r="WW130"/>
      <c r="WX130"/>
      <c r="WY130"/>
      <c r="WZ130"/>
      <c r="XA130"/>
      <c r="XB130"/>
      <c r="XC130"/>
      <c r="XD130"/>
      <c r="XE130"/>
      <c r="XF130"/>
      <c r="XG130"/>
      <c r="XH130"/>
      <c r="XI130"/>
      <c r="XJ130"/>
      <c r="XK130"/>
      <c r="XL130"/>
      <c r="XM130"/>
      <c r="XN130"/>
      <c r="XO130"/>
      <c r="XP130"/>
      <c r="XQ130"/>
      <c r="XR130"/>
      <c r="XS130"/>
      <c r="XT130"/>
      <c r="XU130"/>
      <c r="XV130"/>
      <c r="XW130"/>
      <c r="XX130"/>
      <c r="XY130"/>
      <c r="XZ130"/>
      <c r="YA130"/>
      <c r="YB130"/>
      <c r="YC130"/>
      <c r="YD130"/>
      <c r="YE130"/>
      <c r="YF130"/>
      <c r="YG130"/>
      <c r="YH130"/>
      <c r="YI130"/>
      <c r="YJ130"/>
      <c r="YK130"/>
      <c r="YL130"/>
      <c r="YM130"/>
      <c r="YN130"/>
      <c r="YO130"/>
      <c r="YP130"/>
      <c r="YQ130"/>
      <c r="YR130"/>
      <c r="YS130"/>
      <c r="YT130"/>
      <c r="YU130"/>
      <c r="YV130"/>
      <c r="YW130"/>
      <c r="YX130"/>
      <c r="YY130"/>
      <c r="YZ130"/>
      <c r="ZA130"/>
      <c r="ZB130"/>
      <c r="ZC130"/>
      <c r="ZD130"/>
      <c r="ZE130"/>
      <c r="ZF130"/>
      <c r="ZG130"/>
      <c r="ZH130"/>
      <c r="ZI130"/>
      <c r="ZJ130"/>
      <c r="ZK130"/>
      <c r="ZL130"/>
      <c r="ZM130"/>
      <c r="ZN130"/>
      <c r="ZO130"/>
      <c r="ZP130"/>
      <c r="ZQ130"/>
      <c r="ZR130"/>
      <c r="ZS130"/>
      <c r="ZT130"/>
      <c r="ZU130"/>
      <c r="ZV130"/>
      <c r="ZW130"/>
      <c r="ZX130"/>
      <c r="ZY130"/>
      <c r="ZZ130"/>
      <c r="AAA130"/>
      <c r="AAB130"/>
      <c r="AAC130"/>
      <c r="AAD130"/>
      <c r="AAE130"/>
      <c r="AAF130"/>
      <c r="AAG130"/>
      <c r="AAH130"/>
      <c r="AAI130"/>
      <c r="AAJ130"/>
      <c r="AAK130"/>
      <c r="AAL130"/>
      <c r="AAM130"/>
      <c r="AAN130"/>
      <c r="AAO130"/>
      <c r="AAP130"/>
      <c r="AAQ130"/>
      <c r="AAR130"/>
      <c r="AAS130"/>
      <c r="AAT130"/>
      <c r="AAU130"/>
      <c r="AAV130"/>
      <c r="AAW130"/>
      <c r="AAX130"/>
      <c r="AAY130"/>
      <c r="AAZ130"/>
      <c r="ABA130"/>
      <c r="ABB130"/>
      <c r="ABC130"/>
      <c r="ABD130"/>
      <c r="ABE130"/>
      <c r="ABF130"/>
      <c r="ABG130"/>
      <c r="ABH130"/>
      <c r="ABI130"/>
      <c r="ABJ130"/>
      <c r="ABK130"/>
      <c r="ABL130"/>
      <c r="ABM130"/>
      <c r="ABN130"/>
      <c r="ABO130"/>
      <c r="ABP130"/>
      <c r="ABQ130"/>
      <c r="ABR130"/>
      <c r="ABS130"/>
      <c r="ABT130"/>
      <c r="ABU130"/>
      <c r="ABV130"/>
      <c r="ABW130"/>
      <c r="ABX130"/>
      <c r="ABY130"/>
      <c r="ABZ130"/>
      <c r="ACA130"/>
      <c r="ACB130"/>
      <c r="ACC130"/>
      <c r="ACD130"/>
      <c r="ACE130"/>
      <c r="ACF130"/>
      <c r="ACG130"/>
      <c r="ACH130"/>
      <c r="ACI130"/>
      <c r="ACJ130"/>
      <c r="ACK130"/>
      <c r="ACL130"/>
      <c r="ACM130"/>
      <c r="ACN130"/>
      <c r="ACO130"/>
      <c r="ACP130"/>
      <c r="ACQ130"/>
      <c r="ACR130"/>
      <c r="ACS130"/>
      <c r="ACT130"/>
      <c r="ACU130"/>
      <c r="ACV130"/>
      <c r="ACW130"/>
      <c r="ACX130"/>
      <c r="ACY130"/>
      <c r="ACZ130"/>
      <c r="ADA130"/>
      <c r="ADB130"/>
      <c r="ADC130"/>
      <c r="ADD130"/>
      <c r="ADE130"/>
      <c r="ADF130"/>
      <c r="ADG130"/>
      <c r="ADH130"/>
      <c r="ADI130"/>
      <c r="ADJ130"/>
      <c r="ADK130"/>
      <c r="ADL130"/>
      <c r="ADM130"/>
      <c r="ADN130"/>
      <c r="ADO130"/>
      <c r="ADP130"/>
      <c r="ADQ130"/>
      <c r="ADR130"/>
      <c r="ADS130"/>
      <c r="ADT130"/>
      <c r="ADU130"/>
      <c r="ADV130"/>
      <c r="ADW130"/>
      <c r="ADX130"/>
      <c r="ADY130"/>
      <c r="ADZ130"/>
      <c r="AEA130"/>
      <c r="AEB130"/>
      <c r="AEC130"/>
      <c r="AED130"/>
      <c r="AEE130"/>
      <c r="AEF130"/>
      <c r="AEG130"/>
      <c r="AEH130"/>
      <c r="AEI130"/>
      <c r="AEJ130"/>
      <c r="AEK130"/>
      <c r="AEL130"/>
      <c r="AEM130"/>
      <c r="AEN130"/>
      <c r="AEO130"/>
      <c r="AEP130"/>
      <c r="AEQ130"/>
      <c r="AER130"/>
      <c r="AES130"/>
      <c r="AET130"/>
      <c r="AEU130"/>
      <c r="AEV130"/>
      <c r="AEW130"/>
      <c r="AEX130"/>
      <c r="AEY130"/>
      <c r="AEZ130"/>
      <c r="AFA130"/>
      <c r="AFB130"/>
      <c r="AFC130"/>
      <c r="AFD130"/>
      <c r="AFE130"/>
      <c r="AFF130"/>
      <c r="AFG130"/>
      <c r="AFH130"/>
      <c r="AFI130"/>
      <c r="AFJ130"/>
      <c r="AFK130"/>
      <c r="AFL130"/>
      <c r="AFM130"/>
      <c r="AFN130"/>
      <c r="AFO130"/>
      <c r="AFP130"/>
      <c r="AFQ130"/>
      <c r="AFR130"/>
      <c r="AFS130"/>
      <c r="AFT130"/>
      <c r="AFU130"/>
      <c r="AFV130"/>
      <c r="AFW130"/>
      <c r="AFX130"/>
      <c r="AFY130"/>
      <c r="AFZ130"/>
      <c r="AGA130"/>
      <c r="AGB130"/>
      <c r="AGC130"/>
      <c r="AGD130"/>
      <c r="AGE130"/>
      <c r="AGF130"/>
      <c r="AGG130"/>
      <c r="AGH130"/>
      <c r="AGI130"/>
      <c r="AGJ130"/>
      <c r="AGK130"/>
      <c r="AGL130"/>
      <c r="AGM130"/>
      <c r="AGN130"/>
      <c r="AGO130"/>
      <c r="AGP130"/>
      <c r="AGQ130"/>
      <c r="AGR130"/>
      <c r="AGS130"/>
      <c r="AGT130"/>
      <c r="AGU130"/>
      <c r="AGV130"/>
      <c r="AGW130"/>
      <c r="AGX130"/>
      <c r="AGY130"/>
      <c r="AGZ130"/>
      <c r="AHA130"/>
      <c r="AHB130"/>
      <c r="AHC130"/>
      <c r="AHD130"/>
      <c r="AHE130"/>
      <c r="AHF130"/>
      <c r="AHG130"/>
      <c r="AHH130"/>
      <c r="AHI130"/>
      <c r="AHJ130"/>
      <c r="AHK130"/>
      <c r="AHL130"/>
      <c r="AHM130"/>
      <c r="AHN130"/>
      <c r="AHO130"/>
      <c r="AHP130"/>
      <c r="AHQ130"/>
      <c r="AHR130"/>
      <c r="AHS130"/>
      <c r="AHT130"/>
      <c r="AHU130"/>
      <c r="AHV130"/>
      <c r="AHW130"/>
      <c r="AHX130"/>
      <c r="AHY130"/>
      <c r="AHZ130"/>
      <c r="AIA130"/>
      <c r="AIB130"/>
      <c r="AIC130"/>
      <c r="AID130"/>
      <c r="AIE130"/>
      <c r="AIF130"/>
      <c r="AIG130"/>
      <c r="AIH130"/>
      <c r="AII130"/>
      <c r="AIJ130"/>
      <c r="AIK130"/>
      <c r="AIL130"/>
      <c r="AIM130"/>
      <c r="AIN130"/>
      <c r="AIO130"/>
      <c r="AIP130"/>
      <c r="AIQ130"/>
      <c r="AIR130"/>
      <c r="AIS130"/>
      <c r="AIT130"/>
      <c r="AIU130"/>
      <c r="AIV130"/>
      <c r="AIW130"/>
      <c r="AIX130"/>
      <c r="AIY130"/>
      <c r="AIZ130"/>
      <c r="AJA130"/>
      <c r="AJB130"/>
      <c r="AJC130"/>
      <c r="AJD130"/>
      <c r="AJE130"/>
      <c r="AJF130"/>
      <c r="AJG130"/>
      <c r="AJH130"/>
      <c r="AJI130"/>
      <c r="AJJ130"/>
      <c r="AJK130"/>
      <c r="AJL130"/>
      <c r="AJM130"/>
      <c r="AJN130"/>
      <c r="AJO130"/>
      <c r="AJP130"/>
      <c r="AJQ130"/>
      <c r="AJR130"/>
      <c r="AJS130"/>
      <c r="AJT130"/>
      <c r="AJU130"/>
      <c r="AJV130"/>
      <c r="AJW130"/>
      <c r="AJX130"/>
      <c r="AJY130"/>
      <c r="AJZ130"/>
      <c r="AKA130"/>
      <c r="AKB130"/>
      <c r="AKC130"/>
      <c r="AKD130"/>
      <c r="AKE130"/>
      <c r="AKF130"/>
      <c r="AKG130"/>
      <c r="AKH130"/>
      <c r="AKI130"/>
      <c r="AKJ130"/>
      <c r="AKK130"/>
      <c r="AKL130"/>
      <c r="AKM130"/>
      <c r="AKN130"/>
      <c r="AKO130"/>
      <c r="AKP130"/>
      <c r="AKQ130"/>
      <c r="AKR130"/>
      <c r="AKS130"/>
      <c r="AKT130"/>
      <c r="AKU130"/>
      <c r="AKV130"/>
      <c r="AKW130"/>
      <c r="AKX130"/>
      <c r="AKY130"/>
      <c r="AKZ130"/>
      <c r="ALA130"/>
      <c r="ALB130"/>
      <c r="ALC130"/>
      <c r="ALD130"/>
      <c r="ALE130"/>
      <c r="ALF130"/>
      <c r="ALG130"/>
      <c r="ALH130"/>
      <c r="ALI130"/>
      <c r="ALJ130"/>
      <c r="ALK130"/>
      <c r="ALL130"/>
      <c r="ALM130"/>
      <c r="ALN130"/>
      <c r="ALO130"/>
      <c r="ALP130"/>
      <c r="ALQ130"/>
      <c r="ALR130"/>
      <c r="ALS130"/>
      <c r="ALT130"/>
      <c r="ALU130"/>
      <c r="ALV130"/>
      <c r="ALW130"/>
      <c r="ALX130"/>
      <c r="ALY130"/>
      <c r="ALZ130"/>
      <c r="AMA130"/>
      <c r="AMB130"/>
      <c r="AMC130"/>
      <c r="AMD130"/>
      <c r="AME130"/>
      <c r="AMF130"/>
      <c r="AMG130"/>
      <c r="AMH130"/>
      <c r="AMI130"/>
      <c r="AMJ130"/>
      <c r="AMK130"/>
      <c r="AML130"/>
      <c r="AMM130"/>
      <c r="AMN130"/>
      <c r="AMO130"/>
      <c r="AMP130"/>
      <c r="AMQ130"/>
      <c r="AMR130"/>
      <c r="AMS130"/>
      <c r="AMT130"/>
      <c r="AMU130"/>
    </row>
    <row r="131" spans="3:1038" s="6" customFormat="1" ht="15" customHeight="1" x14ac:dyDescent="0.25">
      <c r="C131" s="6" t="str">
        <f t="shared" si="18"/>
        <v>American</v>
      </c>
      <c r="D131" s="6" t="str">
        <f t="shared" si="19"/>
        <v>HPHE10266H045DV 120  (66 gal)</v>
      </c>
      <c r="E131" s="6">
        <f t="shared" si="20"/>
        <v>1200614</v>
      </c>
      <c r="F131" s="55">
        <f t="shared" si="21"/>
        <v>66</v>
      </c>
      <c r="G131" s="6" t="str">
        <f t="shared" si="22"/>
        <v>AOSmithHPTU66</v>
      </c>
      <c r="H131" s="114">
        <f t="shared" si="23"/>
        <v>0</v>
      </c>
      <c r="I131" s="152" t="str">
        <f t="shared" si="24"/>
        <v>AmericanHPHE10266Res</v>
      </c>
      <c r="J131" s="114">
        <v>3</v>
      </c>
      <c r="K131" s="219">
        <v>3.45</v>
      </c>
      <c r="L131" s="91" t="s">
        <v>188</v>
      </c>
      <c r="M131" s="32">
        <v>3</v>
      </c>
      <c r="N131" s="75">
        <f t="shared" si="25"/>
        <v>12</v>
      </c>
      <c r="O131" s="9" t="s">
        <v>17</v>
      </c>
      <c r="P131" s="120">
        <f>P129+1</f>
        <v>6</v>
      </c>
      <c r="Q131" s="164">
        <f t="shared" si="26"/>
        <v>1200614</v>
      </c>
      <c r="R131" s="59" t="str">
        <f t="shared" si="27"/>
        <v>HPHE10266H045DV 120  (66 gal)</v>
      </c>
      <c r="S131" s="151">
        <f>COUNTIF(R$90:R$662, R131)</f>
        <v>1</v>
      </c>
      <c r="T131" s="10" t="s">
        <v>20</v>
      </c>
      <c r="U131" s="11">
        <v>66</v>
      </c>
      <c r="V131" s="30" t="s">
        <v>82</v>
      </c>
      <c r="W131" s="80" t="s">
        <v>102</v>
      </c>
      <c r="X131" s="85" t="str">
        <f t="shared" si="28"/>
        <v>AOSmithHPTU66</v>
      </c>
      <c r="Y131" s="113">
        <v>0</v>
      </c>
      <c r="Z131" s="42">
        <v>3</v>
      </c>
      <c r="AA131" s="43">
        <v>42545</v>
      </c>
      <c r="AB131" s="44" t="s">
        <v>80</v>
      </c>
      <c r="AC131" s="124" t="str">
        <f t="shared" si="29"/>
        <v>2,     1200614,   "HPHE10266H045DV 120  (66 gal)"</v>
      </c>
      <c r="AD131" s="126" t="str">
        <f t="shared" si="36"/>
        <v>American</v>
      </c>
      <c r="AE131" s="127" t="s">
        <v>450</v>
      </c>
      <c r="AF131" s="167">
        <f>COUNTIF(AE$77:AE$662, AE131)</f>
        <v>1</v>
      </c>
      <c r="AG131" s="124" t="str">
        <f t="shared" si="30"/>
        <v xml:space="preserve">          case  HPHE10266H045DV 120  (66 gal)   :   "AmericanHPHE10266Res"</v>
      </c>
      <c r="AH131" s="6">
        <v>3.45</v>
      </c>
      <c r="AJ131" s="6">
        <v>3</v>
      </c>
      <c r="AK131"/>
      <c r="AL131" s="138">
        <f t="shared" si="32"/>
        <v>3.45</v>
      </c>
      <c r="AM131" s="138" t="str">
        <f t="shared" si="33"/>
        <v/>
      </c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  <c r="NR131"/>
      <c r="NS131"/>
      <c r="NT131"/>
      <c r="NU131"/>
      <c r="NV131"/>
      <c r="NW131"/>
      <c r="NX131"/>
      <c r="NY131"/>
      <c r="NZ131"/>
      <c r="OA131"/>
      <c r="OB131"/>
      <c r="OC131"/>
      <c r="OD131"/>
      <c r="OE131"/>
      <c r="OF131"/>
      <c r="OG131"/>
      <c r="OH131"/>
      <c r="OI131"/>
      <c r="OJ131"/>
      <c r="OK131"/>
      <c r="OL131"/>
      <c r="OM131"/>
      <c r="ON131"/>
      <c r="OO131"/>
      <c r="OP131"/>
      <c r="OQ131"/>
      <c r="OR131"/>
      <c r="OS131"/>
      <c r="OT131"/>
      <c r="OU131"/>
      <c r="OV131"/>
      <c r="OW131"/>
      <c r="OX131"/>
      <c r="OY131"/>
      <c r="OZ131"/>
      <c r="PA131"/>
      <c r="PB131"/>
      <c r="PC131"/>
      <c r="PD131"/>
      <c r="PE131"/>
      <c r="PF131"/>
      <c r="PG131"/>
      <c r="PH131"/>
      <c r="PI131"/>
      <c r="PJ131"/>
      <c r="PK131"/>
      <c r="PL131"/>
      <c r="PM131"/>
      <c r="PN131"/>
      <c r="PO131"/>
      <c r="PP131"/>
      <c r="PQ131"/>
      <c r="PR131"/>
      <c r="PS131"/>
      <c r="PT131"/>
      <c r="PU131"/>
      <c r="PV131"/>
      <c r="PW131"/>
      <c r="PX131"/>
      <c r="PY131"/>
      <c r="PZ131"/>
      <c r="QA131"/>
      <c r="QB131"/>
      <c r="QC131"/>
      <c r="QD131"/>
      <c r="QE131"/>
      <c r="QF131"/>
      <c r="QG131"/>
      <c r="QH131"/>
      <c r="QI131"/>
      <c r="QJ131"/>
      <c r="QK131"/>
      <c r="QL131"/>
      <c r="QM131"/>
      <c r="QN131"/>
      <c r="QO131"/>
      <c r="QP131"/>
      <c r="QQ131"/>
      <c r="QR131"/>
      <c r="QS131"/>
      <c r="QT131"/>
      <c r="QU131"/>
      <c r="QV131"/>
      <c r="QW131"/>
      <c r="QX131"/>
      <c r="QY131"/>
      <c r="QZ131"/>
      <c r="RA131"/>
      <c r="RB131"/>
      <c r="RC131"/>
      <c r="RD131"/>
      <c r="RE131"/>
      <c r="RF131"/>
      <c r="RG131"/>
      <c r="RH131"/>
      <c r="RI131"/>
      <c r="RJ131"/>
      <c r="RK131"/>
      <c r="RL131"/>
      <c r="RM131"/>
      <c r="RN131"/>
      <c r="RO131"/>
      <c r="RP131"/>
      <c r="RQ131"/>
      <c r="RR131"/>
      <c r="RS131"/>
      <c r="RT131"/>
      <c r="RU131"/>
      <c r="RV131"/>
      <c r="RW131"/>
      <c r="RX131"/>
      <c r="RY131"/>
      <c r="RZ131"/>
      <c r="SA131"/>
      <c r="SB131"/>
      <c r="SC131"/>
      <c r="SD131"/>
      <c r="SE131"/>
      <c r="SF131"/>
      <c r="SG131"/>
      <c r="SH131"/>
      <c r="SI131"/>
      <c r="SJ131"/>
      <c r="SK131"/>
      <c r="SL131"/>
      <c r="SM131"/>
      <c r="SN131"/>
      <c r="SO131"/>
      <c r="SP131"/>
      <c r="SQ131"/>
      <c r="SR131"/>
      <c r="SS131"/>
      <c r="ST131"/>
      <c r="SU131"/>
      <c r="SV131"/>
      <c r="SW131"/>
      <c r="SX131"/>
      <c r="SY131"/>
      <c r="SZ131"/>
      <c r="TA131"/>
      <c r="TB131"/>
      <c r="TC131"/>
      <c r="TD131"/>
      <c r="TE131"/>
      <c r="TF131"/>
      <c r="TG131"/>
      <c r="TH131"/>
      <c r="TI131"/>
      <c r="TJ131"/>
      <c r="TK131"/>
      <c r="TL131"/>
      <c r="TM131"/>
      <c r="TN131"/>
      <c r="TO131"/>
      <c r="TP131"/>
      <c r="TQ131"/>
      <c r="TR131"/>
      <c r="TS131"/>
      <c r="TT131"/>
      <c r="TU131"/>
      <c r="TV131"/>
      <c r="TW131"/>
      <c r="TX131"/>
      <c r="TY131"/>
      <c r="TZ131"/>
      <c r="UA131"/>
      <c r="UB131"/>
      <c r="UC131"/>
      <c r="UD131"/>
      <c r="UE131"/>
      <c r="UF131"/>
      <c r="UG131"/>
      <c r="UH131"/>
      <c r="UI131"/>
      <c r="UJ131"/>
      <c r="UK131"/>
      <c r="UL131"/>
      <c r="UM131"/>
      <c r="UN131"/>
      <c r="UO131"/>
      <c r="UP131"/>
      <c r="UQ131"/>
      <c r="UR131"/>
      <c r="US131"/>
      <c r="UT131"/>
      <c r="UU131"/>
      <c r="UV131"/>
      <c r="UW131"/>
      <c r="UX131"/>
      <c r="UY131"/>
      <c r="UZ131"/>
      <c r="VA131"/>
      <c r="VB131"/>
      <c r="VC131"/>
      <c r="VD131"/>
      <c r="VE131"/>
      <c r="VF131"/>
      <c r="VG131"/>
      <c r="VH131"/>
      <c r="VI131"/>
      <c r="VJ131"/>
      <c r="VK131"/>
      <c r="VL131"/>
      <c r="VM131"/>
      <c r="VN131"/>
      <c r="VO131"/>
      <c r="VP131"/>
      <c r="VQ131"/>
      <c r="VR131"/>
      <c r="VS131"/>
      <c r="VT131"/>
      <c r="VU131"/>
      <c r="VV131"/>
      <c r="VW131"/>
      <c r="VX131"/>
      <c r="VY131"/>
      <c r="VZ131"/>
      <c r="WA131"/>
      <c r="WB131"/>
      <c r="WC131"/>
      <c r="WD131"/>
      <c r="WE131"/>
      <c r="WF131"/>
      <c r="WG131"/>
      <c r="WH131"/>
      <c r="WI131"/>
      <c r="WJ131"/>
      <c r="WK131"/>
      <c r="WL131"/>
      <c r="WM131"/>
      <c r="WN131"/>
      <c r="WO131"/>
      <c r="WP131"/>
      <c r="WQ131"/>
      <c r="WR131"/>
      <c r="WS131"/>
      <c r="WT131"/>
      <c r="WU131"/>
      <c r="WV131"/>
      <c r="WW131"/>
      <c r="WX131"/>
      <c r="WY131"/>
      <c r="WZ131"/>
      <c r="XA131"/>
      <c r="XB131"/>
      <c r="XC131"/>
      <c r="XD131"/>
      <c r="XE131"/>
      <c r="XF131"/>
      <c r="XG131"/>
      <c r="XH131"/>
      <c r="XI131"/>
      <c r="XJ131"/>
      <c r="XK131"/>
      <c r="XL131"/>
      <c r="XM131"/>
      <c r="XN131"/>
      <c r="XO131"/>
      <c r="XP131"/>
      <c r="XQ131"/>
      <c r="XR131"/>
      <c r="XS131"/>
      <c r="XT131"/>
      <c r="XU131"/>
      <c r="XV131"/>
      <c r="XW131"/>
      <c r="XX131"/>
      <c r="XY131"/>
      <c r="XZ131"/>
      <c r="YA131"/>
      <c r="YB131"/>
      <c r="YC131"/>
      <c r="YD131"/>
      <c r="YE131"/>
      <c r="YF131"/>
      <c r="YG131"/>
      <c r="YH131"/>
      <c r="YI131"/>
      <c r="YJ131"/>
      <c r="YK131"/>
      <c r="YL131"/>
      <c r="YM131"/>
      <c r="YN131"/>
      <c r="YO131"/>
      <c r="YP131"/>
      <c r="YQ131"/>
      <c r="YR131"/>
      <c r="YS131"/>
      <c r="YT131"/>
      <c r="YU131"/>
      <c r="YV131"/>
      <c r="YW131"/>
      <c r="YX131"/>
      <c r="YY131"/>
      <c r="YZ131"/>
      <c r="ZA131"/>
      <c r="ZB131"/>
      <c r="ZC131"/>
      <c r="ZD131"/>
      <c r="ZE131"/>
      <c r="ZF131"/>
      <c r="ZG131"/>
      <c r="ZH131"/>
      <c r="ZI131"/>
      <c r="ZJ131"/>
      <c r="ZK131"/>
      <c r="ZL131"/>
      <c r="ZM131"/>
      <c r="ZN131"/>
      <c r="ZO131"/>
      <c r="ZP131"/>
      <c r="ZQ131"/>
      <c r="ZR131"/>
      <c r="ZS131"/>
      <c r="ZT131"/>
      <c r="ZU131"/>
      <c r="ZV131"/>
      <c r="ZW131"/>
      <c r="ZX131"/>
      <c r="ZY131"/>
      <c r="ZZ131"/>
      <c r="AAA131"/>
      <c r="AAB131"/>
      <c r="AAC131"/>
      <c r="AAD131"/>
      <c r="AAE131"/>
      <c r="AAF131"/>
      <c r="AAG131"/>
      <c r="AAH131"/>
      <c r="AAI131"/>
      <c r="AAJ131"/>
      <c r="AAK131"/>
      <c r="AAL131"/>
      <c r="AAM131"/>
      <c r="AAN131"/>
      <c r="AAO131"/>
      <c r="AAP131"/>
      <c r="AAQ131"/>
      <c r="AAR131"/>
      <c r="AAS131"/>
      <c r="AAT131"/>
      <c r="AAU131"/>
      <c r="AAV131"/>
      <c r="AAW131"/>
      <c r="AAX131"/>
      <c r="AAY131"/>
      <c r="AAZ131"/>
      <c r="ABA131"/>
      <c r="ABB131"/>
      <c r="ABC131"/>
      <c r="ABD131"/>
      <c r="ABE131"/>
      <c r="ABF131"/>
      <c r="ABG131"/>
      <c r="ABH131"/>
      <c r="ABI131"/>
      <c r="ABJ131"/>
      <c r="ABK131"/>
      <c r="ABL131"/>
      <c r="ABM131"/>
      <c r="ABN131"/>
      <c r="ABO131"/>
      <c r="ABP131"/>
      <c r="ABQ131"/>
      <c r="ABR131"/>
      <c r="ABS131"/>
      <c r="ABT131"/>
      <c r="ABU131"/>
      <c r="ABV131"/>
      <c r="ABW131"/>
      <c r="ABX131"/>
      <c r="ABY131"/>
      <c r="ABZ131"/>
      <c r="ACA131"/>
      <c r="ACB131"/>
      <c r="ACC131"/>
      <c r="ACD131"/>
      <c r="ACE131"/>
      <c r="ACF131"/>
      <c r="ACG131"/>
      <c r="ACH131"/>
      <c r="ACI131"/>
      <c r="ACJ131"/>
      <c r="ACK131"/>
      <c r="ACL131"/>
      <c r="ACM131"/>
      <c r="ACN131"/>
      <c r="ACO131"/>
      <c r="ACP131"/>
      <c r="ACQ131"/>
      <c r="ACR131"/>
      <c r="ACS131"/>
      <c r="ACT131"/>
      <c r="ACU131"/>
      <c r="ACV131"/>
      <c r="ACW131"/>
      <c r="ACX131"/>
      <c r="ACY131"/>
      <c r="ACZ131"/>
      <c r="ADA131"/>
      <c r="ADB131"/>
      <c r="ADC131"/>
      <c r="ADD131"/>
      <c r="ADE131"/>
      <c r="ADF131"/>
      <c r="ADG131"/>
      <c r="ADH131"/>
      <c r="ADI131"/>
      <c r="ADJ131"/>
      <c r="ADK131"/>
      <c r="ADL131"/>
      <c r="ADM131"/>
      <c r="ADN131"/>
      <c r="ADO131"/>
      <c r="ADP131"/>
      <c r="ADQ131"/>
      <c r="ADR131"/>
      <c r="ADS131"/>
      <c r="ADT131"/>
      <c r="ADU131"/>
      <c r="ADV131"/>
      <c r="ADW131"/>
      <c r="ADX131"/>
      <c r="ADY131"/>
      <c r="ADZ131"/>
      <c r="AEA131"/>
      <c r="AEB131"/>
      <c r="AEC131"/>
      <c r="AED131"/>
      <c r="AEE131"/>
      <c r="AEF131"/>
      <c r="AEG131"/>
      <c r="AEH131"/>
      <c r="AEI131"/>
      <c r="AEJ131"/>
      <c r="AEK131"/>
      <c r="AEL131"/>
      <c r="AEM131"/>
      <c r="AEN131"/>
      <c r="AEO131"/>
      <c r="AEP131"/>
      <c r="AEQ131"/>
      <c r="AER131"/>
      <c r="AES131"/>
      <c r="AET131"/>
      <c r="AEU131"/>
      <c r="AEV131"/>
      <c r="AEW131"/>
      <c r="AEX131"/>
      <c r="AEY131"/>
      <c r="AEZ131"/>
      <c r="AFA131"/>
      <c r="AFB131"/>
      <c r="AFC131"/>
      <c r="AFD131"/>
      <c r="AFE131"/>
      <c r="AFF131"/>
      <c r="AFG131"/>
      <c r="AFH131"/>
      <c r="AFI131"/>
      <c r="AFJ131"/>
      <c r="AFK131"/>
      <c r="AFL131"/>
      <c r="AFM131"/>
      <c r="AFN131"/>
      <c r="AFO131"/>
      <c r="AFP131"/>
      <c r="AFQ131"/>
      <c r="AFR131"/>
      <c r="AFS131"/>
      <c r="AFT131"/>
      <c r="AFU131"/>
      <c r="AFV131"/>
      <c r="AFW131"/>
      <c r="AFX131"/>
      <c r="AFY131"/>
      <c r="AFZ131"/>
      <c r="AGA131"/>
      <c r="AGB131"/>
      <c r="AGC131"/>
      <c r="AGD131"/>
      <c r="AGE131"/>
      <c r="AGF131"/>
      <c r="AGG131"/>
      <c r="AGH131"/>
      <c r="AGI131"/>
      <c r="AGJ131"/>
      <c r="AGK131"/>
      <c r="AGL131"/>
      <c r="AGM131"/>
      <c r="AGN131"/>
      <c r="AGO131"/>
      <c r="AGP131"/>
      <c r="AGQ131"/>
      <c r="AGR131"/>
      <c r="AGS131"/>
      <c r="AGT131"/>
      <c r="AGU131"/>
      <c r="AGV131"/>
      <c r="AGW131"/>
      <c r="AGX131"/>
      <c r="AGY131"/>
      <c r="AGZ131"/>
      <c r="AHA131"/>
      <c r="AHB131"/>
      <c r="AHC131"/>
      <c r="AHD131"/>
      <c r="AHE131"/>
      <c r="AHF131"/>
      <c r="AHG131"/>
      <c r="AHH131"/>
      <c r="AHI131"/>
      <c r="AHJ131"/>
      <c r="AHK131"/>
      <c r="AHL131"/>
      <c r="AHM131"/>
      <c r="AHN131"/>
      <c r="AHO131"/>
      <c r="AHP131"/>
      <c r="AHQ131"/>
      <c r="AHR131"/>
      <c r="AHS131"/>
      <c r="AHT131"/>
      <c r="AHU131"/>
      <c r="AHV131"/>
      <c r="AHW131"/>
      <c r="AHX131"/>
      <c r="AHY131"/>
      <c r="AHZ131"/>
      <c r="AIA131"/>
      <c r="AIB131"/>
      <c r="AIC131"/>
      <c r="AID131"/>
      <c r="AIE131"/>
      <c r="AIF131"/>
      <c r="AIG131"/>
      <c r="AIH131"/>
      <c r="AII131"/>
      <c r="AIJ131"/>
      <c r="AIK131"/>
      <c r="AIL131"/>
      <c r="AIM131"/>
      <c r="AIN131"/>
      <c r="AIO131"/>
      <c r="AIP131"/>
      <c r="AIQ131"/>
      <c r="AIR131"/>
      <c r="AIS131"/>
      <c r="AIT131"/>
      <c r="AIU131"/>
      <c r="AIV131"/>
      <c r="AIW131"/>
      <c r="AIX131"/>
      <c r="AIY131"/>
      <c r="AIZ131"/>
      <c r="AJA131"/>
      <c r="AJB131"/>
      <c r="AJC131"/>
      <c r="AJD131"/>
      <c r="AJE131"/>
      <c r="AJF131"/>
      <c r="AJG131"/>
      <c r="AJH131"/>
      <c r="AJI131"/>
      <c r="AJJ131"/>
      <c r="AJK131"/>
      <c r="AJL131"/>
      <c r="AJM131"/>
      <c r="AJN131"/>
      <c r="AJO131"/>
      <c r="AJP131"/>
      <c r="AJQ131"/>
      <c r="AJR131"/>
      <c r="AJS131"/>
      <c r="AJT131"/>
      <c r="AJU131"/>
      <c r="AJV131"/>
      <c r="AJW131"/>
      <c r="AJX131"/>
      <c r="AJY131"/>
      <c r="AJZ131"/>
      <c r="AKA131"/>
      <c r="AKB131"/>
      <c r="AKC131"/>
      <c r="AKD131"/>
      <c r="AKE131"/>
      <c r="AKF131"/>
      <c r="AKG131"/>
      <c r="AKH131"/>
      <c r="AKI131"/>
      <c r="AKJ131"/>
      <c r="AKK131"/>
      <c r="AKL131"/>
      <c r="AKM131"/>
      <c r="AKN131"/>
      <c r="AKO131"/>
      <c r="AKP131"/>
      <c r="AKQ131"/>
      <c r="AKR131"/>
      <c r="AKS131"/>
      <c r="AKT131"/>
      <c r="AKU131"/>
      <c r="AKV131"/>
      <c r="AKW131"/>
      <c r="AKX131"/>
      <c r="AKY131"/>
      <c r="AKZ131"/>
      <c r="ALA131"/>
      <c r="ALB131"/>
      <c r="ALC131"/>
      <c r="ALD131"/>
      <c r="ALE131"/>
      <c r="ALF131"/>
      <c r="ALG131"/>
      <c r="ALH131"/>
      <c r="ALI131"/>
      <c r="ALJ131"/>
      <c r="ALK131"/>
      <c r="ALL131"/>
      <c r="ALM131"/>
      <c r="ALN131"/>
      <c r="ALO131"/>
      <c r="ALP131"/>
      <c r="ALQ131"/>
      <c r="ALR131"/>
      <c r="ALS131"/>
      <c r="ALT131"/>
      <c r="ALU131"/>
      <c r="ALV131"/>
      <c r="ALW131"/>
      <c r="ALX131"/>
      <c r="ALY131"/>
      <c r="ALZ131"/>
      <c r="AMA131"/>
      <c r="AMB131"/>
      <c r="AMC131"/>
      <c r="AMD131"/>
      <c r="AME131"/>
      <c r="AMF131"/>
      <c r="AMG131"/>
      <c r="AMH131"/>
      <c r="AMI131"/>
      <c r="AMJ131"/>
      <c r="AMK131"/>
      <c r="AML131"/>
      <c r="AMM131"/>
      <c r="AMN131"/>
      <c r="AMO131"/>
      <c r="AMP131"/>
      <c r="AMQ131"/>
      <c r="AMR131"/>
      <c r="AMS131"/>
      <c r="AMT131"/>
      <c r="AMU131"/>
    </row>
    <row r="132" spans="3:1038" s="6" customFormat="1" ht="15" customHeight="1" x14ac:dyDescent="0.25">
      <c r="C132" s="6" t="str">
        <f t="shared" si="18"/>
        <v>American</v>
      </c>
      <c r="D132" s="6" t="str">
        <f t="shared" si="19"/>
        <v>HPHE10266H045DVN 120  (66 gal)</v>
      </c>
      <c r="E132" s="6">
        <f t="shared" si="20"/>
        <v>1200714</v>
      </c>
      <c r="F132" s="55">
        <f t="shared" si="21"/>
        <v>66</v>
      </c>
      <c r="G132" s="6" t="str">
        <f t="shared" si="22"/>
        <v>AOSmithHPTU66</v>
      </c>
      <c r="H132" s="114">
        <f t="shared" si="23"/>
        <v>0</v>
      </c>
      <c r="I132" s="152" t="str">
        <f t="shared" si="24"/>
        <v>AmericanHPHE10266NRes</v>
      </c>
      <c r="J132" s="114">
        <v>3</v>
      </c>
      <c r="K132" s="219">
        <v>3.45</v>
      </c>
      <c r="L132" s="91" t="s">
        <v>188</v>
      </c>
      <c r="M132" s="32">
        <v>3</v>
      </c>
      <c r="N132" s="75">
        <f t="shared" si="25"/>
        <v>12</v>
      </c>
      <c r="O132" s="9" t="s">
        <v>17</v>
      </c>
      <c r="P132" s="62">
        <f>P131+1</f>
        <v>7</v>
      </c>
      <c r="Q132" s="164">
        <f t="shared" si="26"/>
        <v>1200714</v>
      </c>
      <c r="R132" s="59" t="str">
        <f t="shared" si="27"/>
        <v>HPHE10266H045DVN 120  (66 gal)</v>
      </c>
      <c r="S132" s="151">
        <f>COUNTIF(R$90:R$662, R132)</f>
        <v>1</v>
      </c>
      <c r="T132" s="10" t="s">
        <v>21</v>
      </c>
      <c r="U132" s="11">
        <v>66</v>
      </c>
      <c r="V132" s="30" t="s">
        <v>82</v>
      </c>
      <c r="W132" s="80" t="s">
        <v>102</v>
      </c>
      <c r="X132" s="85" t="str">
        <f t="shared" si="28"/>
        <v>AOSmithHPTU66</v>
      </c>
      <c r="Y132" s="113">
        <v>0</v>
      </c>
      <c r="Z132" s="42">
        <v>3</v>
      </c>
      <c r="AA132" s="43">
        <v>42545</v>
      </c>
      <c r="AB132" s="44" t="s">
        <v>80</v>
      </c>
      <c r="AC132" s="124" t="str">
        <f t="shared" si="29"/>
        <v>2,     1200714,   "HPHE10266H045DVN 120  (66 gal)"</v>
      </c>
      <c r="AD132" s="126" t="str">
        <f t="shared" si="36"/>
        <v>American</v>
      </c>
      <c r="AE132" s="127" t="s">
        <v>451</v>
      </c>
      <c r="AF132" s="167">
        <f>COUNTIF(AE$77:AE$662, AE132)</f>
        <v>1</v>
      </c>
      <c r="AG132" s="124" t="str">
        <f t="shared" si="30"/>
        <v xml:space="preserve">          case  HPHE10266H045DVN 120  (66 gal)   :   "AmericanHPHE10266NRes"</v>
      </c>
      <c r="AH132" s="6">
        <v>3.45</v>
      </c>
      <c r="AJ132" s="6">
        <v>3</v>
      </c>
      <c r="AK132"/>
      <c r="AL132" s="138">
        <f t="shared" si="32"/>
        <v>3.45</v>
      </c>
      <c r="AM132" s="138" t="str">
        <f t="shared" si="33"/>
        <v/>
      </c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  <c r="NK132"/>
      <c r="NL132"/>
      <c r="NM132"/>
      <c r="NN132"/>
      <c r="NO132"/>
      <c r="NP132"/>
      <c r="NQ132"/>
      <c r="NR132"/>
      <c r="NS132"/>
      <c r="NT132"/>
      <c r="NU132"/>
      <c r="NV132"/>
      <c r="NW132"/>
      <c r="NX132"/>
      <c r="NY132"/>
      <c r="NZ132"/>
      <c r="OA132"/>
      <c r="OB132"/>
      <c r="OC132"/>
      <c r="OD132"/>
      <c r="OE132"/>
      <c r="OF132"/>
      <c r="OG132"/>
      <c r="OH132"/>
      <c r="OI132"/>
      <c r="OJ132"/>
      <c r="OK132"/>
      <c r="OL132"/>
      <c r="OM132"/>
      <c r="ON132"/>
      <c r="OO132"/>
      <c r="OP132"/>
      <c r="OQ132"/>
      <c r="OR132"/>
      <c r="OS132"/>
      <c r="OT132"/>
      <c r="OU132"/>
      <c r="OV132"/>
      <c r="OW132"/>
      <c r="OX132"/>
      <c r="OY132"/>
      <c r="OZ132"/>
      <c r="PA132"/>
      <c r="PB132"/>
      <c r="PC132"/>
      <c r="PD132"/>
      <c r="PE132"/>
      <c r="PF132"/>
      <c r="PG132"/>
      <c r="PH132"/>
      <c r="PI132"/>
      <c r="PJ132"/>
      <c r="PK132"/>
      <c r="PL132"/>
      <c r="PM132"/>
      <c r="PN132"/>
      <c r="PO132"/>
      <c r="PP132"/>
      <c r="PQ132"/>
      <c r="PR132"/>
      <c r="PS132"/>
      <c r="PT132"/>
      <c r="PU132"/>
      <c r="PV132"/>
      <c r="PW132"/>
      <c r="PX132"/>
      <c r="PY132"/>
      <c r="PZ132"/>
      <c r="QA132"/>
      <c r="QB132"/>
      <c r="QC132"/>
      <c r="QD132"/>
      <c r="QE132"/>
      <c r="QF132"/>
      <c r="QG132"/>
      <c r="QH132"/>
      <c r="QI132"/>
      <c r="QJ132"/>
      <c r="QK132"/>
      <c r="QL132"/>
      <c r="QM132"/>
      <c r="QN132"/>
      <c r="QO132"/>
      <c r="QP132"/>
      <c r="QQ132"/>
      <c r="QR132"/>
      <c r="QS132"/>
      <c r="QT132"/>
      <c r="QU132"/>
      <c r="QV132"/>
      <c r="QW132"/>
      <c r="QX132"/>
      <c r="QY132"/>
      <c r="QZ132"/>
      <c r="RA132"/>
      <c r="RB132"/>
      <c r="RC132"/>
      <c r="RD132"/>
      <c r="RE132"/>
      <c r="RF132"/>
      <c r="RG132"/>
      <c r="RH132"/>
      <c r="RI132"/>
      <c r="RJ132"/>
      <c r="RK132"/>
      <c r="RL132"/>
      <c r="RM132"/>
      <c r="RN132"/>
      <c r="RO132"/>
      <c r="RP132"/>
      <c r="RQ132"/>
      <c r="RR132"/>
      <c r="RS132"/>
      <c r="RT132"/>
      <c r="RU132"/>
      <c r="RV132"/>
      <c r="RW132"/>
      <c r="RX132"/>
      <c r="RY132"/>
      <c r="RZ132"/>
      <c r="SA132"/>
      <c r="SB132"/>
      <c r="SC132"/>
      <c r="SD132"/>
      <c r="SE132"/>
      <c r="SF132"/>
      <c r="SG132"/>
      <c r="SH132"/>
      <c r="SI132"/>
      <c r="SJ132"/>
      <c r="SK132"/>
      <c r="SL132"/>
      <c r="SM132"/>
      <c r="SN132"/>
      <c r="SO132"/>
      <c r="SP132"/>
      <c r="SQ132"/>
      <c r="SR132"/>
      <c r="SS132"/>
      <c r="ST132"/>
      <c r="SU132"/>
      <c r="SV132"/>
      <c r="SW132"/>
      <c r="SX132"/>
      <c r="SY132"/>
      <c r="SZ132"/>
      <c r="TA132"/>
      <c r="TB132"/>
      <c r="TC132"/>
      <c r="TD132"/>
      <c r="TE132"/>
      <c r="TF132"/>
      <c r="TG132"/>
      <c r="TH132"/>
      <c r="TI132"/>
      <c r="TJ132"/>
      <c r="TK132"/>
      <c r="TL132"/>
      <c r="TM132"/>
      <c r="TN132"/>
      <c r="TO132"/>
      <c r="TP132"/>
      <c r="TQ132"/>
      <c r="TR132"/>
      <c r="TS132"/>
      <c r="TT132"/>
      <c r="TU132"/>
      <c r="TV132"/>
      <c r="TW132"/>
      <c r="TX132"/>
      <c r="TY132"/>
      <c r="TZ132"/>
      <c r="UA132"/>
      <c r="UB132"/>
      <c r="UC132"/>
      <c r="UD132"/>
      <c r="UE132"/>
      <c r="UF132"/>
      <c r="UG132"/>
      <c r="UH132"/>
      <c r="UI132"/>
      <c r="UJ132"/>
      <c r="UK132"/>
      <c r="UL132"/>
      <c r="UM132"/>
      <c r="UN132"/>
      <c r="UO132"/>
      <c r="UP132"/>
      <c r="UQ132"/>
      <c r="UR132"/>
      <c r="US132"/>
      <c r="UT132"/>
      <c r="UU132"/>
      <c r="UV132"/>
      <c r="UW132"/>
      <c r="UX132"/>
      <c r="UY132"/>
      <c r="UZ132"/>
      <c r="VA132"/>
      <c r="VB132"/>
      <c r="VC132"/>
      <c r="VD132"/>
      <c r="VE132"/>
      <c r="VF132"/>
      <c r="VG132"/>
      <c r="VH132"/>
      <c r="VI132"/>
      <c r="VJ132"/>
      <c r="VK132"/>
      <c r="VL132"/>
      <c r="VM132"/>
      <c r="VN132"/>
      <c r="VO132"/>
      <c r="VP132"/>
      <c r="VQ132"/>
      <c r="VR132"/>
      <c r="VS132"/>
      <c r="VT132"/>
      <c r="VU132"/>
      <c r="VV132"/>
      <c r="VW132"/>
      <c r="VX132"/>
      <c r="VY132"/>
      <c r="VZ132"/>
      <c r="WA132"/>
      <c r="WB132"/>
      <c r="WC132"/>
      <c r="WD132"/>
      <c r="WE132"/>
      <c r="WF132"/>
      <c r="WG132"/>
      <c r="WH132"/>
      <c r="WI132"/>
      <c r="WJ132"/>
      <c r="WK132"/>
      <c r="WL132"/>
      <c r="WM132"/>
      <c r="WN132"/>
      <c r="WO132"/>
      <c r="WP132"/>
      <c r="WQ132"/>
      <c r="WR132"/>
      <c r="WS132"/>
      <c r="WT132"/>
      <c r="WU132"/>
      <c r="WV132"/>
      <c r="WW132"/>
      <c r="WX132"/>
      <c r="WY132"/>
      <c r="WZ132"/>
      <c r="XA132"/>
      <c r="XB132"/>
      <c r="XC132"/>
      <c r="XD132"/>
      <c r="XE132"/>
      <c r="XF132"/>
      <c r="XG132"/>
      <c r="XH132"/>
      <c r="XI132"/>
      <c r="XJ132"/>
      <c r="XK132"/>
      <c r="XL132"/>
      <c r="XM132"/>
      <c r="XN132"/>
      <c r="XO132"/>
      <c r="XP132"/>
      <c r="XQ132"/>
      <c r="XR132"/>
      <c r="XS132"/>
      <c r="XT132"/>
      <c r="XU132"/>
      <c r="XV132"/>
      <c r="XW132"/>
      <c r="XX132"/>
      <c r="XY132"/>
      <c r="XZ132"/>
      <c r="YA132"/>
      <c r="YB132"/>
      <c r="YC132"/>
      <c r="YD132"/>
      <c r="YE132"/>
      <c r="YF132"/>
      <c r="YG132"/>
      <c r="YH132"/>
      <c r="YI132"/>
      <c r="YJ132"/>
      <c r="YK132"/>
      <c r="YL132"/>
      <c r="YM132"/>
      <c r="YN132"/>
      <c r="YO132"/>
      <c r="YP132"/>
      <c r="YQ132"/>
      <c r="YR132"/>
      <c r="YS132"/>
      <c r="YT132"/>
      <c r="YU132"/>
      <c r="YV132"/>
      <c r="YW132"/>
      <c r="YX132"/>
      <c r="YY132"/>
      <c r="YZ132"/>
      <c r="ZA132"/>
      <c r="ZB132"/>
      <c r="ZC132"/>
      <c r="ZD132"/>
      <c r="ZE132"/>
      <c r="ZF132"/>
      <c r="ZG132"/>
      <c r="ZH132"/>
      <c r="ZI132"/>
      <c r="ZJ132"/>
      <c r="ZK132"/>
      <c r="ZL132"/>
      <c r="ZM132"/>
      <c r="ZN132"/>
      <c r="ZO132"/>
      <c r="ZP132"/>
      <c r="ZQ132"/>
      <c r="ZR132"/>
      <c r="ZS132"/>
      <c r="ZT132"/>
      <c r="ZU132"/>
      <c r="ZV132"/>
      <c r="ZW132"/>
      <c r="ZX132"/>
      <c r="ZY132"/>
      <c r="ZZ132"/>
      <c r="AAA132"/>
      <c r="AAB132"/>
      <c r="AAC132"/>
      <c r="AAD132"/>
      <c r="AAE132"/>
      <c r="AAF132"/>
      <c r="AAG132"/>
      <c r="AAH132"/>
      <c r="AAI132"/>
      <c r="AAJ132"/>
      <c r="AAK132"/>
      <c r="AAL132"/>
      <c r="AAM132"/>
      <c r="AAN132"/>
      <c r="AAO132"/>
      <c r="AAP132"/>
      <c r="AAQ132"/>
      <c r="AAR132"/>
      <c r="AAS132"/>
      <c r="AAT132"/>
      <c r="AAU132"/>
      <c r="AAV132"/>
      <c r="AAW132"/>
      <c r="AAX132"/>
      <c r="AAY132"/>
      <c r="AAZ132"/>
      <c r="ABA132"/>
      <c r="ABB132"/>
      <c r="ABC132"/>
      <c r="ABD132"/>
      <c r="ABE132"/>
      <c r="ABF132"/>
      <c r="ABG132"/>
      <c r="ABH132"/>
      <c r="ABI132"/>
      <c r="ABJ132"/>
      <c r="ABK132"/>
      <c r="ABL132"/>
      <c r="ABM132"/>
      <c r="ABN132"/>
      <c r="ABO132"/>
      <c r="ABP132"/>
      <c r="ABQ132"/>
      <c r="ABR132"/>
      <c r="ABS132"/>
      <c r="ABT132"/>
      <c r="ABU132"/>
      <c r="ABV132"/>
      <c r="ABW132"/>
      <c r="ABX132"/>
      <c r="ABY132"/>
      <c r="ABZ132"/>
      <c r="ACA132"/>
      <c r="ACB132"/>
      <c r="ACC132"/>
      <c r="ACD132"/>
      <c r="ACE132"/>
      <c r="ACF132"/>
      <c r="ACG132"/>
      <c r="ACH132"/>
      <c r="ACI132"/>
      <c r="ACJ132"/>
      <c r="ACK132"/>
      <c r="ACL132"/>
      <c r="ACM132"/>
      <c r="ACN132"/>
      <c r="ACO132"/>
      <c r="ACP132"/>
      <c r="ACQ132"/>
      <c r="ACR132"/>
      <c r="ACS132"/>
      <c r="ACT132"/>
      <c r="ACU132"/>
      <c r="ACV132"/>
      <c r="ACW132"/>
      <c r="ACX132"/>
      <c r="ACY132"/>
      <c r="ACZ132"/>
      <c r="ADA132"/>
      <c r="ADB132"/>
      <c r="ADC132"/>
      <c r="ADD132"/>
      <c r="ADE132"/>
      <c r="ADF132"/>
      <c r="ADG132"/>
      <c r="ADH132"/>
      <c r="ADI132"/>
      <c r="ADJ132"/>
      <c r="ADK132"/>
      <c r="ADL132"/>
      <c r="ADM132"/>
      <c r="ADN132"/>
      <c r="ADO132"/>
      <c r="ADP132"/>
      <c r="ADQ132"/>
      <c r="ADR132"/>
      <c r="ADS132"/>
      <c r="ADT132"/>
      <c r="ADU132"/>
      <c r="ADV132"/>
      <c r="ADW132"/>
      <c r="ADX132"/>
      <c r="ADY132"/>
      <c r="ADZ132"/>
      <c r="AEA132"/>
      <c r="AEB132"/>
      <c r="AEC132"/>
      <c r="AED132"/>
      <c r="AEE132"/>
      <c r="AEF132"/>
      <c r="AEG132"/>
      <c r="AEH132"/>
      <c r="AEI132"/>
      <c r="AEJ132"/>
      <c r="AEK132"/>
      <c r="AEL132"/>
      <c r="AEM132"/>
      <c r="AEN132"/>
      <c r="AEO132"/>
      <c r="AEP132"/>
      <c r="AEQ132"/>
      <c r="AER132"/>
      <c r="AES132"/>
      <c r="AET132"/>
      <c r="AEU132"/>
      <c r="AEV132"/>
      <c r="AEW132"/>
      <c r="AEX132"/>
      <c r="AEY132"/>
      <c r="AEZ132"/>
      <c r="AFA132"/>
      <c r="AFB132"/>
      <c r="AFC132"/>
      <c r="AFD132"/>
      <c r="AFE132"/>
      <c r="AFF132"/>
      <c r="AFG132"/>
      <c r="AFH132"/>
      <c r="AFI132"/>
      <c r="AFJ132"/>
      <c r="AFK132"/>
      <c r="AFL132"/>
      <c r="AFM132"/>
      <c r="AFN132"/>
      <c r="AFO132"/>
      <c r="AFP132"/>
      <c r="AFQ132"/>
      <c r="AFR132"/>
      <c r="AFS132"/>
      <c r="AFT132"/>
      <c r="AFU132"/>
      <c r="AFV132"/>
      <c r="AFW132"/>
      <c r="AFX132"/>
      <c r="AFY132"/>
      <c r="AFZ132"/>
      <c r="AGA132"/>
      <c r="AGB132"/>
      <c r="AGC132"/>
      <c r="AGD132"/>
      <c r="AGE132"/>
      <c r="AGF132"/>
      <c r="AGG132"/>
      <c r="AGH132"/>
      <c r="AGI132"/>
      <c r="AGJ132"/>
      <c r="AGK132"/>
      <c r="AGL132"/>
      <c r="AGM132"/>
      <c r="AGN132"/>
      <c r="AGO132"/>
      <c r="AGP132"/>
      <c r="AGQ132"/>
      <c r="AGR132"/>
      <c r="AGS132"/>
      <c r="AGT132"/>
      <c r="AGU132"/>
      <c r="AGV132"/>
      <c r="AGW132"/>
      <c r="AGX132"/>
      <c r="AGY132"/>
      <c r="AGZ132"/>
      <c r="AHA132"/>
      <c r="AHB132"/>
      <c r="AHC132"/>
      <c r="AHD132"/>
      <c r="AHE132"/>
      <c r="AHF132"/>
      <c r="AHG132"/>
      <c r="AHH132"/>
      <c r="AHI132"/>
      <c r="AHJ132"/>
      <c r="AHK132"/>
      <c r="AHL132"/>
      <c r="AHM132"/>
      <c r="AHN132"/>
      <c r="AHO132"/>
      <c r="AHP132"/>
      <c r="AHQ132"/>
      <c r="AHR132"/>
      <c r="AHS132"/>
      <c r="AHT132"/>
      <c r="AHU132"/>
      <c r="AHV132"/>
      <c r="AHW132"/>
      <c r="AHX132"/>
      <c r="AHY132"/>
      <c r="AHZ132"/>
      <c r="AIA132"/>
      <c r="AIB132"/>
      <c r="AIC132"/>
      <c r="AID132"/>
      <c r="AIE132"/>
      <c r="AIF132"/>
      <c r="AIG132"/>
      <c r="AIH132"/>
      <c r="AII132"/>
      <c r="AIJ132"/>
      <c r="AIK132"/>
      <c r="AIL132"/>
      <c r="AIM132"/>
      <c r="AIN132"/>
      <c r="AIO132"/>
      <c r="AIP132"/>
      <c r="AIQ132"/>
      <c r="AIR132"/>
      <c r="AIS132"/>
      <c r="AIT132"/>
      <c r="AIU132"/>
      <c r="AIV132"/>
      <c r="AIW132"/>
      <c r="AIX132"/>
      <c r="AIY132"/>
      <c r="AIZ132"/>
      <c r="AJA132"/>
      <c r="AJB132"/>
      <c r="AJC132"/>
      <c r="AJD132"/>
      <c r="AJE132"/>
      <c r="AJF132"/>
      <c r="AJG132"/>
      <c r="AJH132"/>
      <c r="AJI132"/>
      <c r="AJJ132"/>
      <c r="AJK132"/>
      <c r="AJL132"/>
      <c r="AJM132"/>
      <c r="AJN132"/>
      <c r="AJO132"/>
      <c r="AJP132"/>
      <c r="AJQ132"/>
      <c r="AJR132"/>
      <c r="AJS132"/>
      <c r="AJT132"/>
      <c r="AJU132"/>
      <c r="AJV132"/>
      <c r="AJW132"/>
      <c r="AJX132"/>
      <c r="AJY132"/>
      <c r="AJZ132"/>
      <c r="AKA132"/>
      <c r="AKB132"/>
      <c r="AKC132"/>
      <c r="AKD132"/>
      <c r="AKE132"/>
      <c r="AKF132"/>
      <c r="AKG132"/>
      <c r="AKH132"/>
      <c r="AKI132"/>
      <c r="AKJ132"/>
      <c r="AKK132"/>
      <c r="AKL132"/>
      <c r="AKM132"/>
      <c r="AKN132"/>
      <c r="AKO132"/>
      <c r="AKP132"/>
      <c r="AKQ132"/>
      <c r="AKR132"/>
      <c r="AKS132"/>
      <c r="AKT132"/>
      <c r="AKU132"/>
      <c r="AKV132"/>
      <c r="AKW132"/>
      <c r="AKX132"/>
      <c r="AKY132"/>
      <c r="AKZ132"/>
      <c r="ALA132"/>
      <c r="ALB132"/>
      <c r="ALC132"/>
      <c r="ALD132"/>
      <c r="ALE132"/>
      <c r="ALF132"/>
      <c r="ALG132"/>
      <c r="ALH132"/>
      <c r="ALI132"/>
      <c r="ALJ132"/>
      <c r="ALK132"/>
      <c r="ALL132"/>
      <c r="ALM132"/>
      <c r="ALN132"/>
      <c r="ALO132"/>
      <c r="ALP132"/>
      <c r="ALQ132"/>
      <c r="ALR132"/>
      <c r="ALS132"/>
      <c r="ALT132"/>
      <c r="ALU132"/>
      <c r="ALV132"/>
      <c r="ALW132"/>
      <c r="ALX132"/>
      <c r="ALY132"/>
      <c r="ALZ132"/>
      <c r="AMA132"/>
      <c r="AMB132"/>
      <c r="AMC132"/>
      <c r="AMD132"/>
      <c r="AME132"/>
      <c r="AMF132"/>
      <c r="AMG132"/>
      <c r="AMH132"/>
      <c r="AMI132"/>
      <c r="AMJ132"/>
      <c r="AMK132"/>
      <c r="AML132"/>
      <c r="AMM132"/>
      <c r="AMN132"/>
      <c r="AMO132"/>
      <c r="AMP132"/>
      <c r="AMQ132"/>
      <c r="AMR132"/>
      <c r="AMS132"/>
      <c r="AMT132"/>
      <c r="AMU132"/>
    </row>
    <row r="133" spans="3:1038" s="6" customFormat="1" ht="15" customHeight="1" x14ac:dyDescent="0.25">
      <c r="C133" s="118" t="str">
        <f t="shared" si="18"/>
        <v>American</v>
      </c>
      <c r="D133" s="118" t="str">
        <f t="shared" si="19"/>
        <v>HPHE10266H045DVDR 130  (66 gal)</v>
      </c>
      <c r="E133" s="118">
        <f t="shared" si="20"/>
        <v>1201514</v>
      </c>
      <c r="F133" s="55">
        <f t="shared" si="21"/>
        <v>66</v>
      </c>
      <c r="G133" s="6" t="str">
        <f t="shared" si="22"/>
        <v>AOSmithHPTU66</v>
      </c>
      <c r="H133" s="114">
        <f t="shared" si="23"/>
        <v>1</v>
      </c>
      <c r="I133" s="152" t="str">
        <f t="shared" si="24"/>
        <v>AmericanHPHE10266DR</v>
      </c>
      <c r="J133" s="114">
        <v>3</v>
      </c>
      <c r="K133" s="219">
        <v>3.45</v>
      </c>
      <c r="L133" s="91" t="s">
        <v>188</v>
      </c>
      <c r="M133" s="32">
        <v>3</v>
      </c>
      <c r="N133" s="75">
        <f t="shared" si="25"/>
        <v>12</v>
      </c>
      <c r="O133" s="9" t="s">
        <v>17</v>
      </c>
      <c r="P133" s="119">
        <v>15</v>
      </c>
      <c r="Q133" s="164">
        <f t="shared" si="26"/>
        <v>1201514</v>
      </c>
      <c r="R133" s="59" t="str">
        <f t="shared" si="27"/>
        <v>HPHE10266H045DVDR 130  (66 gal)</v>
      </c>
      <c r="S133" s="151">
        <f>COUNTIF(R$90:R$662, R133)</f>
        <v>1</v>
      </c>
      <c r="T133" s="10" t="s">
        <v>422</v>
      </c>
      <c r="U133" s="11">
        <v>66</v>
      </c>
      <c r="V133" s="30" t="s">
        <v>82</v>
      </c>
      <c r="W133" s="80" t="s">
        <v>102</v>
      </c>
      <c r="X133" s="85" t="str">
        <f t="shared" si="28"/>
        <v>AOSmithHPTU66</v>
      </c>
      <c r="Y133" s="115">
        <v>1</v>
      </c>
      <c r="Z133" s="42">
        <v>3</v>
      </c>
      <c r="AA133" s="43">
        <v>44118</v>
      </c>
      <c r="AB133" s="44" t="s">
        <v>80</v>
      </c>
      <c r="AC133" s="124" t="str">
        <f t="shared" si="29"/>
        <v>2,     1201514,   "HPHE10266H045DVDR 130  (66 gal)"</v>
      </c>
      <c r="AD133" s="126" t="str">
        <f t="shared" si="36"/>
        <v>American</v>
      </c>
      <c r="AE133" s="128" t="s">
        <v>459</v>
      </c>
      <c r="AF133" s="167">
        <f>COUNTIF(AE$77:AE$662, AE133)</f>
        <v>1</v>
      </c>
      <c r="AG133" s="124" t="str">
        <f t="shared" si="30"/>
        <v xml:space="preserve">          case  HPHE10266H045DVDR 130  (66 gal)   :   "AmericanHPHE10266DR"</v>
      </c>
      <c r="AH133" s="6">
        <v>3.45</v>
      </c>
      <c r="AJ133" s="6">
        <v>3</v>
      </c>
      <c r="AK133"/>
      <c r="AL133" s="138">
        <f t="shared" si="32"/>
        <v>3.45</v>
      </c>
      <c r="AM133" s="138" t="str">
        <f t="shared" si="33"/>
        <v/>
      </c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/>
      <c r="MS133"/>
      <c r="MT133"/>
      <c r="MU133"/>
      <c r="MV133"/>
      <c r="MW133"/>
      <c r="MX133"/>
      <c r="MY133"/>
      <c r="MZ133"/>
      <c r="NA133"/>
      <c r="NB133"/>
      <c r="NC133"/>
      <c r="ND133"/>
      <c r="NE133"/>
      <c r="NF133"/>
      <c r="NG133"/>
      <c r="NH133"/>
      <c r="NI133"/>
      <c r="NJ133"/>
      <c r="NK133"/>
      <c r="NL133"/>
      <c r="NM133"/>
      <c r="NN133"/>
      <c r="NO133"/>
      <c r="NP133"/>
      <c r="NQ133"/>
      <c r="NR133"/>
      <c r="NS133"/>
      <c r="NT133"/>
      <c r="NU133"/>
      <c r="NV133"/>
      <c r="NW133"/>
      <c r="NX133"/>
      <c r="NY133"/>
      <c r="NZ133"/>
      <c r="OA133"/>
      <c r="OB133"/>
      <c r="OC133"/>
      <c r="OD133"/>
      <c r="OE133"/>
      <c r="OF133"/>
      <c r="OG133"/>
      <c r="OH133"/>
      <c r="OI133"/>
      <c r="OJ133"/>
      <c r="OK133"/>
      <c r="OL133"/>
      <c r="OM133"/>
      <c r="ON133"/>
      <c r="OO133"/>
      <c r="OP133"/>
      <c r="OQ133"/>
      <c r="OR133"/>
      <c r="OS133"/>
      <c r="OT133"/>
      <c r="OU133"/>
      <c r="OV133"/>
      <c r="OW133"/>
      <c r="OX133"/>
      <c r="OY133"/>
      <c r="OZ133"/>
      <c r="PA133"/>
      <c r="PB133"/>
      <c r="PC133"/>
      <c r="PD133"/>
      <c r="PE133"/>
      <c r="PF133"/>
      <c r="PG133"/>
      <c r="PH133"/>
      <c r="PI133"/>
      <c r="PJ133"/>
      <c r="PK133"/>
      <c r="PL133"/>
      <c r="PM133"/>
      <c r="PN133"/>
      <c r="PO133"/>
      <c r="PP133"/>
      <c r="PQ133"/>
      <c r="PR133"/>
      <c r="PS133"/>
      <c r="PT133"/>
      <c r="PU133"/>
      <c r="PV133"/>
      <c r="PW133"/>
      <c r="PX133"/>
      <c r="PY133"/>
      <c r="PZ133"/>
      <c r="QA133"/>
      <c r="QB133"/>
      <c r="QC133"/>
      <c r="QD133"/>
      <c r="QE133"/>
      <c r="QF133"/>
      <c r="QG133"/>
      <c r="QH133"/>
      <c r="QI133"/>
      <c r="QJ133"/>
      <c r="QK133"/>
      <c r="QL133"/>
      <c r="QM133"/>
      <c r="QN133"/>
      <c r="QO133"/>
      <c r="QP133"/>
      <c r="QQ133"/>
      <c r="QR133"/>
      <c r="QS133"/>
      <c r="QT133"/>
      <c r="QU133"/>
      <c r="QV133"/>
      <c r="QW133"/>
      <c r="QX133"/>
      <c r="QY133"/>
      <c r="QZ133"/>
      <c r="RA133"/>
      <c r="RB133"/>
      <c r="RC133"/>
      <c r="RD133"/>
      <c r="RE133"/>
      <c r="RF133"/>
      <c r="RG133"/>
      <c r="RH133"/>
      <c r="RI133"/>
      <c r="RJ133"/>
      <c r="RK133"/>
      <c r="RL133"/>
      <c r="RM133"/>
      <c r="RN133"/>
      <c r="RO133"/>
      <c r="RP133"/>
      <c r="RQ133"/>
      <c r="RR133"/>
      <c r="RS133"/>
      <c r="RT133"/>
      <c r="RU133"/>
      <c r="RV133"/>
      <c r="RW133"/>
      <c r="RX133"/>
      <c r="RY133"/>
      <c r="RZ133"/>
      <c r="SA133"/>
      <c r="SB133"/>
      <c r="SC133"/>
      <c r="SD133"/>
      <c r="SE133"/>
      <c r="SF133"/>
      <c r="SG133"/>
      <c r="SH133"/>
      <c r="SI133"/>
      <c r="SJ133"/>
      <c r="SK133"/>
      <c r="SL133"/>
      <c r="SM133"/>
      <c r="SN133"/>
      <c r="SO133"/>
      <c r="SP133"/>
      <c r="SQ133"/>
      <c r="SR133"/>
      <c r="SS133"/>
      <c r="ST133"/>
      <c r="SU133"/>
      <c r="SV133"/>
      <c r="SW133"/>
      <c r="SX133"/>
      <c r="SY133"/>
      <c r="SZ133"/>
      <c r="TA133"/>
      <c r="TB133"/>
      <c r="TC133"/>
      <c r="TD133"/>
      <c r="TE133"/>
      <c r="TF133"/>
      <c r="TG133"/>
      <c r="TH133"/>
      <c r="TI133"/>
      <c r="TJ133"/>
      <c r="TK133"/>
      <c r="TL133"/>
      <c r="TM133"/>
      <c r="TN133"/>
      <c r="TO133"/>
      <c r="TP133"/>
      <c r="TQ133"/>
      <c r="TR133"/>
      <c r="TS133"/>
      <c r="TT133"/>
      <c r="TU133"/>
      <c r="TV133"/>
      <c r="TW133"/>
      <c r="TX133"/>
      <c r="TY133"/>
      <c r="TZ133"/>
      <c r="UA133"/>
      <c r="UB133"/>
      <c r="UC133"/>
      <c r="UD133"/>
      <c r="UE133"/>
      <c r="UF133"/>
      <c r="UG133"/>
      <c r="UH133"/>
      <c r="UI133"/>
      <c r="UJ133"/>
      <c r="UK133"/>
      <c r="UL133"/>
      <c r="UM133"/>
      <c r="UN133"/>
      <c r="UO133"/>
      <c r="UP133"/>
      <c r="UQ133"/>
      <c r="UR133"/>
      <c r="US133"/>
      <c r="UT133"/>
      <c r="UU133"/>
      <c r="UV133"/>
      <c r="UW133"/>
      <c r="UX133"/>
      <c r="UY133"/>
      <c r="UZ133"/>
      <c r="VA133"/>
      <c r="VB133"/>
      <c r="VC133"/>
      <c r="VD133"/>
      <c r="VE133"/>
      <c r="VF133"/>
      <c r="VG133"/>
      <c r="VH133"/>
      <c r="VI133"/>
      <c r="VJ133"/>
      <c r="VK133"/>
      <c r="VL133"/>
      <c r="VM133"/>
      <c r="VN133"/>
      <c r="VO133"/>
      <c r="VP133"/>
      <c r="VQ133"/>
      <c r="VR133"/>
      <c r="VS133"/>
      <c r="VT133"/>
      <c r="VU133"/>
      <c r="VV133"/>
      <c r="VW133"/>
      <c r="VX133"/>
      <c r="VY133"/>
      <c r="VZ133"/>
      <c r="WA133"/>
      <c r="WB133"/>
      <c r="WC133"/>
      <c r="WD133"/>
      <c r="WE133"/>
      <c r="WF133"/>
      <c r="WG133"/>
      <c r="WH133"/>
      <c r="WI133"/>
      <c r="WJ133"/>
      <c r="WK133"/>
      <c r="WL133"/>
      <c r="WM133"/>
      <c r="WN133"/>
      <c r="WO133"/>
      <c r="WP133"/>
      <c r="WQ133"/>
      <c r="WR133"/>
      <c r="WS133"/>
      <c r="WT133"/>
      <c r="WU133"/>
      <c r="WV133"/>
      <c r="WW133"/>
      <c r="WX133"/>
      <c r="WY133"/>
      <c r="WZ133"/>
      <c r="XA133"/>
      <c r="XB133"/>
      <c r="XC133"/>
      <c r="XD133"/>
      <c r="XE133"/>
      <c r="XF133"/>
      <c r="XG133"/>
      <c r="XH133"/>
      <c r="XI133"/>
      <c r="XJ133"/>
      <c r="XK133"/>
      <c r="XL133"/>
      <c r="XM133"/>
      <c r="XN133"/>
      <c r="XO133"/>
      <c r="XP133"/>
      <c r="XQ133"/>
      <c r="XR133"/>
      <c r="XS133"/>
      <c r="XT133"/>
      <c r="XU133"/>
      <c r="XV133"/>
      <c r="XW133"/>
      <c r="XX133"/>
      <c r="XY133"/>
      <c r="XZ133"/>
      <c r="YA133"/>
      <c r="YB133"/>
      <c r="YC133"/>
      <c r="YD133"/>
      <c r="YE133"/>
      <c r="YF133"/>
      <c r="YG133"/>
      <c r="YH133"/>
      <c r="YI133"/>
      <c r="YJ133"/>
      <c r="YK133"/>
      <c r="YL133"/>
      <c r="YM133"/>
      <c r="YN133"/>
      <c r="YO133"/>
      <c r="YP133"/>
      <c r="YQ133"/>
      <c r="YR133"/>
      <c r="YS133"/>
      <c r="YT133"/>
      <c r="YU133"/>
      <c r="YV133"/>
      <c r="YW133"/>
      <c r="YX133"/>
      <c r="YY133"/>
      <c r="YZ133"/>
      <c r="ZA133"/>
      <c r="ZB133"/>
      <c r="ZC133"/>
      <c r="ZD133"/>
      <c r="ZE133"/>
      <c r="ZF133"/>
      <c r="ZG133"/>
      <c r="ZH133"/>
      <c r="ZI133"/>
      <c r="ZJ133"/>
      <c r="ZK133"/>
      <c r="ZL133"/>
      <c r="ZM133"/>
      <c r="ZN133"/>
      <c r="ZO133"/>
      <c r="ZP133"/>
      <c r="ZQ133"/>
      <c r="ZR133"/>
      <c r="ZS133"/>
      <c r="ZT133"/>
      <c r="ZU133"/>
      <c r="ZV133"/>
      <c r="ZW133"/>
      <c r="ZX133"/>
      <c r="ZY133"/>
      <c r="ZZ133"/>
      <c r="AAA133"/>
      <c r="AAB133"/>
      <c r="AAC133"/>
      <c r="AAD133"/>
      <c r="AAE133"/>
      <c r="AAF133"/>
      <c r="AAG133"/>
      <c r="AAH133"/>
      <c r="AAI133"/>
      <c r="AAJ133"/>
      <c r="AAK133"/>
      <c r="AAL133"/>
      <c r="AAM133"/>
      <c r="AAN133"/>
      <c r="AAO133"/>
      <c r="AAP133"/>
      <c r="AAQ133"/>
      <c r="AAR133"/>
      <c r="AAS133"/>
      <c r="AAT133"/>
      <c r="AAU133"/>
      <c r="AAV133"/>
      <c r="AAW133"/>
      <c r="AAX133"/>
      <c r="AAY133"/>
      <c r="AAZ133"/>
      <c r="ABA133"/>
      <c r="ABB133"/>
      <c r="ABC133"/>
      <c r="ABD133"/>
      <c r="ABE133"/>
      <c r="ABF133"/>
      <c r="ABG133"/>
      <c r="ABH133"/>
      <c r="ABI133"/>
      <c r="ABJ133"/>
      <c r="ABK133"/>
      <c r="ABL133"/>
      <c r="ABM133"/>
      <c r="ABN133"/>
      <c r="ABO133"/>
      <c r="ABP133"/>
      <c r="ABQ133"/>
      <c r="ABR133"/>
      <c r="ABS133"/>
      <c r="ABT133"/>
      <c r="ABU133"/>
      <c r="ABV133"/>
      <c r="ABW133"/>
      <c r="ABX133"/>
      <c r="ABY133"/>
      <c r="ABZ133"/>
      <c r="ACA133"/>
      <c r="ACB133"/>
      <c r="ACC133"/>
      <c r="ACD133"/>
      <c r="ACE133"/>
      <c r="ACF133"/>
      <c r="ACG133"/>
      <c r="ACH133"/>
      <c r="ACI133"/>
      <c r="ACJ133"/>
      <c r="ACK133"/>
      <c r="ACL133"/>
      <c r="ACM133"/>
      <c r="ACN133"/>
      <c r="ACO133"/>
      <c r="ACP133"/>
      <c r="ACQ133"/>
      <c r="ACR133"/>
      <c r="ACS133"/>
      <c r="ACT133"/>
      <c r="ACU133"/>
      <c r="ACV133"/>
      <c r="ACW133"/>
      <c r="ACX133"/>
      <c r="ACY133"/>
      <c r="ACZ133"/>
      <c r="ADA133"/>
      <c r="ADB133"/>
      <c r="ADC133"/>
      <c r="ADD133"/>
      <c r="ADE133"/>
      <c r="ADF133"/>
      <c r="ADG133"/>
      <c r="ADH133"/>
      <c r="ADI133"/>
      <c r="ADJ133"/>
      <c r="ADK133"/>
      <c r="ADL133"/>
      <c r="ADM133"/>
      <c r="ADN133"/>
      <c r="ADO133"/>
      <c r="ADP133"/>
      <c r="ADQ133"/>
      <c r="ADR133"/>
      <c r="ADS133"/>
      <c r="ADT133"/>
      <c r="ADU133"/>
      <c r="ADV133"/>
      <c r="ADW133"/>
      <c r="ADX133"/>
      <c r="ADY133"/>
      <c r="ADZ133"/>
      <c r="AEA133"/>
      <c r="AEB133"/>
      <c r="AEC133"/>
      <c r="AED133"/>
      <c r="AEE133"/>
      <c r="AEF133"/>
      <c r="AEG133"/>
      <c r="AEH133"/>
      <c r="AEI133"/>
      <c r="AEJ133"/>
      <c r="AEK133"/>
      <c r="AEL133"/>
      <c r="AEM133"/>
      <c r="AEN133"/>
      <c r="AEO133"/>
      <c r="AEP133"/>
      <c r="AEQ133"/>
      <c r="AER133"/>
      <c r="AES133"/>
      <c r="AET133"/>
      <c r="AEU133"/>
      <c r="AEV133"/>
      <c r="AEW133"/>
      <c r="AEX133"/>
      <c r="AEY133"/>
      <c r="AEZ133"/>
      <c r="AFA133"/>
      <c r="AFB133"/>
      <c r="AFC133"/>
      <c r="AFD133"/>
      <c r="AFE133"/>
      <c r="AFF133"/>
      <c r="AFG133"/>
      <c r="AFH133"/>
      <c r="AFI133"/>
      <c r="AFJ133"/>
      <c r="AFK133"/>
      <c r="AFL133"/>
      <c r="AFM133"/>
      <c r="AFN133"/>
      <c r="AFO133"/>
      <c r="AFP133"/>
      <c r="AFQ133"/>
      <c r="AFR133"/>
      <c r="AFS133"/>
      <c r="AFT133"/>
      <c r="AFU133"/>
      <c r="AFV133"/>
      <c r="AFW133"/>
      <c r="AFX133"/>
      <c r="AFY133"/>
      <c r="AFZ133"/>
      <c r="AGA133"/>
      <c r="AGB133"/>
      <c r="AGC133"/>
      <c r="AGD133"/>
      <c r="AGE133"/>
      <c r="AGF133"/>
      <c r="AGG133"/>
      <c r="AGH133"/>
      <c r="AGI133"/>
      <c r="AGJ133"/>
      <c r="AGK133"/>
      <c r="AGL133"/>
      <c r="AGM133"/>
      <c r="AGN133"/>
      <c r="AGO133"/>
      <c r="AGP133"/>
      <c r="AGQ133"/>
      <c r="AGR133"/>
      <c r="AGS133"/>
      <c r="AGT133"/>
      <c r="AGU133"/>
      <c r="AGV133"/>
      <c r="AGW133"/>
      <c r="AGX133"/>
      <c r="AGY133"/>
      <c r="AGZ133"/>
      <c r="AHA133"/>
      <c r="AHB133"/>
      <c r="AHC133"/>
      <c r="AHD133"/>
      <c r="AHE133"/>
      <c r="AHF133"/>
      <c r="AHG133"/>
      <c r="AHH133"/>
      <c r="AHI133"/>
      <c r="AHJ133"/>
      <c r="AHK133"/>
      <c r="AHL133"/>
      <c r="AHM133"/>
      <c r="AHN133"/>
      <c r="AHO133"/>
      <c r="AHP133"/>
      <c r="AHQ133"/>
      <c r="AHR133"/>
      <c r="AHS133"/>
      <c r="AHT133"/>
      <c r="AHU133"/>
      <c r="AHV133"/>
      <c r="AHW133"/>
      <c r="AHX133"/>
      <c r="AHY133"/>
      <c r="AHZ133"/>
      <c r="AIA133"/>
      <c r="AIB133"/>
      <c r="AIC133"/>
      <c r="AID133"/>
      <c r="AIE133"/>
      <c r="AIF133"/>
      <c r="AIG133"/>
      <c r="AIH133"/>
      <c r="AII133"/>
      <c r="AIJ133"/>
      <c r="AIK133"/>
      <c r="AIL133"/>
      <c r="AIM133"/>
      <c r="AIN133"/>
      <c r="AIO133"/>
      <c r="AIP133"/>
      <c r="AIQ133"/>
      <c r="AIR133"/>
      <c r="AIS133"/>
      <c r="AIT133"/>
      <c r="AIU133"/>
      <c r="AIV133"/>
      <c r="AIW133"/>
      <c r="AIX133"/>
      <c r="AIY133"/>
      <c r="AIZ133"/>
      <c r="AJA133"/>
      <c r="AJB133"/>
      <c r="AJC133"/>
      <c r="AJD133"/>
      <c r="AJE133"/>
      <c r="AJF133"/>
      <c r="AJG133"/>
      <c r="AJH133"/>
      <c r="AJI133"/>
      <c r="AJJ133"/>
      <c r="AJK133"/>
      <c r="AJL133"/>
      <c r="AJM133"/>
      <c r="AJN133"/>
      <c r="AJO133"/>
      <c r="AJP133"/>
      <c r="AJQ133"/>
      <c r="AJR133"/>
      <c r="AJS133"/>
      <c r="AJT133"/>
      <c r="AJU133"/>
      <c r="AJV133"/>
      <c r="AJW133"/>
      <c r="AJX133"/>
      <c r="AJY133"/>
      <c r="AJZ133"/>
      <c r="AKA133"/>
      <c r="AKB133"/>
      <c r="AKC133"/>
      <c r="AKD133"/>
      <c r="AKE133"/>
      <c r="AKF133"/>
      <c r="AKG133"/>
      <c r="AKH133"/>
      <c r="AKI133"/>
      <c r="AKJ133"/>
      <c r="AKK133"/>
      <c r="AKL133"/>
      <c r="AKM133"/>
      <c r="AKN133"/>
      <c r="AKO133"/>
      <c r="AKP133"/>
      <c r="AKQ133"/>
      <c r="AKR133"/>
      <c r="AKS133"/>
      <c r="AKT133"/>
      <c r="AKU133"/>
      <c r="AKV133"/>
      <c r="AKW133"/>
      <c r="AKX133"/>
      <c r="AKY133"/>
      <c r="AKZ133"/>
      <c r="ALA133"/>
      <c r="ALB133"/>
      <c r="ALC133"/>
      <c r="ALD133"/>
      <c r="ALE133"/>
      <c r="ALF133"/>
      <c r="ALG133"/>
      <c r="ALH133"/>
      <c r="ALI133"/>
      <c r="ALJ133"/>
      <c r="ALK133"/>
      <c r="ALL133"/>
      <c r="ALM133"/>
      <c r="ALN133"/>
      <c r="ALO133"/>
      <c r="ALP133"/>
      <c r="ALQ133"/>
      <c r="ALR133"/>
      <c r="ALS133"/>
      <c r="ALT133"/>
      <c r="ALU133"/>
      <c r="ALV133"/>
      <c r="ALW133"/>
      <c r="ALX133"/>
      <c r="ALY133"/>
      <c r="ALZ133"/>
      <c r="AMA133"/>
      <c r="AMB133"/>
      <c r="AMC133"/>
      <c r="AMD133"/>
      <c r="AME133"/>
      <c r="AMF133"/>
      <c r="AMG133"/>
      <c r="AMH133"/>
      <c r="AMI133"/>
      <c r="AMJ133"/>
      <c r="AMK133"/>
      <c r="AML133"/>
      <c r="AMM133"/>
      <c r="AMN133"/>
      <c r="AMO133"/>
      <c r="AMP133"/>
      <c r="AMQ133"/>
      <c r="AMR133"/>
      <c r="AMS133"/>
      <c r="AMT133"/>
      <c r="AMU133"/>
    </row>
    <row r="134" spans="3:1038" s="6" customFormat="1" ht="15" customHeight="1" x14ac:dyDescent="0.25">
      <c r="C134" s="6" t="str">
        <f t="shared" si="18"/>
        <v>American</v>
      </c>
      <c r="D134" s="6" t="str">
        <f t="shared" si="19"/>
        <v>HPHE10280H045DV 120  (80 gal)</v>
      </c>
      <c r="E134" s="6">
        <f t="shared" si="20"/>
        <v>1200815</v>
      </c>
      <c r="F134" s="55">
        <f t="shared" si="21"/>
        <v>80</v>
      </c>
      <c r="G134" s="6" t="str">
        <f t="shared" si="22"/>
        <v>AOSmithHPTU80</v>
      </c>
      <c r="H134" s="114">
        <f t="shared" si="23"/>
        <v>0</v>
      </c>
      <c r="I134" s="152" t="str">
        <f t="shared" si="24"/>
        <v>AmericanHPHE10280Res</v>
      </c>
      <c r="J134" s="114">
        <v>3</v>
      </c>
      <c r="K134" s="219">
        <v>2.73</v>
      </c>
      <c r="L134" s="91" t="s">
        <v>188</v>
      </c>
      <c r="M134" s="32">
        <v>3</v>
      </c>
      <c r="N134" s="75">
        <f t="shared" si="25"/>
        <v>12</v>
      </c>
      <c r="O134" s="9" t="s">
        <v>17</v>
      </c>
      <c r="P134" s="120">
        <f>P132+1</f>
        <v>8</v>
      </c>
      <c r="Q134" s="164">
        <f t="shared" si="26"/>
        <v>1200815</v>
      </c>
      <c r="R134" s="59" t="str">
        <f t="shared" si="27"/>
        <v>HPHE10280H045DV 120  (80 gal)</v>
      </c>
      <c r="S134" s="151">
        <f>COUNTIF(R$90:R$662, R134)</f>
        <v>1</v>
      </c>
      <c r="T134" s="10" t="s">
        <v>22</v>
      </c>
      <c r="U134" s="11">
        <v>80</v>
      </c>
      <c r="V134" s="30" t="s">
        <v>83</v>
      </c>
      <c r="W134" s="80" t="s">
        <v>103</v>
      </c>
      <c r="X134" s="85" t="str">
        <f t="shared" si="28"/>
        <v>AOSmithHPTU80</v>
      </c>
      <c r="Y134" s="113">
        <v>0</v>
      </c>
      <c r="Z134" s="42" t="s">
        <v>13</v>
      </c>
      <c r="AA134" s="43">
        <v>42545</v>
      </c>
      <c r="AB134" s="44" t="s">
        <v>80</v>
      </c>
      <c r="AC134" s="124" t="str">
        <f t="shared" si="29"/>
        <v>2,     1200815,   "HPHE10280H045DV 120  (80 gal)"</v>
      </c>
      <c r="AD134" s="126" t="str">
        <f t="shared" si="36"/>
        <v>American</v>
      </c>
      <c r="AE134" s="127" t="s">
        <v>452</v>
      </c>
      <c r="AF134" s="167">
        <f>COUNTIF(AE$77:AE$662, AE134)</f>
        <v>1</v>
      </c>
      <c r="AG134" s="124" t="str">
        <f t="shared" si="30"/>
        <v xml:space="preserve">          case  HPHE10280H045DV 120  (80 gal)   :   "AmericanHPHE10280Res"</v>
      </c>
      <c r="AH134" s="6">
        <v>2.73</v>
      </c>
      <c r="AJ134" s="6">
        <v>3</v>
      </c>
      <c r="AK134"/>
      <c r="AL134" s="138">
        <f t="shared" si="32"/>
        <v>2.73</v>
      </c>
      <c r="AM134" s="138" t="str">
        <f t="shared" si="33"/>
        <v/>
      </c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V134"/>
      <c r="NW134"/>
      <c r="NX134"/>
      <c r="NY134"/>
      <c r="NZ134"/>
      <c r="OA134"/>
      <c r="OB134"/>
      <c r="OC134"/>
      <c r="OD134"/>
      <c r="OE134"/>
      <c r="OF134"/>
      <c r="OG134"/>
      <c r="OH134"/>
      <c r="OI134"/>
      <c r="OJ134"/>
      <c r="OK134"/>
      <c r="OL134"/>
      <c r="OM134"/>
      <c r="ON134"/>
      <c r="OO134"/>
      <c r="OP134"/>
      <c r="OQ134"/>
      <c r="OR134"/>
      <c r="OS134"/>
      <c r="OT134"/>
      <c r="OU134"/>
      <c r="OV134"/>
      <c r="OW134"/>
      <c r="OX134"/>
      <c r="OY134"/>
      <c r="OZ134"/>
      <c r="PA134"/>
      <c r="PB134"/>
      <c r="PC134"/>
      <c r="PD134"/>
      <c r="PE134"/>
      <c r="PF134"/>
      <c r="PG134"/>
      <c r="PH134"/>
      <c r="PI134"/>
      <c r="PJ134"/>
      <c r="PK134"/>
      <c r="PL134"/>
      <c r="PM134"/>
      <c r="PN134"/>
      <c r="PO134"/>
      <c r="PP134"/>
      <c r="PQ134"/>
      <c r="PR134"/>
      <c r="PS134"/>
      <c r="PT134"/>
      <c r="PU134"/>
      <c r="PV134"/>
      <c r="PW134"/>
      <c r="PX134"/>
      <c r="PY134"/>
      <c r="PZ134"/>
      <c r="QA134"/>
      <c r="QB134"/>
      <c r="QC134"/>
      <c r="QD134"/>
      <c r="QE134"/>
      <c r="QF134"/>
      <c r="QG134"/>
      <c r="QH134"/>
      <c r="QI134"/>
      <c r="QJ134"/>
      <c r="QK134"/>
      <c r="QL134"/>
      <c r="QM134"/>
      <c r="QN134"/>
      <c r="QO134"/>
      <c r="QP134"/>
      <c r="QQ134"/>
      <c r="QR134"/>
      <c r="QS134"/>
      <c r="QT134"/>
      <c r="QU134"/>
      <c r="QV134"/>
      <c r="QW134"/>
      <c r="QX134"/>
      <c r="QY134"/>
      <c r="QZ134"/>
      <c r="RA134"/>
      <c r="RB134"/>
      <c r="RC134"/>
      <c r="RD134"/>
      <c r="RE134"/>
      <c r="RF134"/>
      <c r="RG134"/>
      <c r="RH134"/>
      <c r="RI134"/>
      <c r="RJ134"/>
      <c r="RK134"/>
      <c r="RL134"/>
      <c r="RM134"/>
      <c r="RN134"/>
      <c r="RO134"/>
      <c r="RP134"/>
      <c r="RQ134"/>
      <c r="RR134"/>
      <c r="RS134"/>
      <c r="RT134"/>
      <c r="RU134"/>
      <c r="RV134"/>
      <c r="RW134"/>
      <c r="RX134"/>
      <c r="RY134"/>
      <c r="RZ134"/>
      <c r="SA134"/>
      <c r="SB134"/>
      <c r="SC134"/>
      <c r="SD134"/>
      <c r="SE134"/>
      <c r="SF134"/>
      <c r="SG134"/>
      <c r="SH134"/>
      <c r="SI134"/>
      <c r="SJ134"/>
      <c r="SK134"/>
      <c r="SL134"/>
      <c r="SM134"/>
      <c r="SN134"/>
      <c r="SO134"/>
      <c r="SP134"/>
      <c r="SQ134"/>
      <c r="SR134"/>
      <c r="SS134"/>
      <c r="ST134"/>
      <c r="SU134"/>
      <c r="SV134"/>
      <c r="SW134"/>
      <c r="SX134"/>
      <c r="SY134"/>
      <c r="SZ134"/>
      <c r="TA134"/>
      <c r="TB134"/>
      <c r="TC134"/>
      <c r="TD134"/>
      <c r="TE134"/>
      <c r="TF134"/>
      <c r="TG134"/>
      <c r="TH134"/>
      <c r="TI134"/>
      <c r="TJ134"/>
      <c r="TK134"/>
      <c r="TL134"/>
      <c r="TM134"/>
      <c r="TN134"/>
      <c r="TO134"/>
      <c r="TP134"/>
      <c r="TQ134"/>
      <c r="TR134"/>
      <c r="TS134"/>
      <c r="TT134"/>
      <c r="TU134"/>
      <c r="TV134"/>
      <c r="TW134"/>
      <c r="TX134"/>
      <c r="TY134"/>
      <c r="TZ134"/>
      <c r="UA134"/>
      <c r="UB134"/>
      <c r="UC134"/>
      <c r="UD134"/>
      <c r="UE134"/>
      <c r="UF134"/>
      <c r="UG134"/>
      <c r="UH134"/>
      <c r="UI134"/>
      <c r="UJ134"/>
      <c r="UK134"/>
      <c r="UL134"/>
      <c r="UM134"/>
      <c r="UN134"/>
      <c r="UO134"/>
      <c r="UP134"/>
      <c r="UQ134"/>
      <c r="UR134"/>
      <c r="US134"/>
      <c r="UT134"/>
      <c r="UU134"/>
      <c r="UV134"/>
      <c r="UW134"/>
      <c r="UX134"/>
      <c r="UY134"/>
      <c r="UZ134"/>
      <c r="VA134"/>
      <c r="VB134"/>
      <c r="VC134"/>
      <c r="VD134"/>
      <c r="VE134"/>
      <c r="VF134"/>
      <c r="VG134"/>
      <c r="VH134"/>
      <c r="VI134"/>
      <c r="VJ134"/>
      <c r="VK134"/>
      <c r="VL134"/>
      <c r="VM134"/>
      <c r="VN134"/>
      <c r="VO134"/>
      <c r="VP134"/>
      <c r="VQ134"/>
      <c r="VR134"/>
      <c r="VS134"/>
      <c r="VT134"/>
      <c r="VU134"/>
      <c r="VV134"/>
      <c r="VW134"/>
      <c r="VX134"/>
      <c r="VY134"/>
      <c r="VZ134"/>
      <c r="WA134"/>
      <c r="WB134"/>
      <c r="WC134"/>
      <c r="WD134"/>
      <c r="WE134"/>
      <c r="WF134"/>
      <c r="WG134"/>
      <c r="WH134"/>
      <c r="WI134"/>
      <c r="WJ134"/>
      <c r="WK134"/>
      <c r="WL134"/>
      <c r="WM134"/>
      <c r="WN134"/>
      <c r="WO134"/>
      <c r="WP134"/>
      <c r="WQ134"/>
      <c r="WR134"/>
      <c r="WS134"/>
      <c r="WT134"/>
      <c r="WU134"/>
      <c r="WV134"/>
      <c r="WW134"/>
      <c r="WX134"/>
      <c r="WY134"/>
      <c r="WZ134"/>
      <c r="XA134"/>
      <c r="XB134"/>
      <c r="XC134"/>
      <c r="XD134"/>
      <c r="XE134"/>
      <c r="XF134"/>
      <c r="XG134"/>
      <c r="XH134"/>
      <c r="XI134"/>
      <c r="XJ134"/>
      <c r="XK134"/>
      <c r="XL134"/>
      <c r="XM134"/>
      <c r="XN134"/>
      <c r="XO134"/>
      <c r="XP134"/>
      <c r="XQ134"/>
      <c r="XR134"/>
      <c r="XS134"/>
      <c r="XT134"/>
      <c r="XU134"/>
      <c r="XV134"/>
      <c r="XW134"/>
      <c r="XX134"/>
      <c r="XY134"/>
      <c r="XZ134"/>
      <c r="YA134"/>
      <c r="YB134"/>
      <c r="YC134"/>
      <c r="YD134"/>
      <c r="YE134"/>
      <c r="YF134"/>
      <c r="YG134"/>
      <c r="YH134"/>
      <c r="YI134"/>
      <c r="YJ134"/>
      <c r="YK134"/>
      <c r="YL134"/>
      <c r="YM134"/>
      <c r="YN134"/>
      <c r="YO134"/>
      <c r="YP134"/>
      <c r="YQ134"/>
      <c r="YR134"/>
      <c r="YS134"/>
      <c r="YT134"/>
      <c r="YU134"/>
      <c r="YV134"/>
      <c r="YW134"/>
      <c r="YX134"/>
      <c r="YY134"/>
      <c r="YZ134"/>
      <c r="ZA134"/>
      <c r="ZB134"/>
      <c r="ZC134"/>
      <c r="ZD134"/>
      <c r="ZE134"/>
      <c r="ZF134"/>
      <c r="ZG134"/>
      <c r="ZH134"/>
      <c r="ZI134"/>
      <c r="ZJ134"/>
      <c r="ZK134"/>
      <c r="ZL134"/>
      <c r="ZM134"/>
      <c r="ZN134"/>
      <c r="ZO134"/>
      <c r="ZP134"/>
      <c r="ZQ134"/>
      <c r="ZR134"/>
      <c r="ZS134"/>
      <c r="ZT134"/>
      <c r="ZU134"/>
      <c r="ZV134"/>
      <c r="ZW134"/>
      <c r="ZX134"/>
      <c r="ZY134"/>
      <c r="ZZ134"/>
      <c r="AAA134"/>
      <c r="AAB134"/>
      <c r="AAC134"/>
      <c r="AAD134"/>
      <c r="AAE134"/>
      <c r="AAF134"/>
      <c r="AAG134"/>
      <c r="AAH134"/>
      <c r="AAI134"/>
      <c r="AAJ134"/>
      <c r="AAK134"/>
      <c r="AAL134"/>
      <c r="AAM134"/>
      <c r="AAN134"/>
      <c r="AAO134"/>
      <c r="AAP134"/>
      <c r="AAQ134"/>
      <c r="AAR134"/>
      <c r="AAS134"/>
      <c r="AAT134"/>
      <c r="AAU134"/>
      <c r="AAV134"/>
      <c r="AAW134"/>
      <c r="AAX134"/>
      <c r="AAY134"/>
      <c r="AAZ134"/>
      <c r="ABA134"/>
      <c r="ABB134"/>
      <c r="ABC134"/>
      <c r="ABD134"/>
      <c r="ABE134"/>
      <c r="ABF134"/>
      <c r="ABG134"/>
      <c r="ABH134"/>
      <c r="ABI134"/>
      <c r="ABJ134"/>
      <c r="ABK134"/>
      <c r="ABL134"/>
      <c r="ABM134"/>
      <c r="ABN134"/>
      <c r="ABO134"/>
      <c r="ABP134"/>
      <c r="ABQ134"/>
      <c r="ABR134"/>
      <c r="ABS134"/>
      <c r="ABT134"/>
      <c r="ABU134"/>
      <c r="ABV134"/>
      <c r="ABW134"/>
      <c r="ABX134"/>
      <c r="ABY134"/>
      <c r="ABZ134"/>
      <c r="ACA134"/>
      <c r="ACB134"/>
      <c r="ACC134"/>
      <c r="ACD134"/>
      <c r="ACE134"/>
      <c r="ACF134"/>
      <c r="ACG134"/>
      <c r="ACH134"/>
      <c r="ACI134"/>
      <c r="ACJ134"/>
      <c r="ACK134"/>
      <c r="ACL134"/>
      <c r="ACM134"/>
      <c r="ACN134"/>
      <c r="ACO134"/>
      <c r="ACP134"/>
      <c r="ACQ134"/>
      <c r="ACR134"/>
      <c r="ACS134"/>
      <c r="ACT134"/>
      <c r="ACU134"/>
      <c r="ACV134"/>
      <c r="ACW134"/>
      <c r="ACX134"/>
      <c r="ACY134"/>
      <c r="ACZ134"/>
      <c r="ADA134"/>
      <c r="ADB134"/>
      <c r="ADC134"/>
      <c r="ADD134"/>
      <c r="ADE134"/>
      <c r="ADF134"/>
      <c r="ADG134"/>
      <c r="ADH134"/>
      <c r="ADI134"/>
      <c r="ADJ134"/>
      <c r="ADK134"/>
      <c r="ADL134"/>
      <c r="ADM134"/>
      <c r="ADN134"/>
      <c r="ADO134"/>
      <c r="ADP134"/>
      <c r="ADQ134"/>
      <c r="ADR134"/>
      <c r="ADS134"/>
      <c r="ADT134"/>
      <c r="ADU134"/>
      <c r="ADV134"/>
      <c r="ADW134"/>
      <c r="ADX134"/>
      <c r="ADY134"/>
      <c r="ADZ134"/>
      <c r="AEA134"/>
      <c r="AEB134"/>
      <c r="AEC134"/>
      <c r="AED134"/>
      <c r="AEE134"/>
      <c r="AEF134"/>
      <c r="AEG134"/>
      <c r="AEH134"/>
      <c r="AEI134"/>
      <c r="AEJ134"/>
      <c r="AEK134"/>
      <c r="AEL134"/>
      <c r="AEM134"/>
      <c r="AEN134"/>
      <c r="AEO134"/>
      <c r="AEP134"/>
      <c r="AEQ134"/>
      <c r="AER134"/>
      <c r="AES134"/>
      <c r="AET134"/>
      <c r="AEU134"/>
      <c r="AEV134"/>
      <c r="AEW134"/>
      <c r="AEX134"/>
      <c r="AEY134"/>
      <c r="AEZ134"/>
      <c r="AFA134"/>
      <c r="AFB134"/>
      <c r="AFC134"/>
      <c r="AFD134"/>
      <c r="AFE134"/>
      <c r="AFF134"/>
      <c r="AFG134"/>
      <c r="AFH134"/>
      <c r="AFI134"/>
      <c r="AFJ134"/>
      <c r="AFK134"/>
      <c r="AFL134"/>
      <c r="AFM134"/>
      <c r="AFN134"/>
      <c r="AFO134"/>
      <c r="AFP134"/>
      <c r="AFQ134"/>
      <c r="AFR134"/>
      <c r="AFS134"/>
      <c r="AFT134"/>
      <c r="AFU134"/>
      <c r="AFV134"/>
      <c r="AFW134"/>
      <c r="AFX134"/>
      <c r="AFY134"/>
      <c r="AFZ134"/>
      <c r="AGA134"/>
      <c r="AGB134"/>
      <c r="AGC134"/>
      <c r="AGD134"/>
      <c r="AGE134"/>
      <c r="AGF134"/>
      <c r="AGG134"/>
      <c r="AGH134"/>
      <c r="AGI134"/>
      <c r="AGJ134"/>
      <c r="AGK134"/>
      <c r="AGL134"/>
      <c r="AGM134"/>
      <c r="AGN134"/>
      <c r="AGO134"/>
      <c r="AGP134"/>
      <c r="AGQ134"/>
      <c r="AGR134"/>
      <c r="AGS134"/>
      <c r="AGT134"/>
      <c r="AGU134"/>
      <c r="AGV134"/>
      <c r="AGW134"/>
      <c r="AGX134"/>
      <c r="AGY134"/>
      <c r="AGZ134"/>
      <c r="AHA134"/>
      <c r="AHB134"/>
      <c r="AHC134"/>
      <c r="AHD134"/>
      <c r="AHE134"/>
      <c r="AHF134"/>
      <c r="AHG134"/>
      <c r="AHH134"/>
      <c r="AHI134"/>
      <c r="AHJ134"/>
      <c r="AHK134"/>
      <c r="AHL134"/>
      <c r="AHM134"/>
      <c r="AHN134"/>
      <c r="AHO134"/>
      <c r="AHP134"/>
      <c r="AHQ134"/>
      <c r="AHR134"/>
      <c r="AHS134"/>
      <c r="AHT134"/>
      <c r="AHU134"/>
      <c r="AHV134"/>
      <c r="AHW134"/>
      <c r="AHX134"/>
      <c r="AHY134"/>
      <c r="AHZ134"/>
      <c r="AIA134"/>
      <c r="AIB134"/>
      <c r="AIC134"/>
      <c r="AID134"/>
      <c r="AIE134"/>
      <c r="AIF134"/>
      <c r="AIG134"/>
      <c r="AIH134"/>
      <c r="AII134"/>
      <c r="AIJ134"/>
      <c r="AIK134"/>
      <c r="AIL134"/>
      <c r="AIM134"/>
      <c r="AIN134"/>
      <c r="AIO134"/>
      <c r="AIP134"/>
      <c r="AIQ134"/>
      <c r="AIR134"/>
      <c r="AIS134"/>
      <c r="AIT134"/>
      <c r="AIU134"/>
      <c r="AIV134"/>
      <c r="AIW134"/>
      <c r="AIX134"/>
      <c r="AIY134"/>
      <c r="AIZ134"/>
      <c r="AJA134"/>
      <c r="AJB134"/>
      <c r="AJC134"/>
      <c r="AJD134"/>
      <c r="AJE134"/>
      <c r="AJF134"/>
      <c r="AJG134"/>
      <c r="AJH134"/>
      <c r="AJI134"/>
      <c r="AJJ134"/>
      <c r="AJK134"/>
      <c r="AJL134"/>
      <c r="AJM134"/>
      <c r="AJN134"/>
      <c r="AJO134"/>
      <c r="AJP134"/>
      <c r="AJQ134"/>
      <c r="AJR134"/>
      <c r="AJS134"/>
      <c r="AJT134"/>
      <c r="AJU134"/>
      <c r="AJV134"/>
      <c r="AJW134"/>
      <c r="AJX134"/>
      <c r="AJY134"/>
      <c r="AJZ134"/>
      <c r="AKA134"/>
      <c r="AKB134"/>
      <c r="AKC134"/>
      <c r="AKD134"/>
      <c r="AKE134"/>
      <c r="AKF134"/>
      <c r="AKG134"/>
      <c r="AKH134"/>
      <c r="AKI134"/>
      <c r="AKJ134"/>
      <c r="AKK134"/>
      <c r="AKL134"/>
      <c r="AKM134"/>
      <c r="AKN134"/>
      <c r="AKO134"/>
      <c r="AKP134"/>
      <c r="AKQ134"/>
      <c r="AKR134"/>
      <c r="AKS134"/>
      <c r="AKT134"/>
      <c r="AKU134"/>
      <c r="AKV134"/>
      <c r="AKW134"/>
      <c r="AKX134"/>
      <c r="AKY134"/>
      <c r="AKZ134"/>
      <c r="ALA134"/>
      <c r="ALB134"/>
      <c r="ALC134"/>
      <c r="ALD134"/>
      <c r="ALE134"/>
      <c r="ALF134"/>
      <c r="ALG134"/>
      <c r="ALH134"/>
      <c r="ALI134"/>
      <c r="ALJ134"/>
      <c r="ALK134"/>
      <c r="ALL134"/>
      <c r="ALM134"/>
      <c r="ALN134"/>
      <c r="ALO134"/>
      <c r="ALP134"/>
      <c r="ALQ134"/>
      <c r="ALR134"/>
      <c r="ALS134"/>
      <c r="ALT134"/>
      <c r="ALU134"/>
      <c r="ALV134"/>
      <c r="ALW134"/>
      <c r="ALX134"/>
      <c r="ALY134"/>
      <c r="ALZ134"/>
      <c r="AMA134"/>
      <c r="AMB134"/>
      <c r="AMC134"/>
      <c r="AMD134"/>
      <c r="AME134"/>
      <c r="AMF134"/>
      <c r="AMG134"/>
      <c r="AMH134"/>
      <c r="AMI134"/>
      <c r="AMJ134"/>
      <c r="AMK134"/>
      <c r="AML134"/>
      <c r="AMM134"/>
      <c r="AMN134"/>
      <c r="AMO134"/>
      <c r="AMP134"/>
      <c r="AMQ134"/>
      <c r="AMR134"/>
      <c r="AMS134"/>
      <c r="AMT134"/>
      <c r="AMU134"/>
    </row>
    <row r="135" spans="3:1038" s="6" customFormat="1" ht="15" customHeight="1" x14ac:dyDescent="0.25">
      <c r="C135" s="6" t="str">
        <f t="shared" si="18"/>
        <v>American</v>
      </c>
      <c r="D135" s="6" t="str">
        <f t="shared" si="19"/>
        <v>HPHE10280H045DVN 120  (80 gal)</v>
      </c>
      <c r="E135" s="6">
        <f t="shared" si="20"/>
        <v>1200915</v>
      </c>
      <c r="F135" s="55">
        <f t="shared" si="21"/>
        <v>80</v>
      </c>
      <c r="G135" s="6" t="str">
        <f t="shared" si="22"/>
        <v>AOSmithHPTU80</v>
      </c>
      <c r="H135" s="114">
        <f t="shared" si="23"/>
        <v>0</v>
      </c>
      <c r="I135" s="152" t="str">
        <f t="shared" si="24"/>
        <v>AmericanHPHE10280NRes</v>
      </c>
      <c r="J135" s="114">
        <v>3</v>
      </c>
      <c r="K135" s="219">
        <v>3.45</v>
      </c>
      <c r="L135" s="91" t="s">
        <v>188</v>
      </c>
      <c r="M135" s="32">
        <v>3</v>
      </c>
      <c r="N135" s="75">
        <f t="shared" si="25"/>
        <v>12</v>
      </c>
      <c r="O135" s="9" t="s">
        <v>17</v>
      </c>
      <c r="P135" s="62">
        <f>P134+1</f>
        <v>9</v>
      </c>
      <c r="Q135" s="164">
        <f t="shared" si="26"/>
        <v>1200915</v>
      </c>
      <c r="R135" s="59" t="str">
        <f t="shared" si="27"/>
        <v>HPHE10280H045DVN 120  (80 gal)</v>
      </c>
      <c r="S135" s="151">
        <f>COUNTIF(R$90:R$662, R135)</f>
        <v>1</v>
      </c>
      <c r="T135" s="10" t="s">
        <v>23</v>
      </c>
      <c r="U135" s="11">
        <v>80</v>
      </c>
      <c r="V135" s="30" t="s">
        <v>83</v>
      </c>
      <c r="W135" s="80" t="s">
        <v>103</v>
      </c>
      <c r="X135" s="85" t="str">
        <f t="shared" si="28"/>
        <v>AOSmithHPTU80</v>
      </c>
      <c r="Y135" s="113">
        <v>0</v>
      </c>
      <c r="Z135" s="42" t="s">
        <v>13</v>
      </c>
      <c r="AA135" s="43">
        <v>42545</v>
      </c>
      <c r="AB135" s="44" t="s">
        <v>80</v>
      </c>
      <c r="AC135" s="124" t="str">
        <f t="shared" si="29"/>
        <v>2,     1200915,   "HPHE10280H045DVN 120  (80 gal)"</v>
      </c>
      <c r="AD135" s="126" t="str">
        <f t="shared" si="36"/>
        <v>American</v>
      </c>
      <c r="AE135" s="127" t="s">
        <v>453</v>
      </c>
      <c r="AF135" s="167">
        <f>COUNTIF(AE$77:AE$662, AE135)</f>
        <v>1</v>
      </c>
      <c r="AG135" s="124" t="str">
        <f t="shared" si="30"/>
        <v xml:space="preserve">          case  HPHE10280H045DVN 120  (80 gal)   :   "AmericanHPHE10280NRes"</v>
      </c>
      <c r="AH135" s="6">
        <v>3.45</v>
      </c>
      <c r="AJ135" s="6">
        <v>3</v>
      </c>
      <c r="AK135"/>
      <c r="AL135" s="138">
        <f t="shared" si="32"/>
        <v>3.45</v>
      </c>
      <c r="AM135" s="138" t="str">
        <f t="shared" si="33"/>
        <v/>
      </c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/>
      <c r="NX135"/>
      <c r="NY135"/>
      <c r="NZ135"/>
      <c r="OA135"/>
      <c r="OB135"/>
      <c r="OC135"/>
      <c r="OD135"/>
      <c r="OE135"/>
      <c r="OF135"/>
      <c r="OG135"/>
      <c r="OH135"/>
      <c r="OI135"/>
      <c r="OJ135"/>
      <c r="OK135"/>
      <c r="OL135"/>
      <c r="OM135"/>
      <c r="ON135"/>
      <c r="OO135"/>
      <c r="OP135"/>
      <c r="OQ135"/>
      <c r="OR135"/>
      <c r="OS135"/>
      <c r="OT135"/>
      <c r="OU135"/>
      <c r="OV135"/>
      <c r="OW135"/>
      <c r="OX135"/>
      <c r="OY135"/>
      <c r="OZ135"/>
      <c r="PA135"/>
      <c r="PB135"/>
      <c r="PC135"/>
      <c r="PD135"/>
      <c r="PE135"/>
      <c r="PF135"/>
      <c r="PG135"/>
      <c r="PH135"/>
      <c r="PI135"/>
      <c r="PJ135"/>
      <c r="PK135"/>
      <c r="PL135"/>
      <c r="PM135"/>
      <c r="PN135"/>
      <c r="PO135"/>
      <c r="PP135"/>
      <c r="PQ135"/>
      <c r="PR135"/>
      <c r="PS135"/>
      <c r="PT135"/>
      <c r="PU135"/>
      <c r="PV135"/>
      <c r="PW135"/>
      <c r="PX135"/>
      <c r="PY135"/>
      <c r="PZ135"/>
      <c r="QA135"/>
      <c r="QB135"/>
      <c r="QC135"/>
      <c r="QD135"/>
      <c r="QE135"/>
      <c r="QF135"/>
      <c r="QG135"/>
      <c r="QH135"/>
      <c r="QI135"/>
      <c r="QJ135"/>
      <c r="QK135"/>
      <c r="QL135"/>
      <c r="QM135"/>
      <c r="QN135"/>
      <c r="QO135"/>
      <c r="QP135"/>
      <c r="QQ135"/>
      <c r="QR135"/>
      <c r="QS135"/>
      <c r="QT135"/>
      <c r="QU135"/>
      <c r="QV135"/>
      <c r="QW135"/>
      <c r="QX135"/>
      <c r="QY135"/>
      <c r="QZ135"/>
      <c r="RA135"/>
      <c r="RB135"/>
      <c r="RC135"/>
      <c r="RD135"/>
      <c r="RE135"/>
      <c r="RF135"/>
      <c r="RG135"/>
      <c r="RH135"/>
      <c r="RI135"/>
      <c r="RJ135"/>
      <c r="RK135"/>
      <c r="RL135"/>
      <c r="RM135"/>
      <c r="RN135"/>
      <c r="RO135"/>
      <c r="RP135"/>
      <c r="RQ135"/>
      <c r="RR135"/>
      <c r="RS135"/>
      <c r="RT135"/>
      <c r="RU135"/>
      <c r="RV135"/>
      <c r="RW135"/>
      <c r="RX135"/>
      <c r="RY135"/>
      <c r="RZ135"/>
      <c r="SA135"/>
      <c r="SB135"/>
      <c r="SC135"/>
      <c r="SD135"/>
      <c r="SE135"/>
      <c r="SF135"/>
      <c r="SG135"/>
      <c r="SH135"/>
      <c r="SI135"/>
      <c r="SJ135"/>
      <c r="SK135"/>
      <c r="SL135"/>
      <c r="SM135"/>
      <c r="SN135"/>
      <c r="SO135"/>
      <c r="SP135"/>
      <c r="SQ135"/>
      <c r="SR135"/>
      <c r="SS135"/>
      <c r="ST135"/>
      <c r="SU135"/>
      <c r="SV135"/>
      <c r="SW135"/>
      <c r="SX135"/>
      <c r="SY135"/>
      <c r="SZ135"/>
      <c r="TA135"/>
      <c r="TB135"/>
      <c r="TC135"/>
      <c r="TD135"/>
      <c r="TE135"/>
      <c r="TF135"/>
      <c r="TG135"/>
      <c r="TH135"/>
      <c r="TI135"/>
      <c r="TJ135"/>
      <c r="TK135"/>
      <c r="TL135"/>
      <c r="TM135"/>
      <c r="TN135"/>
      <c r="TO135"/>
      <c r="TP135"/>
      <c r="TQ135"/>
      <c r="TR135"/>
      <c r="TS135"/>
      <c r="TT135"/>
      <c r="TU135"/>
      <c r="TV135"/>
      <c r="TW135"/>
      <c r="TX135"/>
      <c r="TY135"/>
      <c r="TZ135"/>
      <c r="UA135"/>
      <c r="UB135"/>
      <c r="UC135"/>
      <c r="UD135"/>
      <c r="UE135"/>
      <c r="UF135"/>
      <c r="UG135"/>
      <c r="UH135"/>
      <c r="UI135"/>
      <c r="UJ135"/>
      <c r="UK135"/>
      <c r="UL135"/>
      <c r="UM135"/>
      <c r="UN135"/>
      <c r="UO135"/>
      <c r="UP135"/>
      <c r="UQ135"/>
      <c r="UR135"/>
      <c r="US135"/>
      <c r="UT135"/>
      <c r="UU135"/>
      <c r="UV135"/>
      <c r="UW135"/>
      <c r="UX135"/>
      <c r="UY135"/>
      <c r="UZ135"/>
      <c r="VA135"/>
      <c r="VB135"/>
      <c r="VC135"/>
      <c r="VD135"/>
      <c r="VE135"/>
      <c r="VF135"/>
      <c r="VG135"/>
      <c r="VH135"/>
      <c r="VI135"/>
      <c r="VJ135"/>
      <c r="VK135"/>
      <c r="VL135"/>
      <c r="VM135"/>
      <c r="VN135"/>
      <c r="VO135"/>
      <c r="VP135"/>
      <c r="VQ135"/>
      <c r="VR135"/>
      <c r="VS135"/>
      <c r="VT135"/>
      <c r="VU135"/>
      <c r="VV135"/>
      <c r="VW135"/>
      <c r="VX135"/>
      <c r="VY135"/>
      <c r="VZ135"/>
      <c r="WA135"/>
      <c r="WB135"/>
      <c r="WC135"/>
      <c r="WD135"/>
      <c r="WE135"/>
      <c r="WF135"/>
      <c r="WG135"/>
      <c r="WH135"/>
      <c r="WI135"/>
      <c r="WJ135"/>
      <c r="WK135"/>
      <c r="WL135"/>
      <c r="WM135"/>
      <c r="WN135"/>
      <c r="WO135"/>
      <c r="WP135"/>
      <c r="WQ135"/>
      <c r="WR135"/>
      <c r="WS135"/>
      <c r="WT135"/>
      <c r="WU135"/>
      <c r="WV135"/>
      <c r="WW135"/>
      <c r="WX135"/>
      <c r="WY135"/>
      <c r="WZ135"/>
      <c r="XA135"/>
      <c r="XB135"/>
      <c r="XC135"/>
      <c r="XD135"/>
      <c r="XE135"/>
      <c r="XF135"/>
      <c r="XG135"/>
      <c r="XH135"/>
      <c r="XI135"/>
      <c r="XJ135"/>
      <c r="XK135"/>
      <c r="XL135"/>
      <c r="XM135"/>
      <c r="XN135"/>
      <c r="XO135"/>
      <c r="XP135"/>
      <c r="XQ135"/>
      <c r="XR135"/>
      <c r="XS135"/>
      <c r="XT135"/>
      <c r="XU135"/>
      <c r="XV135"/>
      <c r="XW135"/>
      <c r="XX135"/>
      <c r="XY135"/>
      <c r="XZ135"/>
      <c r="YA135"/>
      <c r="YB135"/>
      <c r="YC135"/>
      <c r="YD135"/>
      <c r="YE135"/>
      <c r="YF135"/>
      <c r="YG135"/>
      <c r="YH135"/>
      <c r="YI135"/>
      <c r="YJ135"/>
      <c r="YK135"/>
      <c r="YL135"/>
      <c r="YM135"/>
      <c r="YN135"/>
      <c r="YO135"/>
      <c r="YP135"/>
      <c r="YQ135"/>
      <c r="YR135"/>
      <c r="YS135"/>
      <c r="YT135"/>
      <c r="YU135"/>
      <c r="YV135"/>
      <c r="YW135"/>
      <c r="YX135"/>
      <c r="YY135"/>
      <c r="YZ135"/>
      <c r="ZA135"/>
      <c r="ZB135"/>
      <c r="ZC135"/>
      <c r="ZD135"/>
      <c r="ZE135"/>
      <c r="ZF135"/>
      <c r="ZG135"/>
      <c r="ZH135"/>
      <c r="ZI135"/>
      <c r="ZJ135"/>
      <c r="ZK135"/>
      <c r="ZL135"/>
      <c r="ZM135"/>
      <c r="ZN135"/>
      <c r="ZO135"/>
      <c r="ZP135"/>
      <c r="ZQ135"/>
      <c r="ZR135"/>
      <c r="ZS135"/>
      <c r="ZT135"/>
      <c r="ZU135"/>
      <c r="ZV135"/>
      <c r="ZW135"/>
      <c r="ZX135"/>
      <c r="ZY135"/>
      <c r="ZZ135"/>
      <c r="AAA135"/>
      <c r="AAB135"/>
      <c r="AAC135"/>
      <c r="AAD135"/>
      <c r="AAE135"/>
      <c r="AAF135"/>
      <c r="AAG135"/>
      <c r="AAH135"/>
      <c r="AAI135"/>
      <c r="AAJ135"/>
      <c r="AAK135"/>
      <c r="AAL135"/>
      <c r="AAM135"/>
      <c r="AAN135"/>
      <c r="AAO135"/>
      <c r="AAP135"/>
      <c r="AAQ135"/>
      <c r="AAR135"/>
      <c r="AAS135"/>
      <c r="AAT135"/>
      <c r="AAU135"/>
      <c r="AAV135"/>
      <c r="AAW135"/>
      <c r="AAX135"/>
      <c r="AAY135"/>
      <c r="AAZ135"/>
      <c r="ABA135"/>
      <c r="ABB135"/>
      <c r="ABC135"/>
      <c r="ABD135"/>
      <c r="ABE135"/>
      <c r="ABF135"/>
      <c r="ABG135"/>
      <c r="ABH135"/>
      <c r="ABI135"/>
      <c r="ABJ135"/>
      <c r="ABK135"/>
      <c r="ABL135"/>
      <c r="ABM135"/>
      <c r="ABN135"/>
      <c r="ABO135"/>
      <c r="ABP135"/>
      <c r="ABQ135"/>
      <c r="ABR135"/>
      <c r="ABS135"/>
      <c r="ABT135"/>
      <c r="ABU135"/>
      <c r="ABV135"/>
      <c r="ABW135"/>
      <c r="ABX135"/>
      <c r="ABY135"/>
      <c r="ABZ135"/>
      <c r="ACA135"/>
      <c r="ACB135"/>
      <c r="ACC135"/>
      <c r="ACD135"/>
      <c r="ACE135"/>
      <c r="ACF135"/>
      <c r="ACG135"/>
      <c r="ACH135"/>
      <c r="ACI135"/>
      <c r="ACJ135"/>
      <c r="ACK135"/>
      <c r="ACL135"/>
      <c r="ACM135"/>
      <c r="ACN135"/>
      <c r="ACO135"/>
      <c r="ACP135"/>
      <c r="ACQ135"/>
      <c r="ACR135"/>
      <c r="ACS135"/>
      <c r="ACT135"/>
      <c r="ACU135"/>
      <c r="ACV135"/>
      <c r="ACW135"/>
      <c r="ACX135"/>
      <c r="ACY135"/>
      <c r="ACZ135"/>
      <c r="ADA135"/>
      <c r="ADB135"/>
      <c r="ADC135"/>
      <c r="ADD135"/>
      <c r="ADE135"/>
      <c r="ADF135"/>
      <c r="ADG135"/>
      <c r="ADH135"/>
      <c r="ADI135"/>
      <c r="ADJ135"/>
      <c r="ADK135"/>
      <c r="ADL135"/>
      <c r="ADM135"/>
      <c r="ADN135"/>
      <c r="ADO135"/>
      <c r="ADP135"/>
      <c r="ADQ135"/>
      <c r="ADR135"/>
      <c r="ADS135"/>
      <c r="ADT135"/>
      <c r="ADU135"/>
      <c r="ADV135"/>
      <c r="ADW135"/>
      <c r="ADX135"/>
      <c r="ADY135"/>
      <c r="ADZ135"/>
      <c r="AEA135"/>
      <c r="AEB135"/>
      <c r="AEC135"/>
      <c r="AED135"/>
      <c r="AEE135"/>
      <c r="AEF135"/>
      <c r="AEG135"/>
      <c r="AEH135"/>
      <c r="AEI135"/>
      <c r="AEJ135"/>
      <c r="AEK135"/>
      <c r="AEL135"/>
      <c r="AEM135"/>
      <c r="AEN135"/>
      <c r="AEO135"/>
      <c r="AEP135"/>
      <c r="AEQ135"/>
      <c r="AER135"/>
      <c r="AES135"/>
      <c r="AET135"/>
      <c r="AEU135"/>
      <c r="AEV135"/>
      <c r="AEW135"/>
      <c r="AEX135"/>
      <c r="AEY135"/>
      <c r="AEZ135"/>
      <c r="AFA135"/>
      <c r="AFB135"/>
      <c r="AFC135"/>
      <c r="AFD135"/>
      <c r="AFE135"/>
      <c r="AFF135"/>
      <c r="AFG135"/>
      <c r="AFH135"/>
      <c r="AFI135"/>
      <c r="AFJ135"/>
      <c r="AFK135"/>
      <c r="AFL135"/>
      <c r="AFM135"/>
      <c r="AFN135"/>
      <c r="AFO135"/>
      <c r="AFP135"/>
      <c r="AFQ135"/>
      <c r="AFR135"/>
      <c r="AFS135"/>
      <c r="AFT135"/>
      <c r="AFU135"/>
      <c r="AFV135"/>
      <c r="AFW135"/>
      <c r="AFX135"/>
      <c r="AFY135"/>
      <c r="AFZ135"/>
      <c r="AGA135"/>
      <c r="AGB135"/>
      <c r="AGC135"/>
      <c r="AGD135"/>
      <c r="AGE135"/>
      <c r="AGF135"/>
      <c r="AGG135"/>
      <c r="AGH135"/>
      <c r="AGI135"/>
      <c r="AGJ135"/>
      <c r="AGK135"/>
      <c r="AGL135"/>
      <c r="AGM135"/>
      <c r="AGN135"/>
      <c r="AGO135"/>
      <c r="AGP135"/>
      <c r="AGQ135"/>
      <c r="AGR135"/>
      <c r="AGS135"/>
      <c r="AGT135"/>
      <c r="AGU135"/>
      <c r="AGV135"/>
      <c r="AGW135"/>
      <c r="AGX135"/>
      <c r="AGY135"/>
      <c r="AGZ135"/>
      <c r="AHA135"/>
      <c r="AHB135"/>
      <c r="AHC135"/>
      <c r="AHD135"/>
      <c r="AHE135"/>
      <c r="AHF135"/>
      <c r="AHG135"/>
      <c r="AHH135"/>
      <c r="AHI135"/>
      <c r="AHJ135"/>
      <c r="AHK135"/>
      <c r="AHL135"/>
      <c r="AHM135"/>
      <c r="AHN135"/>
      <c r="AHO135"/>
      <c r="AHP135"/>
      <c r="AHQ135"/>
      <c r="AHR135"/>
      <c r="AHS135"/>
      <c r="AHT135"/>
      <c r="AHU135"/>
      <c r="AHV135"/>
      <c r="AHW135"/>
      <c r="AHX135"/>
      <c r="AHY135"/>
      <c r="AHZ135"/>
      <c r="AIA135"/>
      <c r="AIB135"/>
      <c r="AIC135"/>
      <c r="AID135"/>
      <c r="AIE135"/>
      <c r="AIF135"/>
      <c r="AIG135"/>
      <c r="AIH135"/>
      <c r="AII135"/>
      <c r="AIJ135"/>
      <c r="AIK135"/>
      <c r="AIL135"/>
      <c r="AIM135"/>
      <c r="AIN135"/>
      <c r="AIO135"/>
      <c r="AIP135"/>
      <c r="AIQ135"/>
      <c r="AIR135"/>
      <c r="AIS135"/>
      <c r="AIT135"/>
      <c r="AIU135"/>
      <c r="AIV135"/>
      <c r="AIW135"/>
      <c r="AIX135"/>
      <c r="AIY135"/>
      <c r="AIZ135"/>
      <c r="AJA135"/>
      <c r="AJB135"/>
      <c r="AJC135"/>
      <c r="AJD135"/>
      <c r="AJE135"/>
      <c r="AJF135"/>
      <c r="AJG135"/>
      <c r="AJH135"/>
      <c r="AJI135"/>
      <c r="AJJ135"/>
      <c r="AJK135"/>
      <c r="AJL135"/>
      <c r="AJM135"/>
      <c r="AJN135"/>
      <c r="AJO135"/>
      <c r="AJP135"/>
      <c r="AJQ135"/>
      <c r="AJR135"/>
      <c r="AJS135"/>
      <c r="AJT135"/>
      <c r="AJU135"/>
      <c r="AJV135"/>
      <c r="AJW135"/>
      <c r="AJX135"/>
      <c r="AJY135"/>
      <c r="AJZ135"/>
      <c r="AKA135"/>
      <c r="AKB135"/>
      <c r="AKC135"/>
      <c r="AKD135"/>
      <c r="AKE135"/>
      <c r="AKF135"/>
      <c r="AKG135"/>
      <c r="AKH135"/>
      <c r="AKI135"/>
      <c r="AKJ135"/>
      <c r="AKK135"/>
      <c r="AKL135"/>
      <c r="AKM135"/>
      <c r="AKN135"/>
      <c r="AKO135"/>
      <c r="AKP135"/>
      <c r="AKQ135"/>
      <c r="AKR135"/>
      <c r="AKS135"/>
      <c r="AKT135"/>
      <c r="AKU135"/>
      <c r="AKV135"/>
      <c r="AKW135"/>
      <c r="AKX135"/>
      <c r="AKY135"/>
      <c r="AKZ135"/>
      <c r="ALA135"/>
      <c r="ALB135"/>
      <c r="ALC135"/>
      <c r="ALD135"/>
      <c r="ALE135"/>
      <c r="ALF135"/>
      <c r="ALG135"/>
      <c r="ALH135"/>
      <c r="ALI135"/>
      <c r="ALJ135"/>
      <c r="ALK135"/>
      <c r="ALL135"/>
      <c r="ALM135"/>
      <c r="ALN135"/>
      <c r="ALO135"/>
      <c r="ALP135"/>
      <c r="ALQ135"/>
      <c r="ALR135"/>
      <c r="ALS135"/>
      <c r="ALT135"/>
      <c r="ALU135"/>
      <c r="ALV135"/>
      <c r="ALW135"/>
      <c r="ALX135"/>
      <c r="ALY135"/>
      <c r="ALZ135"/>
      <c r="AMA135"/>
      <c r="AMB135"/>
      <c r="AMC135"/>
      <c r="AMD135"/>
      <c r="AME135"/>
      <c r="AMF135"/>
      <c r="AMG135"/>
      <c r="AMH135"/>
      <c r="AMI135"/>
      <c r="AMJ135"/>
      <c r="AMK135"/>
      <c r="AML135"/>
      <c r="AMM135"/>
      <c r="AMN135"/>
      <c r="AMO135"/>
      <c r="AMP135"/>
      <c r="AMQ135"/>
      <c r="AMR135"/>
      <c r="AMS135"/>
      <c r="AMT135"/>
      <c r="AMU135"/>
    </row>
    <row r="136" spans="3:1038" s="6" customFormat="1" ht="15" customHeight="1" x14ac:dyDescent="0.25">
      <c r="C136" s="118" t="str">
        <f t="shared" si="18"/>
        <v>American</v>
      </c>
      <c r="D136" s="118" t="str">
        <f t="shared" si="19"/>
        <v>HPHE10280H045DVDR 130  (80 gal)</v>
      </c>
      <c r="E136" s="118">
        <f t="shared" si="20"/>
        <v>1201615</v>
      </c>
      <c r="F136" s="55">
        <f t="shared" si="21"/>
        <v>80</v>
      </c>
      <c r="G136" s="6" t="str">
        <f t="shared" si="22"/>
        <v>AOSmithHPTU80</v>
      </c>
      <c r="H136" s="114">
        <f t="shared" si="23"/>
        <v>1</v>
      </c>
      <c r="I136" s="152" t="str">
        <f t="shared" si="24"/>
        <v>AmericanHPHE10280DR</v>
      </c>
      <c r="J136" s="114">
        <v>3</v>
      </c>
      <c r="K136" s="219">
        <v>3.45</v>
      </c>
      <c r="L136" s="91" t="s">
        <v>188</v>
      </c>
      <c r="M136" s="32">
        <v>3</v>
      </c>
      <c r="N136" s="75">
        <f t="shared" si="25"/>
        <v>12</v>
      </c>
      <c r="O136" s="9" t="s">
        <v>17</v>
      </c>
      <c r="P136" s="119">
        <v>16</v>
      </c>
      <c r="Q136" s="164">
        <f t="shared" si="26"/>
        <v>1201615</v>
      </c>
      <c r="R136" s="59" t="str">
        <f t="shared" si="27"/>
        <v>HPHE10280H045DVDR 130  (80 gal)</v>
      </c>
      <c r="S136" s="151">
        <f>COUNTIF(R$90:R$662, R136)</f>
        <v>1</v>
      </c>
      <c r="T136" s="10" t="s">
        <v>423</v>
      </c>
      <c r="U136" s="11">
        <v>80</v>
      </c>
      <c r="V136" s="30" t="s">
        <v>83</v>
      </c>
      <c r="W136" s="80" t="s">
        <v>103</v>
      </c>
      <c r="X136" s="85" t="str">
        <f t="shared" si="28"/>
        <v>AOSmithHPTU80</v>
      </c>
      <c r="Y136" s="115">
        <v>1</v>
      </c>
      <c r="Z136" s="42" t="s">
        <v>13</v>
      </c>
      <c r="AA136" s="43">
        <v>44118</v>
      </c>
      <c r="AB136" s="44" t="s">
        <v>80</v>
      </c>
      <c r="AC136" s="124" t="str">
        <f t="shared" si="29"/>
        <v>2,     1201615,   "HPHE10280H045DVDR 130  (80 gal)"</v>
      </c>
      <c r="AD136" s="126" t="str">
        <f t="shared" si="36"/>
        <v>American</v>
      </c>
      <c r="AE136" s="128" t="s">
        <v>460</v>
      </c>
      <c r="AF136" s="167">
        <f>COUNTIF(AE$77:AE$662, AE136)</f>
        <v>1</v>
      </c>
      <c r="AG136" s="124" t="str">
        <f t="shared" si="30"/>
        <v xml:space="preserve">          case  HPHE10280H045DVDR 130  (80 gal)   :   "AmericanHPHE10280DR"</v>
      </c>
      <c r="AH136" s="6">
        <v>3.45</v>
      </c>
      <c r="AJ136" s="6">
        <v>3</v>
      </c>
      <c r="AK136"/>
      <c r="AL136" s="138">
        <f t="shared" si="32"/>
        <v>3.45</v>
      </c>
      <c r="AM136" s="138" t="str">
        <f t="shared" si="33"/>
        <v/>
      </c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  <c r="MK136"/>
      <c r="ML136"/>
      <c r="MM136"/>
      <c r="MN136"/>
      <c r="MO136"/>
      <c r="MP136"/>
      <c r="MQ136"/>
      <c r="MR136"/>
      <c r="MS136"/>
      <c r="MT136"/>
      <c r="MU136"/>
      <c r="MV136"/>
      <c r="MW136"/>
      <c r="MX136"/>
      <c r="MY136"/>
      <c r="MZ136"/>
      <c r="NA136"/>
      <c r="NB136"/>
      <c r="NC136"/>
      <c r="ND136"/>
      <c r="NE136"/>
      <c r="NF136"/>
      <c r="NG136"/>
      <c r="NH136"/>
      <c r="NI136"/>
      <c r="NJ136"/>
      <c r="NK136"/>
      <c r="NL136"/>
      <c r="NM136"/>
      <c r="NN136"/>
      <c r="NO136"/>
      <c r="NP136"/>
      <c r="NQ136"/>
      <c r="NR136"/>
      <c r="NS136"/>
      <c r="NT136"/>
      <c r="NU136"/>
      <c r="NV136"/>
      <c r="NW136"/>
      <c r="NX136"/>
      <c r="NY136"/>
      <c r="NZ136"/>
      <c r="OA136"/>
      <c r="OB136"/>
      <c r="OC136"/>
      <c r="OD136"/>
      <c r="OE136"/>
      <c r="OF136"/>
      <c r="OG136"/>
      <c r="OH136"/>
      <c r="OI136"/>
      <c r="OJ136"/>
      <c r="OK136"/>
      <c r="OL136"/>
      <c r="OM136"/>
      <c r="ON136"/>
      <c r="OO136"/>
      <c r="OP136"/>
      <c r="OQ136"/>
      <c r="OR136"/>
      <c r="OS136"/>
      <c r="OT136"/>
      <c r="OU136"/>
      <c r="OV136"/>
      <c r="OW136"/>
      <c r="OX136"/>
      <c r="OY136"/>
      <c r="OZ136"/>
      <c r="PA136"/>
      <c r="PB136"/>
      <c r="PC136"/>
      <c r="PD136"/>
      <c r="PE136"/>
      <c r="PF136"/>
      <c r="PG136"/>
      <c r="PH136"/>
      <c r="PI136"/>
      <c r="PJ136"/>
      <c r="PK136"/>
      <c r="PL136"/>
      <c r="PM136"/>
      <c r="PN136"/>
      <c r="PO136"/>
      <c r="PP136"/>
      <c r="PQ136"/>
      <c r="PR136"/>
      <c r="PS136"/>
      <c r="PT136"/>
      <c r="PU136"/>
      <c r="PV136"/>
      <c r="PW136"/>
      <c r="PX136"/>
      <c r="PY136"/>
      <c r="PZ136"/>
      <c r="QA136"/>
      <c r="QB136"/>
      <c r="QC136"/>
      <c r="QD136"/>
      <c r="QE136"/>
      <c r="QF136"/>
      <c r="QG136"/>
      <c r="QH136"/>
      <c r="QI136"/>
      <c r="QJ136"/>
      <c r="QK136"/>
      <c r="QL136"/>
      <c r="QM136"/>
      <c r="QN136"/>
      <c r="QO136"/>
      <c r="QP136"/>
      <c r="QQ136"/>
      <c r="QR136"/>
      <c r="QS136"/>
      <c r="QT136"/>
      <c r="QU136"/>
      <c r="QV136"/>
      <c r="QW136"/>
      <c r="QX136"/>
      <c r="QY136"/>
      <c r="QZ136"/>
      <c r="RA136"/>
      <c r="RB136"/>
      <c r="RC136"/>
      <c r="RD136"/>
      <c r="RE136"/>
      <c r="RF136"/>
      <c r="RG136"/>
      <c r="RH136"/>
      <c r="RI136"/>
      <c r="RJ136"/>
      <c r="RK136"/>
      <c r="RL136"/>
      <c r="RM136"/>
      <c r="RN136"/>
      <c r="RO136"/>
      <c r="RP136"/>
      <c r="RQ136"/>
      <c r="RR136"/>
      <c r="RS136"/>
      <c r="RT136"/>
      <c r="RU136"/>
      <c r="RV136"/>
      <c r="RW136"/>
      <c r="RX136"/>
      <c r="RY136"/>
      <c r="RZ136"/>
      <c r="SA136"/>
      <c r="SB136"/>
      <c r="SC136"/>
      <c r="SD136"/>
      <c r="SE136"/>
      <c r="SF136"/>
      <c r="SG136"/>
      <c r="SH136"/>
      <c r="SI136"/>
      <c r="SJ136"/>
      <c r="SK136"/>
      <c r="SL136"/>
      <c r="SM136"/>
      <c r="SN136"/>
      <c r="SO136"/>
      <c r="SP136"/>
      <c r="SQ136"/>
      <c r="SR136"/>
      <c r="SS136"/>
      <c r="ST136"/>
      <c r="SU136"/>
      <c r="SV136"/>
      <c r="SW136"/>
      <c r="SX136"/>
      <c r="SY136"/>
      <c r="SZ136"/>
      <c r="TA136"/>
      <c r="TB136"/>
      <c r="TC136"/>
      <c r="TD136"/>
      <c r="TE136"/>
      <c r="TF136"/>
      <c r="TG136"/>
      <c r="TH136"/>
      <c r="TI136"/>
      <c r="TJ136"/>
      <c r="TK136"/>
      <c r="TL136"/>
      <c r="TM136"/>
      <c r="TN136"/>
      <c r="TO136"/>
      <c r="TP136"/>
      <c r="TQ136"/>
      <c r="TR136"/>
      <c r="TS136"/>
      <c r="TT136"/>
      <c r="TU136"/>
      <c r="TV136"/>
      <c r="TW136"/>
      <c r="TX136"/>
      <c r="TY136"/>
      <c r="TZ136"/>
      <c r="UA136"/>
      <c r="UB136"/>
      <c r="UC136"/>
      <c r="UD136"/>
      <c r="UE136"/>
      <c r="UF136"/>
      <c r="UG136"/>
      <c r="UH136"/>
      <c r="UI136"/>
      <c r="UJ136"/>
      <c r="UK136"/>
      <c r="UL136"/>
      <c r="UM136"/>
      <c r="UN136"/>
      <c r="UO136"/>
      <c r="UP136"/>
      <c r="UQ136"/>
      <c r="UR136"/>
      <c r="US136"/>
      <c r="UT136"/>
      <c r="UU136"/>
      <c r="UV136"/>
      <c r="UW136"/>
      <c r="UX136"/>
      <c r="UY136"/>
      <c r="UZ136"/>
      <c r="VA136"/>
      <c r="VB136"/>
      <c r="VC136"/>
      <c r="VD136"/>
      <c r="VE136"/>
      <c r="VF136"/>
      <c r="VG136"/>
      <c r="VH136"/>
      <c r="VI136"/>
      <c r="VJ136"/>
      <c r="VK136"/>
      <c r="VL136"/>
      <c r="VM136"/>
      <c r="VN136"/>
      <c r="VO136"/>
      <c r="VP136"/>
      <c r="VQ136"/>
      <c r="VR136"/>
      <c r="VS136"/>
      <c r="VT136"/>
      <c r="VU136"/>
      <c r="VV136"/>
      <c r="VW136"/>
      <c r="VX136"/>
      <c r="VY136"/>
      <c r="VZ136"/>
      <c r="WA136"/>
      <c r="WB136"/>
      <c r="WC136"/>
      <c r="WD136"/>
      <c r="WE136"/>
      <c r="WF136"/>
      <c r="WG136"/>
      <c r="WH136"/>
      <c r="WI136"/>
      <c r="WJ136"/>
      <c r="WK136"/>
      <c r="WL136"/>
      <c r="WM136"/>
      <c r="WN136"/>
      <c r="WO136"/>
      <c r="WP136"/>
      <c r="WQ136"/>
      <c r="WR136"/>
      <c r="WS136"/>
      <c r="WT136"/>
      <c r="WU136"/>
      <c r="WV136"/>
      <c r="WW136"/>
      <c r="WX136"/>
      <c r="WY136"/>
      <c r="WZ136"/>
      <c r="XA136"/>
      <c r="XB136"/>
      <c r="XC136"/>
      <c r="XD136"/>
      <c r="XE136"/>
      <c r="XF136"/>
      <c r="XG136"/>
      <c r="XH136"/>
      <c r="XI136"/>
      <c r="XJ136"/>
      <c r="XK136"/>
      <c r="XL136"/>
      <c r="XM136"/>
      <c r="XN136"/>
      <c r="XO136"/>
      <c r="XP136"/>
      <c r="XQ136"/>
      <c r="XR136"/>
      <c r="XS136"/>
      <c r="XT136"/>
      <c r="XU136"/>
      <c r="XV136"/>
      <c r="XW136"/>
      <c r="XX136"/>
      <c r="XY136"/>
      <c r="XZ136"/>
      <c r="YA136"/>
      <c r="YB136"/>
      <c r="YC136"/>
      <c r="YD136"/>
      <c r="YE136"/>
      <c r="YF136"/>
      <c r="YG136"/>
      <c r="YH136"/>
      <c r="YI136"/>
      <c r="YJ136"/>
      <c r="YK136"/>
      <c r="YL136"/>
      <c r="YM136"/>
      <c r="YN136"/>
      <c r="YO136"/>
      <c r="YP136"/>
      <c r="YQ136"/>
      <c r="YR136"/>
      <c r="YS136"/>
      <c r="YT136"/>
      <c r="YU136"/>
      <c r="YV136"/>
      <c r="YW136"/>
      <c r="YX136"/>
      <c r="YY136"/>
      <c r="YZ136"/>
      <c r="ZA136"/>
      <c r="ZB136"/>
      <c r="ZC136"/>
      <c r="ZD136"/>
      <c r="ZE136"/>
      <c r="ZF136"/>
      <c r="ZG136"/>
      <c r="ZH136"/>
      <c r="ZI136"/>
      <c r="ZJ136"/>
      <c r="ZK136"/>
      <c r="ZL136"/>
      <c r="ZM136"/>
      <c r="ZN136"/>
      <c r="ZO136"/>
      <c r="ZP136"/>
      <c r="ZQ136"/>
      <c r="ZR136"/>
      <c r="ZS136"/>
      <c r="ZT136"/>
      <c r="ZU136"/>
      <c r="ZV136"/>
      <c r="ZW136"/>
      <c r="ZX136"/>
      <c r="ZY136"/>
      <c r="ZZ136"/>
      <c r="AAA136"/>
      <c r="AAB136"/>
      <c r="AAC136"/>
      <c r="AAD136"/>
      <c r="AAE136"/>
      <c r="AAF136"/>
      <c r="AAG136"/>
      <c r="AAH136"/>
      <c r="AAI136"/>
      <c r="AAJ136"/>
      <c r="AAK136"/>
      <c r="AAL136"/>
      <c r="AAM136"/>
      <c r="AAN136"/>
      <c r="AAO136"/>
      <c r="AAP136"/>
      <c r="AAQ136"/>
      <c r="AAR136"/>
      <c r="AAS136"/>
      <c r="AAT136"/>
      <c r="AAU136"/>
      <c r="AAV136"/>
      <c r="AAW136"/>
      <c r="AAX136"/>
      <c r="AAY136"/>
      <c r="AAZ136"/>
      <c r="ABA136"/>
      <c r="ABB136"/>
      <c r="ABC136"/>
      <c r="ABD136"/>
      <c r="ABE136"/>
      <c r="ABF136"/>
      <c r="ABG136"/>
      <c r="ABH136"/>
      <c r="ABI136"/>
      <c r="ABJ136"/>
      <c r="ABK136"/>
      <c r="ABL136"/>
      <c r="ABM136"/>
      <c r="ABN136"/>
      <c r="ABO136"/>
      <c r="ABP136"/>
      <c r="ABQ136"/>
      <c r="ABR136"/>
      <c r="ABS136"/>
      <c r="ABT136"/>
      <c r="ABU136"/>
      <c r="ABV136"/>
      <c r="ABW136"/>
      <c r="ABX136"/>
      <c r="ABY136"/>
      <c r="ABZ136"/>
      <c r="ACA136"/>
      <c r="ACB136"/>
      <c r="ACC136"/>
      <c r="ACD136"/>
      <c r="ACE136"/>
      <c r="ACF136"/>
      <c r="ACG136"/>
      <c r="ACH136"/>
      <c r="ACI136"/>
      <c r="ACJ136"/>
      <c r="ACK136"/>
      <c r="ACL136"/>
      <c r="ACM136"/>
      <c r="ACN136"/>
      <c r="ACO136"/>
      <c r="ACP136"/>
      <c r="ACQ136"/>
      <c r="ACR136"/>
      <c r="ACS136"/>
      <c r="ACT136"/>
      <c r="ACU136"/>
      <c r="ACV136"/>
      <c r="ACW136"/>
      <c r="ACX136"/>
      <c r="ACY136"/>
      <c r="ACZ136"/>
      <c r="ADA136"/>
      <c r="ADB136"/>
      <c r="ADC136"/>
      <c r="ADD136"/>
      <c r="ADE136"/>
      <c r="ADF136"/>
      <c r="ADG136"/>
      <c r="ADH136"/>
      <c r="ADI136"/>
      <c r="ADJ136"/>
      <c r="ADK136"/>
      <c r="ADL136"/>
      <c r="ADM136"/>
      <c r="ADN136"/>
      <c r="ADO136"/>
      <c r="ADP136"/>
      <c r="ADQ136"/>
      <c r="ADR136"/>
      <c r="ADS136"/>
      <c r="ADT136"/>
      <c r="ADU136"/>
      <c r="ADV136"/>
      <c r="ADW136"/>
      <c r="ADX136"/>
      <c r="ADY136"/>
      <c r="ADZ136"/>
      <c r="AEA136"/>
      <c r="AEB136"/>
      <c r="AEC136"/>
      <c r="AED136"/>
      <c r="AEE136"/>
      <c r="AEF136"/>
      <c r="AEG136"/>
      <c r="AEH136"/>
      <c r="AEI136"/>
      <c r="AEJ136"/>
      <c r="AEK136"/>
      <c r="AEL136"/>
      <c r="AEM136"/>
      <c r="AEN136"/>
      <c r="AEO136"/>
      <c r="AEP136"/>
      <c r="AEQ136"/>
      <c r="AER136"/>
      <c r="AES136"/>
      <c r="AET136"/>
      <c r="AEU136"/>
      <c r="AEV136"/>
      <c r="AEW136"/>
      <c r="AEX136"/>
      <c r="AEY136"/>
      <c r="AEZ136"/>
      <c r="AFA136"/>
      <c r="AFB136"/>
      <c r="AFC136"/>
      <c r="AFD136"/>
      <c r="AFE136"/>
      <c r="AFF136"/>
      <c r="AFG136"/>
      <c r="AFH136"/>
      <c r="AFI136"/>
      <c r="AFJ136"/>
      <c r="AFK136"/>
      <c r="AFL136"/>
      <c r="AFM136"/>
      <c r="AFN136"/>
      <c r="AFO136"/>
      <c r="AFP136"/>
      <c r="AFQ136"/>
      <c r="AFR136"/>
      <c r="AFS136"/>
      <c r="AFT136"/>
      <c r="AFU136"/>
      <c r="AFV136"/>
      <c r="AFW136"/>
      <c r="AFX136"/>
      <c r="AFY136"/>
      <c r="AFZ136"/>
      <c r="AGA136"/>
      <c r="AGB136"/>
      <c r="AGC136"/>
      <c r="AGD136"/>
      <c r="AGE136"/>
      <c r="AGF136"/>
      <c r="AGG136"/>
      <c r="AGH136"/>
      <c r="AGI136"/>
      <c r="AGJ136"/>
      <c r="AGK136"/>
      <c r="AGL136"/>
      <c r="AGM136"/>
      <c r="AGN136"/>
      <c r="AGO136"/>
      <c r="AGP136"/>
      <c r="AGQ136"/>
      <c r="AGR136"/>
      <c r="AGS136"/>
      <c r="AGT136"/>
      <c r="AGU136"/>
      <c r="AGV136"/>
      <c r="AGW136"/>
      <c r="AGX136"/>
      <c r="AGY136"/>
      <c r="AGZ136"/>
      <c r="AHA136"/>
      <c r="AHB136"/>
      <c r="AHC136"/>
      <c r="AHD136"/>
      <c r="AHE136"/>
      <c r="AHF136"/>
      <c r="AHG136"/>
      <c r="AHH136"/>
      <c r="AHI136"/>
      <c r="AHJ136"/>
      <c r="AHK136"/>
      <c r="AHL136"/>
      <c r="AHM136"/>
      <c r="AHN136"/>
      <c r="AHO136"/>
      <c r="AHP136"/>
      <c r="AHQ136"/>
      <c r="AHR136"/>
      <c r="AHS136"/>
      <c r="AHT136"/>
      <c r="AHU136"/>
      <c r="AHV136"/>
      <c r="AHW136"/>
      <c r="AHX136"/>
      <c r="AHY136"/>
      <c r="AHZ136"/>
      <c r="AIA136"/>
      <c r="AIB136"/>
      <c r="AIC136"/>
      <c r="AID136"/>
      <c r="AIE136"/>
      <c r="AIF136"/>
      <c r="AIG136"/>
      <c r="AIH136"/>
      <c r="AII136"/>
      <c r="AIJ136"/>
      <c r="AIK136"/>
      <c r="AIL136"/>
      <c r="AIM136"/>
      <c r="AIN136"/>
      <c r="AIO136"/>
      <c r="AIP136"/>
      <c r="AIQ136"/>
      <c r="AIR136"/>
      <c r="AIS136"/>
      <c r="AIT136"/>
      <c r="AIU136"/>
      <c r="AIV136"/>
      <c r="AIW136"/>
      <c r="AIX136"/>
      <c r="AIY136"/>
      <c r="AIZ136"/>
      <c r="AJA136"/>
      <c r="AJB136"/>
      <c r="AJC136"/>
      <c r="AJD136"/>
      <c r="AJE136"/>
      <c r="AJF136"/>
      <c r="AJG136"/>
      <c r="AJH136"/>
      <c r="AJI136"/>
      <c r="AJJ136"/>
      <c r="AJK136"/>
      <c r="AJL136"/>
      <c r="AJM136"/>
      <c r="AJN136"/>
      <c r="AJO136"/>
      <c r="AJP136"/>
      <c r="AJQ136"/>
      <c r="AJR136"/>
      <c r="AJS136"/>
      <c r="AJT136"/>
      <c r="AJU136"/>
      <c r="AJV136"/>
      <c r="AJW136"/>
      <c r="AJX136"/>
      <c r="AJY136"/>
      <c r="AJZ136"/>
      <c r="AKA136"/>
      <c r="AKB136"/>
      <c r="AKC136"/>
      <c r="AKD136"/>
      <c r="AKE136"/>
      <c r="AKF136"/>
      <c r="AKG136"/>
      <c r="AKH136"/>
      <c r="AKI136"/>
      <c r="AKJ136"/>
      <c r="AKK136"/>
      <c r="AKL136"/>
      <c r="AKM136"/>
      <c r="AKN136"/>
      <c r="AKO136"/>
      <c r="AKP136"/>
      <c r="AKQ136"/>
      <c r="AKR136"/>
      <c r="AKS136"/>
      <c r="AKT136"/>
      <c r="AKU136"/>
      <c r="AKV136"/>
      <c r="AKW136"/>
      <c r="AKX136"/>
      <c r="AKY136"/>
      <c r="AKZ136"/>
      <c r="ALA136"/>
      <c r="ALB136"/>
      <c r="ALC136"/>
      <c r="ALD136"/>
      <c r="ALE136"/>
      <c r="ALF136"/>
      <c r="ALG136"/>
      <c r="ALH136"/>
      <c r="ALI136"/>
      <c r="ALJ136"/>
      <c r="ALK136"/>
      <c r="ALL136"/>
      <c r="ALM136"/>
      <c r="ALN136"/>
      <c r="ALO136"/>
      <c r="ALP136"/>
      <c r="ALQ136"/>
      <c r="ALR136"/>
      <c r="ALS136"/>
      <c r="ALT136"/>
      <c r="ALU136"/>
      <c r="ALV136"/>
      <c r="ALW136"/>
      <c r="ALX136"/>
      <c r="ALY136"/>
      <c r="ALZ136"/>
      <c r="AMA136"/>
      <c r="AMB136"/>
      <c r="AMC136"/>
      <c r="AMD136"/>
      <c r="AME136"/>
      <c r="AMF136"/>
      <c r="AMG136"/>
      <c r="AMH136"/>
      <c r="AMI136"/>
      <c r="AMJ136"/>
      <c r="AMK136"/>
      <c r="AML136"/>
      <c r="AMM136"/>
      <c r="AMN136"/>
      <c r="AMO136"/>
      <c r="AMP136"/>
      <c r="AMQ136"/>
      <c r="AMR136"/>
      <c r="AMS136"/>
      <c r="AMT136"/>
      <c r="AMU136"/>
    </row>
    <row r="137" spans="3:1038" s="6" customFormat="1" ht="15" customHeight="1" x14ac:dyDescent="0.25">
      <c r="C137" s="6" t="str">
        <f t="shared" si="18"/>
        <v>American</v>
      </c>
      <c r="D137" s="6" t="str">
        <f t="shared" si="19"/>
        <v>HPHE6250H045DV  (50 gal)</v>
      </c>
      <c r="E137" s="6">
        <f t="shared" si="20"/>
        <v>1201013</v>
      </c>
      <c r="F137" s="55">
        <f t="shared" si="21"/>
        <v>50</v>
      </c>
      <c r="G137" s="6" t="str">
        <f t="shared" si="22"/>
        <v>AOSmithHPTU50</v>
      </c>
      <c r="H137" s="114">
        <f t="shared" si="23"/>
        <v>0</v>
      </c>
      <c r="I137" s="152" t="str">
        <f t="shared" si="24"/>
        <v>AmericanHPHE6250</v>
      </c>
      <c r="J137" s="114">
        <v>3</v>
      </c>
      <c r="K137" s="219">
        <v>3.45</v>
      </c>
      <c r="L137" s="91" t="s">
        <v>188</v>
      </c>
      <c r="M137" s="34">
        <v>3</v>
      </c>
      <c r="N137" s="75">
        <f t="shared" si="25"/>
        <v>12</v>
      </c>
      <c r="O137" s="18" t="s">
        <v>17</v>
      </c>
      <c r="P137" s="120">
        <f>P135+1</f>
        <v>10</v>
      </c>
      <c r="Q137" s="164">
        <f t="shared" si="26"/>
        <v>1201013</v>
      </c>
      <c r="R137" s="59" t="str">
        <f t="shared" si="27"/>
        <v>HPHE6250H045DV  (50 gal)</v>
      </c>
      <c r="S137" s="151">
        <f>COUNTIF(R$90:R$662, R137)</f>
        <v>1</v>
      </c>
      <c r="T137" s="19" t="s">
        <v>157</v>
      </c>
      <c r="U137" s="20">
        <v>50</v>
      </c>
      <c r="V137" s="31" t="s">
        <v>106</v>
      </c>
      <c r="W137" s="80" t="s">
        <v>106</v>
      </c>
      <c r="X137" s="85" t="str">
        <f t="shared" si="28"/>
        <v>AOSmithHPTU50</v>
      </c>
      <c r="Y137" s="113">
        <v>0</v>
      </c>
      <c r="Z137" s="45"/>
      <c r="AA137" s="45"/>
      <c r="AB137" s="44"/>
      <c r="AC137" s="124" t="str">
        <f t="shared" si="29"/>
        <v>2,     1201013,   "HPHE6250H045DV  (50 gal)"</v>
      </c>
      <c r="AD137" s="126" t="str">
        <f t="shared" si="36"/>
        <v>American</v>
      </c>
      <c r="AE137" s="127" t="s">
        <v>454</v>
      </c>
      <c r="AF137" s="167">
        <f>COUNTIF(AE$77:AE$662, AE137)</f>
        <v>1</v>
      </c>
      <c r="AG137" s="124" t="str">
        <f t="shared" si="30"/>
        <v xml:space="preserve">          case  HPHE6250H045DV  (50 gal)   :   "AmericanHPHE6250"</v>
      </c>
      <c r="AH137" s="6">
        <v>3.45</v>
      </c>
      <c r="AJ137" s="6">
        <v>3</v>
      </c>
      <c r="AK137" s="18"/>
      <c r="AL137" s="138">
        <f t="shared" si="32"/>
        <v>3.45</v>
      </c>
      <c r="AM137" s="138" t="str">
        <f t="shared" si="33"/>
        <v/>
      </c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  <c r="DF137" s="18"/>
      <c r="DG137" s="18"/>
      <c r="DH137" s="18"/>
      <c r="DI137" s="18"/>
      <c r="DJ137" s="18"/>
      <c r="DK137" s="18"/>
      <c r="DL137" s="18"/>
      <c r="DM137" s="18"/>
      <c r="DN137" s="18"/>
      <c r="DO137" s="18"/>
      <c r="DP137" s="18"/>
      <c r="DQ137" s="18"/>
      <c r="DR137" s="18"/>
      <c r="DS137" s="18"/>
      <c r="DT137" s="18"/>
      <c r="DU137" s="18"/>
      <c r="DV137" s="18"/>
      <c r="DW137" s="18"/>
      <c r="DX137" s="18"/>
      <c r="DY137" s="18"/>
      <c r="DZ137" s="18"/>
      <c r="EA137" s="18"/>
      <c r="EB137" s="18"/>
      <c r="EC137" s="18"/>
      <c r="ED137" s="18"/>
      <c r="EE137" s="18"/>
      <c r="EF137" s="18"/>
      <c r="EG137" s="18"/>
      <c r="EH137" s="18"/>
      <c r="EI137" s="18"/>
      <c r="EJ137" s="18"/>
      <c r="EK137" s="18"/>
      <c r="EL137" s="18"/>
      <c r="EM137" s="18"/>
      <c r="EN137" s="18"/>
      <c r="EO137" s="18"/>
      <c r="EP137" s="18"/>
      <c r="EQ137" s="18"/>
      <c r="ER137" s="18"/>
      <c r="ES137" s="18"/>
      <c r="ET137" s="18"/>
      <c r="EU137" s="18"/>
      <c r="EV137" s="18"/>
      <c r="EW137" s="18"/>
      <c r="EX137" s="18"/>
      <c r="EY137" s="18"/>
      <c r="EZ137" s="18"/>
      <c r="FA137" s="18"/>
      <c r="FB137" s="18"/>
      <c r="FC137" s="18"/>
      <c r="FD137" s="18"/>
      <c r="FE137" s="18"/>
      <c r="FF137" s="18"/>
      <c r="FG137" s="18"/>
      <c r="FH137" s="18"/>
      <c r="FI137" s="18"/>
      <c r="FJ137" s="18"/>
      <c r="FK137" s="18"/>
      <c r="FL137" s="18"/>
      <c r="FM137" s="18"/>
      <c r="FN137" s="18"/>
      <c r="FO137" s="18"/>
      <c r="FP137" s="18"/>
      <c r="FQ137" s="18"/>
      <c r="FR137" s="18"/>
      <c r="FS137" s="18"/>
      <c r="FT137" s="18"/>
      <c r="FU137" s="18"/>
      <c r="FV137" s="18"/>
      <c r="FW137" s="18"/>
      <c r="FX137" s="18"/>
      <c r="FY137" s="18"/>
      <c r="FZ137" s="18"/>
      <c r="GA137" s="18"/>
      <c r="GB137" s="18"/>
      <c r="GC137" s="18"/>
      <c r="GD137" s="18"/>
      <c r="GE137" s="18"/>
      <c r="GF137" s="18"/>
      <c r="GG137" s="18"/>
      <c r="GH137" s="18"/>
      <c r="GI137" s="18"/>
      <c r="GJ137" s="18"/>
      <c r="GK137" s="18"/>
      <c r="GL137" s="18"/>
      <c r="GM137" s="18"/>
      <c r="GN137" s="18"/>
      <c r="GO137" s="18"/>
      <c r="GP137" s="18"/>
      <c r="GQ137" s="18"/>
      <c r="GR137" s="18"/>
      <c r="GS137" s="18"/>
      <c r="GT137" s="18"/>
      <c r="GU137" s="18"/>
      <c r="GV137" s="18"/>
      <c r="GW137" s="18"/>
      <c r="GX137" s="18"/>
      <c r="GY137" s="18"/>
      <c r="GZ137" s="18"/>
      <c r="HA137" s="18"/>
      <c r="HB137" s="18"/>
      <c r="HC137" s="18"/>
      <c r="HD137" s="18"/>
      <c r="HE137" s="18"/>
      <c r="HF137" s="18"/>
      <c r="HG137" s="18"/>
      <c r="HH137" s="18"/>
      <c r="HI137" s="18"/>
      <c r="HJ137" s="18"/>
      <c r="HK137" s="18"/>
      <c r="HL137" s="18"/>
      <c r="HM137" s="18"/>
      <c r="HN137" s="18"/>
      <c r="HO137" s="18"/>
      <c r="HP137" s="18"/>
      <c r="HQ137" s="18"/>
      <c r="HR137" s="18"/>
      <c r="HS137" s="18"/>
      <c r="HT137" s="18"/>
      <c r="HU137" s="18"/>
      <c r="HV137" s="18"/>
      <c r="HW137" s="18"/>
      <c r="HX137" s="18"/>
      <c r="HY137" s="18"/>
      <c r="HZ137" s="18"/>
      <c r="IA137" s="18"/>
      <c r="IB137" s="18"/>
      <c r="IC137" s="18"/>
      <c r="ID137" s="18"/>
      <c r="IE137" s="18"/>
      <c r="IF137" s="18"/>
      <c r="IG137" s="18"/>
      <c r="IH137" s="18"/>
      <c r="II137" s="18"/>
      <c r="IJ137" s="18"/>
      <c r="IK137" s="18"/>
      <c r="IL137" s="18"/>
      <c r="IM137" s="18"/>
      <c r="IN137" s="18"/>
      <c r="IO137" s="18"/>
      <c r="IP137" s="18"/>
      <c r="IQ137" s="18"/>
      <c r="IR137" s="18"/>
      <c r="IS137" s="18"/>
      <c r="IT137" s="18"/>
      <c r="IU137" s="18"/>
      <c r="IV137" s="18"/>
      <c r="IW137" s="18"/>
      <c r="IX137" s="18"/>
      <c r="IY137" s="18"/>
      <c r="IZ137" s="18"/>
      <c r="JA137" s="18"/>
      <c r="JB137" s="18"/>
      <c r="JC137" s="18"/>
      <c r="JD137" s="18"/>
      <c r="JE137" s="18"/>
      <c r="JF137" s="18"/>
      <c r="JG137" s="18"/>
      <c r="JH137" s="18"/>
      <c r="JI137" s="18"/>
      <c r="JJ137" s="18"/>
      <c r="JK137" s="18"/>
      <c r="JL137" s="18"/>
      <c r="JM137" s="18"/>
      <c r="JN137" s="18"/>
      <c r="JO137" s="18"/>
      <c r="JP137" s="18"/>
      <c r="JQ137" s="18"/>
      <c r="JR137" s="18"/>
      <c r="JS137" s="18"/>
      <c r="JT137" s="18"/>
      <c r="JU137" s="18"/>
      <c r="JV137" s="18"/>
      <c r="JW137" s="18"/>
      <c r="JX137" s="18"/>
      <c r="JY137" s="18"/>
      <c r="JZ137" s="18"/>
      <c r="KA137" s="18"/>
      <c r="KB137" s="18"/>
      <c r="KC137" s="18"/>
      <c r="KD137" s="18"/>
      <c r="KE137" s="18"/>
      <c r="KF137" s="18"/>
      <c r="KG137" s="18"/>
      <c r="KH137" s="18"/>
      <c r="KI137" s="18"/>
      <c r="KJ137" s="18"/>
      <c r="KK137" s="18"/>
      <c r="KL137" s="18"/>
      <c r="KM137" s="18"/>
      <c r="KN137" s="18"/>
      <c r="KO137" s="18"/>
      <c r="KP137" s="18"/>
      <c r="KQ137" s="18"/>
      <c r="KR137" s="18"/>
      <c r="KS137" s="18"/>
      <c r="KT137" s="18"/>
      <c r="KU137" s="18"/>
      <c r="KV137" s="18"/>
      <c r="KW137" s="18"/>
      <c r="KX137" s="18"/>
      <c r="KY137" s="18"/>
      <c r="KZ137" s="18"/>
      <c r="LA137" s="18"/>
      <c r="LB137" s="18"/>
      <c r="LC137" s="18"/>
      <c r="LD137" s="18"/>
      <c r="LE137" s="18"/>
      <c r="LF137" s="18"/>
      <c r="LG137" s="18"/>
      <c r="LH137" s="18"/>
      <c r="LI137" s="18"/>
      <c r="LJ137" s="18"/>
      <c r="LK137" s="18"/>
      <c r="LL137" s="18"/>
      <c r="LM137" s="18"/>
      <c r="LN137" s="18"/>
      <c r="LO137" s="18"/>
      <c r="LP137" s="18"/>
      <c r="LQ137" s="18"/>
      <c r="LR137" s="18"/>
      <c r="LS137" s="18"/>
      <c r="LT137" s="18"/>
      <c r="LU137" s="18"/>
      <c r="LV137" s="18"/>
      <c r="LW137" s="18"/>
      <c r="LX137" s="18"/>
      <c r="LY137" s="18"/>
      <c r="LZ137" s="18"/>
      <c r="MA137" s="18"/>
      <c r="MB137" s="18"/>
      <c r="MC137" s="18"/>
      <c r="MD137" s="18"/>
      <c r="ME137" s="18"/>
      <c r="MF137" s="18"/>
      <c r="MG137" s="18"/>
      <c r="MH137" s="18"/>
      <c r="MI137" s="18"/>
      <c r="MJ137" s="18"/>
      <c r="MK137" s="18"/>
      <c r="ML137" s="18"/>
      <c r="MM137" s="18"/>
      <c r="MN137" s="18"/>
      <c r="MO137" s="18"/>
      <c r="MP137" s="18"/>
      <c r="MQ137" s="18"/>
      <c r="MR137" s="18"/>
      <c r="MS137" s="18"/>
      <c r="MT137" s="18"/>
      <c r="MU137" s="18"/>
      <c r="MV137" s="18"/>
      <c r="MW137" s="18"/>
      <c r="MX137" s="18"/>
      <c r="MY137" s="18"/>
      <c r="MZ137" s="18"/>
      <c r="NA137" s="18"/>
      <c r="NB137" s="18"/>
      <c r="NC137" s="18"/>
      <c r="ND137" s="18"/>
      <c r="NE137" s="18"/>
      <c r="NF137" s="18"/>
      <c r="NG137" s="18"/>
      <c r="NH137" s="18"/>
      <c r="NI137" s="18"/>
      <c r="NJ137" s="18"/>
      <c r="NK137" s="18"/>
      <c r="NL137" s="18"/>
      <c r="NM137" s="18"/>
      <c r="NN137" s="18"/>
      <c r="NO137" s="18"/>
      <c r="NP137" s="18"/>
      <c r="NQ137" s="18"/>
      <c r="NR137" s="18"/>
      <c r="NS137" s="18"/>
      <c r="NT137" s="18"/>
      <c r="NU137" s="18"/>
      <c r="NV137" s="18"/>
      <c r="NW137" s="18"/>
      <c r="NX137" s="18"/>
      <c r="NY137" s="18"/>
      <c r="NZ137" s="18"/>
      <c r="OA137" s="18"/>
      <c r="OB137" s="18"/>
      <c r="OC137" s="18"/>
      <c r="OD137" s="18"/>
      <c r="OE137" s="18"/>
      <c r="OF137" s="18"/>
      <c r="OG137" s="18"/>
      <c r="OH137" s="18"/>
      <c r="OI137" s="18"/>
      <c r="OJ137" s="18"/>
      <c r="OK137" s="18"/>
      <c r="OL137" s="18"/>
      <c r="OM137" s="18"/>
      <c r="ON137" s="18"/>
      <c r="OO137" s="18"/>
      <c r="OP137" s="18"/>
      <c r="OQ137" s="18"/>
      <c r="OR137" s="18"/>
      <c r="OS137" s="18"/>
      <c r="OT137" s="18"/>
      <c r="OU137" s="18"/>
      <c r="OV137" s="18"/>
      <c r="OW137" s="18"/>
      <c r="OX137" s="18"/>
      <c r="OY137" s="18"/>
      <c r="OZ137" s="18"/>
      <c r="PA137" s="18"/>
      <c r="PB137" s="18"/>
      <c r="PC137" s="18"/>
      <c r="PD137" s="18"/>
      <c r="PE137" s="18"/>
      <c r="PF137" s="18"/>
      <c r="PG137" s="18"/>
      <c r="PH137" s="18"/>
      <c r="PI137" s="18"/>
      <c r="PJ137" s="18"/>
      <c r="PK137" s="18"/>
      <c r="PL137" s="18"/>
      <c r="PM137" s="18"/>
      <c r="PN137" s="18"/>
      <c r="PO137" s="18"/>
      <c r="PP137" s="18"/>
      <c r="PQ137" s="18"/>
      <c r="PR137" s="18"/>
      <c r="PS137" s="18"/>
      <c r="PT137" s="18"/>
      <c r="PU137" s="18"/>
      <c r="PV137" s="18"/>
      <c r="PW137" s="18"/>
      <c r="PX137" s="18"/>
      <c r="PY137" s="18"/>
      <c r="PZ137" s="18"/>
      <c r="QA137" s="18"/>
      <c r="QB137" s="18"/>
      <c r="QC137" s="18"/>
      <c r="QD137" s="18"/>
      <c r="QE137" s="18"/>
      <c r="QF137" s="18"/>
      <c r="QG137" s="18"/>
      <c r="QH137" s="18"/>
      <c r="QI137" s="18"/>
      <c r="QJ137" s="18"/>
      <c r="QK137" s="18"/>
      <c r="QL137" s="18"/>
      <c r="QM137" s="18"/>
      <c r="QN137" s="18"/>
      <c r="QO137" s="18"/>
      <c r="QP137" s="18"/>
      <c r="QQ137" s="18"/>
      <c r="QR137" s="18"/>
      <c r="QS137" s="18"/>
      <c r="QT137" s="18"/>
      <c r="QU137" s="18"/>
      <c r="QV137" s="18"/>
      <c r="QW137" s="18"/>
      <c r="QX137" s="18"/>
      <c r="QY137" s="18"/>
      <c r="QZ137" s="18"/>
      <c r="RA137" s="18"/>
      <c r="RB137" s="18"/>
      <c r="RC137" s="18"/>
      <c r="RD137" s="18"/>
      <c r="RE137" s="18"/>
      <c r="RF137" s="18"/>
      <c r="RG137" s="18"/>
      <c r="RH137" s="18"/>
      <c r="RI137" s="18"/>
      <c r="RJ137" s="18"/>
      <c r="RK137" s="18"/>
      <c r="RL137" s="18"/>
      <c r="RM137" s="18"/>
      <c r="RN137" s="18"/>
      <c r="RO137" s="18"/>
      <c r="RP137" s="18"/>
      <c r="RQ137" s="18"/>
      <c r="RR137" s="18"/>
      <c r="RS137" s="18"/>
      <c r="RT137" s="18"/>
      <c r="RU137" s="18"/>
      <c r="RV137" s="18"/>
      <c r="RW137" s="18"/>
      <c r="RX137" s="18"/>
      <c r="RY137" s="18"/>
      <c r="RZ137" s="18"/>
      <c r="SA137" s="18"/>
      <c r="SB137" s="18"/>
      <c r="SC137" s="18"/>
      <c r="SD137" s="18"/>
      <c r="SE137" s="18"/>
      <c r="SF137" s="18"/>
      <c r="SG137" s="18"/>
      <c r="SH137" s="18"/>
      <c r="SI137" s="18"/>
      <c r="SJ137" s="18"/>
      <c r="SK137" s="18"/>
      <c r="SL137" s="18"/>
      <c r="SM137" s="18"/>
      <c r="SN137" s="18"/>
      <c r="SO137" s="18"/>
      <c r="SP137" s="18"/>
      <c r="SQ137" s="18"/>
      <c r="SR137" s="18"/>
      <c r="SS137" s="18"/>
      <c r="ST137" s="18"/>
      <c r="SU137" s="18"/>
      <c r="SV137" s="18"/>
      <c r="SW137" s="18"/>
      <c r="SX137" s="18"/>
      <c r="SY137" s="18"/>
      <c r="SZ137" s="18"/>
      <c r="TA137" s="18"/>
      <c r="TB137" s="18"/>
      <c r="TC137" s="18"/>
      <c r="TD137" s="18"/>
      <c r="TE137" s="18"/>
      <c r="TF137" s="18"/>
      <c r="TG137" s="18"/>
      <c r="TH137" s="18"/>
      <c r="TI137" s="18"/>
      <c r="TJ137" s="18"/>
      <c r="TK137" s="18"/>
      <c r="TL137" s="18"/>
      <c r="TM137" s="18"/>
      <c r="TN137" s="18"/>
      <c r="TO137" s="18"/>
      <c r="TP137" s="18"/>
      <c r="TQ137" s="18"/>
      <c r="TR137" s="18"/>
      <c r="TS137" s="18"/>
      <c r="TT137" s="18"/>
      <c r="TU137" s="18"/>
      <c r="TV137" s="18"/>
      <c r="TW137" s="18"/>
      <c r="TX137" s="18"/>
      <c r="TY137" s="18"/>
      <c r="TZ137" s="18"/>
      <c r="UA137" s="18"/>
      <c r="UB137" s="18"/>
      <c r="UC137" s="18"/>
      <c r="UD137" s="18"/>
      <c r="UE137" s="18"/>
      <c r="UF137" s="18"/>
      <c r="UG137" s="18"/>
      <c r="UH137" s="18"/>
      <c r="UI137" s="18"/>
      <c r="UJ137" s="18"/>
      <c r="UK137" s="18"/>
      <c r="UL137" s="18"/>
      <c r="UM137" s="18"/>
      <c r="UN137" s="18"/>
      <c r="UO137" s="18"/>
      <c r="UP137" s="18"/>
      <c r="UQ137" s="18"/>
      <c r="UR137" s="18"/>
      <c r="US137" s="18"/>
      <c r="UT137" s="18"/>
      <c r="UU137" s="18"/>
      <c r="UV137" s="18"/>
      <c r="UW137" s="18"/>
      <c r="UX137" s="18"/>
      <c r="UY137" s="18"/>
      <c r="UZ137" s="18"/>
      <c r="VA137" s="18"/>
      <c r="VB137" s="18"/>
      <c r="VC137" s="18"/>
      <c r="VD137" s="18"/>
      <c r="VE137" s="18"/>
      <c r="VF137" s="18"/>
      <c r="VG137" s="18"/>
      <c r="VH137" s="18"/>
      <c r="VI137" s="18"/>
      <c r="VJ137" s="18"/>
      <c r="VK137" s="18"/>
      <c r="VL137" s="18"/>
      <c r="VM137" s="18"/>
      <c r="VN137" s="18"/>
      <c r="VO137" s="18"/>
      <c r="VP137" s="18"/>
      <c r="VQ137" s="18"/>
      <c r="VR137" s="18"/>
      <c r="VS137" s="18"/>
      <c r="VT137" s="18"/>
      <c r="VU137" s="18"/>
      <c r="VV137" s="18"/>
      <c r="VW137" s="18"/>
      <c r="VX137" s="18"/>
      <c r="VY137" s="18"/>
      <c r="VZ137" s="18"/>
      <c r="WA137" s="18"/>
      <c r="WB137" s="18"/>
      <c r="WC137" s="18"/>
      <c r="WD137" s="18"/>
      <c r="WE137" s="18"/>
      <c r="WF137" s="18"/>
      <c r="WG137" s="18"/>
      <c r="WH137" s="18"/>
      <c r="WI137" s="18"/>
      <c r="WJ137" s="18"/>
      <c r="WK137" s="18"/>
      <c r="WL137" s="18"/>
      <c r="WM137" s="18"/>
      <c r="WN137" s="18"/>
      <c r="WO137" s="18"/>
      <c r="WP137" s="18"/>
      <c r="WQ137" s="18"/>
      <c r="WR137" s="18"/>
      <c r="WS137" s="18"/>
      <c r="WT137" s="18"/>
      <c r="WU137" s="18"/>
      <c r="WV137" s="18"/>
      <c r="WW137" s="18"/>
      <c r="WX137" s="18"/>
      <c r="WY137" s="18"/>
      <c r="WZ137" s="18"/>
      <c r="XA137" s="18"/>
      <c r="XB137" s="18"/>
      <c r="XC137" s="18"/>
      <c r="XD137" s="18"/>
      <c r="XE137" s="18"/>
      <c r="XF137" s="18"/>
      <c r="XG137" s="18"/>
      <c r="XH137" s="18"/>
      <c r="XI137" s="18"/>
      <c r="XJ137" s="18"/>
      <c r="XK137" s="18"/>
      <c r="XL137" s="18"/>
      <c r="XM137" s="18"/>
      <c r="XN137" s="18"/>
      <c r="XO137" s="18"/>
      <c r="XP137" s="18"/>
      <c r="XQ137" s="18"/>
      <c r="XR137" s="18"/>
      <c r="XS137" s="18"/>
      <c r="XT137" s="18"/>
      <c r="XU137" s="18"/>
      <c r="XV137" s="18"/>
      <c r="XW137" s="18"/>
      <c r="XX137" s="18"/>
      <c r="XY137" s="18"/>
      <c r="XZ137" s="18"/>
      <c r="YA137" s="18"/>
      <c r="YB137" s="18"/>
      <c r="YC137" s="18"/>
      <c r="YD137" s="18"/>
      <c r="YE137" s="18"/>
      <c r="YF137" s="18"/>
      <c r="YG137" s="18"/>
      <c r="YH137" s="18"/>
      <c r="YI137" s="18"/>
      <c r="YJ137" s="18"/>
      <c r="YK137" s="18"/>
      <c r="YL137" s="18"/>
      <c r="YM137" s="18"/>
      <c r="YN137" s="18"/>
      <c r="YO137" s="18"/>
      <c r="YP137" s="18"/>
      <c r="YQ137" s="18"/>
      <c r="YR137" s="18"/>
      <c r="YS137" s="18"/>
      <c r="YT137" s="18"/>
      <c r="YU137" s="18"/>
      <c r="YV137" s="18"/>
      <c r="YW137" s="18"/>
      <c r="YX137" s="18"/>
      <c r="YY137" s="18"/>
      <c r="YZ137" s="18"/>
      <c r="ZA137" s="18"/>
      <c r="ZB137" s="18"/>
      <c r="ZC137" s="18"/>
      <c r="ZD137" s="18"/>
      <c r="ZE137" s="18"/>
      <c r="ZF137" s="18"/>
      <c r="ZG137" s="18"/>
      <c r="ZH137" s="18"/>
      <c r="ZI137" s="18"/>
      <c r="ZJ137" s="18"/>
      <c r="ZK137" s="18"/>
      <c r="ZL137" s="18"/>
      <c r="ZM137" s="18"/>
      <c r="ZN137" s="18"/>
      <c r="ZO137" s="18"/>
      <c r="ZP137" s="18"/>
      <c r="ZQ137" s="18"/>
      <c r="ZR137" s="18"/>
      <c r="ZS137" s="18"/>
      <c r="ZT137" s="18"/>
      <c r="ZU137" s="18"/>
      <c r="ZV137" s="18"/>
      <c r="ZW137" s="18"/>
      <c r="ZX137" s="18"/>
      <c r="ZY137" s="18"/>
      <c r="ZZ137" s="18"/>
      <c r="AAA137" s="18"/>
      <c r="AAB137" s="18"/>
      <c r="AAC137" s="18"/>
      <c r="AAD137" s="18"/>
      <c r="AAE137" s="18"/>
      <c r="AAF137" s="18"/>
      <c r="AAG137" s="18"/>
      <c r="AAH137" s="18"/>
      <c r="AAI137" s="18"/>
      <c r="AAJ137" s="18"/>
      <c r="AAK137" s="18"/>
      <c r="AAL137" s="18"/>
      <c r="AAM137" s="18"/>
      <c r="AAN137" s="18"/>
      <c r="AAO137" s="18"/>
      <c r="AAP137" s="18"/>
      <c r="AAQ137" s="18"/>
      <c r="AAR137" s="18"/>
      <c r="AAS137" s="18"/>
      <c r="AAT137" s="18"/>
      <c r="AAU137" s="18"/>
      <c r="AAV137" s="18"/>
      <c r="AAW137" s="18"/>
      <c r="AAX137" s="18"/>
      <c r="AAY137" s="18"/>
      <c r="AAZ137" s="18"/>
      <c r="ABA137" s="18"/>
      <c r="ABB137" s="18"/>
      <c r="ABC137" s="18"/>
      <c r="ABD137" s="18"/>
      <c r="ABE137" s="18"/>
      <c r="ABF137" s="18"/>
      <c r="ABG137" s="18"/>
      <c r="ABH137" s="18"/>
      <c r="ABI137" s="18"/>
      <c r="ABJ137" s="18"/>
      <c r="ABK137" s="18"/>
      <c r="ABL137" s="18"/>
      <c r="ABM137" s="18"/>
      <c r="ABN137" s="18"/>
      <c r="ABO137" s="18"/>
      <c r="ABP137" s="18"/>
      <c r="ABQ137" s="18"/>
      <c r="ABR137" s="18"/>
      <c r="ABS137" s="18"/>
      <c r="ABT137" s="18"/>
      <c r="ABU137" s="18"/>
      <c r="ABV137" s="18"/>
      <c r="ABW137" s="18"/>
      <c r="ABX137" s="18"/>
      <c r="ABY137" s="18"/>
      <c r="ABZ137" s="18"/>
      <c r="ACA137" s="18"/>
      <c r="ACB137" s="18"/>
      <c r="ACC137" s="18"/>
      <c r="ACD137" s="18"/>
      <c r="ACE137" s="18"/>
      <c r="ACF137" s="18"/>
      <c r="ACG137" s="18"/>
      <c r="ACH137" s="18"/>
      <c r="ACI137" s="18"/>
      <c r="ACJ137" s="18"/>
      <c r="ACK137" s="18"/>
      <c r="ACL137" s="18"/>
      <c r="ACM137" s="18"/>
      <c r="ACN137" s="18"/>
      <c r="ACO137" s="18"/>
      <c r="ACP137" s="18"/>
      <c r="ACQ137" s="18"/>
      <c r="ACR137" s="18"/>
      <c r="ACS137" s="18"/>
      <c r="ACT137" s="18"/>
      <c r="ACU137" s="18"/>
      <c r="ACV137" s="18"/>
      <c r="ACW137" s="18"/>
      <c r="ACX137" s="18"/>
      <c r="ACY137" s="18"/>
      <c r="ACZ137" s="18"/>
      <c r="ADA137" s="18"/>
      <c r="ADB137" s="18"/>
      <c r="ADC137" s="18"/>
      <c r="ADD137" s="18"/>
      <c r="ADE137" s="18"/>
      <c r="ADF137" s="18"/>
      <c r="ADG137" s="18"/>
      <c r="ADH137" s="18"/>
      <c r="ADI137" s="18"/>
      <c r="ADJ137" s="18"/>
      <c r="ADK137" s="18"/>
      <c r="ADL137" s="18"/>
      <c r="ADM137" s="18"/>
      <c r="ADN137" s="18"/>
      <c r="ADO137" s="18"/>
      <c r="ADP137" s="18"/>
      <c r="ADQ137" s="18"/>
      <c r="ADR137" s="18"/>
      <c r="ADS137" s="18"/>
      <c r="ADT137" s="18"/>
      <c r="ADU137" s="18"/>
      <c r="ADV137" s="18"/>
      <c r="ADW137" s="18"/>
      <c r="ADX137" s="18"/>
      <c r="ADY137" s="18"/>
      <c r="ADZ137" s="18"/>
      <c r="AEA137" s="18"/>
      <c r="AEB137" s="18"/>
      <c r="AEC137" s="18"/>
      <c r="AED137" s="18"/>
      <c r="AEE137" s="18"/>
      <c r="AEF137" s="18"/>
      <c r="AEG137" s="18"/>
      <c r="AEH137" s="18"/>
      <c r="AEI137" s="18"/>
      <c r="AEJ137" s="18"/>
      <c r="AEK137" s="18"/>
      <c r="AEL137" s="18"/>
      <c r="AEM137" s="18"/>
      <c r="AEN137" s="18"/>
      <c r="AEO137" s="18"/>
      <c r="AEP137" s="18"/>
      <c r="AEQ137" s="18"/>
      <c r="AER137" s="18"/>
      <c r="AES137" s="18"/>
      <c r="AET137" s="18"/>
      <c r="AEU137" s="18"/>
      <c r="AEV137" s="18"/>
      <c r="AEW137" s="18"/>
      <c r="AEX137" s="18"/>
      <c r="AEY137" s="18"/>
      <c r="AEZ137" s="18"/>
      <c r="AFA137" s="18"/>
      <c r="AFB137" s="18"/>
      <c r="AFC137" s="18"/>
      <c r="AFD137" s="18"/>
      <c r="AFE137" s="18"/>
      <c r="AFF137" s="18"/>
      <c r="AFG137" s="18"/>
      <c r="AFH137" s="18"/>
      <c r="AFI137" s="18"/>
      <c r="AFJ137" s="18"/>
      <c r="AFK137" s="18"/>
      <c r="AFL137" s="18"/>
      <c r="AFM137" s="18"/>
      <c r="AFN137" s="18"/>
      <c r="AFO137" s="18"/>
      <c r="AFP137" s="18"/>
      <c r="AFQ137" s="18"/>
      <c r="AFR137" s="18"/>
      <c r="AFS137" s="18"/>
      <c r="AFT137" s="18"/>
      <c r="AFU137" s="18"/>
      <c r="AFV137" s="18"/>
      <c r="AFW137" s="18"/>
      <c r="AFX137" s="18"/>
      <c r="AFY137" s="18"/>
      <c r="AFZ137" s="18"/>
      <c r="AGA137" s="18"/>
      <c r="AGB137" s="18"/>
      <c r="AGC137" s="18"/>
      <c r="AGD137" s="18"/>
      <c r="AGE137" s="18"/>
      <c r="AGF137" s="18"/>
      <c r="AGG137" s="18"/>
      <c r="AGH137" s="18"/>
      <c r="AGI137" s="18"/>
      <c r="AGJ137" s="18"/>
      <c r="AGK137" s="18"/>
      <c r="AGL137" s="18"/>
      <c r="AGM137" s="18"/>
      <c r="AGN137" s="18"/>
      <c r="AGO137" s="18"/>
      <c r="AGP137" s="18"/>
      <c r="AGQ137" s="18"/>
      <c r="AGR137" s="18"/>
      <c r="AGS137" s="18"/>
      <c r="AGT137" s="18"/>
      <c r="AGU137" s="18"/>
      <c r="AGV137" s="18"/>
      <c r="AGW137" s="18"/>
      <c r="AGX137" s="18"/>
      <c r="AGY137" s="18"/>
      <c r="AGZ137" s="18"/>
      <c r="AHA137" s="18"/>
      <c r="AHB137" s="18"/>
      <c r="AHC137" s="18"/>
      <c r="AHD137" s="18"/>
      <c r="AHE137" s="18"/>
      <c r="AHF137" s="18"/>
      <c r="AHG137" s="18"/>
      <c r="AHH137" s="18"/>
      <c r="AHI137" s="18"/>
      <c r="AHJ137" s="18"/>
      <c r="AHK137" s="18"/>
      <c r="AHL137" s="18"/>
      <c r="AHM137" s="18"/>
      <c r="AHN137" s="18"/>
      <c r="AHO137" s="18"/>
      <c r="AHP137" s="18"/>
      <c r="AHQ137" s="18"/>
      <c r="AHR137" s="18"/>
      <c r="AHS137" s="18"/>
      <c r="AHT137" s="18"/>
      <c r="AHU137" s="18"/>
      <c r="AHV137" s="18"/>
      <c r="AHW137" s="18"/>
      <c r="AHX137" s="18"/>
      <c r="AHY137" s="18"/>
      <c r="AHZ137" s="18"/>
      <c r="AIA137" s="18"/>
      <c r="AIB137" s="18"/>
      <c r="AIC137" s="18"/>
      <c r="AID137" s="18"/>
      <c r="AIE137" s="18"/>
      <c r="AIF137" s="18"/>
      <c r="AIG137" s="18"/>
      <c r="AIH137" s="18"/>
      <c r="AII137" s="18"/>
      <c r="AIJ137" s="18"/>
      <c r="AIK137" s="18"/>
      <c r="AIL137" s="18"/>
      <c r="AIM137" s="18"/>
      <c r="AIN137" s="18"/>
      <c r="AIO137" s="18"/>
      <c r="AIP137" s="18"/>
      <c r="AIQ137" s="18"/>
      <c r="AIR137" s="18"/>
      <c r="AIS137" s="18"/>
      <c r="AIT137" s="18"/>
      <c r="AIU137" s="18"/>
      <c r="AIV137" s="18"/>
      <c r="AIW137" s="18"/>
      <c r="AIX137" s="18"/>
      <c r="AIY137" s="18"/>
      <c r="AIZ137" s="18"/>
      <c r="AJA137" s="18"/>
      <c r="AJB137" s="18"/>
      <c r="AJC137" s="18"/>
      <c r="AJD137" s="18"/>
      <c r="AJE137" s="18"/>
      <c r="AJF137" s="18"/>
      <c r="AJG137" s="18"/>
      <c r="AJH137" s="18"/>
      <c r="AJI137" s="18"/>
      <c r="AJJ137" s="18"/>
      <c r="AJK137" s="18"/>
      <c r="AJL137" s="18"/>
      <c r="AJM137" s="18"/>
      <c r="AJN137" s="18"/>
      <c r="AJO137" s="18"/>
      <c r="AJP137" s="18"/>
      <c r="AJQ137" s="18"/>
      <c r="AJR137" s="18"/>
      <c r="AJS137" s="18"/>
      <c r="AJT137" s="18"/>
      <c r="AJU137" s="18"/>
      <c r="AJV137" s="18"/>
      <c r="AJW137" s="18"/>
      <c r="AJX137" s="18"/>
      <c r="AJY137" s="18"/>
      <c r="AJZ137" s="18"/>
      <c r="AKA137" s="18"/>
      <c r="AKB137" s="18"/>
      <c r="AKC137" s="18"/>
      <c r="AKD137" s="18"/>
      <c r="AKE137" s="18"/>
      <c r="AKF137" s="18"/>
      <c r="AKG137" s="18"/>
      <c r="AKH137" s="18"/>
      <c r="AKI137" s="18"/>
      <c r="AKJ137" s="18"/>
      <c r="AKK137" s="18"/>
      <c r="AKL137" s="18"/>
      <c r="AKM137" s="18"/>
      <c r="AKN137" s="18"/>
      <c r="AKO137" s="18"/>
      <c r="AKP137" s="18"/>
      <c r="AKQ137" s="18"/>
      <c r="AKR137" s="18"/>
      <c r="AKS137" s="18"/>
      <c r="AKT137" s="18"/>
      <c r="AKU137" s="18"/>
      <c r="AKV137" s="18"/>
      <c r="AKW137" s="18"/>
      <c r="AKX137" s="18"/>
      <c r="AKY137" s="18"/>
      <c r="AKZ137" s="18"/>
      <c r="ALA137" s="18"/>
      <c r="ALB137" s="18"/>
      <c r="ALC137" s="18"/>
      <c r="ALD137" s="18"/>
      <c r="ALE137" s="18"/>
      <c r="ALF137" s="18"/>
      <c r="ALG137" s="18"/>
      <c r="ALH137" s="18"/>
      <c r="ALI137" s="18"/>
      <c r="ALJ137" s="18"/>
      <c r="ALK137" s="18"/>
      <c r="ALL137" s="18"/>
      <c r="ALM137" s="18"/>
      <c r="ALN137" s="18"/>
      <c r="ALO137" s="18"/>
      <c r="ALP137" s="18"/>
      <c r="ALQ137" s="18"/>
      <c r="ALR137" s="18"/>
      <c r="ALS137" s="18"/>
      <c r="ALT137" s="18"/>
      <c r="ALU137" s="18"/>
      <c r="ALV137" s="18"/>
      <c r="ALW137" s="18"/>
      <c r="ALX137" s="18"/>
      <c r="ALY137" s="18"/>
      <c r="ALZ137" s="18"/>
      <c r="AMA137" s="18"/>
      <c r="AMB137" s="18"/>
      <c r="AMC137" s="18"/>
      <c r="AMD137" s="18"/>
      <c r="AME137" s="18"/>
      <c r="AMF137" s="18"/>
      <c r="AMG137" s="18"/>
      <c r="AMH137" s="18"/>
      <c r="AMI137" s="18"/>
      <c r="AMJ137" s="18"/>
      <c r="AMK137" s="18"/>
      <c r="AML137" s="18"/>
      <c r="AMM137" s="18"/>
      <c r="AMN137" s="18"/>
      <c r="AMO137" s="18"/>
      <c r="AMP137" s="18"/>
      <c r="AMQ137" s="18"/>
      <c r="AMR137" s="18"/>
      <c r="AMS137" s="18"/>
      <c r="AMT137" s="18"/>
      <c r="AMU137" s="18"/>
      <c r="AMV137" s="18"/>
      <c r="AMW137" s="18"/>
      <c r="AMX137" s="18"/>
    </row>
    <row r="138" spans="3:1038" s="6" customFormat="1" ht="15" customHeight="1" x14ac:dyDescent="0.25">
      <c r="C138" s="6" t="str">
        <f t="shared" si="18"/>
        <v>American</v>
      </c>
      <c r="D138" s="6" t="str">
        <f t="shared" si="19"/>
        <v>HPHE6266H045DV 120  (66 gal)</v>
      </c>
      <c r="E138" s="6">
        <f t="shared" si="20"/>
        <v>1201114</v>
      </c>
      <c r="F138" s="55">
        <f t="shared" si="21"/>
        <v>66</v>
      </c>
      <c r="G138" s="6" t="str">
        <f t="shared" si="22"/>
        <v>AOSmithHPTU66</v>
      </c>
      <c r="H138" s="114">
        <f t="shared" si="23"/>
        <v>0</v>
      </c>
      <c r="I138" s="152" t="str">
        <f t="shared" si="24"/>
        <v>AmericanHPHE6266Res</v>
      </c>
      <c r="J138" s="114">
        <v>3</v>
      </c>
      <c r="K138" s="219">
        <v>3.45</v>
      </c>
      <c r="L138" s="91" t="s">
        <v>188</v>
      </c>
      <c r="M138" s="32">
        <v>1</v>
      </c>
      <c r="N138" s="75">
        <f t="shared" si="25"/>
        <v>12</v>
      </c>
      <c r="O138" s="9" t="s">
        <v>17</v>
      </c>
      <c r="P138" s="62">
        <f>P137+1</f>
        <v>11</v>
      </c>
      <c r="Q138" s="164">
        <f t="shared" si="26"/>
        <v>1201114</v>
      </c>
      <c r="R138" s="59" t="str">
        <f t="shared" si="27"/>
        <v>HPHE6266H045DV 120  (66 gal)</v>
      </c>
      <c r="S138" s="151">
        <f>COUNTIF(R$90:R$662, R138)</f>
        <v>1</v>
      </c>
      <c r="T138" s="10" t="s">
        <v>63</v>
      </c>
      <c r="U138" s="11">
        <v>66</v>
      </c>
      <c r="V138" s="30" t="s">
        <v>82</v>
      </c>
      <c r="W138" s="80" t="s">
        <v>102</v>
      </c>
      <c r="X138" s="85" t="str">
        <f t="shared" si="28"/>
        <v>AOSmithHPTU66</v>
      </c>
      <c r="Y138" s="113">
        <v>0</v>
      </c>
      <c r="Z138" s="42">
        <v>3</v>
      </c>
      <c r="AA138" s="43">
        <v>42591</v>
      </c>
      <c r="AB138" s="44" t="s">
        <v>80</v>
      </c>
      <c r="AC138" s="124" t="str">
        <f t="shared" si="29"/>
        <v>2,     1201114,   "HPHE6266H045DV 120  (66 gal)"</v>
      </c>
      <c r="AD138" s="126" t="str">
        <f t="shared" si="36"/>
        <v>American</v>
      </c>
      <c r="AE138" s="127" t="s">
        <v>455</v>
      </c>
      <c r="AF138" s="167">
        <f>COUNTIF(AE$77:AE$662, AE138)</f>
        <v>1</v>
      </c>
      <c r="AG138" s="124" t="str">
        <f t="shared" si="30"/>
        <v xml:space="preserve">          case  HPHE6266H045DV 120  (66 gal)   :   "AmericanHPHE6266Res"</v>
      </c>
      <c r="AH138" s="6">
        <v>3.45</v>
      </c>
      <c r="AJ138" s="6">
        <v>3</v>
      </c>
      <c r="AK138"/>
      <c r="AL138" s="138">
        <f t="shared" si="32"/>
        <v>3.45</v>
      </c>
      <c r="AM138" s="138" t="str">
        <f t="shared" si="33"/>
        <v/>
      </c>
      <c r="AN138"/>
      <c r="AO138"/>
      <c r="AP138"/>
      <c r="AQ138"/>
      <c r="AR138"/>
    </row>
    <row r="139" spans="3:1038" s="6" customFormat="1" ht="15" customHeight="1" x14ac:dyDescent="0.25">
      <c r="C139" s="6" t="str">
        <f t="shared" si="18"/>
        <v>American</v>
      </c>
      <c r="D139" s="6" t="str">
        <f t="shared" si="19"/>
        <v>HPHE6280H045DV 120  (80 gal)</v>
      </c>
      <c r="E139" s="6">
        <f t="shared" si="20"/>
        <v>1201215</v>
      </c>
      <c r="F139" s="55">
        <f t="shared" si="21"/>
        <v>80</v>
      </c>
      <c r="G139" s="6" t="str">
        <f t="shared" si="22"/>
        <v>AOSmithHPTU80</v>
      </c>
      <c r="H139" s="114">
        <f t="shared" si="23"/>
        <v>0</v>
      </c>
      <c r="I139" s="152" t="str">
        <f t="shared" si="24"/>
        <v>AmericanHPHE6280Res</v>
      </c>
      <c r="J139" s="114">
        <v>3</v>
      </c>
      <c r="K139" s="219">
        <v>3.45</v>
      </c>
      <c r="L139" s="91" t="s">
        <v>188</v>
      </c>
      <c r="M139" s="32">
        <v>1</v>
      </c>
      <c r="N139" s="75">
        <f t="shared" si="25"/>
        <v>12</v>
      </c>
      <c r="O139" s="9" t="s">
        <v>17</v>
      </c>
      <c r="P139" s="62">
        <f>P138+1</f>
        <v>12</v>
      </c>
      <c r="Q139" s="164">
        <f t="shared" si="26"/>
        <v>1201215</v>
      </c>
      <c r="R139" s="59" t="str">
        <f t="shared" si="27"/>
        <v>HPHE6280H045DV 120  (80 gal)</v>
      </c>
      <c r="S139" s="151">
        <f>COUNTIF(R$90:R$662, R139)</f>
        <v>1</v>
      </c>
      <c r="T139" s="10" t="s">
        <v>64</v>
      </c>
      <c r="U139" s="11">
        <v>80</v>
      </c>
      <c r="V139" s="30" t="s">
        <v>83</v>
      </c>
      <c r="W139" s="80" t="s">
        <v>103</v>
      </c>
      <c r="X139" s="85" t="str">
        <f t="shared" si="28"/>
        <v>AOSmithHPTU80</v>
      </c>
      <c r="Y139" s="113">
        <v>0</v>
      </c>
      <c r="Z139" s="42" t="s">
        <v>13</v>
      </c>
      <c r="AA139" s="43">
        <v>42591</v>
      </c>
      <c r="AB139" s="44" t="s">
        <v>80</v>
      </c>
      <c r="AC139" s="124" t="str">
        <f t="shared" si="29"/>
        <v>2,     1201215,   "HPHE6280H045DV 120  (80 gal)"</v>
      </c>
      <c r="AD139" s="126" t="str">
        <f t="shared" si="36"/>
        <v>American</v>
      </c>
      <c r="AE139" s="127" t="s">
        <v>456</v>
      </c>
      <c r="AF139" s="167">
        <f>COUNTIF(AE$77:AE$662, AE139)</f>
        <v>1</v>
      </c>
      <c r="AG139" s="124" t="str">
        <f t="shared" si="30"/>
        <v xml:space="preserve">          case  HPHE6280H045DV 120  (80 gal)   :   "AmericanHPHE6280Res"</v>
      </c>
      <c r="AH139" s="6">
        <v>3.45</v>
      </c>
      <c r="AJ139" s="6">
        <v>3</v>
      </c>
      <c r="AK139"/>
      <c r="AL139" s="138">
        <f t="shared" si="32"/>
        <v>3.45</v>
      </c>
      <c r="AM139" s="138" t="str">
        <f t="shared" si="33"/>
        <v/>
      </c>
      <c r="AN139"/>
      <c r="AO139"/>
      <c r="AP139"/>
      <c r="AQ139"/>
      <c r="AR139"/>
    </row>
    <row r="140" spans="3:1038" s="6" customFormat="1" ht="15" customHeight="1" x14ac:dyDescent="0.25">
      <c r="C140" s="6" t="str">
        <f t="shared" si="18"/>
        <v>American</v>
      </c>
      <c r="D140" s="6" t="str">
        <f t="shared" si="19"/>
        <v>HPHE650H045DV 120  (50 gal)</v>
      </c>
      <c r="E140" s="6">
        <f t="shared" si="20"/>
        <v>1201313</v>
      </c>
      <c r="F140" s="55">
        <f t="shared" si="21"/>
        <v>50</v>
      </c>
      <c r="G140" s="6" t="str">
        <f t="shared" si="22"/>
        <v>AOSmithHPTU50</v>
      </c>
      <c r="H140" s="114">
        <f t="shared" si="23"/>
        <v>0</v>
      </c>
      <c r="I140" s="152" t="str">
        <f t="shared" si="24"/>
        <v>AmericanHPHE650Res</v>
      </c>
      <c r="J140" s="114">
        <v>3</v>
      </c>
      <c r="K140" s="219">
        <v>3.45</v>
      </c>
      <c r="L140" s="91" t="s">
        <v>188</v>
      </c>
      <c r="M140" s="32">
        <v>1</v>
      </c>
      <c r="N140" s="75">
        <f t="shared" si="25"/>
        <v>12</v>
      </c>
      <c r="O140" s="9" t="s">
        <v>17</v>
      </c>
      <c r="P140" s="62">
        <f>P139+1</f>
        <v>13</v>
      </c>
      <c r="Q140" s="164">
        <f t="shared" si="26"/>
        <v>1201313</v>
      </c>
      <c r="R140" s="59" t="str">
        <f t="shared" si="27"/>
        <v>HPHE650H045DV 120  (50 gal)</v>
      </c>
      <c r="S140" s="151">
        <f>COUNTIF(R$90:R$662, R140)</f>
        <v>1</v>
      </c>
      <c r="T140" s="10" t="s">
        <v>65</v>
      </c>
      <c r="U140" s="11">
        <v>50</v>
      </c>
      <c r="V140" s="30" t="s">
        <v>81</v>
      </c>
      <c r="W140" s="80" t="s">
        <v>106</v>
      </c>
      <c r="X140" s="85" t="str">
        <f t="shared" si="28"/>
        <v>AOSmithHPTU50</v>
      </c>
      <c r="Y140" s="113">
        <v>0</v>
      </c>
      <c r="Z140" s="42" t="s">
        <v>8</v>
      </c>
      <c r="AA140" s="43">
        <v>42591</v>
      </c>
      <c r="AB140" s="44" t="s">
        <v>80</v>
      </c>
      <c r="AC140" s="124" t="str">
        <f t="shared" si="29"/>
        <v>2,     1201313,   "HPHE650H045DV 120  (50 gal)"</v>
      </c>
      <c r="AD140" s="126" t="str">
        <f t="shared" si="36"/>
        <v>American</v>
      </c>
      <c r="AE140" s="127" t="s">
        <v>457</v>
      </c>
      <c r="AF140" s="167">
        <f>COUNTIF(AE$77:AE$662, AE140)</f>
        <v>1</v>
      </c>
      <c r="AG140" s="124" t="str">
        <f t="shared" si="30"/>
        <v xml:space="preserve">          case  HPHE650H045DV 120  (50 gal)   :   "AmericanHPHE650Res"</v>
      </c>
      <c r="AH140" s="6">
        <v>3.45</v>
      </c>
      <c r="AJ140" s="6">
        <v>3</v>
      </c>
      <c r="AK140"/>
      <c r="AL140" s="138">
        <f t="shared" si="32"/>
        <v>3.45</v>
      </c>
      <c r="AM140" s="138" t="str">
        <f t="shared" si="33"/>
        <v/>
      </c>
      <c r="AN140"/>
      <c r="AO140"/>
      <c r="AP140"/>
      <c r="AQ140"/>
      <c r="AR140"/>
    </row>
    <row r="141" spans="3:1038" s="6" customFormat="1" ht="15" customHeight="1" x14ac:dyDescent="0.25">
      <c r="C141" s="157" t="str">
        <f t="shared" ref="C141:C215" si="37">O141</f>
        <v>AquaThermAire</v>
      </c>
      <c r="D141" s="157" t="str">
        <f t="shared" ref="D141:D215" si="38">R141</f>
        <v>CHT2021-36A  (54 gal)</v>
      </c>
      <c r="E141" s="157">
        <f t="shared" ref="E141:E215" si="39">Q141</f>
        <v>2900186</v>
      </c>
      <c r="F141" s="55">
        <f t="shared" ref="F141:F215" si="40">U141</f>
        <v>54</v>
      </c>
      <c r="G141" s="6" t="str">
        <f t="shared" ref="G141:G215" si="41">X141</f>
        <v>AquaThermAire</v>
      </c>
      <c r="H141" s="114">
        <f t="shared" ref="H141:H215" si="42">Y141</f>
        <v>0</v>
      </c>
      <c r="I141" s="152" t="str">
        <f t="shared" ref="I141:I215" si="43">AE141</f>
        <v>AquaThermAireCHT202136A</v>
      </c>
      <c r="J141" s="114">
        <v>2</v>
      </c>
      <c r="K141" s="219">
        <v>2.95</v>
      </c>
      <c r="L141" s="91" t="s">
        <v>188</v>
      </c>
      <c r="M141" s="34">
        <v>2</v>
      </c>
      <c r="N141" s="75">
        <f t="shared" ref="N141:N215" si="44">VLOOKUP( O141, $O$2:$P$24, 2, FALSE )</f>
        <v>29</v>
      </c>
      <c r="O141" s="203" t="s">
        <v>875</v>
      </c>
      <c r="P141" s="160">
        <v>1</v>
      </c>
      <c r="Q141" s="164">
        <f t="shared" ref="Q141:Q212" si="45" xml:space="preserve"> (N141*100000) + (P141*100) + VLOOKUP( W141, $T$2:$V$70, 2, FALSE )</f>
        <v>2900186</v>
      </c>
      <c r="R141" s="59" t="str">
        <f t="shared" ref="R141:R215" si="46">T141 &amp; "  (" &amp; U141 &amp; " gal)"</f>
        <v>CHT2021-36A  (54 gal)</v>
      </c>
      <c r="S141" s="151">
        <f>COUNTIF(R$90:R$662, R141)</f>
        <v>1</v>
      </c>
      <c r="T141" s="19" t="s">
        <v>876</v>
      </c>
      <c r="U141" s="20">
        <v>54</v>
      </c>
      <c r="V141" s="31" t="s">
        <v>875</v>
      </c>
      <c r="W141" s="80" t="s">
        <v>875</v>
      </c>
      <c r="X141" s="85" t="str">
        <f t="shared" ref="X141:X212" si="47">VLOOKUP( W141, $T$2:$V$71, 3, FALSE )</f>
        <v>AquaThermAire</v>
      </c>
      <c r="Y141" s="113">
        <v>0</v>
      </c>
      <c r="Z141" s="45"/>
      <c r="AA141" s="150">
        <v>44874</v>
      </c>
      <c r="AB141" s="44" t="s">
        <v>875</v>
      </c>
      <c r="AC141" s="124" t="str">
        <f t="shared" ref="AC141:AC215" si="48">"2,     "&amp;E141&amp;",   """&amp;R141&amp;""""</f>
        <v>2,     2900186,   "CHT2021-36A  (54 gal)"</v>
      </c>
      <c r="AD141" s="125" t="s">
        <v>875</v>
      </c>
      <c r="AE141" s="127" t="s">
        <v>880</v>
      </c>
      <c r="AF141" s="167">
        <f>COUNTIF(AE$77:AE$662, AE141)</f>
        <v>1</v>
      </c>
      <c r="AG141" s="124" t="str">
        <f t="shared" ref="AG141:AG215" si="49">"          case  "&amp;D141&amp;"   :   """&amp;AE141&amp;""""</f>
        <v xml:space="preserve">          case  CHT2021-36A  (54 gal)   :   "AquaThermAireCHT202136A"</v>
      </c>
      <c r="AH141" s="6">
        <v>2.95</v>
      </c>
      <c r="AJ141" s="6">
        <v>2</v>
      </c>
      <c r="AK141" s="18"/>
      <c r="AL141" s="138" t="str">
        <f t="shared" si="32"/>
        <v/>
      </c>
      <c r="AM141" s="138" t="str">
        <f t="shared" si="33"/>
        <v/>
      </c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8"/>
      <c r="DG141" s="18"/>
      <c r="DH141" s="18"/>
      <c r="DI141" s="18"/>
      <c r="DJ141" s="18"/>
      <c r="DK141" s="18"/>
      <c r="DL141" s="18"/>
      <c r="DM141" s="18"/>
      <c r="DN141" s="18"/>
      <c r="DO141" s="18"/>
      <c r="DP141" s="18"/>
      <c r="DQ141" s="18"/>
      <c r="DR141" s="18"/>
      <c r="DS141" s="18"/>
      <c r="DT141" s="18"/>
      <c r="DU141" s="18"/>
      <c r="DV141" s="18"/>
      <c r="DW141" s="18"/>
      <c r="DX141" s="18"/>
      <c r="DY141" s="18"/>
      <c r="DZ141" s="18"/>
      <c r="EA141" s="18"/>
      <c r="EB141" s="18"/>
      <c r="EC141" s="18"/>
      <c r="ED141" s="18"/>
      <c r="EE141" s="18"/>
      <c r="EF141" s="18"/>
      <c r="EG141" s="18"/>
      <c r="EH141" s="18"/>
      <c r="EI141" s="18"/>
      <c r="EJ141" s="18"/>
      <c r="EK141" s="18"/>
      <c r="EL141" s="18"/>
      <c r="EM141" s="18"/>
      <c r="EN141" s="18"/>
      <c r="EO141" s="18"/>
      <c r="EP141" s="18"/>
      <c r="EQ141" s="18"/>
      <c r="ER141" s="18"/>
      <c r="ES141" s="18"/>
      <c r="ET141" s="18"/>
      <c r="EU141" s="18"/>
      <c r="EV141" s="18"/>
      <c r="EW141" s="18"/>
      <c r="EX141" s="18"/>
      <c r="EY141" s="18"/>
      <c r="EZ141" s="18"/>
      <c r="FA141" s="18"/>
      <c r="FB141" s="18"/>
      <c r="FC141" s="18"/>
      <c r="FD141" s="18"/>
      <c r="FE141" s="18"/>
      <c r="FF141" s="18"/>
      <c r="FG141" s="18"/>
      <c r="FH141" s="18"/>
      <c r="FI141" s="18"/>
      <c r="FJ141" s="18"/>
      <c r="FK141" s="18"/>
      <c r="FL141" s="18"/>
      <c r="FM141" s="18"/>
      <c r="FN141" s="18"/>
      <c r="FO141" s="18"/>
      <c r="FP141" s="18"/>
      <c r="FQ141" s="18"/>
      <c r="FR141" s="18"/>
      <c r="FS141" s="18"/>
      <c r="FT141" s="18"/>
      <c r="FU141" s="18"/>
      <c r="FV141" s="18"/>
      <c r="FW141" s="18"/>
      <c r="FX141" s="18"/>
      <c r="FY141" s="18"/>
      <c r="FZ141" s="18"/>
      <c r="GA141" s="18"/>
      <c r="GB141" s="18"/>
      <c r="GC141" s="18"/>
      <c r="GD141" s="18"/>
      <c r="GE141" s="18"/>
      <c r="GF141" s="18"/>
      <c r="GG141" s="18"/>
      <c r="GH141" s="18"/>
      <c r="GI141" s="18"/>
      <c r="GJ141" s="18"/>
      <c r="GK141" s="18"/>
      <c r="GL141" s="18"/>
      <c r="GM141" s="18"/>
      <c r="GN141" s="18"/>
      <c r="GO141" s="18"/>
      <c r="GP141" s="18"/>
      <c r="GQ141" s="18"/>
      <c r="GR141" s="18"/>
      <c r="GS141" s="18"/>
      <c r="GT141" s="18"/>
      <c r="GU141" s="18"/>
      <c r="GV141" s="18"/>
      <c r="GW141" s="18"/>
      <c r="GX141" s="18"/>
      <c r="GY141" s="18"/>
      <c r="GZ141" s="18"/>
      <c r="HA141" s="18"/>
      <c r="HB141" s="18"/>
      <c r="HC141" s="18"/>
      <c r="HD141" s="18"/>
      <c r="HE141" s="18"/>
      <c r="HF141" s="18"/>
      <c r="HG141" s="18"/>
      <c r="HH141" s="18"/>
      <c r="HI141" s="18"/>
      <c r="HJ141" s="18"/>
      <c r="HK141" s="18"/>
      <c r="HL141" s="18"/>
      <c r="HM141" s="18"/>
      <c r="HN141" s="18"/>
      <c r="HO141" s="18"/>
      <c r="HP141" s="18"/>
      <c r="HQ141" s="18"/>
      <c r="HR141" s="18"/>
      <c r="HS141" s="18"/>
      <c r="HT141" s="18"/>
      <c r="HU141" s="18"/>
      <c r="HV141" s="18"/>
      <c r="HW141" s="18"/>
      <c r="HX141" s="18"/>
      <c r="HY141" s="18"/>
      <c r="HZ141" s="18"/>
      <c r="IA141" s="18"/>
      <c r="IB141" s="18"/>
      <c r="IC141" s="18"/>
      <c r="ID141" s="18"/>
      <c r="IE141" s="18"/>
      <c r="IF141" s="18"/>
      <c r="IG141" s="18"/>
      <c r="IH141" s="18"/>
      <c r="II141" s="18"/>
      <c r="IJ141" s="18"/>
      <c r="IK141" s="18"/>
      <c r="IL141" s="18"/>
      <c r="IM141" s="18"/>
      <c r="IN141" s="18"/>
      <c r="IO141" s="18"/>
      <c r="IP141" s="18"/>
      <c r="IQ141" s="18"/>
      <c r="IR141" s="18"/>
      <c r="IS141" s="18"/>
      <c r="IT141" s="18"/>
      <c r="IU141" s="18"/>
      <c r="IV141" s="18"/>
      <c r="IW141" s="18"/>
      <c r="IX141" s="18"/>
      <c r="IY141" s="18"/>
      <c r="IZ141" s="18"/>
      <c r="JA141" s="18"/>
      <c r="JB141" s="18"/>
      <c r="JC141" s="18"/>
      <c r="JD141" s="18"/>
      <c r="JE141" s="18"/>
      <c r="JF141" s="18"/>
      <c r="JG141" s="18"/>
      <c r="JH141" s="18"/>
      <c r="JI141" s="18"/>
      <c r="JJ141" s="18"/>
      <c r="JK141" s="18"/>
      <c r="JL141" s="18"/>
      <c r="JM141" s="18"/>
      <c r="JN141" s="18"/>
      <c r="JO141" s="18"/>
      <c r="JP141" s="18"/>
      <c r="JQ141" s="18"/>
      <c r="JR141" s="18"/>
      <c r="JS141" s="18"/>
      <c r="JT141" s="18"/>
      <c r="JU141" s="18"/>
      <c r="JV141" s="18"/>
      <c r="JW141" s="18"/>
      <c r="JX141" s="18"/>
      <c r="JY141" s="18"/>
      <c r="JZ141" s="18"/>
      <c r="KA141" s="18"/>
      <c r="KB141" s="18"/>
      <c r="KC141" s="18"/>
      <c r="KD141" s="18"/>
      <c r="KE141" s="18"/>
      <c r="KF141" s="18"/>
      <c r="KG141" s="18"/>
      <c r="KH141" s="18"/>
      <c r="KI141" s="18"/>
      <c r="KJ141" s="18"/>
      <c r="KK141" s="18"/>
      <c r="KL141" s="18"/>
      <c r="KM141" s="18"/>
      <c r="KN141" s="18"/>
      <c r="KO141" s="18"/>
      <c r="KP141" s="18"/>
      <c r="KQ141" s="18"/>
      <c r="KR141" s="18"/>
      <c r="KS141" s="18"/>
      <c r="KT141" s="18"/>
      <c r="KU141" s="18"/>
      <c r="KV141" s="18"/>
      <c r="KW141" s="18"/>
      <c r="KX141" s="18"/>
      <c r="KY141" s="18"/>
      <c r="KZ141" s="18"/>
      <c r="LA141" s="18"/>
      <c r="LB141" s="18"/>
      <c r="LC141" s="18"/>
      <c r="LD141" s="18"/>
      <c r="LE141" s="18"/>
      <c r="LF141" s="18"/>
      <c r="LG141" s="18"/>
      <c r="LH141" s="18"/>
      <c r="LI141" s="18"/>
      <c r="LJ141" s="18"/>
      <c r="LK141" s="18"/>
      <c r="LL141" s="18"/>
      <c r="LM141" s="18"/>
      <c r="LN141" s="18"/>
      <c r="LO141" s="18"/>
      <c r="LP141" s="18"/>
      <c r="LQ141" s="18"/>
      <c r="LR141" s="18"/>
      <c r="LS141" s="18"/>
      <c r="LT141" s="18"/>
      <c r="LU141" s="18"/>
      <c r="LV141" s="18"/>
      <c r="LW141" s="18"/>
      <c r="LX141" s="18"/>
      <c r="LY141" s="18"/>
      <c r="LZ141" s="18"/>
      <c r="MA141" s="18"/>
      <c r="MB141" s="18"/>
      <c r="MC141" s="18"/>
      <c r="MD141" s="18"/>
      <c r="ME141" s="18"/>
      <c r="MF141" s="18"/>
      <c r="MG141" s="18"/>
      <c r="MH141" s="18"/>
      <c r="MI141" s="18"/>
      <c r="MJ141" s="18"/>
      <c r="MK141" s="18"/>
      <c r="ML141" s="18"/>
      <c r="MM141" s="18"/>
      <c r="MN141" s="18"/>
      <c r="MO141" s="18"/>
      <c r="MP141" s="18"/>
      <c r="MQ141" s="18"/>
      <c r="MR141" s="18"/>
      <c r="MS141" s="18"/>
      <c r="MT141" s="18"/>
      <c r="MU141" s="18"/>
      <c r="MV141" s="18"/>
      <c r="MW141" s="18"/>
      <c r="MX141" s="18"/>
      <c r="MY141" s="18"/>
      <c r="MZ141" s="18"/>
      <c r="NA141" s="18"/>
      <c r="NB141" s="18"/>
      <c r="NC141" s="18"/>
      <c r="ND141" s="18"/>
      <c r="NE141" s="18"/>
      <c r="NF141" s="18"/>
      <c r="NG141" s="18"/>
      <c r="NH141" s="18"/>
      <c r="NI141" s="18"/>
      <c r="NJ141" s="18"/>
      <c r="NK141" s="18"/>
      <c r="NL141" s="18"/>
      <c r="NM141" s="18"/>
      <c r="NN141" s="18"/>
      <c r="NO141" s="18"/>
      <c r="NP141" s="18"/>
      <c r="NQ141" s="18"/>
      <c r="NR141" s="18"/>
      <c r="NS141" s="18"/>
      <c r="NT141" s="18"/>
      <c r="NU141" s="18"/>
      <c r="NV141" s="18"/>
      <c r="NW141" s="18"/>
      <c r="NX141" s="18"/>
      <c r="NY141" s="18"/>
      <c r="NZ141" s="18"/>
      <c r="OA141" s="18"/>
      <c r="OB141" s="18"/>
      <c r="OC141" s="18"/>
      <c r="OD141" s="18"/>
      <c r="OE141" s="18"/>
      <c r="OF141" s="18"/>
      <c r="OG141" s="18"/>
      <c r="OH141" s="18"/>
      <c r="OI141" s="18"/>
      <c r="OJ141" s="18"/>
      <c r="OK141" s="18"/>
      <c r="OL141" s="18"/>
      <c r="OM141" s="18"/>
      <c r="ON141" s="18"/>
      <c r="OO141" s="18"/>
      <c r="OP141" s="18"/>
      <c r="OQ141" s="18"/>
      <c r="OR141" s="18"/>
      <c r="OS141" s="18"/>
      <c r="OT141" s="18"/>
      <c r="OU141" s="18"/>
      <c r="OV141" s="18"/>
      <c r="OW141" s="18"/>
      <c r="OX141" s="18"/>
      <c r="OY141" s="18"/>
      <c r="OZ141" s="18"/>
      <c r="PA141" s="18"/>
      <c r="PB141" s="18"/>
      <c r="PC141" s="18"/>
      <c r="PD141" s="18"/>
      <c r="PE141" s="18"/>
      <c r="PF141" s="18"/>
      <c r="PG141" s="18"/>
      <c r="PH141" s="18"/>
      <c r="PI141" s="18"/>
      <c r="PJ141" s="18"/>
      <c r="PK141" s="18"/>
      <c r="PL141" s="18"/>
      <c r="PM141" s="18"/>
      <c r="PN141" s="18"/>
      <c r="PO141" s="18"/>
      <c r="PP141" s="18"/>
      <c r="PQ141" s="18"/>
      <c r="PR141" s="18"/>
      <c r="PS141" s="18"/>
      <c r="PT141" s="18"/>
      <c r="PU141" s="18"/>
      <c r="PV141" s="18"/>
      <c r="PW141" s="18"/>
      <c r="PX141" s="18"/>
      <c r="PY141" s="18"/>
      <c r="PZ141" s="18"/>
      <c r="QA141" s="18"/>
      <c r="QB141" s="18"/>
      <c r="QC141" s="18"/>
      <c r="QD141" s="18"/>
      <c r="QE141" s="18"/>
      <c r="QF141" s="18"/>
      <c r="QG141" s="18"/>
      <c r="QH141" s="18"/>
      <c r="QI141" s="18"/>
      <c r="QJ141" s="18"/>
      <c r="QK141" s="18"/>
      <c r="QL141" s="18"/>
      <c r="QM141" s="18"/>
      <c r="QN141" s="18"/>
      <c r="QO141" s="18"/>
      <c r="QP141" s="18"/>
      <c r="QQ141" s="18"/>
      <c r="QR141" s="18"/>
      <c r="QS141" s="18"/>
      <c r="QT141" s="18"/>
      <c r="QU141" s="18"/>
      <c r="QV141" s="18"/>
      <c r="QW141" s="18"/>
      <c r="QX141" s="18"/>
      <c r="QY141" s="18"/>
      <c r="QZ141" s="18"/>
      <c r="RA141" s="18"/>
      <c r="RB141" s="18"/>
      <c r="RC141" s="18"/>
      <c r="RD141" s="18"/>
      <c r="RE141" s="18"/>
      <c r="RF141" s="18"/>
      <c r="RG141" s="18"/>
      <c r="RH141" s="18"/>
      <c r="RI141" s="18"/>
      <c r="RJ141" s="18"/>
      <c r="RK141" s="18"/>
      <c r="RL141" s="18"/>
      <c r="RM141" s="18"/>
      <c r="RN141" s="18"/>
      <c r="RO141" s="18"/>
      <c r="RP141" s="18"/>
      <c r="RQ141" s="18"/>
      <c r="RR141" s="18"/>
      <c r="RS141" s="18"/>
      <c r="RT141" s="18"/>
      <c r="RU141" s="18"/>
      <c r="RV141" s="18"/>
      <c r="RW141" s="18"/>
      <c r="RX141" s="18"/>
      <c r="RY141" s="18"/>
      <c r="RZ141" s="18"/>
      <c r="SA141" s="18"/>
      <c r="SB141" s="18"/>
      <c r="SC141" s="18"/>
      <c r="SD141" s="18"/>
      <c r="SE141" s="18"/>
      <c r="SF141" s="18"/>
      <c r="SG141" s="18"/>
      <c r="SH141" s="18"/>
      <c r="SI141" s="18"/>
      <c r="SJ141" s="18"/>
      <c r="SK141" s="18"/>
      <c r="SL141" s="18"/>
      <c r="SM141" s="18"/>
      <c r="SN141" s="18"/>
      <c r="SO141" s="18"/>
      <c r="SP141" s="18"/>
      <c r="SQ141" s="18"/>
      <c r="SR141" s="18"/>
      <c r="SS141" s="18"/>
      <c r="ST141" s="18"/>
      <c r="SU141" s="18"/>
      <c r="SV141" s="18"/>
      <c r="SW141" s="18"/>
      <c r="SX141" s="18"/>
      <c r="SY141" s="18"/>
      <c r="SZ141" s="18"/>
      <c r="TA141" s="18"/>
      <c r="TB141" s="18"/>
      <c r="TC141" s="18"/>
      <c r="TD141" s="18"/>
      <c r="TE141" s="18"/>
      <c r="TF141" s="18"/>
      <c r="TG141" s="18"/>
      <c r="TH141" s="18"/>
      <c r="TI141" s="18"/>
      <c r="TJ141" s="18"/>
      <c r="TK141" s="18"/>
      <c r="TL141" s="18"/>
      <c r="TM141" s="18"/>
      <c r="TN141" s="18"/>
      <c r="TO141" s="18"/>
      <c r="TP141" s="18"/>
      <c r="TQ141" s="18"/>
      <c r="TR141" s="18"/>
      <c r="TS141" s="18"/>
      <c r="TT141" s="18"/>
      <c r="TU141" s="18"/>
      <c r="TV141" s="18"/>
      <c r="TW141" s="18"/>
      <c r="TX141" s="18"/>
      <c r="TY141" s="18"/>
      <c r="TZ141" s="18"/>
      <c r="UA141" s="18"/>
      <c r="UB141" s="18"/>
      <c r="UC141" s="18"/>
      <c r="UD141" s="18"/>
      <c r="UE141" s="18"/>
      <c r="UF141" s="18"/>
      <c r="UG141" s="18"/>
      <c r="UH141" s="18"/>
      <c r="UI141" s="18"/>
      <c r="UJ141" s="18"/>
      <c r="UK141" s="18"/>
      <c r="UL141" s="18"/>
      <c r="UM141" s="18"/>
      <c r="UN141" s="18"/>
      <c r="UO141" s="18"/>
      <c r="UP141" s="18"/>
      <c r="UQ141" s="18"/>
      <c r="UR141" s="18"/>
      <c r="US141" s="18"/>
      <c r="UT141" s="18"/>
      <c r="UU141" s="18"/>
      <c r="UV141" s="18"/>
      <c r="UW141" s="18"/>
      <c r="UX141" s="18"/>
      <c r="UY141" s="18"/>
      <c r="UZ141" s="18"/>
      <c r="VA141" s="18"/>
      <c r="VB141" s="18"/>
      <c r="VC141" s="18"/>
      <c r="VD141" s="18"/>
      <c r="VE141" s="18"/>
      <c r="VF141" s="18"/>
      <c r="VG141" s="18"/>
      <c r="VH141" s="18"/>
      <c r="VI141" s="18"/>
      <c r="VJ141" s="18"/>
      <c r="VK141" s="18"/>
      <c r="VL141" s="18"/>
      <c r="VM141" s="18"/>
      <c r="VN141" s="18"/>
      <c r="VO141" s="18"/>
      <c r="VP141" s="18"/>
      <c r="VQ141" s="18"/>
      <c r="VR141" s="18"/>
      <c r="VS141" s="18"/>
      <c r="VT141" s="18"/>
      <c r="VU141" s="18"/>
      <c r="VV141" s="18"/>
      <c r="VW141" s="18"/>
      <c r="VX141" s="18"/>
      <c r="VY141" s="18"/>
      <c r="VZ141" s="18"/>
      <c r="WA141" s="18"/>
      <c r="WB141" s="18"/>
      <c r="WC141" s="18"/>
      <c r="WD141" s="18"/>
      <c r="WE141" s="18"/>
      <c r="WF141" s="18"/>
      <c r="WG141" s="18"/>
      <c r="WH141" s="18"/>
      <c r="WI141" s="18"/>
      <c r="WJ141" s="18"/>
      <c r="WK141" s="18"/>
      <c r="WL141" s="18"/>
      <c r="WM141" s="18"/>
      <c r="WN141" s="18"/>
      <c r="WO141" s="18"/>
      <c r="WP141" s="18"/>
      <c r="WQ141" s="18"/>
      <c r="WR141" s="18"/>
      <c r="WS141" s="18"/>
      <c r="WT141" s="18"/>
      <c r="WU141" s="18"/>
      <c r="WV141" s="18"/>
      <c r="WW141" s="18"/>
      <c r="WX141" s="18"/>
      <c r="WY141" s="18"/>
      <c r="WZ141" s="18"/>
      <c r="XA141" s="18"/>
      <c r="XB141" s="18"/>
      <c r="XC141" s="18"/>
      <c r="XD141" s="18"/>
      <c r="XE141" s="18"/>
      <c r="XF141" s="18"/>
      <c r="XG141" s="18"/>
      <c r="XH141" s="18"/>
      <c r="XI141" s="18"/>
      <c r="XJ141" s="18"/>
      <c r="XK141" s="18"/>
      <c r="XL141" s="18"/>
      <c r="XM141" s="18"/>
      <c r="XN141" s="18"/>
      <c r="XO141" s="18"/>
      <c r="XP141" s="18"/>
      <c r="XQ141" s="18"/>
      <c r="XR141" s="18"/>
      <c r="XS141" s="18"/>
      <c r="XT141" s="18"/>
      <c r="XU141" s="18"/>
      <c r="XV141" s="18"/>
      <c r="XW141" s="18"/>
      <c r="XX141" s="18"/>
      <c r="XY141" s="18"/>
      <c r="XZ141" s="18"/>
      <c r="YA141" s="18"/>
      <c r="YB141" s="18"/>
      <c r="YC141" s="18"/>
      <c r="YD141" s="18"/>
      <c r="YE141" s="18"/>
      <c r="YF141" s="18"/>
      <c r="YG141" s="18"/>
      <c r="YH141" s="18"/>
      <c r="YI141" s="18"/>
      <c r="YJ141" s="18"/>
      <c r="YK141" s="18"/>
      <c r="YL141" s="18"/>
      <c r="YM141" s="18"/>
      <c r="YN141" s="18"/>
      <c r="YO141" s="18"/>
      <c r="YP141" s="18"/>
      <c r="YQ141" s="18"/>
      <c r="YR141" s="18"/>
      <c r="YS141" s="18"/>
      <c r="YT141" s="18"/>
      <c r="YU141" s="18"/>
      <c r="YV141" s="18"/>
      <c r="YW141" s="18"/>
      <c r="YX141" s="18"/>
      <c r="YY141" s="18"/>
      <c r="YZ141" s="18"/>
      <c r="ZA141" s="18"/>
      <c r="ZB141" s="18"/>
      <c r="ZC141" s="18"/>
      <c r="ZD141" s="18"/>
      <c r="ZE141" s="18"/>
      <c r="ZF141" s="18"/>
      <c r="ZG141" s="18"/>
      <c r="ZH141" s="18"/>
      <c r="ZI141" s="18"/>
      <c r="ZJ141" s="18"/>
      <c r="ZK141" s="18"/>
      <c r="ZL141" s="18"/>
      <c r="ZM141" s="18"/>
      <c r="ZN141" s="18"/>
      <c r="ZO141" s="18"/>
      <c r="ZP141" s="18"/>
      <c r="ZQ141" s="18"/>
      <c r="ZR141" s="18"/>
      <c r="ZS141" s="18"/>
      <c r="ZT141" s="18"/>
      <c r="ZU141" s="18"/>
      <c r="ZV141" s="18"/>
      <c r="ZW141" s="18"/>
      <c r="ZX141" s="18"/>
      <c r="ZY141" s="18"/>
      <c r="ZZ141" s="18"/>
      <c r="AAA141" s="18"/>
      <c r="AAB141" s="18"/>
      <c r="AAC141" s="18"/>
      <c r="AAD141" s="18"/>
      <c r="AAE141" s="18"/>
      <c r="AAF141" s="18"/>
      <c r="AAG141" s="18"/>
      <c r="AAH141" s="18"/>
      <c r="AAI141" s="18"/>
      <c r="AAJ141" s="18"/>
      <c r="AAK141" s="18"/>
      <c r="AAL141" s="18"/>
      <c r="AAM141" s="18"/>
      <c r="AAN141" s="18"/>
      <c r="AAO141" s="18"/>
      <c r="AAP141" s="18"/>
      <c r="AAQ141" s="18"/>
      <c r="AAR141" s="18"/>
      <c r="AAS141" s="18"/>
      <c r="AAT141" s="18"/>
      <c r="AAU141" s="18"/>
      <c r="AAV141" s="18"/>
      <c r="AAW141" s="18"/>
      <c r="AAX141" s="18"/>
      <c r="AAY141" s="18"/>
      <c r="AAZ141" s="18"/>
      <c r="ABA141" s="18"/>
      <c r="ABB141" s="18"/>
      <c r="ABC141" s="18"/>
      <c r="ABD141" s="18"/>
      <c r="ABE141" s="18"/>
      <c r="ABF141" s="18"/>
      <c r="ABG141" s="18"/>
      <c r="ABH141" s="18"/>
      <c r="ABI141" s="18"/>
      <c r="ABJ141" s="18"/>
      <c r="ABK141" s="18"/>
      <c r="ABL141" s="18"/>
      <c r="ABM141" s="18"/>
      <c r="ABN141" s="18"/>
      <c r="ABO141" s="18"/>
      <c r="ABP141" s="18"/>
      <c r="ABQ141" s="18"/>
      <c r="ABR141" s="18"/>
      <c r="ABS141" s="18"/>
      <c r="ABT141" s="18"/>
      <c r="ABU141" s="18"/>
      <c r="ABV141" s="18"/>
      <c r="ABW141" s="18"/>
      <c r="ABX141" s="18"/>
      <c r="ABY141" s="18"/>
      <c r="ABZ141" s="18"/>
      <c r="ACA141" s="18"/>
      <c r="ACB141" s="18"/>
      <c r="ACC141" s="18"/>
      <c r="ACD141" s="18"/>
      <c r="ACE141" s="18"/>
      <c r="ACF141" s="18"/>
      <c r="ACG141" s="18"/>
      <c r="ACH141" s="18"/>
      <c r="ACI141" s="18"/>
      <c r="ACJ141" s="18"/>
      <c r="ACK141" s="18"/>
      <c r="ACL141" s="18"/>
      <c r="ACM141" s="18"/>
      <c r="ACN141" s="18"/>
      <c r="ACO141" s="18"/>
      <c r="ACP141" s="18"/>
      <c r="ACQ141" s="18"/>
      <c r="ACR141" s="18"/>
      <c r="ACS141" s="18"/>
      <c r="ACT141" s="18"/>
      <c r="ACU141" s="18"/>
      <c r="ACV141" s="18"/>
      <c r="ACW141" s="18"/>
      <c r="ACX141" s="18"/>
      <c r="ACY141" s="18"/>
      <c r="ACZ141" s="18"/>
      <c r="ADA141" s="18"/>
      <c r="ADB141" s="18"/>
      <c r="ADC141" s="18"/>
      <c r="ADD141" s="18"/>
      <c r="ADE141" s="18"/>
      <c r="ADF141" s="18"/>
      <c r="ADG141" s="18"/>
      <c r="ADH141" s="18"/>
      <c r="ADI141" s="18"/>
      <c r="ADJ141" s="18"/>
      <c r="ADK141" s="18"/>
      <c r="ADL141" s="18"/>
      <c r="ADM141" s="18"/>
      <c r="ADN141" s="18"/>
      <c r="ADO141" s="18"/>
      <c r="ADP141" s="18"/>
      <c r="ADQ141" s="18"/>
      <c r="ADR141" s="18"/>
      <c r="ADS141" s="18"/>
      <c r="ADT141" s="18"/>
      <c r="ADU141" s="18"/>
      <c r="ADV141" s="18"/>
      <c r="ADW141" s="18"/>
      <c r="ADX141" s="18"/>
      <c r="ADY141" s="18"/>
      <c r="ADZ141" s="18"/>
      <c r="AEA141" s="18"/>
      <c r="AEB141" s="18"/>
      <c r="AEC141" s="18"/>
      <c r="AED141" s="18"/>
      <c r="AEE141" s="18"/>
      <c r="AEF141" s="18"/>
      <c r="AEG141" s="18"/>
      <c r="AEH141" s="18"/>
      <c r="AEI141" s="18"/>
      <c r="AEJ141" s="18"/>
      <c r="AEK141" s="18"/>
      <c r="AEL141" s="18"/>
      <c r="AEM141" s="18"/>
      <c r="AEN141" s="18"/>
      <c r="AEO141" s="18"/>
      <c r="AEP141" s="18"/>
      <c r="AEQ141" s="18"/>
      <c r="AER141" s="18"/>
      <c r="AES141" s="18"/>
      <c r="AET141" s="18"/>
      <c r="AEU141" s="18"/>
      <c r="AEV141" s="18"/>
      <c r="AEW141" s="18"/>
      <c r="AEX141" s="18"/>
      <c r="AEY141" s="18"/>
      <c r="AEZ141" s="18"/>
      <c r="AFA141" s="18"/>
      <c r="AFB141" s="18"/>
      <c r="AFC141" s="18"/>
      <c r="AFD141" s="18"/>
      <c r="AFE141" s="18"/>
      <c r="AFF141" s="18"/>
      <c r="AFG141" s="18"/>
      <c r="AFH141" s="18"/>
      <c r="AFI141" s="18"/>
      <c r="AFJ141" s="18"/>
      <c r="AFK141" s="18"/>
      <c r="AFL141" s="18"/>
      <c r="AFM141" s="18"/>
      <c r="AFN141" s="18"/>
      <c r="AFO141" s="18"/>
      <c r="AFP141" s="18"/>
      <c r="AFQ141" s="18"/>
      <c r="AFR141" s="18"/>
      <c r="AFS141" s="18"/>
      <c r="AFT141" s="18"/>
      <c r="AFU141" s="18"/>
      <c r="AFV141" s="18"/>
      <c r="AFW141" s="18"/>
      <c r="AFX141" s="18"/>
      <c r="AFY141" s="18"/>
      <c r="AFZ141" s="18"/>
      <c r="AGA141" s="18"/>
      <c r="AGB141" s="18"/>
      <c r="AGC141" s="18"/>
      <c r="AGD141" s="18"/>
      <c r="AGE141" s="18"/>
      <c r="AGF141" s="18"/>
      <c r="AGG141" s="18"/>
      <c r="AGH141" s="18"/>
      <c r="AGI141" s="18"/>
      <c r="AGJ141" s="18"/>
      <c r="AGK141" s="18"/>
      <c r="AGL141" s="18"/>
      <c r="AGM141" s="18"/>
      <c r="AGN141" s="18"/>
      <c r="AGO141" s="18"/>
      <c r="AGP141" s="18"/>
      <c r="AGQ141" s="18"/>
      <c r="AGR141" s="18"/>
      <c r="AGS141" s="18"/>
      <c r="AGT141" s="18"/>
      <c r="AGU141" s="18"/>
      <c r="AGV141" s="18"/>
      <c r="AGW141" s="18"/>
      <c r="AGX141" s="18"/>
      <c r="AGY141" s="18"/>
      <c r="AGZ141" s="18"/>
      <c r="AHA141" s="18"/>
      <c r="AHB141" s="18"/>
      <c r="AHC141" s="18"/>
      <c r="AHD141" s="18"/>
      <c r="AHE141" s="18"/>
      <c r="AHF141" s="18"/>
      <c r="AHG141" s="18"/>
      <c r="AHH141" s="18"/>
      <c r="AHI141" s="18"/>
      <c r="AHJ141" s="18"/>
      <c r="AHK141" s="18"/>
      <c r="AHL141" s="18"/>
      <c r="AHM141" s="18"/>
      <c r="AHN141" s="18"/>
      <c r="AHO141" s="18"/>
      <c r="AHP141" s="18"/>
      <c r="AHQ141" s="18"/>
      <c r="AHR141" s="18"/>
      <c r="AHS141" s="18"/>
      <c r="AHT141" s="18"/>
      <c r="AHU141" s="18"/>
      <c r="AHV141" s="18"/>
      <c r="AHW141" s="18"/>
      <c r="AHX141" s="18"/>
      <c r="AHY141" s="18"/>
      <c r="AHZ141" s="18"/>
      <c r="AIA141" s="18"/>
      <c r="AIB141" s="18"/>
      <c r="AIC141" s="18"/>
      <c r="AID141" s="18"/>
      <c r="AIE141" s="18"/>
      <c r="AIF141" s="18"/>
      <c r="AIG141" s="18"/>
      <c r="AIH141" s="18"/>
      <c r="AII141" s="18"/>
      <c r="AIJ141" s="18"/>
      <c r="AIK141" s="18"/>
      <c r="AIL141" s="18"/>
      <c r="AIM141" s="18"/>
      <c r="AIN141" s="18"/>
      <c r="AIO141" s="18"/>
      <c r="AIP141" s="18"/>
      <c r="AIQ141" s="18"/>
      <c r="AIR141" s="18"/>
      <c r="AIS141" s="18"/>
      <c r="AIT141" s="18"/>
      <c r="AIU141" s="18"/>
      <c r="AIV141" s="18"/>
      <c r="AIW141" s="18"/>
      <c r="AIX141" s="18"/>
      <c r="AIY141" s="18"/>
      <c r="AIZ141" s="18"/>
      <c r="AJA141" s="18"/>
      <c r="AJB141" s="18"/>
      <c r="AJC141" s="18"/>
      <c r="AJD141" s="18"/>
      <c r="AJE141" s="18"/>
      <c r="AJF141" s="18"/>
      <c r="AJG141" s="18"/>
      <c r="AJH141" s="18"/>
      <c r="AJI141" s="18"/>
      <c r="AJJ141" s="18"/>
      <c r="AJK141" s="18"/>
      <c r="AJL141" s="18"/>
      <c r="AJM141" s="18"/>
      <c r="AJN141" s="18"/>
      <c r="AJO141" s="18"/>
      <c r="AJP141" s="18"/>
      <c r="AJQ141" s="18"/>
      <c r="AJR141" s="18"/>
      <c r="AJS141" s="18"/>
      <c r="AJT141" s="18"/>
      <c r="AJU141" s="18"/>
      <c r="AJV141" s="18"/>
      <c r="AJW141" s="18"/>
      <c r="AJX141" s="18"/>
      <c r="AJY141" s="18"/>
      <c r="AJZ141" s="18"/>
      <c r="AKA141" s="18"/>
      <c r="AKB141" s="18"/>
      <c r="AKC141" s="18"/>
      <c r="AKD141" s="18"/>
      <c r="AKE141" s="18"/>
      <c r="AKF141" s="18"/>
      <c r="AKG141" s="18"/>
      <c r="AKH141" s="18"/>
      <c r="AKI141" s="18"/>
      <c r="AKJ141" s="18"/>
      <c r="AKK141" s="18"/>
      <c r="AKL141" s="18"/>
      <c r="AKM141" s="18"/>
      <c r="AKN141" s="18"/>
      <c r="AKO141" s="18"/>
      <c r="AKP141" s="18"/>
      <c r="AKQ141" s="18"/>
      <c r="AKR141" s="18"/>
      <c r="AKS141" s="18"/>
      <c r="AKT141" s="18"/>
      <c r="AKU141" s="18"/>
      <c r="AKV141" s="18"/>
      <c r="AKW141" s="18"/>
      <c r="AKX141" s="18"/>
      <c r="AKY141" s="18"/>
      <c r="AKZ141" s="18"/>
      <c r="ALA141" s="18"/>
      <c r="ALB141" s="18"/>
      <c r="ALC141" s="18"/>
      <c r="ALD141" s="18"/>
      <c r="ALE141" s="18"/>
      <c r="ALF141" s="18"/>
      <c r="ALG141" s="18"/>
      <c r="ALH141" s="18"/>
      <c r="ALI141" s="18"/>
      <c r="ALJ141" s="18"/>
      <c r="ALK141" s="18"/>
      <c r="ALL141" s="18"/>
      <c r="ALM141" s="18"/>
      <c r="ALN141" s="18"/>
      <c r="ALO141" s="18"/>
      <c r="ALP141" s="18"/>
      <c r="ALQ141" s="18"/>
      <c r="ALR141" s="18"/>
      <c r="ALS141" s="18"/>
      <c r="ALT141" s="18"/>
      <c r="ALU141" s="18"/>
      <c r="ALV141" s="18"/>
      <c r="ALW141" s="18"/>
      <c r="ALX141" s="18"/>
      <c r="ALY141" s="18"/>
      <c r="ALZ141" s="18"/>
      <c r="AMA141" s="18"/>
      <c r="AMB141" s="18"/>
      <c r="AMC141" s="18"/>
      <c r="AMD141" s="18"/>
      <c r="AME141" s="18"/>
      <c r="AMF141" s="18"/>
      <c r="AMG141" s="18"/>
      <c r="AMH141" s="18"/>
      <c r="AMI141" s="18"/>
      <c r="AMJ141" s="18"/>
      <c r="AMK141" s="18"/>
      <c r="AML141" s="18"/>
      <c r="AMM141" s="18"/>
      <c r="AMN141" s="18"/>
      <c r="AMO141" s="18"/>
      <c r="AMP141" s="18"/>
      <c r="AMQ141" s="18"/>
      <c r="AMR141" s="18"/>
      <c r="AMS141" s="18"/>
      <c r="AMT141" s="18"/>
      <c r="AMU141" s="18"/>
      <c r="AMV141" s="18"/>
      <c r="AMW141" s="18"/>
      <c r="AMX141" s="18"/>
    </row>
    <row r="142" spans="3:1038" s="6" customFormat="1" ht="15" customHeight="1" x14ac:dyDescent="0.25">
      <c r="C142" s="157" t="str">
        <f t="shared" si="37"/>
        <v>AquaThermAire</v>
      </c>
      <c r="D142" s="157" t="str">
        <f t="shared" si="38"/>
        <v>CHT2021-36C  (54 gal)</v>
      </c>
      <c r="E142" s="157">
        <f t="shared" si="39"/>
        <v>2900286</v>
      </c>
      <c r="F142" s="55">
        <f t="shared" si="40"/>
        <v>54</v>
      </c>
      <c r="G142" s="6" t="str">
        <f t="shared" si="41"/>
        <v>AquaThermAire</v>
      </c>
      <c r="H142" s="114">
        <f t="shared" si="42"/>
        <v>0</v>
      </c>
      <c r="I142" s="152" t="str">
        <f t="shared" si="43"/>
        <v>AquaThermAireCHT202136C</v>
      </c>
      <c r="J142" s="114">
        <v>2</v>
      </c>
      <c r="K142" s="219">
        <v>2.95</v>
      </c>
      <c r="L142" s="91" t="s">
        <v>188</v>
      </c>
      <c r="M142" s="32">
        <v>2</v>
      </c>
      <c r="N142" s="75">
        <f t="shared" si="44"/>
        <v>29</v>
      </c>
      <c r="O142" s="9" t="s">
        <v>875</v>
      </c>
      <c r="P142" s="62">
        <f>P141+1</f>
        <v>2</v>
      </c>
      <c r="Q142" s="164">
        <f t="shared" si="45"/>
        <v>2900286</v>
      </c>
      <c r="R142" s="59" t="str">
        <f t="shared" si="46"/>
        <v>CHT2021-36C  (54 gal)</v>
      </c>
      <c r="S142" s="151">
        <f>COUNTIF(R$90:R$662, R142)</f>
        <v>1</v>
      </c>
      <c r="T142" s="10" t="s">
        <v>877</v>
      </c>
      <c r="U142" s="11">
        <v>54</v>
      </c>
      <c r="V142" s="30" t="s">
        <v>875</v>
      </c>
      <c r="W142" s="80" t="s">
        <v>875</v>
      </c>
      <c r="X142" s="85" t="str">
        <f t="shared" si="47"/>
        <v>AquaThermAire</v>
      </c>
      <c r="Y142" s="113">
        <v>0</v>
      </c>
      <c r="Z142" s="42"/>
      <c r="AA142" s="150">
        <v>44874</v>
      </c>
      <c r="AB142" s="44" t="s">
        <v>875</v>
      </c>
      <c r="AC142" s="124" t="str">
        <f t="shared" si="48"/>
        <v>2,     2900286,   "CHT2021-36C  (54 gal)"</v>
      </c>
      <c r="AD142" s="126" t="str">
        <f>AD141</f>
        <v>AquaThermAire</v>
      </c>
      <c r="AE142" s="127" t="s">
        <v>881</v>
      </c>
      <c r="AF142" s="167">
        <f>COUNTIF(AE$77:AE$662, AE142)</f>
        <v>1</v>
      </c>
      <c r="AG142" s="124" t="str">
        <f t="shared" si="49"/>
        <v xml:space="preserve">          case  CHT2021-36C  (54 gal)   :   "AquaThermAireCHT202136C"</v>
      </c>
      <c r="AH142" s="6">
        <v>2.95</v>
      </c>
      <c r="AJ142" s="6">
        <v>2</v>
      </c>
      <c r="AK142"/>
      <c r="AL142" s="138" t="str">
        <f t="shared" ref="AL142:AL216" si="50">IF( AJ142=3, AH142, "" )</f>
        <v/>
      </c>
      <c r="AM142" s="138" t="str">
        <f t="shared" ref="AM142:AM216" si="51">IF( AJ142=4, AH142, "" )</f>
        <v/>
      </c>
      <c r="AN142"/>
      <c r="AO142"/>
      <c r="AP142"/>
      <c r="AQ142"/>
      <c r="AR142"/>
    </row>
    <row r="143" spans="3:1038" s="6" customFormat="1" ht="15" customHeight="1" x14ac:dyDescent="0.25">
      <c r="C143" s="157" t="str">
        <f t="shared" si="37"/>
        <v>AquaThermAire</v>
      </c>
      <c r="D143" s="157" t="str">
        <f t="shared" si="38"/>
        <v>CHT2021-48A  (54 gal)</v>
      </c>
      <c r="E143" s="157">
        <f t="shared" si="39"/>
        <v>2900386</v>
      </c>
      <c r="F143" s="55">
        <f t="shared" si="40"/>
        <v>54</v>
      </c>
      <c r="G143" s="6" t="str">
        <f t="shared" si="41"/>
        <v>AquaThermAire</v>
      </c>
      <c r="H143" s="114">
        <f t="shared" si="42"/>
        <v>0</v>
      </c>
      <c r="I143" s="152" t="str">
        <f t="shared" si="43"/>
        <v>AquaThermAireCHT202148A</v>
      </c>
      <c r="J143" s="114">
        <v>2</v>
      </c>
      <c r="K143" s="219">
        <v>2.95</v>
      </c>
      <c r="L143" s="91" t="s">
        <v>188</v>
      </c>
      <c r="M143" s="32">
        <v>2</v>
      </c>
      <c r="N143" s="75">
        <f t="shared" si="44"/>
        <v>29</v>
      </c>
      <c r="O143" s="9" t="s">
        <v>875</v>
      </c>
      <c r="P143" s="62">
        <f>P142+1</f>
        <v>3</v>
      </c>
      <c r="Q143" s="164">
        <f t="shared" si="45"/>
        <v>2900386</v>
      </c>
      <c r="R143" s="59" t="str">
        <f t="shared" si="46"/>
        <v>CHT2021-48A  (54 gal)</v>
      </c>
      <c r="S143" s="151">
        <f>COUNTIF(R$90:R$662, R143)</f>
        <v>1</v>
      </c>
      <c r="T143" s="10" t="s">
        <v>878</v>
      </c>
      <c r="U143" s="11">
        <v>54</v>
      </c>
      <c r="V143" s="30" t="s">
        <v>875</v>
      </c>
      <c r="W143" s="80" t="s">
        <v>875</v>
      </c>
      <c r="X143" s="85" t="str">
        <f t="shared" si="47"/>
        <v>AquaThermAire</v>
      </c>
      <c r="Y143" s="113">
        <v>0</v>
      </c>
      <c r="Z143" s="42"/>
      <c r="AA143" s="150">
        <v>44874</v>
      </c>
      <c r="AB143" s="44" t="s">
        <v>875</v>
      </c>
      <c r="AC143" s="124" t="str">
        <f t="shared" si="48"/>
        <v>2,     2900386,   "CHT2021-48A  (54 gal)"</v>
      </c>
      <c r="AD143" s="126" t="str">
        <f>AD142</f>
        <v>AquaThermAire</v>
      </c>
      <c r="AE143" s="127" t="s">
        <v>882</v>
      </c>
      <c r="AF143" s="167">
        <f>COUNTIF(AE$77:AE$662, AE143)</f>
        <v>1</v>
      </c>
      <c r="AG143" s="124" t="str">
        <f t="shared" si="49"/>
        <v xml:space="preserve">          case  CHT2021-48A  (54 gal)   :   "AquaThermAireCHT202148A"</v>
      </c>
      <c r="AH143" s="6">
        <v>2.95</v>
      </c>
      <c r="AJ143" s="6">
        <v>2</v>
      </c>
      <c r="AK143"/>
      <c r="AL143" s="138" t="str">
        <f t="shared" si="50"/>
        <v/>
      </c>
      <c r="AM143" s="138" t="str">
        <f t="shared" si="51"/>
        <v/>
      </c>
      <c r="AN143"/>
      <c r="AO143"/>
      <c r="AP143"/>
      <c r="AQ143"/>
      <c r="AR143"/>
    </row>
    <row r="144" spans="3:1038" s="6" customFormat="1" ht="15" customHeight="1" x14ac:dyDescent="0.25">
      <c r="C144" s="157" t="str">
        <f t="shared" si="37"/>
        <v>AquaThermAire</v>
      </c>
      <c r="D144" s="157" t="str">
        <f t="shared" si="38"/>
        <v>CHT2021-48C  (54 gal)</v>
      </c>
      <c r="E144" s="157">
        <f t="shared" si="39"/>
        <v>2900486</v>
      </c>
      <c r="F144" s="55">
        <f t="shared" si="40"/>
        <v>54</v>
      </c>
      <c r="G144" s="6" t="str">
        <f t="shared" si="41"/>
        <v>AquaThermAire</v>
      </c>
      <c r="H144" s="114">
        <f t="shared" si="42"/>
        <v>0</v>
      </c>
      <c r="I144" s="152" t="str">
        <f t="shared" si="43"/>
        <v>AquaThermAireCHT202148C</v>
      </c>
      <c r="J144" s="114">
        <v>2</v>
      </c>
      <c r="K144" s="219">
        <v>2.95</v>
      </c>
      <c r="L144" s="91" t="s">
        <v>188</v>
      </c>
      <c r="M144" s="32">
        <v>2</v>
      </c>
      <c r="N144" s="75">
        <f t="shared" si="44"/>
        <v>29</v>
      </c>
      <c r="O144" s="9" t="s">
        <v>875</v>
      </c>
      <c r="P144" s="62">
        <f>P143+1</f>
        <v>4</v>
      </c>
      <c r="Q144" s="164">
        <f t="shared" si="45"/>
        <v>2900486</v>
      </c>
      <c r="R144" s="59" t="str">
        <f t="shared" si="46"/>
        <v>CHT2021-48C  (54 gal)</v>
      </c>
      <c r="S144" s="151">
        <f>COUNTIF(R$90:R$662, R144)</f>
        <v>1</v>
      </c>
      <c r="T144" s="10" t="s">
        <v>879</v>
      </c>
      <c r="U144" s="11">
        <v>54</v>
      </c>
      <c r="V144" s="30" t="s">
        <v>875</v>
      </c>
      <c r="W144" s="80" t="s">
        <v>875</v>
      </c>
      <c r="X144" s="85" t="str">
        <f t="shared" si="47"/>
        <v>AquaThermAire</v>
      </c>
      <c r="Y144" s="113">
        <v>0</v>
      </c>
      <c r="Z144" s="42"/>
      <c r="AA144" s="150">
        <v>44874</v>
      </c>
      <c r="AB144" s="44" t="s">
        <v>875</v>
      </c>
      <c r="AC144" s="124" t="str">
        <f t="shared" si="48"/>
        <v>2,     2900486,   "CHT2021-48C  (54 gal)"</v>
      </c>
      <c r="AD144" s="126" t="str">
        <f>AD143</f>
        <v>AquaThermAire</v>
      </c>
      <c r="AE144" s="127" t="s">
        <v>883</v>
      </c>
      <c r="AF144" s="167">
        <f>COUNTIF(AE$77:AE$662, AE144)</f>
        <v>1</v>
      </c>
      <c r="AG144" s="124" t="str">
        <f t="shared" si="49"/>
        <v xml:space="preserve">          case  CHT2021-48C  (54 gal)   :   "AquaThermAireCHT202148C"</v>
      </c>
      <c r="AH144" s="6">
        <v>2.95</v>
      </c>
      <c r="AJ144" s="6">
        <v>2</v>
      </c>
      <c r="AK144"/>
      <c r="AL144" s="138" t="str">
        <f t="shared" si="50"/>
        <v/>
      </c>
      <c r="AM144" s="138" t="str">
        <f t="shared" si="51"/>
        <v/>
      </c>
      <c r="AN144"/>
      <c r="AO144"/>
      <c r="AP144"/>
      <c r="AQ144"/>
      <c r="AR144"/>
    </row>
    <row r="145" spans="2:1035" s="6" customFormat="1" ht="15" customHeight="1" x14ac:dyDescent="0.25">
      <c r="B145" s="225"/>
      <c r="C145" s="225" t="str">
        <f t="shared" ref="C145" si="52">O145</f>
        <v>Bradford White</v>
      </c>
      <c r="D145" s="225" t="str">
        <f t="shared" ref="D145" si="53">R145</f>
        <v>RE2HP50**-1NCTT  (50 gal)</v>
      </c>
      <c r="E145" s="6">
        <f t="shared" ref="E145" si="54">Q145</f>
        <v>1301699</v>
      </c>
      <c r="F145" s="55">
        <f t="shared" ref="F145" si="55">U145</f>
        <v>50</v>
      </c>
      <c r="G145" s="6" t="str">
        <f t="shared" ref="G145" si="56">X145</f>
        <v>BradfordWhiteAeroThermRE2HP50</v>
      </c>
      <c r="H145" s="114">
        <f t="shared" ref="H145" si="57">Y145</f>
        <v>1</v>
      </c>
      <c r="I145" s="152" t="str">
        <f t="shared" ref="I145" si="58">AE145</f>
        <v>BradfordWhiteRE2HP50_1NCTT</v>
      </c>
      <c r="J145" s="114">
        <v>4</v>
      </c>
      <c r="K145" s="219">
        <v>3.89</v>
      </c>
      <c r="L145" s="91" t="s">
        <v>188</v>
      </c>
      <c r="M145" s="226">
        <v>4</v>
      </c>
      <c r="N145" s="131">
        <f t="shared" ref="N145" si="59">VLOOKUP( O145, $O$2:$P$24, 2, FALSE )</f>
        <v>13</v>
      </c>
      <c r="O145" s="227" t="s">
        <v>93</v>
      </c>
      <c r="P145" s="228">
        <v>16</v>
      </c>
      <c r="Q145" s="164">
        <f t="shared" si="45"/>
        <v>1301699</v>
      </c>
      <c r="R145" s="9" t="str">
        <f t="shared" ref="R145" si="60">T145 &amp; "  (" &amp; U145 &amp; " gal)"</f>
        <v>RE2HP50**-1NCTT  (50 gal)</v>
      </c>
      <c r="S145" s="11">
        <f>COUNTIF(R$90:R$662, R145)</f>
        <v>1</v>
      </c>
      <c r="T145" s="229" t="s">
        <v>1290</v>
      </c>
      <c r="U145" s="223">
        <v>50</v>
      </c>
      <c r="V145" s="222" t="s">
        <v>1286</v>
      </c>
      <c r="W145" s="222" t="s">
        <v>1286</v>
      </c>
      <c r="X145" s="129" t="str">
        <f t="shared" si="47"/>
        <v>BradfordWhiteAeroThermRE2HP50</v>
      </c>
      <c r="Y145" s="230">
        <v>1</v>
      </c>
      <c r="Z145" s="165"/>
      <c r="AA145" s="194"/>
      <c r="AB145" s="181"/>
      <c r="AC145" s="124" t="str">
        <f t="shared" ref="AC145" si="61">"2,     "&amp;E145&amp;",   """&amp;R145&amp;""""</f>
        <v>2,     1301699,   "RE2HP50**-1NCTT  (50 gal)"</v>
      </c>
      <c r="AD145" s="231" t="s">
        <v>431</v>
      </c>
      <c r="AE145" s="232" t="s">
        <v>1291</v>
      </c>
      <c r="AF145" s="167">
        <f>COUNTIF(AE$77:AE$662, AE145)</f>
        <v>1</v>
      </c>
      <c r="AG145" s="124" t="str">
        <f t="shared" ref="AG145" si="62">"          case  "&amp;D145&amp;"   :   """&amp;AE145&amp;""""</f>
        <v xml:space="preserve">          case  RE2HP50**-1NCTT  (50 gal)   :   "BradfordWhiteRE2HP50_1NCTT"</v>
      </c>
      <c r="AH145" s="6">
        <v>3.44</v>
      </c>
      <c r="AJ145" s="6">
        <v>2</v>
      </c>
      <c r="AK145"/>
      <c r="AL145" s="138" t="str">
        <f t="shared" ref="AL145" si="63">IF( AJ145=3, AH145, "" )</f>
        <v/>
      </c>
      <c r="AM145" s="138" t="str">
        <f t="shared" ref="AM145" si="64">IF( AJ145=4, AH145, "" )</f>
        <v/>
      </c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LQ145"/>
      <c r="LR145"/>
      <c r="LS145"/>
      <c r="LT145"/>
      <c r="LU145"/>
      <c r="LV145"/>
      <c r="LW145"/>
      <c r="LX145"/>
      <c r="LY145"/>
      <c r="LZ145"/>
      <c r="MA145"/>
      <c r="MB145"/>
      <c r="MC145"/>
      <c r="MD145"/>
      <c r="ME145"/>
      <c r="MF145"/>
      <c r="MG145"/>
      <c r="MH145"/>
      <c r="MI145"/>
      <c r="MJ145"/>
      <c r="MK145"/>
      <c r="ML145"/>
      <c r="MM145"/>
      <c r="MN145"/>
      <c r="MO145"/>
      <c r="MP145"/>
      <c r="MQ145"/>
      <c r="MR145"/>
      <c r="MS145"/>
      <c r="MT145"/>
      <c r="MU145"/>
      <c r="MV145"/>
      <c r="MW145"/>
      <c r="MX145"/>
      <c r="MY145"/>
      <c r="MZ145"/>
      <c r="NA145"/>
      <c r="NB145"/>
      <c r="NC145"/>
      <c r="ND145"/>
      <c r="NE145"/>
      <c r="NF145"/>
      <c r="NG145"/>
      <c r="NH145"/>
      <c r="NI145"/>
      <c r="NJ145"/>
      <c r="NK145"/>
      <c r="NL145"/>
      <c r="NM145"/>
      <c r="NN145"/>
      <c r="NO145"/>
      <c r="NP145"/>
      <c r="NQ145"/>
      <c r="NR145"/>
      <c r="NS145"/>
      <c r="NT145"/>
      <c r="NU145"/>
      <c r="NV145"/>
      <c r="NW145"/>
      <c r="NX145"/>
      <c r="NY145"/>
      <c r="NZ145"/>
      <c r="OA145"/>
      <c r="OB145"/>
      <c r="OC145"/>
      <c r="OD145"/>
      <c r="OE145"/>
      <c r="OF145"/>
      <c r="OG145"/>
      <c r="OH145"/>
      <c r="OI145"/>
      <c r="OJ145"/>
      <c r="OK145"/>
      <c r="OL145"/>
      <c r="OM145"/>
      <c r="ON145"/>
      <c r="OO145"/>
      <c r="OP145"/>
      <c r="OQ145"/>
      <c r="OR145"/>
      <c r="OS145"/>
      <c r="OT145"/>
      <c r="OU145"/>
      <c r="OV145"/>
      <c r="OW145"/>
      <c r="OX145"/>
      <c r="OY145"/>
      <c r="OZ145"/>
      <c r="PA145"/>
      <c r="PB145"/>
      <c r="PC145"/>
      <c r="PD145"/>
      <c r="PE145"/>
      <c r="PF145"/>
      <c r="PG145"/>
      <c r="PH145"/>
      <c r="PI145"/>
      <c r="PJ145"/>
      <c r="PK145"/>
      <c r="PL145"/>
      <c r="PM145"/>
      <c r="PN145"/>
      <c r="PO145"/>
      <c r="PP145"/>
      <c r="PQ145"/>
      <c r="PR145"/>
      <c r="PS145"/>
      <c r="PT145"/>
      <c r="PU145"/>
      <c r="PV145"/>
      <c r="PW145"/>
      <c r="PX145"/>
      <c r="PY145"/>
      <c r="PZ145"/>
      <c r="QA145"/>
      <c r="QB145"/>
      <c r="QC145"/>
      <c r="QD145"/>
      <c r="QE145"/>
      <c r="QF145"/>
      <c r="QG145"/>
      <c r="QH145"/>
      <c r="QI145"/>
      <c r="QJ145"/>
      <c r="QK145"/>
      <c r="QL145"/>
      <c r="QM145"/>
      <c r="QN145"/>
      <c r="QO145"/>
      <c r="QP145"/>
      <c r="QQ145"/>
      <c r="QR145"/>
      <c r="QS145"/>
      <c r="QT145"/>
      <c r="QU145"/>
      <c r="QV145"/>
      <c r="QW145"/>
      <c r="QX145"/>
      <c r="QY145"/>
      <c r="QZ145"/>
      <c r="RA145"/>
      <c r="RB145"/>
      <c r="RC145"/>
      <c r="RD145"/>
      <c r="RE145"/>
      <c r="RF145"/>
      <c r="RG145"/>
      <c r="RH145"/>
      <c r="RI145"/>
      <c r="RJ145"/>
      <c r="RK145"/>
      <c r="RL145"/>
      <c r="RM145"/>
      <c r="RN145"/>
      <c r="RO145"/>
      <c r="RP145"/>
      <c r="RQ145"/>
      <c r="RR145"/>
      <c r="RS145"/>
      <c r="RT145"/>
      <c r="RU145"/>
      <c r="RV145"/>
      <c r="RW145"/>
      <c r="RX145"/>
      <c r="RY145"/>
      <c r="RZ145"/>
      <c r="SA145"/>
      <c r="SB145"/>
      <c r="SC145"/>
      <c r="SD145"/>
      <c r="SE145"/>
      <c r="SF145"/>
      <c r="SG145"/>
      <c r="SH145"/>
      <c r="SI145"/>
      <c r="SJ145"/>
      <c r="SK145"/>
      <c r="SL145"/>
      <c r="SM145"/>
      <c r="SN145"/>
      <c r="SO145"/>
      <c r="SP145"/>
      <c r="SQ145"/>
      <c r="SR145"/>
      <c r="SS145"/>
      <c r="ST145"/>
      <c r="SU145"/>
      <c r="SV145"/>
      <c r="SW145"/>
      <c r="SX145"/>
      <c r="SY145"/>
      <c r="SZ145"/>
      <c r="TA145"/>
      <c r="TB145"/>
      <c r="TC145"/>
      <c r="TD145"/>
      <c r="TE145"/>
      <c r="TF145"/>
      <c r="TG145"/>
      <c r="TH145"/>
      <c r="TI145"/>
      <c r="TJ145"/>
      <c r="TK145"/>
      <c r="TL145"/>
      <c r="TM145"/>
      <c r="TN145"/>
      <c r="TO145"/>
      <c r="TP145"/>
      <c r="TQ145"/>
      <c r="TR145"/>
      <c r="TS145"/>
      <c r="TT145"/>
      <c r="TU145"/>
      <c r="TV145"/>
      <c r="TW145"/>
      <c r="TX145"/>
      <c r="TY145"/>
      <c r="TZ145"/>
      <c r="UA145"/>
      <c r="UB145"/>
      <c r="UC145"/>
      <c r="UD145"/>
      <c r="UE145"/>
      <c r="UF145"/>
      <c r="UG145"/>
      <c r="UH145"/>
      <c r="UI145"/>
      <c r="UJ145"/>
      <c r="UK145"/>
      <c r="UL145"/>
      <c r="UM145"/>
      <c r="UN145"/>
      <c r="UO145"/>
      <c r="UP145"/>
      <c r="UQ145"/>
      <c r="UR145"/>
      <c r="US145"/>
      <c r="UT145"/>
      <c r="UU145"/>
      <c r="UV145"/>
      <c r="UW145"/>
      <c r="UX145"/>
      <c r="UY145"/>
      <c r="UZ145"/>
      <c r="VA145"/>
      <c r="VB145"/>
      <c r="VC145"/>
      <c r="VD145"/>
      <c r="VE145"/>
      <c r="VF145"/>
      <c r="VG145"/>
      <c r="VH145"/>
      <c r="VI145"/>
      <c r="VJ145"/>
      <c r="VK145"/>
      <c r="VL145"/>
      <c r="VM145"/>
      <c r="VN145"/>
      <c r="VO145"/>
      <c r="VP145"/>
      <c r="VQ145"/>
      <c r="VR145"/>
      <c r="VS145"/>
      <c r="VT145"/>
      <c r="VU145"/>
      <c r="VV145"/>
      <c r="VW145"/>
      <c r="VX145"/>
      <c r="VY145"/>
      <c r="VZ145"/>
      <c r="WA145"/>
      <c r="WB145"/>
      <c r="WC145"/>
      <c r="WD145"/>
      <c r="WE145"/>
      <c r="WF145"/>
      <c r="WG145"/>
      <c r="WH145"/>
      <c r="WI145"/>
      <c r="WJ145"/>
      <c r="WK145"/>
      <c r="WL145"/>
      <c r="WM145"/>
      <c r="WN145"/>
      <c r="WO145"/>
      <c r="WP145"/>
      <c r="WQ145"/>
      <c r="WR145"/>
      <c r="WS145"/>
      <c r="WT145"/>
      <c r="WU145"/>
      <c r="WV145"/>
      <c r="WW145"/>
      <c r="WX145"/>
      <c r="WY145"/>
      <c r="WZ145"/>
      <c r="XA145"/>
      <c r="XB145"/>
      <c r="XC145"/>
      <c r="XD145"/>
      <c r="XE145"/>
      <c r="XF145"/>
      <c r="XG145"/>
      <c r="XH145"/>
      <c r="XI145"/>
      <c r="XJ145"/>
      <c r="XK145"/>
      <c r="XL145"/>
      <c r="XM145"/>
      <c r="XN145"/>
      <c r="XO145"/>
      <c r="XP145"/>
      <c r="XQ145"/>
      <c r="XR145"/>
      <c r="XS145"/>
      <c r="XT145"/>
      <c r="XU145"/>
      <c r="XV145"/>
      <c r="XW145"/>
      <c r="XX145"/>
      <c r="XY145"/>
      <c r="XZ145"/>
      <c r="YA145"/>
      <c r="YB145"/>
      <c r="YC145"/>
      <c r="YD145"/>
      <c r="YE145"/>
      <c r="YF145"/>
      <c r="YG145"/>
      <c r="YH145"/>
      <c r="YI145"/>
      <c r="YJ145"/>
      <c r="YK145"/>
      <c r="YL145"/>
      <c r="YM145"/>
      <c r="YN145"/>
      <c r="YO145"/>
      <c r="YP145"/>
      <c r="YQ145"/>
      <c r="YR145"/>
      <c r="YS145"/>
      <c r="YT145"/>
      <c r="YU145"/>
      <c r="YV145"/>
      <c r="YW145"/>
      <c r="YX145"/>
      <c r="YY145"/>
      <c r="YZ145"/>
      <c r="ZA145"/>
      <c r="ZB145"/>
      <c r="ZC145"/>
      <c r="ZD145"/>
      <c r="ZE145"/>
      <c r="ZF145"/>
      <c r="ZG145"/>
      <c r="ZH145"/>
      <c r="ZI145"/>
      <c r="ZJ145"/>
      <c r="ZK145"/>
      <c r="ZL145"/>
      <c r="ZM145"/>
      <c r="ZN145"/>
      <c r="ZO145"/>
      <c r="ZP145"/>
      <c r="ZQ145"/>
      <c r="ZR145"/>
      <c r="ZS145"/>
      <c r="ZT145"/>
      <c r="ZU145"/>
      <c r="ZV145"/>
      <c r="ZW145"/>
      <c r="ZX145"/>
      <c r="ZY145"/>
      <c r="ZZ145"/>
      <c r="AAA145"/>
      <c r="AAB145"/>
      <c r="AAC145"/>
      <c r="AAD145"/>
      <c r="AAE145"/>
      <c r="AAF145"/>
      <c r="AAG145"/>
      <c r="AAH145"/>
      <c r="AAI145"/>
      <c r="AAJ145"/>
      <c r="AAK145"/>
      <c r="AAL145"/>
      <c r="AAM145"/>
      <c r="AAN145"/>
      <c r="AAO145"/>
      <c r="AAP145"/>
      <c r="AAQ145"/>
      <c r="AAR145"/>
      <c r="AAS145"/>
      <c r="AAT145"/>
      <c r="AAU145"/>
      <c r="AAV145"/>
      <c r="AAW145"/>
      <c r="AAX145"/>
      <c r="AAY145"/>
      <c r="AAZ145"/>
      <c r="ABA145"/>
      <c r="ABB145"/>
      <c r="ABC145"/>
      <c r="ABD145"/>
      <c r="ABE145"/>
      <c r="ABF145"/>
      <c r="ABG145"/>
      <c r="ABH145"/>
      <c r="ABI145"/>
      <c r="ABJ145"/>
      <c r="ABK145"/>
      <c r="ABL145"/>
      <c r="ABM145"/>
      <c r="ABN145"/>
      <c r="ABO145"/>
      <c r="ABP145"/>
      <c r="ABQ145"/>
      <c r="ABR145"/>
      <c r="ABS145"/>
      <c r="ABT145"/>
      <c r="ABU145"/>
      <c r="ABV145"/>
      <c r="ABW145"/>
      <c r="ABX145"/>
      <c r="ABY145"/>
      <c r="ABZ145"/>
      <c r="ACA145"/>
      <c r="ACB145"/>
      <c r="ACC145"/>
      <c r="ACD145"/>
      <c r="ACE145"/>
      <c r="ACF145"/>
      <c r="ACG145"/>
      <c r="ACH145"/>
      <c r="ACI145"/>
      <c r="ACJ145"/>
      <c r="ACK145"/>
      <c r="ACL145"/>
      <c r="ACM145"/>
      <c r="ACN145"/>
      <c r="ACO145"/>
      <c r="ACP145"/>
      <c r="ACQ145"/>
      <c r="ACR145"/>
      <c r="ACS145"/>
      <c r="ACT145"/>
      <c r="ACU145"/>
      <c r="ACV145"/>
      <c r="ACW145"/>
      <c r="ACX145"/>
      <c r="ACY145"/>
      <c r="ACZ145"/>
      <c r="ADA145"/>
      <c r="ADB145"/>
      <c r="ADC145"/>
      <c r="ADD145"/>
      <c r="ADE145"/>
      <c r="ADF145"/>
      <c r="ADG145"/>
      <c r="ADH145"/>
      <c r="ADI145"/>
      <c r="ADJ145"/>
      <c r="ADK145"/>
      <c r="ADL145"/>
      <c r="ADM145"/>
      <c r="ADN145"/>
      <c r="ADO145"/>
      <c r="ADP145"/>
      <c r="ADQ145"/>
      <c r="ADR145"/>
      <c r="ADS145"/>
      <c r="ADT145"/>
      <c r="ADU145"/>
      <c r="ADV145"/>
      <c r="ADW145"/>
      <c r="ADX145"/>
      <c r="ADY145"/>
      <c r="ADZ145"/>
      <c r="AEA145"/>
      <c r="AEB145"/>
      <c r="AEC145"/>
      <c r="AED145"/>
      <c r="AEE145"/>
      <c r="AEF145"/>
      <c r="AEG145"/>
      <c r="AEH145"/>
      <c r="AEI145"/>
      <c r="AEJ145"/>
      <c r="AEK145"/>
      <c r="AEL145"/>
      <c r="AEM145"/>
      <c r="AEN145"/>
      <c r="AEO145"/>
      <c r="AEP145"/>
      <c r="AEQ145"/>
      <c r="AER145"/>
      <c r="AES145"/>
      <c r="AET145"/>
      <c r="AEU145"/>
      <c r="AEV145"/>
      <c r="AEW145"/>
      <c r="AEX145"/>
      <c r="AEY145"/>
      <c r="AEZ145"/>
      <c r="AFA145"/>
      <c r="AFB145"/>
      <c r="AFC145"/>
      <c r="AFD145"/>
      <c r="AFE145"/>
      <c r="AFF145"/>
      <c r="AFG145"/>
      <c r="AFH145"/>
      <c r="AFI145"/>
      <c r="AFJ145"/>
      <c r="AFK145"/>
      <c r="AFL145"/>
      <c r="AFM145"/>
      <c r="AFN145"/>
      <c r="AFO145"/>
      <c r="AFP145"/>
      <c r="AFQ145"/>
      <c r="AFR145"/>
      <c r="AFS145"/>
      <c r="AFT145"/>
      <c r="AFU145"/>
      <c r="AFV145"/>
      <c r="AFW145"/>
      <c r="AFX145"/>
      <c r="AFY145"/>
      <c r="AFZ145"/>
      <c r="AGA145"/>
      <c r="AGB145"/>
      <c r="AGC145"/>
      <c r="AGD145"/>
      <c r="AGE145"/>
      <c r="AGF145"/>
      <c r="AGG145"/>
      <c r="AGH145"/>
      <c r="AGI145"/>
      <c r="AGJ145"/>
      <c r="AGK145"/>
      <c r="AGL145"/>
      <c r="AGM145"/>
      <c r="AGN145"/>
      <c r="AGO145"/>
      <c r="AGP145"/>
      <c r="AGQ145"/>
      <c r="AGR145"/>
      <c r="AGS145"/>
      <c r="AGT145"/>
      <c r="AGU145"/>
      <c r="AGV145"/>
      <c r="AGW145"/>
      <c r="AGX145"/>
      <c r="AGY145"/>
      <c r="AGZ145"/>
      <c r="AHA145"/>
      <c r="AHB145"/>
      <c r="AHC145"/>
      <c r="AHD145"/>
      <c r="AHE145"/>
      <c r="AHF145"/>
      <c r="AHG145"/>
      <c r="AHH145"/>
      <c r="AHI145"/>
      <c r="AHJ145"/>
      <c r="AHK145"/>
      <c r="AHL145"/>
      <c r="AHM145"/>
      <c r="AHN145"/>
      <c r="AHO145"/>
      <c r="AHP145"/>
      <c r="AHQ145"/>
      <c r="AHR145"/>
      <c r="AHS145"/>
      <c r="AHT145"/>
      <c r="AHU145"/>
      <c r="AHV145"/>
      <c r="AHW145"/>
      <c r="AHX145"/>
      <c r="AHY145"/>
      <c r="AHZ145"/>
      <c r="AIA145"/>
      <c r="AIB145"/>
      <c r="AIC145"/>
      <c r="AID145"/>
      <c r="AIE145"/>
      <c r="AIF145"/>
      <c r="AIG145"/>
      <c r="AIH145"/>
      <c r="AII145"/>
      <c r="AIJ145"/>
      <c r="AIK145"/>
      <c r="AIL145"/>
      <c r="AIM145"/>
      <c r="AIN145"/>
      <c r="AIO145"/>
      <c r="AIP145"/>
      <c r="AIQ145"/>
      <c r="AIR145"/>
      <c r="AIS145"/>
      <c r="AIT145"/>
      <c r="AIU145"/>
      <c r="AIV145"/>
      <c r="AIW145"/>
      <c r="AIX145"/>
      <c r="AIY145"/>
      <c r="AIZ145"/>
      <c r="AJA145"/>
      <c r="AJB145"/>
      <c r="AJC145"/>
      <c r="AJD145"/>
      <c r="AJE145"/>
      <c r="AJF145"/>
      <c r="AJG145"/>
      <c r="AJH145"/>
      <c r="AJI145"/>
      <c r="AJJ145"/>
      <c r="AJK145"/>
      <c r="AJL145"/>
      <c r="AJM145"/>
      <c r="AJN145"/>
      <c r="AJO145"/>
      <c r="AJP145"/>
      <c r="AJQ145"/>
      <c r="AJR145"/>
      <c r="AJS145"/>
      <c r="AJT145"/>
      <c r="AJU145"/>
      <c r="AJV145"/>
      <c r="AJW145"/>
      <c r="AJX145"/>
      <c r="AJY145"/>
      <c r="AJZ145"/>
      <c r="AKA145"/>
      <c r="AKB145"/>
      <c r="AKC145"/>
      <c r="AKD145"/>
      <c r="AKE145"/>
      <c r="AKF145"/>
      <c r="AKG145"/>
      <c r="AKH145"/>
      <c r="AKI145"/>
      <c r="AKJ145"/>
      <c r="AKK145"/>
      <c r="AKL145"/>
      <c r="AKM145"/>
      <c r="AKN145"/>
      <c r="AKO145"/>
      <c r="AKP145"/>
      <c r="AKQ145"/>
      <c r="AKR145"/>
      <c r="AKS145"/>
      <c r="AKT145"/>
      <c r="AKU145"/>
      <c r="AKV145"/>
      <c r="AKW145"/>
      <c r="AKX145"/>
      <c r="AKY145"/>
      <c r="AKZ145"/>
      <c r="ALA145"/>
      <c r="ALB145"/>
      <c r="ALC145"/>
      <c r="ALD145"/>
      <c r="ALE145"/>
      <c r="ALF145"/>
      <c r="ALG145"/>
      <c r="ALH145"/>
      <c r="ALI145"/>
      <c r="ALJ145"/>
      <c r="ALK145"/>
      <c r="ALL145"/>
      <c r="ALM145"/>
      <c r="ALN145"/>
      <c r="ALO145"/>
      <c r="ALP145"/>
      <c r="ALQ145"/>
      <c r="ALR145"/>
      <c r="ALS145"/>
      <c r="ALT145"/>
      <c r="ALU145"/>
      <c r="ALV145"/>
      <c r="ALW145"/>
      <c r="ALX145"/>
      <c r="ALY145"/>
      <c r="ALZ145"/>
      <c r="AMA145"/>
      <c r="AMB145"/>
      <c r="AMC145"/>
      <c r="AMD145"/>
      <c r="AME145"/>
      <c r="AMF145"/>
      <c r="AMG145"/>
      <c r="AMH145"/>
      <c r="AMI145"/>
      <c r="AMJ145"/>
      <c r="AMK145"/>
      <c r="AML145"/>
      <c r="AMM145"/>
      <c r="AMN145"/>
      <c r="AMO145"/>
      <c r="AMP145"/>
      <c r="AMQ145"/>
      <c r="AMR145"/>
      <c r="AMS145"/>
      <c r="AMT145"/>
      <c r="AMU145"/>
    </row>
    <row r="146" spans="2:1035" s="6" customFormat="1" ht="15" customHeight="1" x14ac:dyDescent="0.25">
      <c r="C146" s="6" t="str">
        <f t="shared" si="37"/>
        <v>Bradford White</v>
      </c>
      <c r="D146" s="6" t="str">
        <f t="shared" si="38"/>
        <v>RE2H50S10-1NCTT  (50 gal)</v>
      </c>
      <c r="E146" s="6">
        <f t="shared" si="39"/>
        <v>1301035</v>
      </c>
      <c r="F146" s="55">
        <f t="shared" si="40"/>
        <v>50</v>
      </c>
      <c r="G146" s="6" t="str">
        <f t="shared" si="41"/>
        <v>BradfordWhiteAeroThermRE2H50</v>
      </c>
      <c r="H146" s="114">
        <f t="shared" si="42"/>
        <v>0</v>
      </c>
      <c r="I146" s="152" t="str">
        <f t="shared" si="43"/>
        <v>BradfordWhiteRE2H50S10_1NCTT</v>
      </c>
      <c r="J146" s="114">
        <v>2</v>
      </c>
      <c r="K146" s="219">
        <v>3.44</v>
      </c>
      <c r="L146" s="91" t="s">
        <v>188</v>
      </c>
      <c r="M146" s="183"/>
      <c r="N146" s="131">
        <f t="shared" si="44"/>
        <v>13</v>
      </c>
      <c r="O146" s="189" t="s">
        <v>93</v>
      </c>
      <c r="P146" s="188">
        <v>10</v>
      </c>
      <c r="Q146" s="164">
        <f t="shared" si="45"/>
        <v>1301035</v>
      </c>
      <c r="R146" s="9" t="str">
        <f t="shared" si="46"/>
        <v>RE2H50S10-1NCTT  (50 gal)</v>
      </c>
      <c r="S146" s="11">
        <f>COUNTIF(R$90:R$662, R146)</f>
        <v>1</v>
      </c>
      <c r="T146" s="190" t="s">
        <v>956</v>
      </c>
      <c r="U146" s="172">
        <v>50</v>
      </c>
      <c r="V146" s="173" t="s">
        <v>1265</v>
      </c>
      <c r="W146" s="173" t="s">
        <v>1265</v>
      </c>
      <c r="X146" s="129" t="str">
        <f t="shared" si="47"/>
        <v>BradfordWhiteAeroThermRE2H50</v>
      </c>
      <c r="Y146" s="180">
        <v>0</v>
      </c>
      <c r="Z146" s="165"/>
      <c r="AA146" s="194"/>
      <c r="AB146" s="181"/>
      <c r="AC146" s="124" t="str">
        <f t="shared" si="48"/>
        <v>2,     1301035,   "RE2H50S10-1NCTT  (50 gal)"</v>
      </c>
      <c r="AD146" s="182" t="s">
        <v>431</v>
      </c>
      <c r="AE146" s="174" t="s">
        <v>970</v>
      </c>
      <c r="AF146" s="167">
        <f>COUNTIF(AE$77:AE$662, AE146)</f>
        <v>1</v>
      </c>
      <c r="AG146" s="124" t="str">
        <f t="shared" si="49"/>
        <v xml:space="preserve">          case  RE2H50S10-1NCTT  (50 gal)   :   "BradfordWhiteRE2H50S10_1NCTT"</v>
      </c>
      <c r="AH146" s="6">
        <v>3.44</v>
      </c>
      <c r="AJ146" s="6">
        <v>2</v>
      </c>
      <c r="AK146"/>
      <c r="AL146" s="138" t="str">
        <f t="shared" si="50"/>
        <v/>
      </c>
      <c r="AM146" s="138" t="str">
        <f t="shared" si="51"/>
        <v/>
      </c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  <c r="MK146"/>
      <c r="ML146"/>
      <c r="MM146"/>
      <c r="MN146"/>
      <c r="MO146"/>
      <c r="MP146"/>
      <c r="MQ146"/>
      <c r="MR146"/>
      <c r="MS146"/>
      <c r="MT146"/>
      <c r="MU146"/>
      <c r="MV146"/>
      <c r="MW146"/>
      <c r="MX146"/>
      <c r="MY146"/>
      <c r="MZ146"/>
      <c r="NA146"/>
      <c r="NB146"/>
      <c r="NC146"/>
      <c r="ND146"/>
      <c r="NE146"/>
      <c r="NF146"/>
      <c r="NG146"/>
      <c r="NH146"/>
      <c r="NI146"/>
      <c r="NJ146"/>
      <c r="NK146"/>
      <c r="NL146"/>
      <c r="NM146"/>
      <c r="NN146"/>
      <c r="NO146"/>
      <c r="NP146"/>
      <c r="NQ146"/>
      <c r="NR146"/>
      <c r="NS146"/>
      <c r="NT146"/>
      <c r="NU146"/>
      <c r="NV146"/>
      <c r="NW146"/>
      <c r="NX146"/>
      <c r="NY146"/>
      <c r="NZ146"/>
      <c r="OA146"/>
      <c r="OB146"/>
      <c r="OC146"/>
      <c r="OD146"/>
      <c r="OE146"/>
      <c r="OF146"/>
      <c r="OG146"/>
      <c r="OH146"/>
      <c r="OI146"/>
      <c r="OJ146"/>
      <c r="OK146"/>
      <c r="OL146"/>
      <c r="OM146"/>
      <c r="ON146"/>
      <c r="OO146"/>
      <c r="OP146"/>
      <c r="OQ146"/>
      <c r="OR146"/>
      <c r="OS146"/>
      <c r="OT146"/>
      <c r="OU146"/>
      <c r="OV146"/>
      <c r="OW146"/>
      <c r="OX146"/>
      <c r="OY146"/>
      <c r="OZ146"/>
      <c r="PA146"/>
      <c r="PB146"/>
      <c r="PC146"/>
      <c r="PD146"/>
      <c r="PE146"/>
      <c r="PF146"/>
      <c r="PG146"/>
      <c r="PH146"/>
      <c r="PI146"/>
      <c r="PJ146"/>
      <c r="PK146"/>
      <c r="PL146"/>
      <c r="PM146"/>
      <c r="PN146"/>
      <c r="PO146"/>
      <c r="PP146"/>
      <c r="PQ146"/>
      <c r="PR146"/>
      <c r="PS146"/>
      <c r="PT146"/>
      <c r="PU146"/>
      <c r="PV146"/>
      <c r="PW146"/>
      <c r="PX146"/>
      <c r="PY146"/>
      <c r="PZ146"/>
      <c r="QA146"/>
      <c r="QB146"/>
      <c r="QC146"/>
      <c r="QD146"/>
      <c r="QE146"/>
      <c r="QF146"/>
      <c r="QG146"/>
      <c r="QH146"/>
      <c r="QI146"/>
      <c r="QJ146"/>
      <c r="QK146"/>
      <c r="QL146"/>
      <c r="QM146"/>
      <c r="QN146"/>
      <c r="QO146"/>
      <c r="QP146"/>
      <c r="QQ146"/>
      <c r="QR146"/>
      <c r="QS146"/>
      <c r="QT146"/>
      <c r="QU146"/>
      <c r="QV146"/>
      <c r="QW146"/>
      <c r="QX146"/>
      <c r="QY146"/>
      <c r="QZ146"/>
      <c r="RA146"/>
      <c r="RB146"/>
      <c r="RC146"/>
      <c r="RD146"/>
      <c r="RE146"/>
      <c r="RF146"/>
      <c r="RG146"/>
      <c r="RH146"/>
      <c r="RI146"/>
      <c r="RJ146"/>
      <c r="RK146"/>
      <c r="RL146"/>
      <c r="RM146"/>
      <c r="RN146"/>
      <c r="RO146"/>
      <c r="RP146"/>
      <c r="RQ146"/>
      <c r="RR146"/>
      <c r="RS146"/>
      <c r="RT146"/>
      <c r="RU146"/>
      <c r="RV146"/>
      <c r="RW146"/>
      <c r="RX146"/>
      <c r="RY146"/>
      <c r="RZ146"/>
      <c r="SA146"/>
      <c r="SB146"/>
      <c r="SC146"/>
      <c r="SD146"/>
      <c r="SE146"/>
      <c r="SF146"/>
      <c r="SG146"/>
      <c r="SH146"/>
      <c r="SI146"/>
      <c r="SJ146"/>
      <c r="SK146"/>
      <c r="SL146"/>
      <c r="SM146"/>
      <c r="SN146"/>
      <c r="SO146"/>
      <c r="SP146"/>
      <c r="SQ146"/>
      <c r="SR146"/>
      <c r="SS146"/>
      <c r="ST146"/>
      <c r="SU146"/>
      <c r="SV146"/>
      <c r="SW146"/>
      <c r="SX146"/>
      <c r="SY146"/>
      <c r="SZ146"/>
      <c r="TA146"/>
      <c r="TB146"/>
      <c r="TC146"/>
      <c r="TD146"/>
      <c r="TE146"/>
      <c r="TF146"/>
      <c r="TG146"/>
      <c r="TH146"/>
      <c r="TI146"/>
      <c r="TJ146"/>
      <c r="TK146"/>
      <c r="TL146"/>
      <c r="TM146"/>
      <c r="TN146"/>
      <c r="TO146"/>
      <c r="TP146"/>
      <c r="TQ146"/>
      <c r="TR146"/>
      <c r="TS146"/>
      <c r="TT146"/>
      <c r="TU146"/>
      <c r="TV146"/>
      <c r="TW146"/>
      <c r="TX146"/>
      <c r="TY146"/>
      <c r="TZ146"/>
      <c r="UA146"/>
      <c r="UB146"/>
      <c r="UC146"/>
      <c r="UD146"/>
      <c r="UE146"/>
      <c r="UF146"/>
      <c r="UG146"/>
      <c r="UH146"/>
      <c r="UI146"/>
      <c r="UJ146"/>
      <c r="UK146"/>
      <c r="UL146"/>
      <c r="UM146"/>
      <c r="UN146"/>
      <c r="UO146"/>
      <c r="UP146"/>
      <c r="UQ146"/>
      <c r="UR146"/>
      <c r="US146"/>
      <c r="UT146"/>
      <c r="UU146"/>
      <c r="UV146"/>
      <c r="UW146"/>
      <c r="UX146"/>
      <c r="UY146"/>
      <c r="UZ146"/>
      <c r="VA146"/>
      <c r="VB146"/>
      <c r="VC146"/>
      <c r="VD146"/>
      <c r="VE146"/>
      <c r="VF146"/>
      <c r="VG146"/>
      <c r="VH146"/>
      <c r="VI146"/>
      <c r="VJ146"/>
      <c r="VK146"/>
      <c r="VL146"/>
      <c r="VM146"/>
      <c r="VN146"/>
      <c r="VO146"/>
      <c r="VP146"/>
      <c r="VQ146"/>
      <c r="VR146"/>
      <c r="VS146"/>
      <c r="VT146"/>
      <c r="VU146"/>
      <c r="VV146"/>
      <c r="VW146"/>
      <c r="VX146"/>
      <c r="VY146"/>
      <c r="VZ146"/>
      <c r="WA146"/>
      <c r="WB146"/>
      <c r="WC146"/>
      <c r="WD146"/>
      <c r="WE146"/>
      <c r="WF146"/>
      <c r="WG146"/>
      <c r="WH146"/>
      <c r="WI146"/>
      <c r="WJ146"/>
      <c r="WK146"/>
      <c r="WL146"/>
      <c r="WM146"/>
      <c r="WN146"/>
      <c r="WO146"/>
      <c r="WP146"/>
      <c r="WQ146"/>
      <c r="WR146"/>
      <c r="WS146"/>
      <c r="WT146"/>
      <c r="WU146"/>
      <c r="WV146"/>
      <c r="WW146"/>
      <c r="WX146"/>
      <c r="WY146"/>
      <c r="WZ146"/>
      <c r="XA146"/>
      <c r="XB146"/>
      <c r="XC146"/>
      <c r="XD146"/>
      <c r="XE146"/>
      <c r="XF146"/>
      <c r="XG146"/>
      <c r="XH146"/>
      <c r="XI146"/>
      <c r="XJ146"/>
      <c r="XK146"/>
      <c r="XL146"/>
      <c r="XM146"/>
      <c r="XN146"/>
      <c r="XO146"/>
      <c r="XP146"/>
      <c r="XQ146"/>
      <c r="XR146"/>
      <c r="XS146"/>
      <c r="XT146"/>
      <c r="XU146"/>
      <c r="XV146"/>
      <c r="XW146"/>
      <c r="XX146"/>
      <c r="XY146"/>
      <c r="XZ146"/>
      <c r="YA146"/>
      <c r="YB146"/>
      <c r="YC146"/>
      <c r="YD146"/>
      <c r="YE146"/>
      <c r="YF146"/>
      <c r="YG146"/>
      <c r="YH146"/>
      <c r="YI146"/>
      <c r="YJ146"/>
      <c r="YK146"/>
      <c r="YL146"/>
      <c r="YM146"/>
      <c r="YN146"/>
      <c r="YO146"/>
      <c r="YP146"/>
      <c r="YQ146"/>
      <c r="YR146"/>
      <c r="YS146"/>
      <c r="YT146"/>
      <c r="YU146"/>
      <c r="YV146"/>
      <c r="YW146"/>
      <c r="YX146"/>
      <c r="YY146"/>
      <c r="YZ146"/>
      <c r="ZA146"/>
      <c r="ZB146"/>
      <c r="ZC146"/>
      <c r="ZD146"/>
      <c r="ZE146"/>
      <c r="ZF146"/>
      <c r="ZG146"/>
      <c r="ZH146"/>
      <c r="ZI146"/>
      <c r="ZJ146"/>
      <c r="ZK146"/>
      <c r="ZL146"/>
      <c r="ZM146"/>
      <c r="ZN146"/>
      <c r="ZO146"/>
      <c r="ZP146"/>
      <c r="ZQ146"/>
      <c r="ZR146"/>
      <c r="ZS146"/>
      <c r="ZT146"/>
      <c r="ZU146"/>
      <c r="ZV146"/>
      <c r="ZW146"/>
      <c r="ZX146"/>
      <c r="ZY146"/>
      <c r="ZZ146"/>
      <c r="AAA146"/>
      <c r="AAB146"/>
      <c r="AAC146"/>
      <c r="AAD146"/>
      <c r="AAE146"/>
      <c r="AAF146"/>
      <c r="AAG146"/>
      <c r="AAH146"/>
      <c r="AAI146"/>
      <c r="AAJ146"/>
      <c r="AAK146"/>
      <c r="AAL146"/>
      <c r="AAM146"/>
      <c r="AAN146"/>
      <c r="AAO146"/>
      <c r="AAP146"/>
      <c r="AAQ146"/>
      <c r="AAR146"/>
      <c r="AAS146"/>
      <c r="AAT146"/>
      <c r="AAU146"/>
      <c r="AAV146"/>
      <c r="AAW146"/>
      <c r="AAX146"/>
      <c r="AAY146"/>
      <c r="AAZ146"/>
      <c r="ABA146"/>
      <c r="ABB146"/>
      <c r="ABC146"/>
      <c r="ABD146"/>
      <c r="ABE146"/>
      <c r="ABF146"/>
      <c r="ABG146"/>
      <c r="ABH146"/>
      <c r="ABI146"/>
      <c r="ABJ146"/>
      <c r="ABK146"/>
      <c r="ABL146"/>
      <c r="ABM146"/>
      <c r="ABN146"/>
      <c r="ABO146"/>
      <c r="ABP146"/>
      <c r="ABQ146"/>
      <c r="ABR146"/>
      <c r="ABS146"/>
      <c r="ABT146"/>
      <c r="ABU146"/>
      <c r="ABV146"/>
      <c r="ABW146"/>
      <c r="ABX146"/>
      <c r="ABY146"/>
      <c r="ABZ146"/>
      <c r="ACA146"/>
      <c r="ACB146"/>
      <c r="ACC146"/>
      <c r="ACD146"/>
      <c r="ACE146"/>
      <c r="ACF146"/>
      <c r="ACG146"/>
      <c r="ACH146"/>
      <c r="ACI146"/>
      <c r="ACJ146"/>
      <c r="ACK146"/>
      <c r="ACL146"/>
      <c r="ACM146"/>
      <c r="ACN146"/>
      <c r="ACO146"/>
      <c r="ACP146"/>
      <c r="ACQ146"/>
      <c r="ACR146"/>
      <c r="ACS146"/>
      <c r="ACT146"/>
      <c r="ACU146"/>
      <c r="ACV146"/>
      <c r="ACW146"/>
      <c r="ACX146"/>
      <c r="ACY146"/>
      <c r="ACZ146"/>
      <c r="ADA146"/>
      <c r="ADB146"/>
      <c r="ADC146"/>
      <c r="ADD146"/>
      <c r="ADE146"/>
      <c r="ADF146"/>
      <c r="ADG146"/>
      <c r="ADH146"/>
      <c r="ADI146"/>
      <c r="ADJ146"/>
      <c r="ADK146"/>
      <c r="ADL146"/>
      <c r="ADM146"/>
      <c r="ADN146"/>
      <c r="ADO146"/>
      <c r="ADP146"/>
      <c r="ADQ146"/>
      <c r="ADR146"/>
      <c r="ADS146"/>
      <c r="ADT146"/>
      <c r="ADU146"/>
      <c r="ADV146"/>
      <c r="ADW146"/>
      <c r="ADX146"/>
      <c r="ADY146"/>
      <c r="ADZ146"/>
      <c r="AEA146"/>
      <c r="AEB146"/>
      <c r="AEC146"/>
      <c r="AED146"/>
      <c r="AEE146"/>
      <c r="AEF146"/>
      <c r="AEG146"/>
      <c r="AEH146"/>
      <c r="AEI146"/>
      <c r="AEJ146"/>
      <c r="AEK146"/>
      <c r="AEL146"/>
      <c r="AEM146"/>
      <c r="AEN146"/>
      <c r="AEO146"/>
      <c r="AEP146"/>
      <c r="AEQ146"/>
      <c r="AER146"/>
      <c r="AES146"/>
      <c r="AET146"/>
      <c r="AEU146"/>
      <c r="AEV146"/>
      <c r="AEW146"/>
      <c r="AEX146"/>
      <c r="AEY146"/>
      <c r="AEZ146"/>
      <c r="AFA146"/>
      <c r="AFB146"/>
      <c r="AFC146"/>
      <c r="AFD146"/>
      <c r="AFE146"/>
      <c r="AFF146"/>
      <c r="AFG146"/>
      <c r="AFH146"/>
      <c r="AFI146"/>
      <c r="AFJ146"/>
      <c r="AFK146"/>
      <c r="AFL146"/>
      <c r="AFM146"/>
      <c r="AFN146"/>
      <c r="AFO146"/>
      <c r="AFP146"/>
      <c r="AFQ146"/>
      <c r="AFR146"/>
      <c r="AFS146"/>
      <c r="AFT146"/>
      <c r="AFU146"/>
      <c r="AFV146"/>
      <c r="AFW146"/>
      <c r="AFX146"/>
      <c r="AFY146"/>
      <c r="AFZ146"/>
      <c r="AGA146"/>
      <c r="AGB146"/>
      <c r="AGC146"/>
      <c r="AGD146"/>
      <c r="AGE146"/>
      <c r="AGF146"/>
      <c r="AGG146"/>
      <c r="AGH146"/>
      <c r="AGI146"/>
      <c r="AGJ146"/>
      <c r="AGK146"/>
      <c r="AGL146"/>
      <c r="AGM146"/>
      <c r="AGN146"/>
      <c r="AGO146"/>
      <c r="AGP146"/>
      <c r="AGQ146"/>
      <c r="AGR146"/>
      <c r="AGS146"/>
      <c r="AGT146"/>
      <c r="AGU146"/>
      <c r="AGV146"/>
      <c r="AGW146"/>
      <c r="AGX146"/>
      <c r="AGY146"/>
      <c r="AGZ146"/>
      <c r="AHA146"/>
      <c r="AHB146"/>
      <c r="AHC146"/>
      <c r="AHD146"/>
      <c r="AHE146"/>
      <c r="AHF146"/>
      <c r="AHG146"/>
      <c r="AHH146"/>
      <c r="AHI146"/>
      <c r="AHJ146"/>
      <c r="AHK146"/>
      <c r="AHL146"/>
      <c r="AHM146"/>
      <c r="AHN146"/>
      <c r="AHO146"/>
      <c r="AHP146"/>
      <c r="AHQ146"/>
      <c r="AHR146"/>
      <c r="AHS146"/>
      <c r="AHT146"/>
      <c r="AHU146"/>
      <c r="AHV146"/>
      <c r="AHW146"/>
      <c r="AHX146"/>
      <c r="AHY146"/>
      <c r="AHZ146"/>
      <c r="AIA146"/>
      <c r="AIB146"/>
      <c r="AIC146"/>
      <c r="AID146"/>
      <c r="AIE146"/>
      <c r="AIF146"/>
      <c r="AIG146"/>
      <c r="AIH146"/>
      <c r="AII146"/>
      <c r="AIJ146"/>
      <c r="AIK146"/>
      <c r="AIL146"/>
      <c r="AIM146"/>
      <c r="AIN146"/>
      <c r="AIO146"/>
      <c r="AIP146"/>
      <c r="AIQ146"/>
      <c r="AIR146"/>
      <c r="AIS146"/>
      <c r="AIT146"/>
      <c r="AIU146"/>
      <c r="AIV146"/>
      <c r="AIW146"/>
      <c r="AIX146"/>
      <c r="AIY146"/>
      <c r="AIZ146"/>
      <c r="AJA146"/>
      <c r="AJB146"/>
      <c r="AJC146"/>
      <c r="AJD146"/>
      <c r="AJE146"/>
      <c r="AJF146"/>
      <c r="AJG146"/>
      <c r="AJH146"/>
      <c r="AJI146"/>
      <c r="AJJ146"/>
      <c r="AJK146"/>
      <c r="AJL146"/>
      <c r="AJM146"/>
      <c r="AJN146"/>
      <c r="AJO146"/>
      <c r="AJP146"/>
      <c r="AJQ146"/>
      <c r="AJR146"/>
      <c r="AJS146"/>
      <c r="AJT146"/>
      <c r="AJU146"/>
      <c r="AJV146"/>
      <c r="AJW146"/>
      <c r="AJX146"/>
      <c r="AJY146"/>
      <c r="AJZ146"/>
      <c r="AKA146"/>
      <c r="AKB146"/>
      <c r="AKC146"/>
      <c r="AKD146"/>
      <c r="AKE146"/>
      <c r="AKF146"/>
      <c r="AKG146"/>
      <c r="AKH146"/>
      <c r="AKI146"/>
      <c r="AKJ146"/>
      <c r="AKK146"/>
      <c r="AKL146"/>
      <c r="AKM146"/>
      <c r="AKN146"/>
      <c r="AKO146"/>
      <c r="AKP146"/>
      <c r="AKQ146"/>
      <c r="AKR146"/>
      <c r="AKS146"/>
      <c r="AKT146"/>
      <c r="AKU146"/>
      <c r="AKV146"/>
      <c r="AKW146"/>
      <c r="AKX146"/>
      <c r="AKY146"/>
      <c r="AKZ146"/>
      <c r="ALA146"/>
      <c r="ALB146"/>
      <c r="ALC146"/>
      <c r="ALD146"/>
      <c r="ALE146"/>
      <c r="ALF146"/>
      <c r="ALG146"/>
      <c r="ALH146"/>
      <c r="ALI146"/>
      <c r="ALJ146"/>
      <c r="ALK146"/>
      <c r="ALL146"/>
      <c r="ALM146"/>
      <c r="ALN146"/>
      <c r="ALO146"/>
      <c r="ALP146"/>
      <c r="ALQ146"/>
      <c r="ALR146"/>
      <c r="ALS146"/>
      <c r="ALT146"/>
      <c r="ALU146"/>
      <c r="ALV146"/>
      <c r="ALW146"/>
      <c r="ALX146"/>
      <c r="ALY146"/>
      <c r="ALZ146"/>
      <c r="AMA146"/>
      <c r="AMB146"/>
      <c r="AMC146"/>
      <c r="AMD146"/>
      <c r="AME146"/>
      <c r="AMF146"/>
      <c r="AMG146"/>
      <c r="AMH146"/>
      <c r="AMI146"/>
      <c r="AMJ146"/>
      <c r="AMK146"/>
      <c r="AML146"/>
      <c r="AMM146"/>
      <c r="AMN146"/>
      <c r="AMO146"/>
      <c r="AMP146"/>
      <c r="AMQ146"/>
      <c r="AMR146"/>
      <c r="AMS146"/>
      <c r="AMT146"/>
      <c r="AMU146"/>
    </row>
    <row r="147" spans="2:1035" s="6" customFormat="1" ht="15" customHeight="1" x14ac:dyDescent="0.25">
      <c r="C147" s="6" t="str">
        <f t="shared" si="37"/>
        <v>Bradford White</v>
      </c>
      <c r="D147" s="6" t="str">
        <f t="shared" si="38"/>
        <v>RE2H50S10-1NCTT-CON  (50 gal)</v>
      </c>
      <c r="E147" s="6">
        <f t="shared" si="39"/>
        <v>1301135</v>
      </c>
      <c r="F147" s="55">
        <f t="shared" si="40"/>
        <v>50</v>
      </c>
      <c r="G147" s="6" t="str">
        <f t="shared" si="41"/>
        <v>BradfordWhiteAeroThermRE2H50</v>
      </c>
      <c r="H147" s="114">
        <f t="shared" si="42"/>
        <v>1</v>
      </c>
      <c r="I147" s="152" t="str">
        <f t="shared" si="43"/>
        <v>BradfordWhiteRE2H50S10_1NCTT_CON</v>
      </c>
      <c r="J147" s="114">
        <v>4</v>
      </c>
      <c r="K147" s="219">
        <v>3.44</v>
      </c>
      <c r="L147" s="91" t="s">
        <v>188</v>
      </c>
      <c r="M147" s="183"/>
      <c r="N147" s="131">
        <f t="shared" si="44"/>
        <v>13</v>
      </c>
      <c r="O147" s="189" t="s">
        <v>93</v>
      </c>
      <c r="P147" s="178">
        <f>P146+1</f>
        <v>11</v>
      </c>
      <c r="Q147" s="164">
        <f t="shared" si="45"/>
        <v>1301135</v>
      </c>
      <c r="R147" s="9" t="str">
        <f t="shared" si="46"/>
        <v>RE2H50S10-1NCTT-CON  (50 gal)</v>
      </c>
      <c r="S147" s="11">
        <f>COUNTIF(R$90:R$662, R147)</f>
        <v>1</v>
      </c>
      <c r="T147" s="190" t="s">
        <v>957</v>
      </c>
      <c r="U147" s="172">
        <v>50</v>
      </c>
      <c r="V147" s="173" t="s">
        <v>1265</v>
      </c>
      <c r="W147" s="173" t="s">
        <v>1265</v>
      </c>
      <c r="X147" s="129" t="str">
        <f t="shared" si="47"/>
        <v>BradfordWhiteAeroThermRE2H50</v>
      </c>
      <c r="Y147" s="180">
        <v>1</v>
      </c>
      <c r="Z147" s="165"/>
      <c r="AA147" s="194"/>
      <c r="AB147" s="181"/>
      <c r="AC147" s="124" t="str">
        <f t="shared" si="48"/>
        <v>2,     1301135,   "RE2H50S10-1NCTT-CON  (50 gal)"</v>
      </c>
      <c r="AD147" s="182" t="s">
        <v>431</v>
      </c>
      <c r="AE147" s="173" t="s">
        <v>971</v>
      </c>
      <c r="AF147" s="167">
        <f>COUNTIF(AE$77:AE$662, AE147)</f>
        <v>1</v>
      </c>
      <c r="AG147" s="124" t="str">
        <f t="shared" si="49"/>
        <v xml:space="preserve">          case  RE2H50S10-1NCTT-CON  (50 gal)   :   "BradfordWhiteRE2H50S10_1NCTT_CON"</v>
      </c>
      <c r="AH147" s="6">
        <v>3.44</v>
      </c>
      <c r="AJ147" s="6">
        <v>4</v>
      </c>
      <c r="AK147"/>
      <c r="AL147" s="138" t="str">
        <f t="shared" si="50"/>
        <v/>
      </c>
      <c r="AM147" s="138">
        <f t="shared" si="51"/>
        <v>3.44</v>
      </c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/>
      <c r="NO147"/>
      <c r="NP147"/>
      <c r="NQ147"/>
      <c r="NR147"/>
      <c r="NS147"/>
      <c r="NT147"/>
      <c r="NU147"/>
      <c r="NV147"/>
      <c r="NW147"/>
      <c r="NX147"/>
      <c r="NY147"/>
      <c r="NZ147"/>
      <c r="OA147"/>
      <c r="OB147"/>
      <c r="OC147"/>
      <c r="OD147"/>
      <c r="OE147"/>
      <c r="OF147"/>
      <c r="OG147"/>
      <c r="OH147"/>
      <c r="OI147"/>
      <c r="OJ147"/>
      <c r="OK147"/>
      <c r="OL147"/>
      <c r="OM147"/>
      <c r="ON147"/>
      <c r="OO147"/>
      <c r="OP147"/>
      <c r="OQ147"/>
      <c r="OR147"/>
      <c r="OS147"/>
      <c r="OT147"/>
      <c r="OU147"/>
      <c r="OV147"/>
      <c r="OW147"/>
      <c r="OX147"/>
      <c r="OY147"/>
      <c r="OZ147"/>
      <c r="PA147"/>
      <c r="PB147"/>
      <c r="PC147"/>
      <c r="PD147"/>
      <c r="PE147"/>
      <c r="PF147"/>
      <c r="PG147"/>
      <c r="PH147"/>
      <c r="PI147"/>
      <c r="PJ147"/>
      <c r="PK147"/>
      <c r="PL147"/>
      <c r="PM147"/>
      <c r="PN147"/>
      <c r="PO147"/>
      <c r="PP147"/>
      <c r="PQ147"/>
      <c r="PR147"/>
      <c r="PS147"/>
      <c r="PT147"/>
      <c r="PU147"/>
      <c r="PV147"/>
      <c r="PW147"/>
      <c r="PX147"/>
      <c r="PY147"/>
      <c r="PZ147"/>
      <c r="QA147"/>
      <c r="QB147"/>
      <c r="QC147"/>
      <c r="QD147"/>
      <c r="QE147"/>
      <c r="QF147"/>
      <c r="QG147"/>
      <c r="QH147"/>
      <c r="QI147"/>
      <c r="QJ147"/>
      <c r="QK147"/>
      <c r="QL147"/>
      <c r="QM147"/>
      <c r="QN147"/>
      <c r="QO147"/>
      <c r="QP147"/>
      <c r="QQ147"/>
      <c r="QR147"/>
      <c r="QS147"/>
      <c r="QT147"/>
      <c r="QU147"/>
      <c r="QV147"/>
      <c r="QW147"/>
      <c r="QX147"/>
      <c r="QY147"/>
      <c r="QZ147"/>
      <c r="RA147"/>
      <c r="RB147"/>
      <c r="RC147"/>
      <c r="RD147"/>
      <c r="RE147"/>
      <c r="RF147"/>
      <c r="RG147"/>
      <c r="RH147"/>
      <c r="RI147"/>
      <c r="RJ147"/>
      <c r="RK147"/>
      <c r="RL147"/>
      <c r="RM147"/>
      <c r="RN147"/>
      <c r="RO147"/>
      <c r="RP147"/>
      <c r="RQ147"/>
      <c r="RR147"/>
      <c r="RS147"/>
      <c r="RT147"/>
      <c r="RU147"/>
      <c r="RV147"/>
      <c r="RW147"/>
      <c r="RX147"/>
      <c r="RY147"/>
      <c r="RZ147"/>
      <c r="SA147"/>
      <c r="SB147"/>
      <c r="SC147"/>
      <c r="SD147"/>
      <c r="SE147"/>
      <c r="SF147"/>
      <c r="SG147"/>
      <c r="SH147"/>
      <c r="SI147"/>
      <c r="SJ147"/>
      <c r="SK147"/>
      <c r="SL147"/>
      <c r="SM147"/>
      <c r="SN147"/>
      <c r="SO147"/>
      <c r="SP147"/>
      <c r="SQ147"/>
      <c r="SR147"/>
      <c r="SS147"/>
      <c r="ST147"/>
      <c r="SU147"/>
      <c r="SV147"/>
      <c r="SW147"/>
      <c r="SX147"/>
      <c r="SY147"/>
      <c r="SZ147"/>
      <c r="TA147"/>
      <c r="TB147"/>
      <c r="TC147"/>
      <c r="TD147"/>
      <c r="TE147"/>
      <c r="TF147"/>
      <c r="TG147"/>
      <c r="TH147"/>
      <c r="TI147"/>
      <c r="TJ147"/>
      <c r="TK147"/>
      <c r="TL147"/>
      <c r="TM147"/>
      <c r="TN147"/>
      <c r="TO147"/>
      <c r="TP147"/>
      <c r="TQ147"/>
      <c r="TR147"/>
      <c r="TS147"/>
      <c r="TT147"/>
      <c r="TU147"/>
      <c r="TV147"/>
      <c r="TW147"/>
      <c r="TX147"/>
      <c r="TY147"/>
      <c r="TZ147"/>
      <c r="UA147"/>
      <c r="UB147"/>
      <c r="UC147"/>
      <c r="UD147"/>
      <c r="UE147"/>
      <c r="UF147"/>
      <c r="UG147"/>
      <c r="UH147"/>
      <c r="UI147"/>
      <c r="UJ147"/>
      <c r="UK147"/>
      <c r="UL147"/>
      <c r="UM147"/>
      <c r="UN147"/>
      <c r="UO147"/>
      <c r="UP147"/>
      <c r="UQ147"/>
      <c r="UR147"/>
      <c r="US147"/>
      <c r="UT147"/>
      <c r="UU147"/>
      <c r="UV147"/>
      <c r="UW147"/>
      <c r="UX147"/>
      <c r="UY147"/>
      <c r="UZ147"/>
      <c r="VA147"/>
      <c r="VB147"/>
      <c r="VC147"/>
      <c r="VD147"/>
      <c r="VE147"/>
      <c r="VF147"/>
      <c r="VG147"/>
      <c r="VH147"/>
      <c r="VI147"/>
      <c r="VJ147"/>
      <c r="VK147"/>
      <c r="VL147"/>
      <c r="VM147"/>
      <c r="VN147"/>
      <c r="VO147"/>
      <c r="VP147"/>
      <c r="VQ147"/>
      <c r="VR147"/>
      <c r="VS147"/>
      <c r="VT147"/>
      <c r="VU147"/>
      <c r="VV147"/>
      <c r="VW147"/>
      <c r="VX147"/>
      <c r="VY147"/>
      <c r="VZ147"/>
      <c r="WA147"/>
      <c r="WB147"/>
      <c r="WC147"/>
      <c r="WD147"/>
      <c r="WE147"/>
      <c r="WF147"/>
      <c r="WG147"/>
      <c r="WH147"/>
      <c r="WI147"/>
      <c r="WJ147"/>
      <c r="WK147"/>
      <c r="WL147"/>
      <c r="WM147"/>
      <c r="WN147"/>
      <c r="WO147"/>
      <c r="WP147"/>
      <c r="WQ147"/>
      <c r="WR147"/>
      <c r="WS147"/>
      <c r="WT147"/>
      <c r="WU147"/>
      <c r="WV147"/>
      <c r="WW147"/>
      <c r="WX147"/>
      <c r="WY147"/>
      <c r="WZ147"/>
      <c r="XA147"/>
      <c r="XB147"/>
      <c r="XC147"/>
      <c r="XD147"/>
      <c r="XE147"/>
      <c r="XF147"/>
      <c r="XG147"/>
      <c r="XH147"/>
      <c r="XI147"/>
      <c r="XJ147"/>
      <c r="XK147"/>
      <c r="XL147"/>
      <c r="XM147"/>
      <c r="XN147"/>
      <c r="XO147"/>
      <c r="XP147"/>
      <c r="XQ147"/>
      <c r="XR147"/>
      <c r="XS147"/>
      <c r="XT147"/>
      <c r="XU147"/>
      <c r="XV147"/>
      <c r="XW147"/>
      <c r="XX147"/>
      <c r="XY147"/>
      <c r="XZ147"/>
      <c r="YA147"/>
      <c r="YB147"/>
      <c r="YC147"/>
      <c r="YD147"/>
      <c r="YE147"/>
      <c r="YF147"/>
      <c r="YG147"/>
      <c r="YH147"/>
      <c r="YI147"/>
      <c r="YJ147"/>
      <c r="YK147"/>
      <c r="YL147"/>
      <c r="YM147"/>
      <c r="YN147"/>
      <c r="YO147"/>
      <c r="YP147"/>
      <c r="YQ147"/>
      <c r="YR147"/>
      <c r="YS147"/>
      <c r="YT147"/>
      <c r="YU147"/>
      <c r="YV147"/>
      <c r="YW147"/>
      <c r="YX147"/>
      <c r="YY147"/>
      <c r="YZ147"/>
      <c r="ZA147"/>
      <c r="ZB147"/>
      <c r="ZC147"/>
      <c r="ZD147"/>
      <c r="ZE147"/>
      <c r="ZF147"/>
      <c r="ZG147"/>
      <c r="ZH147"/>
      <c r="ZI147"/>
      <c r="ZJ147"/>
      <c r="ZK147"/>
      <c r="ZL147"/>
      <c r="ZM147"/>
      <c r="ZN147"/>
      <c r="ZO147"/>
      <c r="ZP147"/>
      <c r="ZQ147"/>
      <c r="ZR147"/>
      <c r="ZS147"/>
      <c r="ZT147"/>
      <c r="ZU147"/>
      <c r="ZV147"/>
      <c r="ZW147"/>
      <c r="ZX147"/>
      <c r="ZY147"/>
      <c r="ZZ147"/>
      <c r="AAA147"/>
      <c r="AAB147"/>
      <c r="AAC147"/>
      <c r="AAD147"/>
      <c r="AAE147"/>
      <c r="AAF147"/>
      <c r="AAG147"/>
      <c r="AAH147"/>
      <c r="AAI147"/>
      <c r="AAJ147"/>
      <c r="AAK147"/>
      <c r="AAL147"/>
      <c r="AAM147"/>
      <c r="AAN147"/>
      <c r="AAO147"/>
      <c r="AAP147"/>
      <c r="AAQ147"/>
      <c r="AAR147"/>
      <c r="AAS147"/>
      <c r="AAT147"/>
      <c r="AAU147"/>
      <c r="AAV147"/>
      <c r="AAW147"/>
      <c r="AAX147"/>
      <c r="AAY147"/>
      <c r="AAZ147"/>
      <c r="ABA147"/>
      <c r="ABB147"/>
      <c r="ABC147"/>
      <c r="ABD147"/>
      <c r="ABE147"/>
      <c r="ABF147"/>
      <c r="ABG147"/>
      <c r="ABH147"/>
      <c r="ABI147"/>
      <c r="ABJ147"/>
      <c r="ABK147"/>
      <c r="ABL147"/>
      <c r="ABM147"/>
      <c r="ABN147"/>
      <c r="ABO147"/>
      <c r="ABP147"/>
      <c r="ABQ147"/>
      <c r="ABR147"/>
      <c r="ABS147"/>
      <c r="ABT147"/>
      <c r="ABU147"/>
      <c r="ABV147"/>
      <c r="ABW147"/>
      <c r="ABX147"/>
      <c r="ABY147"/>
      <c r="ABZ147"/>
      <c r="ACA147"/>
      <c r="ACB147"/>
      <c r="ACC147"/>
      <c r="ACD147"/>
      <c r="ACE147"/>
      <c r="ACF147"/>
      <c r="ACG147"/>
      <c r="ACH147"/>
      <c r="ACI147"/>
      <c r="ACJ147"/>
      <c r="ACK147"/>
      <c r="ACL147"/>
      <c r="ACM147"/>
      <c r="ACN147"/>
      <c r="ACO147"/>
      <c r="ACP147"/>
      <c r="ACQ147"/>
      <c r="ACR147"/>
      <c r="ACS147"/>
      <c r="ACT147"/>
      <c r="ACU147"/>
      <c r="ACV147"/>
      <c r="ACW147"/>
      <c r="ACX147"/>
      <c r="ACY147"/>
      <c r="ACZ147"/>
      <c r="ADA147"/>
      <c r="ADB147"/>
      <c r="ADC147"/>
      <c r="ADD147"/>
      <c r="ADE147"/>
      <c r="ADF147"/>
      <c r="ADG147"/>
      <c r="ADH147"/>
      <c r="ADI147"/>
      <c r="ADJ147"/>
      <c r="ADK147"/>
      <c r="ADL147"/>
      <c r="ADM147"/>
      <c r="ADN147"/>
      <c r="ADO147"/>
      <c r="ADP147"/>
      <c r="ADQ147"/>
      <c r="ADR147"/>
      <c r="ADS147"/>
      <c r="ADT147"/>
      <c r="ADU147"/>
      <c r="ADV147"/>
      <c r="ADW147"/>
      <c r="ADX147"/>
      <c r="ADY147"/>
      <c r="ADZ147"/>
      <c r="AEA147"/>
      <c r="AEB147"/>
      <c r="AEC147"/>
      <c r="AED147"/>
      <c r="AEE147"/>
      <c r="AEF147"/>
      <c r="AEG147"/>
      <c r="AEH147"/>
      <c r="AEI147"/>
      <c r="AEJ147"/>
      <c r="AEK147"/>
      <c r="AEL147"/>
      <c r="AEM147"/>
      <c r="AEN147"/>
      <c r="AEO147"/>
      <c r="AEP147"/>
      <c r="AEQ147"/>
      <c r="AER147"/>
      <c r="AES147"/>
      <c r="AET147"/>
      <c r="AEU147"/>
      <c r="AEV147"/>
      <c r="AEW147"/>
      <c r="AEX147"/>
      <c r="AEY147"/>
      <c r="AEZ147"/>
      <c r="AFA147"/>
      <c r="AFB147"/>
      <c r="AFC147"/>
      <c r="AFD147"/>
      <c r="AFE147"/>
      <c r="AFF147"/>
      <c r="AFG147"/>
      <c r="AFH147"/>
      <c r="AFI147"/>
      <c r="AFJ147"/>
      <c r="AFK147"/>
      <c r="AFL147"/>
      <c r="AFM147"/>
      <c r="AFN147"/>
      <c r="AFO147"/>
      <c r="AFP147"/>
      <c r="AFQ147"/>
      <c r="AFR147"/>
      <c r="AFS147"/>
      <c r="AFT147"/>
      <c r="AFU147"/>
      <c r="AFV147"/>
      <c r="AFW147"/>
      <c r="AFX147"/>
      <c r="AFY147"/>
      <c r="AFZ147"/>
      <c r="AGA147"/>
      <c r="AGB147"/>
      <c r="AGC147"/>
      <c r="AGD147"/>
      <c r="AGE147"/>
      <c r="AGF147"/>
      <c r="AGG147"/>
      <c r="AGH147"/>
      <c r="AGI147"/>
      <c r="AGJ147"/>
      <c r="AGK147"/>
      <c r="AGL147"/>
      <c r="AGM147"/>
      <c r="AGN147"/>
      <c r="AGO147"/>
      <c r="AGP147"/>
      <c r="AGQ147"/>
      <c r="AGR147"/>
      <c r="AGS147"/>
      <c r="AGT147"/>
      <c r="AGU147"/>
      <c r="AGV147"/>
      <c r="AGW147"/>
      <c r="AGX147"/>
      <c r="AGY147"/>
      <c r="AGZ147"/>
      <c r="AHA147"/>
      <c r="AHB147"/>
      <c r="AHC147"/>
      <c r="AHD147"/>
      <c r="AHE147"/>
      <c r="AHF147"/>
      <c r="AHG147"/>
      <c r="AHH147"/>
      <c r="AHI147"/>
      <c r="AHJ147"/>
      <c r="AHK147"/>
      <c r="AHL147"/>
      <c r="AHM147"/>
      <c r="AHN147"/>
      <c r="AHO147"/>
      <c r="AHP147"/>
      <c r="AHQ147"/>
      <c r="AHR147"/>
      <c r="AHS147"/>
      <c r="AHT147"/>
      <c r="AHU147"/>
      <c r="AHV147"/>
      <c r="AHW147"/>
      <c r="AHX147"/>
      <c r="AHY147"/>
      <c r="AHZ147"/>
      <c r="AIA147"/>
      <c r="AIB147"/>
      <c r="AIC147"/>
      <c r="AID147"/>
      <c r="AIE147"/>
      <c r="AIF147"/>
      <c r="AIG147"/>
      <c r="AIH147"/>
      <c r="AII147"/>
      <c r="AIJ147"/>
      <c r="AIK147"/>
      <c r="AIL147"/>
      <c r="AIM147"/>
      <c r="AIN147"/>
      <c r="AIO147"/>
      <c r="AIP147"/>
      <c r="AIQ147"/>
      <c r="AIR147"/>
      <c r="AIS147"/>
      <c r="AIT147"/>
      <c r="AIU147"/>
      <c r="AIV147"/>
      <c r="AIW147"/>
      <c r="AIX147"/>
      <c r="AIY147"/>
      <c r="AIZ147"/>
      <c r="AJA147"/>
      <c r="AJB147"/>
      <c r="AJC147"/>
      <c r="AJD147"/>
      <c r="AJE147"/>
      <c r="AJF147"/>
      <c r="AJG147"/>
      <c r="AJH147"/>
      <c r="AJI147"/>
      <c r="AJJ147"/>
      <c r="AJK147"/>
      <c r="AJL147"/>
      <c r="AJM147"/>
      <c r="AJN147"/>
      <c r="AJO147"/>
      <c r="AJP147"/>
      <c r="AJQ147"/>
      <c r="AJR147"/>
      <c r="AJS147"/>
      <c r="AJT147"/>
      <c r="AJU147"/>
      <c r="AJV147"/>
      <c r="AJW147"/>
      <c r="AJX147"/>
      <c r="AJY147"/>
      <c r="AJZ147"/>
      <c r="AKA147"/>
      <c r="AKB147"/>
      <c r="AKC147"/>
      <c r="AKD147"/>
      <c r="AKE147"/>
      <c r="AKF147"/>
      <c r="AKG147"/>
      <c r="AKH147"/>
      <c r="AKI147"/>
      <c r="AKJ147"/>
      <c r="AKK147"/>
      <c r="AKL147"/>
      <c r="AKM147"/>
      <c r="AKN147"/>
      <c r="AKO147"/>
      <c r="AKP147"/>
      <c r="AKQ147"/>
      <c r="AKR147"/>
      <c r="AKS147"/>
      <c r="AKT147"/>
      <c r="AKU147"/>
      <c r="AKV147"/>
      <c r="AKW147"/>
      <c r="AKX147"/>
      <c r="AKY147"/>
      <c r="AKZ147"/>
      <c r="ALA147"/>
      <c r="ALB147"/>
      <c r="ALC147"/>
      <c r="ALD147"/>
      <c r="ALE147"/>
      <c r="ALF147"/>
      <c r="ALG147"/>
      <c r="ALH147"/>
      <c r="ALI147"/>
      <c r="ALJ147"/>
      <c r="ALK147"/>
      <c r="ALL147"/>
      <c r="ALM147"/>
      <c r="ALN147"/>
      <c r="ALO147"/>
      <c r="ALP147"/>
      <c r="ALQ147"/>
      <c r="ALR147"/>
      <c r="ALS147"/>
      <c r="ALT147"/>
      <c r="ALU147"/>
      <c r="ALV147"/>
      <c r="ALW147"/>
      <c r="ALX147"/>
      <c r="ALY147"/>
      <c r="ALZ147"/>
      <c r="AMA147"/>
      <c r="AMB147"/>
      <c r="AMC147"/>
      <c r="AMD147"/>
      <c r="AME147"/>
      <c r="AMF147"/>
      <c r="AMG147"/>
      <c r="AMH147"/>
      <c r="AMI147"/>
      <c r="AMJ147"/>
      <c r="AMK147"/>
      <c r="AML147"/>
      <c r="AMM147"/>
      <c r="AMN147"/>
      <c r="AMO147"/>
      <c r="AMP147"/>
      <c r="AMQ147"/>
      <c r="AMR147"/>
      <c r="AMS147"/>
      <c r="AMT147"/>
      <c r="AMU147"/>
    </row>
    <row r="148" spans="2:1035" s="6" customFormat="1" ht="15" customHeight="1" x14ac:dyDescent="0.25">
      <c r="B148" s="225"/>
      <c r="C148" s="225" t="str">
        <f t="shared" si="37"/>
        <v>Bradford White</v>
      </c>
      <c r="D148" s="225" t="str">
        <f t="shared" si="38"/>
        <v>RE2HP65**-1NCTT  (65 gal)</v>
      </c>
      <c r="E148" s="6">
        <f t="shared" si="39"/>
        <v>1301799</v>
      </c>
      <c r="F148" s="55">
        <f t="shared" si="40"/>
        <v>65</v>
      </c>
      <c r="G148" s="6" t="str">
        <f t="shared" si="41"/>
        <v>BradfordWhiteAeroThermRE2HP65</v>
      </c>
      <c r="H148" s="114">
        <f t="shared" si="42"/>
        <v>1</v>
      </c>
      <c r="I148" s="152" t="str">
        <f t="shared" si="43"/>
        <v>BradfordWhiteRE2HP65_1NCTT</v>
      </c>
      <c r="J148" s="114">
        <v>4</v>
      </c>
      <c r="K148" s="219">
        <v>4.2</v>
      </c>
      <c r="L148" s="91" t="s">
        <v>188</v>
      </c>
      <c r="M148" s="226">
        <v>4</v>
      </c>
      <c r="N148" s="131">
        <f t="shared" si="44"/>
        <v>13</v>
      </c>
      <c r="O148" s="233" t="s">
        <v>93</v>
      </c>
      <c r="P148" s="228">
        <v>17</v>
      </c>
      <c r="Q148" s="164">
        <f t="shared" si="45"/>
        <v>1301799</v>
      </c>
      <c r="R148" s="9" t="str">
        <f t="shared" si="46"/>
        <v>RE2HP65**-1NCTT  (65 gal)</v>
      </c>
      <c r="S148" s="11">
        <f>COUNTIF(R$90:R$662, R148)</f>
        <v>1</v>
      </c>
      <c r="T148" s="229" t="s">
        <v>1292</v>
      </c>
      <c r="U148" s="223">
        <v>65</v>
      </c>
      <c r="V148" s="222" t="s">
        <v>1287</v>
      </c>
      <c r="W148" s="222" t="s">
        <v>1287</v>
      </c>
      <c r="X148" s="129" t="str">
        <f t="shared" si="47"/>
        <v>BradfordWhiteAeroThermRE2HP65</v>
      </c>
      <c r="Y148" s="230">
        <v>1</v>
      </c>
      <c r="Z148" s="165"/>
      <c r="AA148" s="194"/>
      <c r="AB148" s="181"/>
      <c r="AC148" s="124" t="str">
        <f t="shared" si="48"/>
        <v>2,     1301799,   "RE2HP65**-1NCTT  (65 gal)"</v>
      </c>
      <c r="AD148" s="231" t="s">
        <v>431</v>
      </c>
      <c r="AE148" s="232" t="s">
        <v>1293</v>
      </c>
      <c r="AF148" s="167">
        <f>COUNTIF(AE$77:AE$662, AE148)</f>
        <v>1</v>
      </c>
      <c r="AG148" s="124" t="str">
        <f t="shared" si="49"/>
        <v xml:space="preserve">          case  RE2HP65**-1NCTT  (65 gal)   :   "BradfordWhiteRE2HP65_1NCTT"</v>
      </c>
      <c r="AH148" s="6">
        <v>3.44</v>
      </c>
      <c r="AJ148" s="6">
        <v>2</v>
      </c>
      <c r="AK148"/>
      <c r="AL148" s="138" t="str">
        <f t="shared" si="50"/>
        <v/>
      </c>
      <c r="AM148" s="138" t="str">
        <f t="shared" si="51"/>
        <v/>
      </c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LQ148"/>
      <c r="LR148"/>
      <c r="LS148"/>
      <c r="LT148"/>
      <c r="LU148"/>
      <c r="LV148"/>
      <c r="LW148"/>
      <c r="LX148"/>
      <c r="LY148"/>
      <c r="LZ148"/>
      <c r="MA148"/>
      <c r="MB148"/>
      <c r="MC148"/>
      <c r="MD148"/>
      <c r="ME148"/>
      <c r="MF148"/>
      <c r="MG148"/>
      <c r="MH148"/>
      <c r="MI148"/>
      <c r="MJ148"/>
      <c r="MK148"/>
      <c r="ML148"/>
      <c r="MM148"/>
      <c r="MN148"/>
      <c r="MO148"/>
      <c r="MP148"/>
      <c r="MQ148"/>
      <c r="MR148"/>
      <c r="MS148"/>
      <c r="MT148"/>
      <c r="MU148"/>
      <c r="MV148"/>
      <c r="MW148"/>
      <c r="MX148"/>
      <c r="MY148"/>
      <c r="MZ148"/>
      <c r="NA148"/>
      <c r="NB148"/>
      <c r="NC148"/>
      <c r="ND148"/>
      <c r="NE148"/>
      <c r="NF148"/>
      <c r="NG148"/>
      <c r="NH148"/>
      <c r="NI148"/>
      <c r="NJ148"/>
      <c r="NK148"/>
      <c r="NL148"/>
      <c r="NM148"/>
      <c r="NN148"/>
      <c r="NO148"/>
      <c r="NP148"/>
      <c r="NQ148"/>
      <c r="NR148"/>
      <c r="NS148"/>
      <c r="NT148"/>
      <c r="NU148"/>
      <c r="NV148"/>
      <c r="NW148"/>
      <c r="NX148"/>
      <c r="NY148"/>
      <c r="NZ148"/>
      <c r="OA148"/>
      <c r="OB148"/>
      <c r="OC148"/>
      <c r="OD148"/>
      <c r="OE148"/>
      <c r="OF148"/>
      <c r="OG148"/>
      <c r="OH148"/>
      <c r="OI148"/>
      <c r="OJ148"/>
      <c r="OK148"/>
      <c r="OL148"/>
      <c r="OM148"/>
      <c r="ON148"/>
      <c r="OO148"/>
      <c r="OP148"/>
      <c r="OQ148"/>
      <c r="OR148"/>
      <c r="OS148"/>
      <c r="OT148"/>
      <c r="OU148"/>
      <c r="OV148"/>
      <c r="OW148"/>
      <c r="OX148"/>
      <c r="OY148"/>
      <c r="OZ148"/>
      <c r="PA148"/>
      <c r="PB148"/>
      <c r="PC148"/>
      <c r="PD148"/>
      <c r="PE148"/>
      <c r="PF148"/>
      <c r="PG148"/>
      <c r="PH148"/>
      <c r="PI148"/>
      <c r="PJ148"/>
      <c r="PK148"/>
      <c r="PL148"/>
      <c r="PM148"/>
      <c r="PN148"/>
      <c r="PO148"/>
      <c r="PP148"/>
      <c r="PQ148"/>
      <c r="PR148"/>
      <c r="PS148"/>
      <c r="PT148"/>
      <c r="PU148"/>
      <c r="PV148"/>
      <c r="PW148"/>
      <c r="PX148"/>
      <c r="PY148"/>
      <c r="PZ148"/>
      <c r="QA148"/>
      <c r="QB148"/>
      <c r="QC148"/>
      <c r="QD148"/>
      <c r="QE148"/>
      <c r="QF148"/>
      <c r="QG148"/>
      <c r="QH148"/>
      <c r="QI148"/>
      <c r="QJ148"/>
      <c r="QK148"/>
      <c r="QL148"/>
      <c r="QM148"/>
      <c r="QN148"/>
      <c r="QO148"/>
      <c r="QP148"/>
      <c r="QQ148"/>
      <c r="QR148"/>
      <c r="QS148"/>
      <c r="QT148"/>
      <c r="QU148"/>
      <c r="QV148"/>
      <c r="QW148"/>
      <c r="QX148"/>
      <c r="QY148"/>
      <c r="QZ148"/>
      <c r="RA148"/>
      <c r="RB148"/>
      <c r="RC148"/>
      <c r="RD148"/>
      <c r="RE148"/>
      <c r="RF148"/>
      <c r="RG148"/>
      <c r="RH148"/>
      <c r="RI148"/>
      <c r="RJ148"/>
      <c r="RK148"/>
      <c r="RL148"/>
      <c r="RM148"/>
      <c r="RN148"/>
      <c r="RO148"/>
      <c r="RP148"/>
      <c r="RQ148"/>
      <c r="RR148"/>
      <c r="RS148"/>
      <c r="RT148"/>
      <c r="RU148"/>
      <c r="RV148"/>
      <c r="RW148"/>
      <c r="RX148"/>
      <c r="RY148"/>
      <c r="RZ148"/>
      <c r="SA148"/>
      <c r="SB148"/>
      <c r="SC148"/>
      <c r="SD148"/>
      <c r="SE148"/>
      <c r="SF148"/>
      <c r="SG148"/>
      <c r="SH148"/>
      <c r="SI148"/>
      <c r="SJ148"/>
      <c r="SK148"/>
      <c r="SL148"/>
      <c r="SM148"/>
      <c r="SN148"/>
      <c r="SO148"/>
      <c r="SP148"/>
      <c r="SQ148"/>
      <c r="SR148"/>
      <c r="SS148"/>
      <c r="ST148"/>
      <c r="SU148"/>
      <c r="SV148"/>
      <c r="SW148"/>
      <c r="SX148"/>
      <c r="SY148"/>
      <c r="SZ148"/>
      <c r="TA148"/>
      <c r="TB148"/>
      <c r="TC148"/>
      <c r="TD148"/>
      <c r="TE148"/>
      <c r="TF148"/>
      <c r="TG148"/>
      <c r="TH148"/>
      <c r="TI148"/>
      <c r="TJ148"/>
      <c r="TK148"/>
      <c r="TL148"/>
      <c r="TM148"/>
      <c r="TN148"/>
      <c r="TO148"/>
      <c r="TP148"/>
      <c r="TQ148"/>
      <c r="TR148"/>
      <c r="TS148"/>
      <c r="TT148"/>
      <c r="TU148"/>
      <c r="TV148"/>
      <c r="TW148"/>
      <c r="TX148"/>
      <c r="TY148"/>
      <c r="TZ148"/>
      <c r="UA148"/>
      <c r="UB148"/>
      <c r="UC148"/>
      <c r="UD148"/>
      <c r="UE148"/>
      <c r="UF148"/>
      <c r="UG148"/>
      <c r="UH148"/>
      <c r="UI148"/>
      <c r="UJ148"/>
      <c r="UK148"/>
      <c r="UL148"/>
      <c r="UM148"/>
      <c r="UN148"/>
      <c r="UO148"/>
      <c r="UP148"/>
      <c r="UQ148"/>
      <c r="UR148"/>
      <c r="US148"/>
      <c r="UT148"/>
      <c r="UU148"/>
      <c r="UV148"/>
      <c r="UW148"/>
      <c r="UX148"/>
      <c r="UY148"/>
      <c r="UZ148"/>
      <c r="VA148"/>
      <c r="VB148"/>
      <c r="VC148"/>
      <c r="VD148"/>
      <c r="VE148"/>
      <c r="VF148"/>
      <c r="VG148"/>
      <c r="VH148"/>
      <c r="VI148"/>
      <c r="VJ148"/>
      <c r="VK148"/>
      <c r="VL148"/>
      <c r="VM148"/>
      <c r="VN148"/>
      <c r="VO148"/>
      <c r="VP148"/>
      <c r="VQ148"/>
      <c r="VR148"/>
      <c r="VS148"/>
      <c r="VT148"/>
      <c r="VU148"/>
      <c r="VV148"/>
      <c r="VW148"/>
      <c r="VX148"/>
      <c r="VY148"/>
      <c r="VZ148"/>
      <c r="WA148"/>
      <c r="WB148"/>
      <c r="WC148"/>
      <c r="WD148"/>
      <c r="WE148"/>
      <c r="WF148"/>
      <c r="WG148"/>
      <c r="WH148"/>
      <c r="WI148"/>
      <c r="WJ148"/>
      <c r="WK148"/>
      <c r="WL148"/>
      <c r="WM148"/>
      <c r="WN148"/>
      <c r="WO148"/>
      <c r="WP148"/>
      <c r="WQ148"/>
      <c r="WR148"/>
      <c r="WS148"/>
      <c r="WT148"/>
      <c r="WU148"/>
      <c r="WV148"/>
      <c r="WW148"/>
      <c r="WX148"/>
      <c r="WY148"/>
      <c r="WZ148"/>
      <c r="XA148"/>
      <c r="XB148"/>
      <c r="XC148"/>
      <c r="XD148"/>
      <c r="XE148"/>
      <c r="XF148"/>
      <c r="XG148"/>
      <c r="XH148"/>
      <c r="XI148"/>
      <c r="XJ148"/>
      <c r="XK148"/>
      <c r="XL148"/>
      <c r="XM148"/>
      <c r="XN148"/>
      <c r="XO148"/>
      <c r="XP148"/>
      <c r="XQ148"/>
      <c r="XR148"/>
      <c r="XS148"/>
      <c r="XT148"/>
      <c r="XU148"/>
      <c r="XV148"/>
      <c r="XW148"/>
      <c r="XX148"/>
      <c r="XY148"/>
      <c r="XZ148"/>
      <c r="YA148"/>
      <c r="YB148"/>
      <c r="YC148"/>
      <c r="YD148"/>
      <c r="YE148"/>
      <c r="YF148"/>
      <c r="YG148"/>
      <c r="YH148"/>
      <c r="YI148"/>
      <c r="YJ148"/>
      <c r="YK148"/>
      <c r="YL148"/>
      <c r="YM148"/>
      <c r="YN148"/>
      <c r="YO148"/>
      <c r="YP148"/>
      <c r="YQ148"/>
      <c r="YR148"/>
      <c r="YS148"/>
      <c r="YT148"/>
      <c r="YU148"/>
      <c r="YV148"/>
      <c r="YW148"/>
      <c r="YX148"/>
      <c r="YY148"/>
      <c r="YZ148"/>
      <c r="ZA148"/>
      <c r="ZB148"/>
      <c r="ZC148"/>
      <c r="ZD148"/>
      <c r="ZE148"/>
      <c r="ZF148"/>
      <c r="ZG148"/>
      <c r="ZH148"/>
      <c r="ZI148"/>
      <c r="ZJ148"/>
      <c r="ZK148"/>
      <c r="ZL148"/>
      <c r="ZM148"/>
      <c r="ZN148"/>
      <c r="ZO148"/>
      <c r="ZP148"/>
      <c r="ZQ148"/>
      <c r="ZR148"/>
      <c r="ZS148"/>
      <c r="ZT148"/>
      <c r="ZU148"/>
      <c r="ZV148"/>
      <c r="ZW148"/>
      <c r="ZX148"/>
      <c r="ZY148"/>
      <c r="ZZ148"/>
      <c r="AAA148"/>
      <c r="AAB148"/>
      <c r="AAC148"/>
      <c r="AAD148"/>
      <c r="AAE148"/>
      <c r="AAF148"/>
      <c r="AAG148"/>
      <c r="AAH148"/>
      <c r="AAI148"/>
      <c r="AAJ148"/>
      <c r="AAK148"/>
      <c r="AAL148"/>
      <c r="AAM148"/>
      <c r="AAN148"/>
      <c r="AAO148"/>
      <c r="AAP148"/>
      <c r="AAQ148"/>
      <c r="AAR148"/>
      <c r="AAS148"/>
      <c r="AAT148"/>
      <c r="AAU148"/>
      <c r="AAV148"/>
      <c r="AAW148"/>
      <c r="AAX148"/>
      <c r="AAY148"/>
      <c r="AAZ148"/>
      <c r="ABA148"/>
      <c r="ABB148"/>
      <c r="ABC148"/>
      <c r="ABD148"/>
      <c r="ABE148"/>
      <c r="ABF148"/>
      <c r="ABG148"/>
      <c r="ABH148"/>
      <c r="ABI148"/>
      <c r="ABJ148"/>
      <c r="ABK148"/>
      <c r="ABL148"/>
      <c r="ABM148"/>
      <c r="ABN148"/>
      <c r="ABO148"/>
      <c r="ABP148"/>
      <c r="ABQ148"/>
      <c r="ABR148"/>
      <c r="ABS148"/>
      <c r="ABT148"/>
      <c r="ABU148"/>
      <c r="ABV148"/>
      <c r="ABW148"/>
      <c r="ABX148"/>
      <c r="ABY148"/>
      <c r="ABZ148"/>
      <c r="ACA148"/>
      <c r="ACB148"/>
      <c r="ACC148"/>
      <c r="ACD148"/>
      <c r="ACE148"/>
      <c r="ACF148"/>
      <c r="ACG148"/>
      <c r="ACH148"/>
      <c r="ACI148"/>
      <c r="ACJ148"/>
      <c r="ACK148"/>
      <c r="ACL148"/>
      <c r="ACM148"/>
      <c r="ACN148"/>
      <c r="ACO148"/>
      <c r="ACP148"/>
      <c r="ACQ148"/>
      <c r="ACR148"/>
      <c r="ACS148"/>
      <c r="ACT148"/>
      <c r="ACU148"/>
      <c r="ACV148"/>
      <c r="ACW148"/>
      <c r="ACX148"/>
      <c r="ACY148"/>
      <c r="ACZ148"/>
      <c r="ADA148"/>
      <c r="ADB148"/>
      <c r="ADC148"/>
      <c r="ADD148"/>
      <c r="ADE148"/>
      <c r="ADF148"/>
      <c r="ADG148"/>
      <c r="ADH148"/>
      <c r="ADI148"/>
      <c r="ADJ148"/>
      <c r="ADK148"/>
      <c r="ADL148"/>
      <c r="ADM148"/>
      <c r="ADN148"/>
      <c r="ADO148"/>
      <c r="ADP148"/>
      <c r="ADQ148"/>
      <c r="ADR148"/>
      <c r="ADS148"/>
      <c r="ADT148"/>
      <c r="ADU148"/>
      <c r="ADV148"/>
      <c r="ADW148"/>
      <c r="ADX148"/>
      <c r="ADY148"/>
      <c r="ADZ148"/>
      <c r="AEA148"/>
      <c r="AEB148"/>
      <c r="AEC148"/>
      <c r="AED148"/>
      <c r="AEE148"/>
      <c r="AEF148"/>
      <c r="AEG148"/>
      <c r="AEH148"/>
      <c r="AEI148"/>
      <c r="AEJ148"/>
      <c r="AEK148"/>
      <c r="AEL148"/>
      <c r="AEM148"/>
      <c r="AEN148"/>
      <c r="AEO148"/>
      <c r="AEP148"/>
      <c r="AEQ148"/>
      <c r="AER148"/>
      <c r="AES148"/>
      <c r="AET148"/>
      <c r="AEU148"/>
      <c r="AEV148"/>
      <c r="AEW148"/>
      <c r="AEX148"/>
      <c r="AEY148"/>
      <c r="AEZ148"/>
      <c r="AFA148"/>
      <c r="AFB148"/>
      <c r="AFC148"/>
      <c r="AFD148"/>
      <c r="AFE148"/>
      <c r="AFF148"/>
      <c r="AFG148"/>
      <c r="AFH148"/>
      <c r="AFI148"/>
      <c r="AFJ148"/>
      <c r="AFK148"/>
      <c r="AFL148"/>
      <c r="AFM148"/>
      <c r="AFN148"/>
      <c r="AFO148"/>
      <c r="AFP148"/>
      <c r="AFQ148"/>
      <c r="AFR148"/>
      <c r="AFS148"/>
      <c r="AFT148"/>
      <c r="AFU148"/>
      <c r="AFV148"/>
      <c r="AFW148"/>
      <c r="AFX148"/>
      <c r="AFY148"/>
      <c r="AFZ148"/>
      <c r="AGA148"/>
      <c r="AGB148"/>
      <c r="AGC148"/>
      <c r="AGD148"/>
      <c r="AGE148"/>
      <c r="AGF148"/>
      <c r="AGG148"/>
      <c r="AGH148"/>
      <c r="AGI148"/>
      <c r="AGJ148"/>
      <c r="AGK148"/>
      <c r="AGL148"/>
      <c r="AGM148"/>
      <c r="AGN148"/>
      <c r="AGO148"/>
      <c r="AGP148"/>
      <c r="AGQ148"/>
      <c r="AGR148"/>
      <c r="AGS148"/>
      <c r="AGT148"/>
      <c r="AGU148"/>
      <c r="AGV148"/>
      <c r="AGW148"/>
      <c r="AGX148"/>
      <c r="AGY148"/>
      <c r="AGZ148"/>
      <c r="AHA148"/>
      <c r="AHB148"/>
      <c r="AHC148"/>
      <c r="AHD148"/>
      <c r="AHE148"/>
      <c r="AHF148"/>
      <c r="AHG148"/>
      <c r="AHH148"/>
      <c r="AHI148"/>
      <c r="AHJ148"/>
      <c r="AHK148"/>
      <c r="AHL148"/>
      <c r="AHM148"/>
      <c r="AHN148"/>
      <c r="AHO148"/>
      <c r="AHP148"/>
      <c r="AHQ148"/>
      <c r="AHR148"/>
      <c r="AHS148"/>
      <c r="AHT148"/>
      <c r="AHU148"/>
      <c r="AHV148"/>
      <c r="AHW148"/>
      <c r="AHX148"/>
      <c r="AHY148"/>
      <c r="AHZ148"/>
      <c r="AIA148"/>
      <c r="AIB148"/>
      <c r="AIC148"/>
      <c r="AID148"/>
      <c r="AIE148"/>
      <c r="AIF148"/>
      <c r="AIG148"/>
      <c r="AIH148"/>
      <c r="AII148"/>
      <c r="AIJ148"/>
      <c r="AIK148"/>
      <c r="AIL148"/>
      <c r="AIM148"/>
      <c r="AIN148"/>
      <c r="AIO148"/>
      <c r="AIP148"/>
      <c r="AIQ148"/>
      <c r="AIR148"/>
      <c r="AIS148"/>
      <c r="AIT148"/>
      <c r="AIU148"/>
      <c r="AIV148"/>
      <c r="AIW148"/>
      <c r="AIX148"/>
      <c r="AIY148"/>
      <c r="AIZ148"/>
      <c r="AJA148"/>
      <c r="AJB148"/>
      <c r="AJC148"/>
      <c r="AJD148"/>
      <c r="AJE148"/>
      <c r="AJF148"/>
      <c r="AJG148"/>
      <c r="AJH148"/>
      <c r="AJI148"/>
      <c r="AJJ148"/>
      <c r="AJK148"/>
      <c r="AJL148"/>
      <c r="AJM148"/>
      <c r="AJN148"/>
      <c r="AJO148"/>
      <c r="AJP148"/>
      <c r="AJQ148"/>
      <c r="AJR148"/>
      <c r="AJS148"/>
      <c r="AJT148"/>
      <c r="AJU148"/>
      <c r="AJV148"/>
      <c r="AJW148"/>
      <c r="AJX148"/>
      <c r="AJY148"/>
      <c r="AJZ148"/>
      <c r="AKA148"/>
      <c r="AKB148"/>
      <c r="AKC148"/>
      <c r="AKD148"/>
      <c r="AKE148"/>
      <c r="AKF148"/>
      <c r="AKG148"/>
      <c r="AKH148"/>
      <c r="AKI148"/>
      <c r="AKJ148"/>
      <c r="AKK148"/>
      <c r="AKL148"/>
      <c r="AKM148"/>
      <c r="AKN148"/>
      <c r="AKO148"/>
      <c r="AKP148"/>
      <c r="AKQ148"/>
      <c r="AKR148"/>
      <c r="AKS148"/>
      <c r="AKT148"/>
      <c r="AKU148"/>
      <c r="AKV148"/>
      <c r="AKW148"/>
      <c r="AKX148"/>
      <c r="AKY148"/>
      <c r="AKZ148"/>
      <c r="ALA148"/>
      <c r="ALB148"/>
      <c r="ALC148"/>
      <c r="ALD148"/>
      <c r="ALE148"/>
      <c r="ALF148"/>
      <c r="ALG148"/>
      <c r="ALH148"/>
      <c r="ALI148"/>
      <c r="ALJ148"/>
      <c r="ALK148"/>
      <c r="ALL148"/>
      <c r="ALM148"/>
      <c r="ALN148"/>
      <c r="ALO148"/>
      <c r="ALP148"/>
      <c r="ALQ148"/>
      <c r="ALR148"/>
      <c r="ALS148"/>
      <c r="ALT148"/>
      <c r="ALU148"/>
      <c r="ALV148"/>
      <c r="ALW148"/>
      <c r="ALX148"/>
      <c r="ALY148"/>
      <c r="ALZ148"/>
      <c r="AMA148"/>
      <c r="AMB148"/>
      <c r="AMC148"/>
      <c r="AMD148"/>
      <c r="AME148"/>
      <c r="AMF148"/>
      <c r="AMG148"/>
      <c r="AMH148"/>
      <c r="AMI148"/>
      <c r="AMJ148"/>
      <c r="AMK148"/>
      <c r="AML148"/>
      <c r="AMM148"/>
      <c r="AMN148"/>
      <c r="AMO148"/>
      <c r="AMP148"/>
      <c r="AMQ148"/>
      <c r="AMR148"/>
      <c r="AMS148"/>
      <c r="AMT148"/>
      <c r="AMU148"/>
    </row>
    <row r="149" spans="2:1035" s="6" customFormat="1" ht="15" customHeight="1" x14ac:dyDescent="0.25">
      <c r="C149" s="6" t="str">
        <f t="shared" si="37"/>
        <v>Bradford White</v>
      </c>
      <c r="D149" s="6" t="str">
        <f t="shared" si="38"/>
        <v>RE2H65T10-1NCTT  (65 gal)</v>
      </c>
      <c r="E149" s="6">
        <f t="shared" si="39"/>
        <v>1301298</v>
      </c>
      <c r="F149" s="55">
        <f t="shared" si="40"/>
        <v>65</v>
      </c>
      <c r="G149" s="6" t="str">
        <f t="shared" si="41"/>
        <v>BradfordWhiteAeroThermRE2H65</v>
      </c>
      <c r="H149" s="114">
        <f t="shared" si="42"/>
        <v>0</v>
      </c>
      <c r="I149" s="152" t="str">
        <f t="shared" si="43"/>
        <v>BradfordWhiteRE2H65T10_1NCTT</v>
      </c>
      <c r="J149" s="114">
        <v>2</v>
      </c>
      <c r="K149" s="219">
        <v>3.64</v>
      </c>
      <c r="L149" s="91" t="s">
        <v>188</v>
      </c>
      <c r="M149" s="183"/>
      <c r="N149" s="131">
        <f t="shared" si="44"/>
        <v>13</v>
      </c>
      <c r="O149" s="189" t="s">
        <v>93</v>
      </c>
      <c r="P149" s="178">
        <f>P147+1</f>
        <v>12</v>
      </c>
      <c r="Q149" s="164">
        <f t="shared" si="45"/>
        <v>1301298</v>
      </c>
      <c r="R149" s="9" t="str">
        <f t="shared" si="46"/>
        <v>RE2H65T10-1NCTT  (65 gal)</v>
      </c>
      <c r="S149" s="11">
        <f>COUNTIF(R$90:R$662, R149)</f>
        <v>1</v>
      </c>
      <c r="T149" s="190" t="s">
        <v>958</v>
      </c>
      <c r="U149" s="172">
        <v>65</v>
      </c>
      <c r="V149" s="173" t="s">
        <v>1266</v>
      </c>
      <c r="W149" s="173" t="s">
        <v>1266</v>
      </c>
      <c r="X149" s="129" t="str">
        <f t="shared" si="47"/>
        <v>BradfordWhiteAeroThermRE2H65</v>
      </c>
      <c r="Y149" s="180">
        <v>0</v>
      </c>
      <c r="Z149" s="165"/>
      <c r="AA149" s="194"/>
      <c r="AB149" s="181"/>
      <c r="AC149" s="124" t="str">
        <f t="shared" si="48"/>
        <v>2,     1301298,   "RE2H65T10-1NCTT  (65 gal)"</v>
      </c>
      <c r="AD149" s="182" t="s">
        <v>431</v>
      </c>
      <c r="AE149" s="173" t="s">
        <v>972</v>
      </c>
      <c r="AF149" s="167">
        <f>COUNTIF(AE$77:AE$662, AE149)</f>
        <v>1</v>
      </c>
      <c r="AG149" s="124" t="str">
        <f t="shared" si="49"/>
        <v xml:space="preserve">          case  RE2H65T10-1NCTT  (65 gal)   :   "BradfordWhiteRE2H65T10_1NCTT"</v>
      </c>
      <c r="AH149" s="6">
        <v>3.64</v>
      </c>
      <c r="AJ149" s="6">
        <v>2</v>
      </c>
      <c r="AK149"/>
      <c r="AL149" s="138" t="str">
        <f t="shared" si="50"/>
        <v/>
      </c>
      <c r="AM149" s="138" t="str">
        <f t="shared" si="51"/>
        <v/>
      </c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/>
      <c r="MR149"/>
      <c r="MS149"/>
      <c r="MT149"/>
      <c r="MU149"/>
      <c r="MV149"/>
      <c r="MW149"/>
      <c r="MX149"/>
      <c r="MY149"/>
      <c r="MZ149"/>
      <c r="NA149"/>
      <c r="NB149"/>
      <c r="NC149"/>
      <c r="ND149"/>
      <c r="NE149"/>
      <c r="NF149"/>
      <c r="NG149"/>
      <c r="NH149"/>
      <c r="NI149"/>
      <c r="NJ149"/>
      <c r="NK149"/>
      <c r="NL149"/>
      <c r="NM149"/>
      <c r="NN149"/>
      <c r="NO149"/>
      <c r="NP149"/>
      <c r="NQ149"/>
      <c r="NR149"/>
      <c r="NS149"/>
      <c r="NT149"/>
      <c r="NU149"/>
      <c r="NV149"/>
      <c r="NW149"/>
      <c r="NX149"/>
      <c r="NY149"/>
      <c r="NZ149"/>
      <c r="OA149"/>
      <c r="OB149"/>
      <c r="OC149"/>
      <c r="OD149"/>
      <c r="OE149"/>
      <c r="OF149"/>
      <c r="OG149"/>
      <c r="OH149"/>
      <c r="OI149"/>
      <c r="OJ149"/>
      <c r="OK149"/>
      <c r="OL149"/>
      <c r="OM149"/>
      <c r="ON149"/>
      <c r="OO149"/>
      <c r="OP149"/>
      <c r="OQ149"/>
      <c r="OR149"/>
      <c r="OS149"/>
      <c r="OT149"/>
      <c r="OU149"/>
      <c r="OV149"/>
      <c r="OW149"/>
      <c r="OX149"/>
      <c r="OY149"/>
      <c r="OZ149"/>
      <c r="PA149"/>
      <c r="PB149"/>
      <c r="PC149"/>
      <c r="PD149"/>
      <c r="PE149"/>
      <c r="PF149"/>
      <c r="PG149"/>
      <c r="PH149"/>
      <c r="PI149"/>
      <c r="PJ149"/>
      <c r="PK149"/>
      <c r="PL149"/>
      <c r="PM149"/>
      <c r="PN149"/>
      <c r="PO149"/>
      <c r="PP149"/>
      <c r="PQ149"/>
      <c r="PR149"/>
      <c r="PS149"/>
      <c r="PT149"/>
      <c r="PU149"/>
      <c r="PV149"/>
      <c r="PW149"/>
      <c r="PX149"/>
      <c r="PY149"/>
      <c r="PZ149"/>
      <c r="QA149"/>
      <c r="QB149"/>
      <c r="QC149"/>
      <c r="QD149"/>
      <c r="QE149"/>
      <c r="QF149"/>
      <c r="QG149"/>
      <c r="QH149"/>
      <c r="QI149"/>
      <c r="QJ149"/>
      <c r="QK149"/>
      <c r="QL149"/>
      <c r="QM149"/>
      <c r="QN149"/>
      <c r="QO149"/>
      <c r="QP149"/>
      <c r="QQ149"/>
      <c r="QR149"/>
      <c r="QS149"/>
      <c r="QT149"/>
      <c r="QU149"/>
      <c r="QV149"/>
      <c r="QW149"/>
      <c r="QX149"/>
      <c r="QY149"/>
      <c r="QZ149"/>
      <c r="RA149"/>
      <c r="RB149"/>
      <c r="RC149"/>
      <c r="RD149"/>
      <c r="RE149"/>
      <c r="RF149"/>
      <c r="RG149"/>
      <c r="RH149"/>
      <c r="RI149"/>
      <c r="RJ149"/>
      <c r="RK149"/>
      <c r="RL149"/>
      <c r="RM149"/>
      <c r="RN149"/>
      <c r="RO149"/>
      <c r="RP149"/>
      <c r="RQ149"/>
      <c r="RR149"/>
      <c r="RS149"/>
      <c r="RT149"/>
      <c r="RU149"/>
      <c r="RV149"/>
      <c r="RW149"/>
      <c r="RX149"/>
      <c r="RY149"/>
      <c r="RZ149"/>
      <c r="SA149"/>
      <c r="SB149"/>
      <c r="SC149"/>
      <c r="SD149"/>
      <c r="SE149"/>
      <c r="SF149"/>
      <c r="SG149"/>
      <c r="SH149"/>
      <c r="SI149"/>
      <c r="SJ149"/>
      <c r="SK149"/>
      <c r="SL149"/>
      <c r="SM149"/>
      <c r="SN149"/>
      <c r="SO149"/>
      <c r="SP149"/>
      <c r="SQ149"/>
      <c r="SR149"/>
      <c r="SS149"/>
      <c r="ST149"/>
      <c r="SU149"/>
      <c r="SV149"/>
      <c r="SW149"/>
      <c r="SX149"/>
      <c r="SY149"/>
      <c r="SZ149"/>
      <c r="TA149"/>
      <c r="TB149"/>
      <c r="TC149"/>
      <c r="TD149"/>
      <c r="TE149"/>
      <c r="TF149"/>
      <c r="TG149"/>
      <c r="TH149"/>
      <c r="TI149"/>
      <c r="TJ149"/>
      <c r="TK149"/>
      <c r="TL149"/>
      <c r="TM149"/>
      <c r="TN149"/>
      <c r="TO149"/>
      <c r="TP149"/>
      <c r="TQ149"/>
      <c r="TR149"/>
      <c r="TS149"/>
      <c r="TT149"/>
      <c r="TU149"/>
      <c r="TV149"/>
      <c r="TW149"/>
      <c r="TX149"/>
      <c r="TY149"/>
      <c r="TZ149"/>
      <c r="UA149"/>
      <c r="UB149"/>
      <c r="UC149"/>
      <c r="UD149"/>
      <c r="UE149"/>
      <c r="UF149"/>
      <c r="UG149"/>
      <c r="UH149"/>
      <c r="UI149"/>
      <c r="UJ149"/>
      <c r="UK149"/>
      <c r="UL149"/>
      <c r="UM149"/>
      <c r="UN149"/>
      <c r="UO149"/>
      <c r="UP149"/>
      <c r="UQ149"/>
      <c r="UR149"/>
      <c r="US149"/>
      <c r="UT149"/>
      <c r="UU149"/>
      <c r="UV149"/>
      <c r="UW149"/>
      <c r="UX149"/>
      <c r="UY149"/>
      <c r="UZ149"/>
      <c r="VA149"/>
      <c r="VB149"/>
      <c r="VC149"/>
      <c r="VD149"/>
      <c r="VE149"/>
      <c r="VF149"/>
      <c r="VG149"/>
      <c r="VH149"/>
      <c r="VI149"/>
      <c r="VJ149"/>
      <c r="VK149"/>
      <c r="VL149"/>
      <c r="VM149"/>
      <c r="VN149"/>
      <c r="VO149"/>
      <c r="VP149"/>
      <c r="VQ149"/>
      <c r="VR149"/>
      <c r="VS149"/>
      <c r="VT149"/>
      <c r="VU149"/>
      <c r="VV149"/>
      <c r="VW149"/>
      <c r="VX149"/>
      <c r="VY149"/>
      <c r="VZ149"/>
      <c r="WA149"/>
      <c r="WB149"/>
      <c r="WC149"/>
      <c r="WD149"/>
      <c r="WE149"/>
      <c r="WF149"/>
      <c r="WG149"/>
      <c r="WH149"/>
      <c r="WI149"/>
      <c r="WJ149"/>
      <c r="WK149"/>
      <c r="WL149"/>
      <c r="WM149"/>
      <c r="WN149"/>
      <c r="WO149"/>
      <c r="WP149"/>
      <c r="WQ149"/>
      <c r="WR149"/>
      <c r="WS149"/>
      <c r="WT149"/>
      <c r="WU149"/>
      <c r="WV149"/>
      <c r="WW149"/>
      <c r="WX149"/>
      <c r="WY149"/>
      <c r="WZ149"/>
      <c r="XA149"/>
      <c r="XB149"/>
      <c r="XC149"/>
      <c r="XD149"/>
      <c r="XE149"/>
      <c r="XF149"/>
      <c r="XG149"/>
      <c r="XH149"/>
      <c r="XI149"/>
      <c r="XJ149"/>
      <c r="XK149"/>
      <c r="XL149"/>
      <c r="XM149"/>
      <c r="XN149"/>
      <c r="XO149"/>
      <c r="XP149"/>
      <c r="XQ149"/>
      <c r="XR149"/>
      <c r="XS149"/>
      <c r="XT149"/>
      <c r="XU149"/>
      <c r="XV149"/>
      <c r="XW149"/>
      <c r="XX149"/>
      <c r="XY149"/>
      <c r="XZ149"/>
      <c r="YA149"/>
      <c r="YB149"/>
      <c r="YC149"/>
      <c r="YD149"/>
      <c r="YE149"/>
      <c r="YF149"/>
      <c r="YG149"/>
      <c r="YH149"/>
      <c r="YI149"/>
      <c r="YJ149"/>
      <c r="YK149"/>
      <c r="YL149"/>
      <c r="YM149"/>
      <c r="YN149"/>
      <c r="YO149"/>
      <c r="YP149"/>
      <c r="YQ149"/>
      <c r="YR149"/>
      <c r="YS149"/>
      <c r="YT149"/>
      <c r="YU149"/>
      <c r="YV149"/>
      <c r="YW149"/>
      <c r="YX149"/>
      <c r="YY149"/>
      <c r="YZ149"/>
      <c r="ZA149"/>
      <c r="ZB149"/>
      <c r="ZC149"/>
      <c r="ZD149"/>
      <c r="ZE149"/>
      <c r="ZF149"/>
      <c r="ZG149"/>
      <c r="ZH149"/>
      <c r="ZI149"/>
      <c r="ZJ149"/>
      <c r="ZK149"/>
      <c r="ZL149"/>
      <c r="ZM149"/>
      <c r="ZN149"/>
      <c r="ZO149"/>
      <c r="ZP149"/>
      <c r="ZQ149"/>
      <c r="ZR149"/>
      <c r="ZS149"/>
      <c r="ZT149"/>
      <c r="ZU149"/>
      <c r="ZV149"/>
      <c r="ZW149"/>
      <c r="ZX149"/>
      <c r="ZY149"/>
      <c r="ZZ149"/>
      <c r="AAA149"/>
      <c r="AAB149"/>
      <c r="AAC149"/>
      <c r="AAD149"/>
      <c r="AAE149"/>
      <c r="AAF149"/>
      <c r="AAG149"/>
      <c r="AAH149"/>
      <c r="AAI149"/>
      <c r="AAJ149"/>
      <c r="AAK149"/>
      <c r="AAL149"/>
      <c r="AAM149"/>
      <c r="AAN149"/>
      <c r="AAO149"/>
      <c r="AAP149"/>
      <c r="AAQ149"/>
      <c r="AAR149"/>
      <c r="AAS149"/>
      <c r="AAT149"/>
      <c r="AAU149"/>
      <c r="AAV149"/>
      <c r="AAW149"/>
      <c r="AAX149"/>
      <c r="AAY149"/>
      <c r="AAZ149"/>
      <c r="ABA149"/>
      <c r="ABB149"/>
      <c r="ABC149"/>
      <c r="ABD149"/>
      <c r="ABE149"/>
      <c r="ABF149"/>
      <c r="ABG149"/>
      <c r="ABH149"/>
      <c r="ABI149"/>
      <c r="ABJ149"/>
      <c r="ABK149"/>
      <c r="ABL149"/>
      <c r="ABM149"/>
      <c r="ABN149"/>
      <c r="ABO149"/>
      <c r="ABP149"/>
      <c r="ABQ149"/>
      <c r="ABR149"/>
      <c r="ABS149"/>
      <c r="ABT149"/>
      <c r="ABU149"/>
      <c r="ABV149"/>
      <c r="ABW149"/>
      <c r="ABX149"/>
      <c r="ABY149"/>
      <c r="ABZ149"/>
      <c r="ACA149"/>
      <c r="ACB149"/>
      <c r="ACC149"/>
      <c r="ACD149"/>
      <c r="ACE149"/>
      <c r="ACF149"/>
      <c r="ACG149"/>
      <c r="ACH149"/>
      <c r="ACI149"/>
      <c r="ACJ149"/>
      <c r="ACK149"/>
      <c r="ACL149"/>
      <c r="ACM149"/>
      <c r="ACN149"/>
      <c r="ACO149"/>
      <c r="ACP149"/>
      <c r="ACQ149"/>
      <c r="ACR149"/>
      <c r="ACS149"/>
      <c r="ACT149"/>
      <c r="ACU149"/>
      <c r="ACV149"/>
      <c r="ACW149"/>
      <c r="ACX149"/>
      <c r="ACY149"/>
      <c r="ACZ149"/>
      <c r="ADA149"/>
      <c r="ADB149"/>
      <c r="ADC149"/>
      <c r="ADD149"/>
      <c r="ADE149"/>
      <c r="ADF149"/>
      <c r="ADG149"/>
      <c r="ADH149"/>
      <c r="ADI149"/>
      <c r="ADJ149"/>
      <c r="ADK149"/>
      <c r="ADL149"/>
      <c r="ADM149"/>
      <c r="ADN149"/>
      <c r="ADO149"/>
      <c r="ADP149"/>
      <c r="ADQ149"/>
      <c r="ADR149"/>
      <c r="ADS149"/>
      <c r="ADT149"/>
      <c r="ADU149"/>
      <c r="ADV149"/>
      <c r="ADW149"/>
      <c r="ADX149"/>
      <c r="ADY149"/>
      <c r="ADZ149"/>
      <c r="AEA149"/>
      <c r="AEB149"/>
      <c r="AEC149"/>
      <c r="AED149"/>
      <c r="AEE149"/>
      <c r="AEF149"/>
      <c r="AEG149"/>
      <c r="AEH149"/>
      <c r="AEI149"/>
      <c r="AEJ149"/>
      <c r="AEK149"/>
      <c r="AEL149"/>
      <c r="AEM149"/>
      <c r="AEN149"/>
      <c r="AEO149"/>
      <c r="AEP149"/>
      <c r="AEQ149"/>
      <c r="AER149"/>
      <c r="AES149"/>
      <c r="AET149"/>
      <c r="AEU149"/>
      <c r="AEV149"/>
      <c r="AEW149"/>
      <c r="AEX149"/>
      <c r="AEY149"/>
      <c r="AEZ149"/>
      <c r="AFA149"/>
      <c r="AFB149"/>
      <c r="AFC149"/>
      <c r="AFD149"/>
      <c r="AFE149"/>
      <c r="AFF149"/>
      <c r="AFG149"/>
      <c r="AFH149"/>
      <c r="AFI149"/>
      <c r="AFJ149"/>
      <c r="AFK149"/>
      <c r="AFL149"/>
      <c r="AFM149"/>
      <c r="AFN149"/>
      <c r="AFO149"/>
      <c r="AFP149"/>
      <c r="AFQ149"/>
      <c r="AFR149"/>
      <c r="AFS149"/>
      <c r="AFT149"/>
      <c r="AFU149"/>
      <c r="AFV149"/>
      <c r="AFW149"/>
      <c r="AFX149"/>
      <c r="AFY149"/>
      <c r="AFZ149"/>
      <c r="AGA149"/>
      <c r="AGB149"/>
      <c r="AGC149"/>
      <c r="AGD149"/>
      <c r="AGE149"/>
      <c r="AGF149"/>
      <c r="AGG149"/>
      <c r="AGH149"/>
      <c r="AGI149"/>
      <c r="AGJ149"/>
      <c r="AGK149"/>
      <c r="AGL149"/>
      <c r="AGM149"/>
      <c r="AGN149"/>
      <c r="AGO149"/>
      <c r="AGP149"/>
      <c r="AGQ149"/>
      <c r="AGR149"/>
      <c r="AGS149"/>
      <c r="AGT149"/>
      <c r="AGU149"/>
      <c r="AGV149"/>
      <c r="AGW149"/>
      <c r="AGX149"/>
      <c r="AGY149"/>
      <c r="AGZ149"/>
      <c r="AHA149"/>
      <c r="AHB149"/>
      <c r="AHC149"/>
      <c r="AHD149"/>
      <c r="AHE149"/>
      <c r="AHF149"/>
      <c r="AHG149"/>
      <c r="AHH149"/>
      <c r="AHI149"/>
      <c r="AHJ149"/>
      <c r="AHK149"/>
      <c r="AHL149"/>
      <c r="AHM149"/>
      <c r="AHN149"/>
      <c r="AHO149"/>
      <c r="AHP149"/>
      <c r="AHQ149"/>
      <c r="AHR149"/>
      <c r="AHS149"/>
      <c r="AHT149"/>
      <c r="AHU149"/>
      <c r="AHV149"/>
      <c r="AHW149"/>
      <c r="AHX149"/>
      <c r="AHY149"/>
      <c r="AHZ149"/>
      <c r="AIA149"/>
      <c r="AIB149"/>
      <c r="AIC149"/>
      <c r="AID149"/>
      <c r="AIE149"/>
      <c r="AIF149"/>
      <c r="AIG149"/>
      <c r="AIH149"/>
      <c r="AII149"/>
      <c r="AIJ149"/>
      <c r="AIK149"/>
      <c r="AIL149"/>
      <c r="AIM149"/>
      <c r="AIN149"/>
      <c r="AIO149"/>
      <c r="AIP149"/>
      <c r="AIQ149"/>
      <c r="AIR149"/>
      <c r="AIS149"/>
      <c r="AIT149"/>
      <c r="AIU149"/>
      <c r="AIV149"/>
      <c r="AIW149"/>
      <c r="AIX149"/>
      <c r="AIY149"/>
      <c r="AIZ149"/>
      <c r="AJA149"/>
      <c r="AJB149"/>
      <c r="AJC149"/>
      <c r="AJD149"/>
      <c r="AJE149"/>
      <c r="AJF149"/>
      <c r="AJG149"/>
      <c r="AJH149"/>
      <c r="AJI149"/>
      <c r="AJJ149"/>
      <c r="AJK149"/>
      <c r="AJL149"/>
      <c r="AJM149"/>
      <c r="AJN149"/>
      <c r="AJO149"/>
      <c r="AJP149"/>
      <c r="AJQ149"/>
      <c r="AJR149"/>
      <c r="AJS149"/>
      <c r="AJT149"/>
      <c r="AJU149"/>
      <c r="AJV149"/>
      <c r="AJW149"/>
      <c r="AJX149"/>
      <c r="AJY149"/>
      <c r="AJZ149"/>
      <c r="AKA149"/>
      <c r="AKB149"/>
      <c r="AKC149"/>
      <c r="AKD149"/>
      <c r="AKE149"/>
      <c r="AKF149"/>
      <c r="AKG149"/>
      <c r="AKH149"/>
      <c r="AKI149"/>
      <c r="AKJ149"/>
      <c r="AKK149"/>
      <c r="AKL149"/>
      <c r="AKM149"/>
      <c r="AKN149"/>
      <c r="AKO149"/>
      <c r="AKP149"/>
      <c r="AKQ149"/>
      <c r="AKR149"/>
      <c r="AKS149"/>
      <c r="AKT149"/>
      <c r="AKU149"/>
      <c r="AKV149"/>
      <c r="AKW149"/>
      <c r="AKX149"/>
      <c r="AKY149"/>
      <c r="AKZ149"/>
      <c r="ALA149"/>
      <c r="ALB149"/>
      <c r="ALC149"/>
      <c r="ALD149"/>
      <c r="ALE149"/>
      <c r="ALF149"/>
      <c r="ALG149"/>
      <c r="ALH149"/>
      <c r="ALI149"/>
      <c r="ALJ149"/>
      <c r="ALK149"/>
      <c r="ALL149"/>
      <c r="ALM149"/>
      <c r="ALN149"/>
      <c r="ALO149"/>
      <c r="ALP149"/>
      <c r="ALQ149"/>
      <c r="ALR149"/>
      <c r="ALS149"/>
      <c r="ALT149"/>
      <c r="ALU149"/>
      <c r="ALV149"/>
      <c r="ALW149"/>
      <c r="ALX149"/>
      <c r="ALY149"/>
      <c r="ALZ149"/>
      <c r="AMA149"/>
      <c r="AMB149"/>
      <c r="AMC149"/>
      <c r="AMD149"/>
      <c r="AME149"/>
      <c r="AMF149"/>
      <c r="AMG149"/>
      <c r="AMH149"/>
      <c r="AMI149"/>
      <c r="AMJ149"/>
      <c r="AMK149"/>
      <c r="AML149"/>
      <c r="AMM149"/>
      <c r="AMN149"/>
      <c r="AMO149"/>
      <c r="AMP149"/>
      <c r="AMQ149"/>
      <c r="AMR149"/>
      <c r="AMS149"/>
      <c r="AMT149"/>
      <c r="AMU149"/>
    </row>
    <row r="150" spans="2:1035" s="6" customFormat="1" ht="15" customHeight="1" x14ac:dyDescent="0.25">
      <c r="C150" s="6" t="str">
        <f t="shared" si="37"/>
        <v>Bradford White</v>
      </c>
      <c r="D150" s="6" t="str">
        <f t="shared" si="38"/>
        <v>RE2H65T10-1NCTT-CON  (65 gal)</v>
      </c>
      <c r="E150" s="6">
        <f t="shared" si="39"/>
        <v>1301398</v>
      </c>
      <c r="F150" s="55">
        <f t="shared" si="40"/>
        <v>65</v>
      </c>
      <c r="G150" s="6" t="str">
        <f t="shared" si="41"/>
        <v>BradfordWhiteAeroThermRE2H65</v>
      </c>
      <c r="H150" s="114">
        <f t="shared" si="42"/>
        <v>1</v>
      </c>
      <c r="I150" s="152" t="str">
        <f t="shared" si="43"/>
        <v>BradfordWhiteRE2H65T10_1NCTT_CON</v>
      </c>
      <c r="J150" s="114">
        <v>4</v>
      </c>
      <c r="K150" s="219">
        <v>3.64</v>
      </c>
      <c r="L150" s="91" t="s">
        <v>188</v>
      </c>
      <c r="M150" s="183"/>
      <c r="N150" s="131">
        <f t="shared" si="44"/>
        <v>13</v>
      </c>
      <c r="O150" s="189" t="s">
        <v>93</v>
      </c>
      <c r="P150" s="178">
        <f>P149+1</f>
        <v>13</v>
      </c>
      <c r="Q150" s="164">
        <f t="shared" si="45"/>
        <v>1301398</v>
      </c>
      <c r="R150" s="9" t="str">
        <f t="shared" si="46"/>
        <v>RE2H65T10-1NCTT-CON  (65 gal)</v>
      </c>
      <c r="S150" s="11">
        <f>COUNTIF(R$90:R$662, R150)</f>
        <v>1</v>
      </c>
      <c r="T150" s="190" t="s">
        <v>959</v>
      </c>
      <c r="U150" s="172">
        <v>65</v>
      </c>
      <c r="V150" s="173" t="s">
        <v>1266</v>
      </c>
      <c r="W150" s="173" t="s">
        <v>1266</v>
      </c>
      <c r="X150" s="129" t="str">
        <f t="shared" si="47"/>
        <v>BradfordWhiteAeroThermRE2H65</v>
      </c>
      <c r="Y150" s="180">
        <v>1</v>
      </c>
      <c r="Z150" s="165"/>
      <c r="AA150" s="194"/>
      <c r="AB150" s="181"/>
      <c r="AC150" s="124" t="str">
        <f t="shared" si="48"/>
        <v>2,     1301398,   "RE2H65T10-1NCTT-CON  (65 gal)"</v>
      </c>
      <c r="AD150" s="182" t="s">
        <v>431</v>
      </c>
      <c r="AE150" s="173" t="s">
        <v>973</v>
      </c>
      <c r="AF150" s="167">
        <f>COUNTIF(AE$77:AE$662, AE150)</f>
        <v>1</v>
      </c>
      <c r="AG150" s="124" t="str">
        <f t="shared" si="49"/>
        <v xml:space="preserve">          case  RE2H65T10-1NCTT-CON  (65 gal)   :   "BradfordWhiteRE2H65T10_1NCTT_CON"</v>
      </c>
      <c r="AH150" s="6">
        <v>3.64</v>
      </c>
      <c r="AJ150" s="6">
        <v>4</v>
      </c>
      <c r="AK150"/>
      <c r="AL150" s="138" t="str">
        <f t="shared" si="50"/>
        <v/>
      </c>
      <c r="AM150" s="138">
        <f t="shared" si="51"/>
        <v>3.64</v>
      </c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  <c r="MF150"/>
      <c r="MG150"/>
      <c r="MH150"/>
      <c r="MI150"/>
      <c r="MJ150"/>
      <c r="MK150"/>
      <c r="ML150"/>
      <c r="MM150"/>
      <c r="MN150"/>
      <c r="MO150"/>
      <c r="MP150"/>
      <c r="MQ150"/>
      <c r="MR150"/>
      <c r="MS150"/>
      <c r="MT150"/>
      <c r="MU150"/>
      <c r="MV150"/>
      <c r="MW150"/>
      <c r="MX150"/>
      <c r="MY150"/>
      <c r="MZ150"/>
      <c r="NA150"/>
      <c r="NB150"/>
      <c r="NC150"/>
      <c r="ND150"/>
      <c r="NE150"/>
      <c r="NF150"/>
      <c r="NG150"/>
      <c r="NH150"/>
      <c r="NI150"/>
      <c r="NJ150"/>
      <c r="NK150"/>
      <c r="NL150"/>
      <c r="NM150"/>
      <c r="NN150"/>
      <c r="NO150"/>
      <c r="NP150"/>
      <c r="NQ150"/>
      <c r="NR150"/>
      <c r="NS150"/>
      <c r="NT150"/>
      <c r="NU150"/>
      <c r="NV150"/>
      <c r="NW150"/>
      <c r="NX150"/>
      <c r="NY150"/>
      <c r="NZ150"/>
      <c r="OA150"/>
      <c r="OB150"/>
      <c r="OC150"/>
      <c r="OD150"/>
      <c r="OE150"/>
      <c r="OF150"/>
      <c r="OG150"/>
      <c r="OH150"/>
      <c r="OI150"/>
      <c r="OJ150"/>
      <c r="OK150"/>
      <c r="OL150"/>
      <c r="OM150"/>
      <c r="ON150"/>
      <c r="OO150"/>
      <c r="OP150"/>
      <c r="OQ150"/>
      <c r="OR150"/>
      <c r="OS150"/>
      <c r="OT150"/>
      <c r="OU150"/>
      <c r="OV150"/>
      <c r="OW150"/>
      <c r="OX150"/>
      <c r="OY150"/>
      <c r="OZ150"/>
      <c r="PA150"/>
      <c r="PB150"/>
      <c r="PC150"/>
      <c r="PD150"/>
      <c r="PE150"/>
      <c r="PF150"/>
      <c r="PG150"/>
      <c r="PH150"/>
      <c r="PI150"/>
      <c r="PJ150"/>
      <c r="PK150"/>
      <c r="PL150"/>
      <c r="PM150"/>
      <c r="PN150"/>
      <c r="PO150"/>
      <c r="PP150"/>
      <c r="PQ150"/>
      <c r="PR150"/>
      <c r="PS150"/>
      <c r="PT150"/>
      <c r="PU150"/>
      <c r="PV150"/>
      <c r="PW150"/>
      <c r="PX150"/>
      <c r="PY150"/>
      <c r="PZ150"/>
      <c r="QA150"/>
      <c r="QB150"/>
      <c r="QC150"/>
      <c r="QD150"/>
      <c r="QE150"/>
      <c r="QF150"/>
      <c r="QG150"/>
      <c r="QH150"/>
      <c r="QI150"/>
      <c r="QJ150"/>
      <c r="QK150"/>
      <c r="QL150"/>
      <c r="QM150"/>
      <c r="QN150"/>
      <c r="QO150"/>
      <c r="QP150"/>
      <c r="QQ150"/>
      <c r="QR150"/>
      <c r="QS150"/>
      <c r="QT150"/>
      <c r="QU150"/>
      <c r="QV150"/>
      <c r="QW150"/>
      <c r="QX150"/>
      <c r="QY150"/>
      <c r="QZ150"/>
      <c r="RA150"/>
      <c r="RB150"/>
      <c r="RC150"/>
      <c r="RD150"/>
      <c r="RE150"/>
      <c r="RF150"/>
      <c r="RG150"/>
      <c r="RH150"/>
      <c r="RI150"/>
      <c r="RJ150"/>
      <c r="RK150"/>
      <c r="RL150"/>
      <c r="RM150"/>
      <c r="RN150"/>
      <c r="RO150"/>
      <c r="RP150"/>
      <c r="RQ150"/>
      <c r="RR150"/>
      <c r="RS150"/>
      <c r="RT150"/>
      <c r="RU150"/>
      <c r="RV150"/>
      <c r="RW150"/>
      <c r="RX150"/>
      <c r="RY150"/>
      <c r="RZ150"/>
      <c r="SA150"/>
      <c r="SB150"/>
      <c r="SC150"/>
      <c r="SD150"/>
      <c r="SE150"/>
      <c r="SF150"/>
      <c r="SG150"/>
      <c r="SH150"/>
      <c r="SI150"/>
      <c r="SJ150"/>
      <c r="SK150"/>
      <c r="SL150"/>
      <c r="SM150"/>
      <c r="SN150"/>
      <c r="SO150"/>
      <c r="SP150"/>
      <c r="SQ150"/>
      <c r="SR150"/>
      <c r="SS150"/>
      <c r="ST150"/>
      <c r="SU150"/>
      <c r="SV150"/>
      <c r="SW150"/>
      <c r="SX150"/>
      <c r="SY150"/>
      <c r="SZ150"/>
      <c r="TA150"/>
      <c r="TB150"/>
      <c r="TC150"/>
      <c r="TD150"/>
      <c r="TE150"/>
      <c r="TF150"/>
      <c r="TG150"/>
      <c r="TH150"/>
      <c r="TI150"/>
      <c r="TJ150"/>
      <c r="TK150"/>
      <c r="TL150"/>
      <c r="TM150"/>
      <c r="TN150"/>
      <c r="TO150"/>
      <c r="TP150"/>
      <c r="TQ150"/>
      <c r="TR150"/>
      <c r="TS150"/>
      <c r="TT150"/>
      <c r="TU150"/>
      <c r="TV150"/>
      <c r="TW150"/>
      <c r="TX150"/>
      <c r="TY150"/>
      <c r="TZ150"/>
      <c r="UA150"/>
      <c r="UB150"/>
      <c r="UC150"/>
      <c r="UD150"/>
      <c r="UE150"/>
      <c r="UF150"/>
      <c r="UG150"/>
      <c r="UH150"/>
      <c r="UI150"/>
      <c r="UJ150"/>
      <c r="UK150"/>
      <c r="UL150"/>
      <c r="UM150"/>
      <c r="UN150"/>
      <c r="UO150"/>
      <c r="UP150"/>
      <c r="UQ150"/>
      <c r="UR150"/>
      <c r="US150"/>
      <c r="UT150"/>
      <c r="UU150"/>
      <c r="UV150"/>
      <c r="UW150"/>
      <c r="UX150"/>
      <c r="UY150"/>
      <c r="UZ150"/>
      <c r="VA150"/>
      <c r="VB150"/>
      <c r="VC150"/>
      <c r="VD150"/>
      <c r="VE150"/>
      <c r="VF150"/>
      <c r="VG150"/>
      <c r="VH150"/>
      <c r="VI150"/>
      <c r="VJ150"/>
      <c r="VK150"/>
      <c r="VL150"/>
      <c r="VM150"/>
      <c r="VN150"/>
      <c r="VO150"/>
      <c r="VP150"/>
      <c r="VQ150"/>
      <c r="VR150"/>
      <c r="VS150"/>
      <c r="VT150"/>
      <c r="VU150"/>
      <c r="VV150"/>
      <c r="VW150"/>
      <c r="VX150"/>
      <c r="VY150"/>
      <c r="VZ150"/>
      <c r="WA150"/>
      <c r="WB150"/>
      <c r="WC150"/>
      <c r="WD150"/>
      <c r="WE150"/>
      <c r="WF150"/>
      <c r="WG150"/>
      <c r="WH150"/>
      <c r="WI150"/>
      <c r="WJ150"/>
      <c r="WK150"/>
      <c r="WL150"/>
      <c r="WM150"/>
      <c r="WN150"/>
      <c r="WO150"/>
      <c r="WP150"/>
      <c r="WQ150"/>
      <c r="WR150"/>
      <c r="WS150"/>
      <c r="WT150"/>
      <c r="WU150"/>
      <c r="WV150"/>
      <c r="WW150"/>
      <c r="WX150"/>
      <c r="WY150"/>
      <c r="WZ150"/>
      <c r="XA150"/>
      <c r="XB150"/>
      <c r="XC150"/>
      <c r="XD150"/>
      <c r="XE150"/>
      <c r="XF150"/>
      <c r="XG150"/>
      <c r="XH150"/>
      <c r="XI150"/>
      <c r="XJ150"/>
      <c r="XK150"/>
      <c r="XL150"/>
      <c r="XM150"/>
      <c r="XN150"/>
      <c r="XO150"/>
      <c r="XP150"/>
      <c r="XQ150"/>
      <c r="XR150"/>
      <c r="XS150"/>
      <c r="XT150"/>
      <c r="XU150"/>
      <c r="XV150"/>
      <c r="XW150"/>
      <c r="XX150"/>
      <c r="XY150"/>
      <c r="XZ150"/>
      <c r="YA150"/>
      <c r="YB150"/>
      <c r="YC150"/>
      <c r="YD150"/>
      <c r="YE150"/>
      <c r="YF150"/>
      <c r="YG150"/>
      <c r="YH150"/>
      <c r="YI150"/>
      <c r="YJ150"/>
      <c r="YK150"/>
      <c r="YL150"/>
      <c r="YM150"/>
      <c r="YN150"/>
      <c r="YO150"/>
      <c r="YP150"/>
      <c r="YQ150"/>
      <c r="YR150"/>
      <c r="YS150"/>
      <c r="YT150"/>
      <c r="YU150"/>
      <c r="YV150"/>
      <c r="YW150"/>
      <c r="YX150"/>
      <c r="YY150"/>
      <c r="YZ150"/>
      <c r="ZA150"/>
      <c r="ZB150"/>
      <c r="ZC150"/>
      <c r="ZD150"/>
      <c r="ZE150"/>
      <c r="ZF150"/>
      <c r="ZG150"/>
      <c r="ZH150"/>
      <c r="ZI150"/>
      <c r="ZJ150"/>
      <c r="ZK150"/>
      <c r="ZL150"/>
      <c r="ZM150"/>
      <c r="ZN150"/>
      <c r="ZO150"/>
      <c r="ZP150"/>
      <c r="ZQ150"/>
      <c r="ZR150"/>
      <c r="ZS150"/>
      <c r="ZT150"/>
      <c r="ZU150"/>
      <c r="ZV150"/>
      <c r="ZW150"/>
      <c r="ZX150"/>
      <c r="ZY150"/>
      <c r="ZZ150"/>
      <c r="AAA150"/>
      <c r="AAB150"/>
      <c r="AAC150"/>
      <c r="AAD150"/>
      <c r="AAE150"/>
      <c r="AAF150"/>
      <c r="AAG150"/>
      <c r="AAH150"/>
      <c r="AAI150"/>
      <c r="AAJ150"/>
      <c r="AAK150"/>
      <c r="AAL150"/>
      <c r="AAM150"/>
      <c r="AAN150"/>
      <c r="AAO150"/>
      <c r="AAP150"/>
      <c r="AAQ150"/>
      <c r="AAR150"/>
      <c r="AAS150"/>
      <c r="AAT150"/>
      <c r="AAU150"/>
      <c r="AAV150"/>
      <c r="AAW150"/>
      <c r="AAX150"/>
      <c r="AAY150"/>
      <c r="AAZ150"/>
      <c r="ABA150"/>
      <c r="ABB150"/>
      <c r="ABC150"/>
      <c r="ABD150"/>
      <c r="ABE150"/>
      <c r="ABF150"/>
      <c r="ABG150"/>
      <c r="ABH150"/>
      <c r="ABI150"/>
      <c r="ABJ150"/>
      <c r="ABK150"/>
      <c r="ABL150"/>
      <c r="ABM150"/>
      <c r="ABN150"/>
      <c r="ABO150"/>
      <c r="ABP150"/>
      <c r="ABQ150"/>
      <c r="ABR150"/>
      <c r="ABS150"/>
      <c r="ABT150"/>
      <c r="ABU150"/>
      <c r="ABV150"/>
      <c r="ABW150"/>
      <c r="ABX150"/>
      <c r="ABY150"/>
      <c r="ABZ150"/>
      <c r="ACA150"/>
      <c r="ACB150"/>
      <c r="ACC150"/>
      <c r="ACD150"/>
      <c r="ACE150"/>
      <c r="ACF150"/>
      <c r="ACG150"/>
      <c r="ACH150"/>
      <c r="ACI150"/>
      <c r="ACJ150"/>
      <c r="ACK150"/>
      <c r="ACL150"/>
      <c r="ACM150"/>
      <c r="ACN150"/>
      <c r="ACO150"/>
      <c r="ACP150"/>
      <c r="ACQ150"/>
      <c r="ACR150"/>
      <c r="ACS150"/>
      <c r="ACT150"/>
      <c r="ACU150"/>
      <c r="ACV150"/>
      <c r="ACW150"/>
      <c r="ACX150"/>
      <c r="ACY150"/>
      <c r="ACZ150"/>
      <c r="ADA150"/>
      <c r="ADB150"/>
      <c r="ADC150"/>
      <c r="ADD150"/>
      <c r="ADE150"/>
      <c r="ADF150"/>
      <c r="ADG150"/>
      <c r="ADH150"/>
      <c r="ADI150"/>
      <c r="ADJ150"/>
      <c r="ADK150"/>
      <c r="ADL150"/>
      <c r="ADM150"/>
      <c r="ADN150"/>
      <c r="ADO150"/>
      <c r="ADP150"/>
      <c r="ADQ150"/>
      <c r="ADR150"/>
      <c r="ADS150"/>
      <c r="ADT150"/>
      <c r="ADU150"/>
      <c r="ADV150"/>
      <c r="ADW150"/>
      <c r="ADX150"/>
      <c r="ADY150"/>
      <c r="ADZ150"/>
      <c r="AEA150"/>
      <c r="AEB150"/>
      <c r="AEC150"/>
      <c r="AED150"/>
      <c r="AEE150"/>
      <c r="AEF150"/>
      <c r="AEG150"/>
      <c r="AEH150"/>
      <c r="AEI150"/>
      <c r="AEJ150"/>
      <c r="AEK150"/>
      <c r="AEL150"/>
      <c r="AEM150"/>
      <c r="AEN150"/>
      <c r="AEO150"/>
      <c r="AEP150"/>
      <c r="AEQ150"/>
      <c r="AER150"/>
      <c r="AES150"/>
      <c r="AET150"/>
      <c r="AEU150"/>
      <c r="AEV150"/>
      <c r="AEW150"/>
      <c r="AEX150"/>
      <c r="AEY150"/>
      <c r="AEZ150"/>
      <c r="AFA150"/>
      <c r="AFB150"/>
      <c r="AFC150"/>
      <c r="AFD150"/>
      <c r="AFE150"/>
      <c r="AFF150"/>
      <c r="AFG150"/>
      <c r="AFH150"/>
      <c r="AFI150"/>
      <c r="AFJ150"/>
      <c r="AFK150"/>
      <c r="AFL150"/>
      <c r="AFM150"/>
      <c r="AFN150"/>
      <c r="AFO150"/>
      <c r="AFP150"/>
      <c r="AFQ150"/>
      <c r="AFR150"/>
      <c r="AFS150"/>
      <c r="AFT150"/>
      <c r="AFU150"/>
      <c r="AFV150"/>
      <c r="AFW150"/>
      <c r="AFX150"/>
      <c r="AFY150"/>
      <c r="AFZ150"/>
      <c r="AGA150"/>
      <c r="AGB150"/>
      <c r="AGC150"/>
      <c r="AGD150"/>
      <c r="AGE150"/>
      <c r="AGF150"/>
      <c r="AGG150"/>
      <c r="AGH150"/>
      <c r="AGI150"/>
      <c r="AGJ150"/>
      <c r="AGK150"/>
      <c r="AGL150"/>
      <c r="AGM150"/>
      <c r="AGN150"/>
      <c r="AGO150"/>
      <c r="AGP150"/>
      <c r="AGQ150"/>
      <c r="AGR150"/>
      <c r="AGS150"/>
      <c r="AGT150"/>
      <c r="AGU150"/>
      <c r="AGV150"/>
      <c r="AGW150"/>
      <c r="AGX150"/>
      <c r="AGY150"/>
      <c r="AGZ150"/>
      <c r="AHA150"/>
      <c r="AHB150"/>
      <c r="AHC150"/>
      <c r="AHD150"/>
      <c r="AHE150"/>
      <c r="AHF150"/>
      <c r="AHG150"/>
      <c r="AHH150"/>
      <c r="AHI150"/>
      <c r="AHJ150"/>
      <c r="AHK150"/>
      <c r="AHL150"/>
      <c r="AHM150"/>
      <c r="AHN150"/>
      <c r="AHO150"/>
      <c r="AHP150"/>
      <c r="AHQ150"/>
      <c r="AHR150"/>
      <c r="AHS150"/>
      <c r="AHT150"/>
      <c r="AHU150"/>
      <c r="AHV150"/>
      <c r="AHW150"/>
      <c r="AHX150"/>
      <c r="AHY150"/>
      <c r="AHZ150"/>
      <c r="AIA150"/>
      <c r="AIB150"/>
      <c r="AIC150"/>
      <c r="AID150"/>
      <c r="AIE150"/>
      <c r="AIF150"/>
      <c r="AIG150"/>
      <c r="AIH150"/>
      <c r="AII150"/>
      <c r="AIJ150"/>
      <c r="AIK150"/>
      <c r="AIL150"/>
      <c r="AIM150"/>
      <c r="AIN150"/>
      <c r="AIO150"/>
      <c r="AIP150"/>
      <c r="AIQ150"/>
      <c r="AIR150"/>
      <c r="AIS150"/>
      <c r="AIT150"/>
      <c r="AIU150"/>
      <c r="AIV150"/>
      <c r="AIW150"/>
      <c r="AIX150"/>
      <c r="AIY150"/>
      <c r="AIZ150"/>
      <c r="AJA150"/>
      <c r="AJB150"/>
      <c r="AJC150"/>
      <c r="AJD150"/>
      <c r="AJE150"/>
      <c r="AJF150"/>
      <c r="AJG150"/>
      <c r="AJH150"/>
      <c r="AJI150"/>
      <c r="AJJ150"/>
      <c r="AJK150"/>
      <c r="AJL150"/>
      <c r="AJM150"/>
      <c r="AJN150"/>
      <c r="AJO150"/>
      <c r="AJP150"/>
      <c r="AJQ150"/>
      <c r="AJR150"/>
      <c r="AJS150"/>
      <c r="AJT150"/>
      <c r="AJU150"/>
      <c r="AJV150"/>
      <c r="AJW150"/>
      <c r="AJX150"/>
      <c r="AJY150"/>
      <c r="AJZ150"/>
      <c r="AKA150"/>
      <c r="AKB150"/>
      <c r="AKC150"/>
      <c r="AKD150"/>
      <c r="AKE150"/>
      <c r="AKF150"/>
      <c r="AKG150"/>
      <c r="AKH150"/>
      <c r="AKI150"/>
      <c r="AKJ150"/>
      <c r="AKK150"/>
      <c r="AKL150"/>
      <c r="AKM150"/>
      <c r="AKN150"/>
      <c r="AKO150"/>
      <c r="AKP150"/>
      <c r="AKQ150"/>
      <c r="AKR150"/>
      <c r="AKS150"/>
      <c r="AKT150"/>
      <c r="AKU150"/>
      <c r="AKV150"/>
      <c r="AKW150"/>
      <c r="AKX150"/>
      <c r="AKY150"/>
      <c r="AKZ150"/>
      <c r="ALA150"/>
      <c r="ALB150"/>
      <c r="ALC150"/>
      <c r="ALD150"/>
      <c r="ALE150"/>
      <c r="ALF150"/>
      <c r="ALG150"/>
      <c r="ALH150"/>
      <c r="ALI150"/>
      <c r="ALJ150"/>
      <c r="ALK150"/>
      <c r="ALL150"/>
      <c r="ALM150"/>
      <c r="ALN150"/>
      <c r="ALO150"/>
      <c r="ALP150"/>
      <c r="ALQ150"/>
      <c r="ALR150"/>
      <c r="ALS150"/>
      <c r="ALT150"/>
      <c r="ALU150"/>
      <c r="ALV150"/>
      <c r="ALW150"/>
      <c r="ALX150"/>
      <c r="ALY150"/>
      <c r="ALZ150"/>
      <c r="AMA150"/>
      <c r="AMB150"/>
      <c r="AMC150"/>
      <c r="AMD150"/>
      <c r="AME150"/>
      <c r="AMF150"/>
      <c r="AMG150"/>
      <c r="AMH150"/>
      <c r="AMI150"/>
      <c r="AMJ150"/>
      <c r="AMK150"/>
      <c r="AML150"/>
      <c r="AMM150"/>
      <c r="AMN150"/>
      <c r="AMO150"/>
      <c r="AMP150"/>
      <c r="AMQ150"/>
      <c r="AMR150"/>
      <c r="AMS150"/>
      <c r="AMT150"/>
      <c r="AMU150"/>
    </row>
    <row r="151" spans="2:1035" s="6" customFormat="1" ht="15" customHeight="1" x14ac:dyDescent="0.25">
      <c r="B151" s="225"/>
      <c r="C151" s="225" t="str">
        <f t="shared" ref="C151" si="65">O151</f>
        <v>Bradford White</v>
      </c>
      <c r="D151" s="225" t="str">
        <f t="shared" ref="D151" si="66">R151</f>
        <v>RE2HP80**-1NCTT  (80 gal)</v>
      </c>
      <c r="E151" s="6">
        <f t="shared" ref="E151" si="67">Q151</f>
        <v>1301899</v>
      </c>
      <c r="F151" s="55">
        <f t="shared" ref="F151" si="68">U151</f>
        <v>80</v>
      </c>
      <c r="G151" s="6" t="str">
        <f t="shared" ref="G151" si="69">X151</f>
        <v>BradfordWhiteAeroThermRE2HP80</v>
      </c>
      <c r="H151" s="114">
        <f t="shared" ref="H151" si="70">Y151</f>
        <v>1</v>
      </c>
      <c r="I151" s="152" t="str">
        <f t="shared" ref="I151" si="71">AE151</f>
        <v>BradfordWhiteRE2HP80_1NCTT</v>
      </c>
      <c r="J151" s="114">
        <v>4</v>
      </c>
      <c r="K151" s="219">
        <v>4</v>
      </c>
      <c r="L151" s="91" t="s">
        <v>188</v>
      </c>
      <c r="M151" s="226">
        <v>4</v>
      </c>
      <c r="N151" s="131">
        <f t="shared" ref="N151" si="72">VLOOKUP( O151, $O$2:$P$24, 2, FALSE )</f>
        <v>13</v>
      </c>
      <c r="O151" s="233" t="s">
        <v>93</v>
      </c>
      <c r="P151" s="228">
        <v>18</v>
      </c>
      <c r="Q151" s="164">
        <f t="shared" si="45"/>
        <v>1301899</v>
      </c>
      <c r="R151" s="9" t="str">
        <f t="shared" ref="R151" si="73">T151 &amp; "  (" &amp; U151 &amp; " gal)"</f>
        <v>RE2HP80**-1NCTT  (80 gal)</v>
      </c>
      <c r="S151" s="11">
        <f>COUNTIF(R$90:R$662, R151)</f>
        <v>1</v>
      </c>
      <c r="T151" s="229" t="s">
        <v>1294</v>
      </c>
      <c r="U151" s="223">
        <v>80</v>
      </c>
      <c r="V151" s="222" t="s">
        <v>1288</v>
      </c>
      <c r="W151" s="222" t="s">
        <v>1288</v>
      </c>
      <c r="X151" s="129" t="str">
        <f t="shared" si="47"/>
        <v>BradfordWhiteAeroThermRE2HP80</v>
      </c>
      <c r="Y151" s="230">
        <v>1</v>
      </c>
      <c r="Z151" s="165"/>
      <c r="AA151" s="194"/>
      <c r="AB151" s="181"/>
      <c r="AC151" s="124" t="str">
        <f t="shared" ref="AC151" si="74">"2,     "&amp;E151&amp;",   """&amp;R151&amp;""""</f>
        <v>2,     1301899,   "RE2HP80**-1NCTT  (80 gal)"</v>
      </c>
      <c r="AD151" s="231" t="s">
        <v>431</v>
      </c>
      <c r="AE151" s="232" t="s">
        <v>1295</v>
      </c>
      <c r="AF151" s="167">
        <f>COUNTIF(AE$77:AE$662, AE151)</f>
        <v>1</v>
      </c>
      <c r="AG151" s="124" t="str">
        <f t="shared" ref="AG151" si="75">"          case  "&amp;D151&amp;"   :   """&amp;AE151&amp;""""</f>
        <v xml:space="preserve">          case  RE2HP80**-1NCTT  (80 gal)   :   "BradfordWhiteRE2HP80_1NCTT"</v>
      </c>
      <c r="AH151" s="6">
        <v>3.44</v>
      </c>
      <c r="AJ151" s="6">
        <v>2</v>
      </c>
      <c r="AK151"/>
      <c r="AL151" s="138" t="str">
        <f t="shared" ref="AL151" si="76">IF( AJ151=3, AH151, "" )</f>
        <v/>
      </c>
      <c r="AM151" s="138" t="str">
        <f t="shared" ref="AM151" si="77">IF( AJ151=4, AH151, "" )</f>
        <v/>
      </c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LQ151"/>
      <c r="LR151"/>
      <c r="LS151"/>
      <c r="LT151"/>
      <c r="LU151"/>
      <c r="LV151"/>
      <c r="LW151"/>
      <c r="LX151"/>
      <c r="LY151"/>
      <c r="LZ151"/>
      <c r="MA151"/>
      <c r="MB151"/>
      <c r="MC151"/>
      <c r="MD151"/>
      <c r="ME151"/>
      <c r="MF151"/>
      <c r="MG151"/>
      <c r="MH151"/>
      <c r="MI151"/>
      <c r="MJ151"/>
      <c r="MK151"/>
      <c r="ML151"/>
      <c r="MM151"/>
      <c r="MN151"/>
      <c r="MO151"/>
      <c r="MP151"/>
      <c r="MQ151"/>
      <c r="MR151"/>
      <c r="MS151"/>
      <c r="MT151"/>
      <c r="MU151"/>
      <c r="MV151"/>
      <c r="MW151"/>
      <c r="MX151"/>
      <c r="MY151"/>
      <c r="MZ151"/>
      <c r="NA151"/>
      <c r="NB151"/>
      <c r="NC151"/>
      <c r="ND151"/>
      <c r="NE151"/>
      <c r="NF151"/>
      <c r="NG151"/>
      <c r="NH151"/>
      <c r="NI151"/>
      <c r="NJ151"/>
      <c r="NK151"/>
      <c r="NL151"/>
      <c r="NM151"/>
      <c r="NN151"/>
      <c r="NO151"/>
      <c r="NP151"/>
      <c r="NQ151"/>
      <c r="NR151"/>
      <c r="NS151"/>
      <c r="NT151"/>
      <c r="NU151"/>
      <c r="NV151"/>
      <c r="NW151"/>
      <c r="NX151"/>
      <c r="NY151"/>
      <c r="NZ151"/>
      <c r="OA151"/>
      <c r="OB151"/>
      <c r="OC151"/>
      <c r="OD151"/>
      <c r="OE151"/>
      <c r="OF151"/>
      <c r="OG151"/>
      <c r="OH151"/>
      <c r="OI151"/>
      <c r="OJ151"/>
      <c r="OK151"/>
      <c r="OL151"/>
      <c r="OM151"/>
      <c r="ON151"/>
      <c r="OO151"/>
      <c r="OP151"/>
      <c r="OQ151"/>
      <c r="OR151"/>
      <c r="OS151"/>
      <c r="OT151"/>
      <c r="OU151"/>
      <c r="OV151"/>
      <c r="OW151"/>
      <c r="OX151"/>
      <c r="OY151"/>
      <c r="OZ151"/>
      <c r="PA151"/>
      <c r="PB151"/>
      <c r="PC151"/>
      <c r="PD151"/>
      <c r="PE151"/>
      <c r="PF151"/>
      <c r="PG151"/>
      <c r="PH151"/>
      <c r="PI151"/>
      <c r="PJ151"/>
      <c r="PK151"/>
      <c r="PL151"/>
      <c r="PM151"/>
      <c r="PN151"/>
      <c r="PO151"/>
      <c r="PP151"/>
      <c r="PQ151"/>
      <c r="PR151"/>
      <c r="PS151"/>
      <c r="PT151"/>
      <c r="PU151"/>
      <c r="PV151"/>
      <c r="PW151"/>
      <c r="PX151"/>
      <c r="PY151"/>
      <c r="PZ151"/>
      <c r="QA151"/>
      <c r="QB151"/>
      <c r="QC151"/>
      <c r="QD151"/>
      <c r="QE151"/>
      <c r="QF151"/>
      <c r="QG151"/>
      <c r="QH151"/>
      <c r="QI151"/>
      <c r="QJ151"/>
      <c r="QK151"/>
      <c r="QL151"/>
      <c r="QM151"/>
      <c r="QN151"/>
      <c r="QO151"/>
      <c r="QP151"/>
      <c r="QQ151"/>
      <c r="QR151"/>
      <c r="QS151"/>
      <c r="QT151"/>
      <c r="QU151"/>
      <c r="QV151"/>
      <c r="QW151"/>
      <c r="QX151"/>
      <c r="QY151"/>
      <c r="QZ151"/>
      <c r="RA151"/>
      <c r="RB151"/>
      <c r="RC151"/>
      <c r="RD151"/>
      <c r="RE151"/>
      <c r="RF151"/>
      <c r="RG151"/>
      <c r="RH151"/>
      <c r="RI151"/>
      <c r="RJ151"/>
      <c r="RK151"/>
      <c r="RL151"/>
      <c r="RM151"/>
      <c r="RN151"/>
      <c r="RO151"/>
      <c r="RP151"/>
      <c r="RQ151"/>
      <c r="RR151"/>
      <c r="RS151"/>
      <c r="RT151"/>
      <c r="RU151"/>
      <c r="RV151"/>
      <c r="RW151"/>
      <c r="RX151"/>
      <c r="RY151"/>
      <c r="RZ151"/>
      <c r="SA151"/>
      <c r="SB151"/>
      <c r="SC151"/>
      <c r="SD151"/>
      <c r="SE151"/>
      <c r="SF151"/>
      <c r="SG151"/>
      <c r="SH151"/>
      <c r="SI151"/>
      <c r="SJ151"/>
      <c r="SK151"/>
      <c r="SL151"/>
      <c r="SM151"/>
      <c r="SN151"/>
      <c r="SO151"/>
      <c r="SP151"/>
      <c r="SQ151"/>
      <c r="SR151"/>
      <c r="SS151"/>
      <c r="ST151"/>
      <c r="SU151"/>
      <c r="SV151"/>
      <c r="SW151"/>
      <c r="SX151"/>
      <c r="SY151"/>
      <c r="SZ151"/>
      <c r="TA151"/>
      <c r="TB151"/>
      <c r="TC151"/>
      <c r="TD151"/>
      <c r="TE151"/>
      <c r="TF151"/>
      <c r="TG151"/>
      <c r="TH151"/>
      <c r="TI151"/>
      <c r="TJ151"/>
      <c r="TK151"/>
      <c r="TL151"/>
      <c r="TM151"/>
      <c r="TN151"/>
      <c r="TO151"/>
      <c r="TP151"/>
      <c r="TQ151"/>
      <c r="TR151"/>
      <c r="TS151"/>
      <c r="TT151"/>
      <c r="TU151"/>
      <c r="TV151"/>
      <c r="TW151"/>
      <c r="TX151"/>
      <c r="TY151"/>
      <c r="TZ151"/>
      <c r="UA151"/>
      <c r="UB151"/>
      <c r="UC151"/>
      <c r="UD151"/>
      <c r="UE151"/>
      <c r="UF151"/>
      <c r="UG151"/>
      <c r="UH151"/>
      <c r="UI151"/>
      <c r="UJ151"/>
      <c r="UK151"/>
      <c r="UL151"/>
      <c r="UM151"/>
      <c r="UN151"/>
      <c r="UO151"/>
      <c r="UP151"/>
      <c r="UQ151"/>
      <c r="UR151"/>
      <c r="US151"/>
      <c r="UT151"/>
      <c r="UU151"/>
      <c r="UV151"/>
      <c r="UW151"/>
      <c r="UX151"/>
      <c r="UY151"/>
      <c r="UZ151"/>
      <c r="VA151"/>
      <c r="VB151"/>
      <c r="VC151"/>
      <c r="VD151"/>
      <c r="VE151"/>
      <c r="VF151"/>
      <c r="VG151"/>
      <c r="VH151"/>
      <c r="VI151"/>
      <c r="VJ151"/>
      <c r="VK151"/>
      <c r="VL151"/>
      <c r="VM151"/>
      <c r="VN151"/>
      <c r="VO151"/>
      <c r="VP151"/>
      <c r="VQ151"/>
      <c r="VR151"/>
      <c r="VS151"/>
      <c r="VT151"/>
      <c r="VU151"/>
      <c r="VV151"/>
      <c r="VW151"/>
      <c r="VX151"/>
      <c r="VY151"/>
      <c r="VZ151"/>
      <c r="WA151"/>
      <c r="WB151"/>
      <c r="WC151"/>
      <c r="WD151"/>
      <c r="WE151"/>
      <c r="WF151"/>
      <c r="WG151"/>
      <c r="WH151"/>
      <c r="WI151"/>
      <c r="WJ151"/>
      <c r="WK151"/>
      <c r="WL151"/>
      <c r="WM151"/>
      <c r="WN151"/>
      <c r="WO151"/>
      <c r="WP151"/>
      <c r="WQ151"/>
      <c r="WR151"/>
      <c r="WS151"/>
      <c r="WT151"/>
      <c r="WU151"/>
      <c r="WV151"/>
      <c r="WW151"/>
      <c r="WX151"/>
      <c r="WY151"/>
      <c r="WZ151"/>
      <c r="XA151"/>
      <c r="XB151"/>
      <c r="XC151"/>
      <c r="XD151"/>
      <c r="XE151"/>
      <c r="XF151"/>
      <c r="XG151"/>
      <c r="XH151"/>
      <c r="XI151"/>
      <c r="XJ151"/>
      <c r="XK151"/>
      <c r="XL151"/>
      <c r="XM151"/>
      <c r="XN151"/>
      <c r="XO151"/>
      <c r="XP151"/>
      <c r="XQ151"/>
      <c r="XR151"/>
      <c r="XS151"/>
      <c r="XT151"/>
      <c r="XU151"/>
      <c r="XV151"/>
      <c r="XW151"/>
      <c r="XX151"/>
      <c r="XY151"/>
      <c r="XZ151"/>
      <c r="YA151"/>
      <c r="YB151"/>
      <c r="YC151"/>
      <c r="YD151"/>
      <c r="YE151"/>
      <c r="YF151"/>
      <c r="YG151"/>
      <c r="YH151"/>
      <c r="YI151"/>
      <c r="YJ151"/>
      <c r="YK151"/>
      <c r="YL151"/>
      <c r="YM151"/>
      <c r="YN151"/>
      <c r="YO151"/>
      <c r="YP151"/>
      <c r="YQ151"/>
      <c r="YR151"/>
      <c r="YS151"/>
      <c r="YT151"/>
      <c r="YU151"/>
      <c r="YV151"/>
      <c r="YW151"/>
      <c r="YX151"/>
      <c r="YY151"/>
      <c r="YZ151"/>
      <c r="ZA151"/>
      <c r="ZB151"/>
      <c r="ZC151"/>
      <c r="ZD151"/>
      <c r="ZE151"/>
      <c r="ZF151"/>
      <c r="ZG151"/>
      <c r="ZH151"/>
      <c r="ZI151"/>
      <c r="ZJ151"/>
      <c r="ZK151"/>
      <c r="ZL151"/>
      <c r="ZM151"/>
      <c r="ZN151"/>
      <c r="ZO151"/>
      <c r="ZP151"/>
      <c r="ZQ151"/>
      <c r="ZR151"/>
      <c r="ZS151"/>
      <c r="ZT151"/>
      <c r="ZU151"/>
      <c r="ZV151"/>
      <c r="ZW151"/>
      <c r="ZX151"/>
      <c r="ZY151"/>
      <c r="ZZ151"/>
      <c r="AAA151"/>
      <c r="AAB151"/>
      <c r="AAC151"/>
      <c r="AAD151"/>
      <c r="AAE151"/>
      <c r="AAF151"/>
      <c r="AAG151"/>
      <c r="AAH151"/>
      <c r="AAI151"/>
      <c r="AAJ151"/>
      <c r="AAK151"/>
      <c r="AAL151"/>
      <c r="AAM151"/>
      <c r="AAN151"/>
      <c r="AAO151"/>
      <c r="AAP151"/>
      <c r="AAQ151"/>
      <c r="AAR151"/>
      <c r="AAS151"/>
      <c r="AAT151"/>
      <c r="AAU151"/>
      <c r="AAV151"/>
      <c r="AAW151"/>
      <c r="AAX151"/>
      <c r="AAY151"/>
      <c r="AAZ151"/>
      <c r="ABA151"/>
      <c r="ABB151"/>
      <c r="ABC151"/>
      <c r="ABD151"/>
      <c r="ABE151"/>
      <c r="ABF151"/>
      <c r="ABG151"/>
      <c r="ABH151"/>
      <c r="ABI151"/>
      <c r="ABJ151"/>
      <c r="ABK151"/>
      <c r="ABL151"/>
      <c r="ABM151"/>
      <c r="ABN151"/>
      <c r="ABO151"/>
      <c r="ABP151"/>
      <c r="ABQ151"/>
      <c r="ABR151"/>
      <c r="ABS151"/>
      <c r="ABT151"/>
      <c r="ABU151"/>
      <c r="ABV151"/>
      <c r="ABW151"/>
      <c r="ABX151"/>
      <c r="ABY151"/>
      <c r="ABZ151"/>
      <c r="ACA151"/>
      <c r="ACB151"/>
      <c r="ACC151"/>
      <c r="ACD151"/>
      <c r="ACE151"/>
      <c r="ACF151"/>
      <c r="ACG151"/>
      <c r="ACH151"/>
      <c r="ACI151"/>
      <c r="ACJ151"/>
      <c r="ACK151"/>
      <c r="ACL151"/>
      <c r="ACM151"/>
      <c r="ACN151"/>
      <c r="ACO151"/>
      <c r="ACP151"/>
      <c r="ACQ151"/>
      <c r="ACR151"/>
      <c r="ACS151"/>
      <c r="ACT151"/>
      <c r="ACU151"/>
      <c r="ACV151"/>
      <c r="ACW151"/>
      <c r="ACX151"/>
      <c r="ACY151"/>
      <c r="ACZ151"/>
      <c r="ADA151"/>
      <c r="ADB151"/>
      <c r="ADC151"/>
      <c r="ADD151"/>
      <c r="ADE151"/>
      <c r="ADF151"/>
      <c r="ADG151"/>
      <c r="ADH151"/>
      <c r="ADI151"/>
      <c r="ADJ151"/>
      <c r="ADK151"/>
      <c r="ADL151"/>
      <c r="ADM151"/>
      <c r="ADN151"/>
      <c r="ADO151"/>
      <c r="ADP151"/>
      <c r="ADQ151"/>
      <c r="ADR151"/>
      <c r="ADS151"/>
      <c r="ADT151"/>
      <c r="ADU151"/>
      <c r="ADV151"/>
      <c r="ADW151"/>
      <c r="ADX151"/>
      <c r="ADY151"/>
      <c r="ADZ151"/>
      <c r="AEA151"/>
      <c r="AEB151"/>
      <c r="AEC151"/>
      <c r="AED151"/>
      <c r="AEE151"/>
      <c r="AEF151"/>
      <c r="AEG151"/>
      <c r="AEH151"/>
      <c r="AEI151"/>
      <c r="AEJ151"/>
      <c r="AEK151"/>
      <c r="AEL151"/>
      <c r="AEM151"/>
      <c r="AEN151"/>
      <c r="AEO151"/>
      <c r="AEP151"/>
      <c r="AEQ151"/>
      <c r="AER151"/>
      <c r="AES151"/>
      <c r="AET151"/>
      <c r="AEU151"/>
      <c r="AEV151"/>
      <c r="AEW151"/>
      <c r="AEX151"/>
      <c r="AEY151"/>
      <c r="AEZ151"/>
      <c r="AFA151"/>
      <c r="AFB151"/>
      <c r="AFC151"/>
      <c r="AFD151"/>
      <c r="AFE151"/>
      <c r="AFF151"/>
      <c r="AFG151"/>
      <c r="AFH151"/>
      <c r="AFI151"/>
      <c r="AFJ151"/>
      <c r="AFK151"/>
      <c r="AFL151"/>
      <c r="AFM151"/>
      <c r="AFN151"/>
      <c r="AFO151"/>
      <c r="AFP151"/>
      <c r="AFQ151"/>
      <c r="AFR151"/>
      <c r="AFS151"/>
      <c r="AFT151"/>
      <c r="AFU151"/>
      <c r="AFV151"/>
      <c r="AFW151"/>
      <c r="AFX151"/>
      <c r="AFY151"/>
      <c r="AFZ151"/>
      <c r="AGA151"/>
      <c r="AGB151"/>
      <c r="AGC151"/>
      <c r="AGD151"/>
      <c r="AGE151"/>
      <c r="AGF151"/>
      <c r="AGG151"/>
      <c r="AGH151"/>
      <c r="AGI151"/>
      <c r="AGJ151"/>
      <c r="AGK151"/>
      <c r="AGL151"/>
      <c r="AGM151"/>
      <c r="AGN151"/>
      <c r="AGO151"/>
      <c r="AGP151"/>
      <c r="AGQ151"/>
      <c r="AGR151"/>
      <c r="AGS151"/>
      <c r="AGT151"/>
      <c r="AGU151"/>
      <c r="AGV151"/>
      <c r="AGW151"/>
      <c r="AGX151"/>
      <c r="AGY151"/>
      <c r="AGZ151"/>
      <c r="AHA151"/>
      <c r="AHB151"/>
      <c r="AHC151"/>
      <c r="AHD151"/>
      <c r="AHE151"/>
      <c r="AHF151"/>
      <c r="AHG151"/>
      <c r="AHH151"/>
      <c r="AHI151"/>
      <c r="AHJ151"/>
      <c r="AHK151"/>
      <c r="AHL151"/>
      <c r="AHM151"/>
      <c r="AHN151"/>
      <c r="AHO151"/>
      <c r="AHP151"/>
      <c r="AHQ151"/>
      <c r="AHR151"/>
      <c r="AHS151"/>
      <c r="AHT151"/>
      <c r="AHU151"/>
      <c r="AHV151"/>
      <c r="AHW151"/>
      <c r="AHX151"/>
      <c r="AHY151"/>
      <c r="AHZ151"/>
      <c r="AIA151"/>
      <c r="AIB151"/>
      <c r="AIC151"/>
      <c r="AID151"/>
      <c r="AIE151"/>
      <c r="AIF151"/>
      <c r="AIG151"/>
      <c r="AIH151"/>
      <c r="AII151"/>
      <c r="AIJ151"/>
      <c r="AIK151"/>
      <c r="AIL151"/>
      <c r="AIM151"/>
      <c r="AIN151"/>
      <c r="AIO151"/>
      <c r="AIP151"/>
      <c r="AIQ151"/>
      <c r="AIR151"/>
      <c r="AIS151"/>
      <c r="AIT151"/>
      <c r="AIU151"/>
      <c r="AIV151"/>
      <c r="AIW151"/>
      <c r="AIX151"/>
      <c r="AIY151"/>
      <c r="AIZ151"/>
      <c r="AJA151"/>
      <c r="AJB151"/>
      <c r="AJC151"/>
      <c r="AJD151"/>
      <c r="AJE151"/>
      <c r="AJF151"/>
      <c r="AJG151"/>
      <c r="AJH151"/>
      <c r="AJI151"/>
      <c r="AJJ151"/>
      <c r="AJK151"/>
      <c r="AJL151"/>
      <c r="AJM151"/>
      <c r="AJN151"/>
      <c r="AJO151"/>
      <c r="AJP151"/>
      <c r="AJQ151"/>
      <c r="AJR151"/>
      <c r="AJS151"/>
      <c r="AJT151"/>
      <c r="AJU151"/>
      <c r="AJV151"/>
      <c r="AJW151"/>
      <c r="AJX151"/>
      <c r="AJY151"/>
      <c r="AJZ151"/>
      <c r="AKA151"/>
      <c r="AKB151"/>
      <c r="AKC151"/>
      <c r="AKD151"/>
      <c r="AKE151"/>
      <c r="AKF151"/>
      <c r="AKG151"/>
      <c r="AKH151"/>
      <c r="AKI151"/>
      <c r="AKJ151"/>
      <c r="AKK151"/>
      <c r="AKL151"/>
      <c r="AKM151"/>
      <c r="AKN151"/>
      <c r="AKO151"/>
      <c r="AKP151"/>
      <c r="AKQ151"/>
      <c r="AKR151"/>
      <c r="AKS151"/>
      <c r="AKT151"/>
      <c r="AKU151"/>
      <c r="AKV151"/>
      <c r="AKW151"/>
      <c r="AKX151"/>
      <c r="AKY151"/>
      <c r="AKZ151"/>
      <c r="ALA151"/>
      <c r="ALB151"/>
      <c r="ALC151"/>
      <c r="ALD151"/>
      <c r="ALE151"/>
      <c r="ALF151"/>
      <c r="ALG151"/>
      <c r="ALH151"/>
      <c r="ALI151"/>
      <c r="ALJ151"/>
      <c r="ALK151"/>
      <c r="ALL151"/>
      <c r="ALM151"/>
      <c r="ALN151"/>
      <c r="ALO151"/>
      <c r="ALP151"/>
      <c r="ALQ151"/>
      <c r="ALR151"/>
      <c r="ALS151"/>
      <c r="ALT151"/>
      <c r="ALU151"/>
      <c r="ALV151"/>
      <c r="ALW151"/>
      <c r="ALX151"/>
      <c r="ALY151"/>
      <c r="ALZ151"/>
      <c r="AMA151"/>
      <c r="AMB151"/>
      <c r="AMC151"/>
      <c r="AMD151"/>
      <c r="AME151"/>
      <c r="AMF151"/>
      <c r="AMG151"/>
      <c r="AMH151"/>
      <c r="AMI151"/>
      <c r="AMJ151"/>
      <c r="AMK151"/>
      <c r="AML151"/>
      <c r="AMM151"/>
      <c r="AMN151"/>
      <c r="AMO151"/>
      <c r="AMP151"/>
      <c r="AMQ151"/>
      <c r="AMR151"/>
      <c r="AMS151"/>
      <c r="AMT151"/>
      <c r="AMU151"/>
    </row>
    <row r="152" spans="2:1035" s="6" customFormat="1" ht="15" customHeight="1" x14ac:dyDescent="0.25">
      <c r="C152" s="6" t="str">
        <f t="shared" si="37"/>
        <v>Bradford White</v>
      </c>
      <c r="D152" s="6" t="str">
        <f t="shared" si="38"/>
        <v>RE2H80T10-1NCTT  (80 gal)</v>
      </c>
      <c r="E152" s="6">
        <f t="shared" si="39"/>
        <v>1301425</v>
      </c>
      <c r="F152" s="55">
        <f t="shared" si="40"/>
        <v>80</v>
      </c>
      <c r="G152" s="6" t="str">
        <f t="shared" si="41"/>
        <v>BradfordWhiteAeroThermRE2H80</v>
      </c>
      <c r="H152" s="114">
        <f t="shared" si="42"/>
        <v>0</v>
      </c>
      <c r="I152" s="152" t="str">
        <f t="shared" si="43"/>
        <v>BradfordWhiteRE2H80T10_1NCTT</v>
      </c>
      <c r="J152" s="114">
        <v>2</v>
      </c>
      <c r="K152" s="219">
        <v>3.59</v>
      </c>
      <c r="L152" s="91" t="s">
        <v>188</v>
      </c>
      <c r="M152" s="183"/>
      <c r="N152" s="131">
        <f t="shared" si="44"/>
        <v>13</v>
      </c>
      <c r="O152" s="189" t="s">
        <v>93</v>
      </c>
      <c r="P152" s="178">
        <f>P150+1</f>
        <v>14</v>
      </c>
      <c r="Q152" s="164">
        <f t="shared" si="45"/>
        <v>1301425</v>
      </c>
      <c r="R152" s="9" t="str">
        <f t="shared" si="46"/>
        <v>RE2H80T10-1NCTT  (80 gal)</v>
      </c>
      <c r="S152" s="11">
        <f>COUNTIF(R$90:R$662, R152)</f>
        <v>1</v>
      </c>
      <c r="T152" s="190" t="s">
        <v>960</v>
      </c>
      <c r="U152" s="172">
        <v>80</v>
      </c>
      <c r="V152" s="173" t="s">
        <v>1267</v>
      </c>
      <c r="W152" s="173" t="s">
        <v>1267</v>
      </c>
      <c r="X152" s="129" t="str">
        <f t="shared" si="47"/>
        <v>BradfordWhiteAeroThermRE2H80</v>
      </c>
      <c r="Y152" s="180">
        <v>0</v>
      </c>
      <c r="Z152" s="165"/>
      <c r="AA152" s="194"/>
      <c r="AB152" s="181"/>
      <c r="AC152" s="124" t="str">
        <f t="shared" si="48"/>
        <v>2,     1301425,   "RE2H80T10-1NCTT  (80 gal)"</v>
      </c>
      <c r="AD152" s="182" t="s">
        <v>431</v>
      </c>
      <c r="AE152" s="173" t="s">
        <v>974</v>
      </c>
      <c r="AF152" s="167">
        <f>COUNTIF(AE$77:AE$662, AE152)</f>
        <v>1</v>
      </c>
      <c r="AG152" s="124" t="str">
        <f t="shared" si="49"/>
        <v xml:space="preserve">          case  RE2H80T10-1NCTT  (80 gal)   :   "BradfordWhiteRE2H80T10_1NCTT"</v>
      </c>
      <c r="AH152" s="6">
        <v>3.59</v>
      </c>
      <c r="AJ152" s="6">
        <v>2</v>
      </c>
      <c r="AK152"/>
      <c r="AL152" s="138" t="str">
        <f t="shared" si="50"/>
        <v/>
      </c>
      <c r="AM152" s="138" t="str">
        <f t="shared" si="51"/>
        <v/>
      </c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LQ152"/>
      <c r="LR152"/>
      <c r="LS152"/>
      <c r="LT152"/>
      <c r="LU152"/>
      <c r="LV152"/>
      <c r="LW152"/>
      <c r="LX152"/>
      <c r="LY152"/>
      <c r="LZ152"/>
      <c r="MA152"/>
      <c r="MB152"/>
      <c r="MC152"/>
      <c r="MD152"/>
      <c r="ME152"/>
      <c r="MF152"/>
      <c r="MG152"/>
      <c r="MH152"/>
      <c r="MI152"/>
      <c r="MJ152"/>
      <c r="MK152"/>
      <c r="ML152"/>
      <c r="MM152"/>
      <c r="MN152"/>
      <c r="MO152"/>
      <c r="MP152"/>
      <c r="MQ152"/>
      <c r="MR152"/>
      <c r="MS152"/>
      <c r="MT152"/>
      <c r="MU152"/>
      <c r="MV152"/>
      <c r="MW152"/>
      <c r="MX152"/>
      <c r="MY152"/>
      <c r="MZ152"/>
      <c r="NA152"/>
      <c r="NB152"/>
      <c r="NC152"/>
      <c r="ND152"/>
      <c r="NE152"/>
      <c r="NF152"/>
      <c r="NG152"/>
      <c r="NH152"/>
      <c r="NI152"/>
      <c r="NJ152"/>
      <c r="NK152"/>
      <c r="NL152"/>
      <c r="NM152"/>
      <c r="NN152"/>
      <c r="NO152"/>
      <c r="NP152"/>
      <c r="NQ152"/>
      <c r="NR152"/>
      <c r="NS152"/>
      <c r="NT152"/>
      <c r="NU152"/>
      <c r="NV152"/>
      <c r="NW152"/>
      <c r="NX152"/>
      <c r="NY152"/>
      <c r="NZ152"/>
      <c r="OA152"/>
      <c r="OB152"/>
      <c r="OC152"/>
      <c r="OD152"/>
      <c r="OE152"/>
      <c r="OF152"/>
      <c r="OG152"/>
      <c r="OH152"/>
      <c r="OI152"/>
      <c r="OJ152"/>
      <c r="OK152"/>
      <c r="OL152"/>
      <c r="OM152"/>
      <c r="ON152"/>
      <c r="OO152"/>
      <c r="OP152"/>
      <c r="OQ152"/>
      <c r="OR152"/>
      <c r="OS152"/>
      <c r="OT152"/>
      <c r="OU152"/>
      <c r="OV152"/>
      <c r="OW152"/>
      <c r="OX152"/>
      <c r="OY152"/>
      <c r="OZ152"/>
      <c r="PA152"/>
      <c r="PB152"/>
      <c r="PC152"/>
      <c r="PD152"/>
      <c r="PE152"/>
      <c r="PF152"/>
      <c r="PG152"/>
      <c r="PH152"/>
      <c r="PI152"/>
      <c r="PJ152"/>
      <c r="PK152"/>
      <c r="PL152"/>
      <c r="PM152"/>
      <c r="PN152"/>
      <c r="PO152"/>
      <c r="PP152"/>
      <c r="PQ152"/>
      <c r="PR152"/>
      <c r="PS152"/>
      <c r="PT152"/>
      <c r="PU152"/>
      <c r="PV152"/>
      <c r="PW152"/>
      <c r="PX152"/>
      <c r="PY152"/>
      <c r="PZ152"/>
      <c r="QA152"/>
      <c r="QB152"/>
      <c r="QC152"/>
      <c r="QD152"/>
      <c r="QE152"/>
      <c r="QF152"/>
      <c r="QG152"/>
      <c r="QH152"/>
      <c r="QI152"/>
      <c r="QJ152"/>
      <c r="QK152"/>
      <c r="QL152"/>
      <c r="QM152"/>
      <c r="QN152"/>
      <c r="QO152"/>
      <c r="QP152"/>
      <c r="QQ152"/>
      <c r="QR152"/>
      <c r="QS152"/>
      <c r="QT152"/>
      <c r="QU152"/>
      <c r="QV152"/>
      <c r="QW152"/>
      <c r="QX152"/>
      <c r="QY152"/>
      <c r="QZ152"/>
      <c r="RA152"/>
      <c r="RB152"/>
      <c r="RC152"/>
      <c r="RD152"/>
      <c r="RE152"/>
      <c r="RF152"/>
      <c r="RG152"/>
      <c r="RH152"/>
      <c r="RI152"/>
      <c r="RJ152"/>
      <c r="RK152"/>
      <c r="RL152"/>
      <c r="RM152"/>
      <c r="RN152"/>
      <c r="RO152"/>
      <c r="RP152"/>
      <c r="RQ152"/>
      <c r="RR152"/>
      <c r="RS152"/>
      <c r="RT152"/>
      <c r="RU152"/>
      <c r="RV152"/>
      <c r="RW152"/>
      <c r="RX152"/>
      <c r="RY152"/>
      <c r="RZ152"/>
      <c r="SA152"/>
      <c r="SB152"/>
      <c r="SC152"/>
      <c r="SD152"/>
      <c r="SE152"/>
      <c r="SF152"/>
      <c r="SG152"/>
      <c r="SH152"/>
      <c r="SI152"/>
      <c r="SJ152"/>
      <c r="SK152"/>
      <c r="SL152"/>
      <c r="SM152"/>
      <c r="SN152"/>
      <c r="SO152"/>
      <c r="SP152"/>
      <c r="SQ152"/>
      <c r="SR152"/>
      <c r="SS152"/>
      <c r="ST152"/>
      <c r="SU152"/>
      <c r="SV152"/>
      <c r="SW152"/>
      <c r="SX152"/>
      <c r="SY152"/>
      <c r="SZ152"/>
      <c r="TA152"/>
      <c r="TB152"/>
      <c r="TC152"/>
      <c r="TD152"/>
      <c r="TE152"/>
      <c r="TF152"/>
      <c r="TG152"/>
      <c r="TH152"/>
      <c r="TI152"/>
      <c r="TJ152"/>
      <c r="TK152"/>
      <c r="TL152"/>
      <c r="TM152"/>
      <c r="TN152"/>
      <c r="TO152"/>
      <c r="TP152"/>
      <c r="TQ152"/>
      <c r="TR152"/>
      <c r="TS152"/>
      <c r="TT152"/>
      <c r="TU152"/>
      <c r="TV152"/>
      <c r="TW152"/>
      <c r="TX152"/>
      <c r="TY152"/>
      <c r="TZ152"/>
      <c r="UA152"/>
      <c r="UB152"/>
      <c r="UC152"/>
      <c r="UD152"/>
      <c r="UE152"/>
      <c r="UF152"/>
      <c r="UG152"/>
      <c r="UH152"/>
      <c r="UI152"/>
      <c r="UJ152"/>
      <c r="UK152"/>
      <c r="UL152"/>
      <c r="UM152"/>
      <c r="UN152"/>
      <c r="UO152"/>
      <c r="UP152"/>
      <c r="UQ152"/>
      <c r="UR152"/>
      <c r="US152"/>
      <c r="UT152"/>
      <c r="UU152"/>
      <c r="UV152"/>
      <c r="UW152"/>
      <c r="UX152"/>
      <c r="UY152"/>
      <c r="UZ152"/>
      <c r="VA152"/>
      <c r="VB152"/>
      <c r="VC152"/>
      <c r="VD152"/>
      <c r="VE152"/>
      <c r="VF152"/>
      <c r="VG152"/>
      <c r="VH152"/>
      <c r="VI152"/>
      <c r="VJ152"/>
      <c r="VK152"/>
      <c r="VL152"/>
      <c r="VM152"/>
      <c r="VN152"/>
      <c r="VO152"/>
      <c r="VP152"/>
      <c r="VQ152"/>
      <c r="VR152"/>
      <c r="VS152"/>
      <c r="VT152"/>
      <c r="VU152"/>
      <c r="VV152"/>
      <c r="VW152"/>
      <c r="VX152"/>
      <c r="VY152"/>
      <c r="VZ152"/>
      <c r="WA152"/>
      <c r="WB152"/>
      <c r="WC152"/>
      <c r="WD152"/>
      <c r="WE152"/>
      <c r="WF152"/>
      <c r="WG152"/>
      <c r="WH152"/>
      <c r="WI152"/>
      <c r="WJ152"/>
      <c r="WK152"/>
      <c r="WL152"/>
      <c r="WM152"/>
      <c r="WN152"/>
      <c r="WO152"/>
      <c r="WP152"/>
      <c r="WQ152"/>
      <c r="WR152"/>
      <c r="WS152"/>
      <c r="WT152"/>
      <c r="WU152"/>
      <c r="WV152"/>
      <c r="WW152"/>
      <c r="WX152"/>
      <c r="WY152"/>
      <c r="WZ152"/>
      <c r="XA152"/>
      <c r="XB152"/>
      <c r="XC152"/>
      <c r="XD152"/>
      <c r="XE152"/>
      <c r="XF152"/>
      <c r="XG152"/>
      <c r="XH152"/>
      <c r="XI152"/>
      <c r="XJ152"/>
      <c r="XK152"/>
      <c r="XL152"/>
      <c r="XM152"/>
      <c r="XN152"/>
      <c r="XO152"/>
      <c r="XP152"/>
      <c r="XQ152"/>
      <c r="XR152"/>
      <c r="XS152"/>
      <c r="XT152"/>
      <c r="XU152"/>
      <c r="XV152"/>
      <c r="XW152"/>
      <c r="XX152"/>
      <c r="XY152"/>
      <c r="XZ152"/>
      <c r="YA152"/>
      <c r="YB152"/>
      <c r="YC152"/>
      <c r="YD152"/>
      <c r="YE152"/>
      <c r="YF152"/>
      <c r="YG152"/>
      <c r="YH152"/>
      <c r="YI152"/>
      <c r="YJ152"/>
      <c r="YK152"/>
      <c r="YL152"/>
      <c r="YM152"/>
      <c r="YN152"/>
      <c r="YO152"/>
      <c r="YP152"/>
      <c r="YQ152"/>
      <c r="YR152"/>
      <c r="YS152"/>
      <c r="YT152"/>
      <c r="YU152"/>
      <c r="YV152"/>
      <c r="YW152"/>
      <c r="YX152"/>
      <c r="YY152"/>
      <c r="YZ152"/>
      <c r="ZA152"/>
      <c r="ZB152"/>
      <c r="ZC152"/>
      <c r="ZD152"/>
      <c r="ZE152"/>
      <c r="ZF152"/>
      <c r="ZG152"/>
      <c r="ZH152"/>
      <c r="ZI152"/>
      <c r="ZJ152"/>
      <c r="ZK152"/>
      <c r="ZL152"/>
      <c r="ZM152"/>
      <c r="ZN152"/>
      <c r="ZO152"/>
      <c r="ZP152"/>
      <c r="ZQ152"/>
      <c r="ZR152"/>
      <c r="ZS152"/>
      <c r="ZT152"/>
      <c r="ZU152"/>
      <c r="ZV152"/>
      <c r="ZW152"/>
      <c r="ZX152"/>
      <c r="ZY152"/>
      <c r="ZZ152"/>
      <c r="AAA152"/>
      <c r="AAB152"/>
      <c r="AAC152"/>
      <c r="AAD152"/>
      <c r="AAE152"/>
      <c r="AAF152"/>
      <c r="AAG152"/>
      <c r="AAH152"/>
      <c r="AAI152"/>
      <c r="AAJ152"/>
      <c r="AAK152"/>
      <c r="AAL152"/>
      <c r="AAM152"/>
      <c r="AAN152"/>
      <c r="AAO152"/>
      <c r="AAP152"/>
      <c r="AAQ152"/>
      <c r="AAR152"/>
      <c r="AAS152"/>
      <c r="AAT152"/>
      <c r="AAU152"/>
      <c r="AAV152"/>
      <c r="AAW152"/>
      <c r="AAX152"/>
      <c r="AAY152"/>
      <c r="AAZ152"/>
      <c r="ABA152"/>
      <c r="ABB152"/>
      <c r="ABC152"/>
      <c r="ABD152"/>
      <c r="ABE152"/>
      <c r="ABF152"/>
      <c r="ABG152"/>
      <c r="ABH152"/>
      <c r="ABI152"/>
      <c r="ABJ152"/>
      <c r="ABK152"/>
      <c r="ABL152"/>
      <c r="ABM152"/>
      <c r="ABN152"/>
      <c r="ABO152"/>
      <c r="ABP152"/>
      <c r="ABQ152"/>
      <c r="ABR152"/>
      <c r="ABS152"/>
      <c r="ABT152"/>
      <c r="ABU152"/>
      <c r="ABV152"/>
      <c r="ABW152"/>
      <c r="ABX152"/>
      <c r="ABY152"/>
      <c r="ABZ152"/>
      <c r="ACA152"/>
      <c r="ACB152"/>
      <c r="ACC152"/>
      <c r="ACD152"/>
      <c r="ACE152"/>
      <c r="ACF152"/>
      <c r="ACG152"/>
      <c r="ACH152"/>
      <c r="ACI152"/>
      <c r="ACJ152"/>
      <c r="ACK152"/>
      <c r="ACL152"/>
      <c r="ACM152"/>
      <c r="ACN152"/>
      <c r="ACO152"/>
      <c r="ACP152"/>
      <c r="ACQ152"/>
      <c r="ACR152"/>
      <c r="ACS152"/>
      <c r="ACT152"/>
      <c r="ACU152"/>
      <c r="ACV152"/>
      <c r="ACW152"/>
      <c r="ACX152"/>
      <c r="ACY152"/>
      <c r="ACZ152"/>
      <c r="ADA152"/>
      <c r="ADB152"/>
      <c r="ADC152"/>
      <c r="ADD152"/>
      <c r="ADE152"/>
      <c r="ADF152"/>
      <c r="ADG152"/>
      <c r="ADH152"/>
      <c r="ADI152"/>
      <c r="ADJ152"/>
      <c r="ADK152"/>
      <c r="ADL152"/>
      <c r="ADM152"/>
      <c r="ADN152"/>
      <c r="ADO152"/>
      <c r="ADP152"/>
      <c r="ADQ152"/>
      <c r="ADR152"/>
      <c r="ADS152"/>
      <c r="ADT152"/>
      <c r="ADU152"/>
      <c r="ADV152"/>
      <c r="ADW152"/>
      <c r="ADX152"/>
      <c r="ADY152"/>
      <c r="ADZ152"/>
      <c r="AEA152"/>
      <c r="AEB152"/>
      <c r="AEC152"/>
      <c r="AED152"/>
      <c r="AEE152"/>
      <c r="AEF152"/>
      <c r="AEG152"/>
      <c r="AEH152"/>
      <c r="AEI152"/>
      <c r="AEJ152"/>
      <c r="AEK152"/>
      <c r="AEL152"/>
      <c r="AEM152"/>
      <c r="AEN152"/>
      <c r="AEO152"/>
      <c r="AEP152"/>
      <c r="AEQ152"/>
      <c r="AER152"/>
      <c r="AES152"/>
      <c r="AET152"/>
      <c r="AEU152"/>
      <c r="AEV152"/>
      <c r="AEW152"/>
      <c r="AEX152"/>
      <c r="AEY152"/>
      <c r="AEZ152"/>
      <c r="AFA152"/>
      <c r="AFB152"/>
      <c r="AFC152"/>
      <c r="AFD152"/>
      <c r="AFE152"/>
      <c r="AFF152"/>
      <c r="AFG152"/>
      <c r="AFH152"/>
      <c r="AFI152"/>
      <c r="AFJ152"/>
      <c r="AFK152"/>
      <c r="AFL152"/>
      <c r="AFM152"/>
      <c r="AFN152"/>
      <c r="AFO152"/>
      <c r="AFP152"/>
      <c r="AFQ152"/>
      <c r="AFR152"/>
      <c r="AFS152"/>
      <c r="AFT152"/>
      <c r="AFU152"/>
      <c r="AFV152"/>
      <c r="AFW152"/>
      <c r="AFX152"/>
      <c r="AFY152"/>
      <c r="AFZ152"/>
      <c r="AGA152"/>
      <c r="AGB152"/>
      <c r="AGC152"/>
      <c r="AGD152"/>
      <c r="AGE152"/>
      <c r="AGF152"/>
      <c r="AGG152"/>
      <c r="AGH152"/>
      <c r="AGI152"/>
      <c r="AGJ152"/>
      <c r="AGK152"/>
      <c r="AGL152"/>
      <c r="AGM152"/>
      <c r="AGN152"/>
      <c r="AGO152"/>
      <c r="AGP152"/>
      <c r="AGQ152"/>
      <c r="AGR152"/>
      <c r="AGS152"/>
      <c r="AGT152"/>
      <c r="AGU152"/>
      <c r="AGV152"/>
      <c r="AGW152"/>
      <c r="AGX152"/>
      <c r="AGY152"/>
      <c r="AGZ152"/>
      <c r="AHA152"/>
      <c r="AHB152"/>
      <c r="AHC152"/>
      <c r="AHD152"/>
      <c r="AHE152"/>
      <c r="AHF152"/>
      <c r="AHG152"/>
      <c r="AHH152"/>
      <c r="AHI152"/>
      <c r="AHJ152"/>
      <c r="AHK152"/>
      <c r="AHL152"/>
      <c r="AHM152"/>
      <c r="AHN152"/>
      <c r="AHO152"/>
      <c r="AHP152"/>
      <c r="AHQ152"/>
      <c r="AHR152"/>
      <c r="AHS152"/>
      <c r="AHT152"/>
      <c r="AHU152"/>
      <c r="AHV152"/>
      <c r="AHW152"/>
      <c r="AHX152"/>
      <c r="AHY152"/>
      <c r="AHZ152"/>
      <c r="AIA152"/>
      <c r="AIB152"/>
      <c r="AIC152"/>
      <c r="AID152"/>
      <c r="AIE152"/>
      <c r="AIF152"/>
      <c r="AIG152"/>
      <c r="AIH152"/>
      <c r="AII152"/>
      <c r="AIJ152"/>
      <c r="AIK152"/>
      <c r="AIL152"/>
      <c r="AIM152"/>
      <c r="AIN152"/>
      <c r="AIO152"/>
      <c r="AIP152"/>
      <c r="AIQ152"/>
      <c r="AIR152"/>
      <c r="AIS152"/>
      <c r="AIT152"/>
      <c r="AIU152"/>
      <c r="AIV152"/>
      <c r="AIW152"/>
      <c r="AIX152"/>
      <c r="AIY152"/>
      <c r="AIZ152"/>
      <c r="AJA152"/>
      <c r="AJB152"/>
      <c r="AJC152"/>
      <c r="AJD152"/>
      <c r="AJE152"/>
      <c r="AJF152"/>
      <c r="AJG152"/>
      <c r="AJH152"/>
      <c r="AJI152"/>
      <c r="AJJ152"/>
      <c r="AJK152"/>
      <c r="AJL152"/>
      <c r="AJM152"/>
      <c r="AJN152"/>
      <c r="AJO152"/>
      <c r="AJP152"/>
      <c r="AJQ152"/>
      <c r="AJR152"/>
      <c r="AJS152"/>
      <c r="AJT152"/>
      <c r="AJU152"/>
      <c r="AJV152"/>
      <c r="AJW152"/>
      <c r="AJX152"/>
      <c r="AJY152"/>
      <c r="AJZ152"/>
      <c r="AKA152"/>
      <c r="AKB152"/>
      <c r="AKC152"/>
      <c r="AKD152"/>
      <c r="AKE152"/>
      <c r="AKF152"/>
      <c r="AKG152"/>
      <c r="AKH152"/>
      <c r="AKI152"/>
      <c r="AKJ152"/>
      <c r="AKK152"/>
      <c r="AKL152"/>
      <c r="AKM152"/>
      <c r="AKN152"/>
      <c r="AKO152"/>
      <c r="AKP152"/>
      <c r="AKQ152"/>
      <c r="AKR152"/>
      <c r="AKS152"/>
      <c r="AKT152"/>
      <c r="AKU152"/>
      <c r="AKV152"/>
      <c r="AKW152"/>
      <c r="AKX152"/>
      <c r="AKY152"/>
      <c r="AKZ152"/>
      <c r="ALA152"/>
      <c r="ALB152"/>
      <c r="ALC152"/>
      <c r="ALD152"/>
      <c r="ALE152"/>
      <c r="ALF152"/>
      <c r="ALG152"/>
      <c r="ALH152"/>
      <c r="ALI152"/>
      <c r="ALJ152"/>
      <c r="ALK152"/>
      <c r="ALL152"/>
      <c r="ALM152"/>
      <c r="ALN152"/>
      <c r="ALO152"/>
      <c r="ALP152"/>
      <c r="ALQ152"/>
      <c r="ALR152"/>
      <c r="ALS152"/>
      <c r="ALT152"/>
      <c r="ALU152"/>
      <c r="ALV152"/>
      <c r="ALW152"/>
      <c r="ALX152"/>
      <c r="ALY152"/>
      <c r="ALZ152"/>
      <c r="AMA152"/>
      <c r="AMB152"/>
      <c r="AMC152"/>
      <c r="AMD152"/>
      <c r="AME152"/>
      <c r="AMF152"/>
      <c r="AMG152"/>
      <c r="AMH152"/>
      <c r="AMI152"/>
      <c r="AMJ152"/>
      <c r="AMK152"/>
      <c r="AML152"/>
      <c r="AMM152"/>
      <c r="AMN152"/>
      <c r="AMO152"/>
      <c r="AMP152"/>
      <c r="AMQ152"/>
      <c r="AMR152"/>
      <c r="AMS152"/>
      <c r="AMT152"/>
      <c r="AMU152"/>
    </row>
    <row r="153" spans="2:1035" s="6" customFormat="1" ht="15" customHeight="1" x14ac:dyDescent="0.25">
      <c r="C153" s="6" t="str">
        <f t="shared" si="37"/>
        <v>Bradford White</v>
      </c>
      <c r="D153" s="6" t="str">
        <f t="shared" si="38"/>
        <v>RE2H80T10-1NCTT-CON  (80 gal)</v>
      </c>
      <c r="E153" s="6">
        <f t="shared" si="39"/>
        <v>1301525</v>
      </c>
      <c r="F153" s="55">
        <f t="shared" si="40"/>
        <v>80</v>
      </c>
      <c r="G153" s="6" t="str">
        <f t="shared" si="41"/>
        <v>BradfordWhiteAeroThermRE2H80</v>
      </c>
      <c r="H153" s="114">
        <f t="shared" si="42"/>
        <v>1</v>
      </c>
      <c r="I153" s="152" t="str">
        <f t="shared" si="43"/>
        <v>BradfordWhiteRE2H80T10_1NCTT_CON</v>
      </c>
      <c r="J153" s="114">
        <v>4</v>
      </c>
      <c r="K153" s="219">
        <v>3.59</v>
      </c>
      <c r="L153" s="91" t="s">
        <v>188</v>
      </c>
      <c r="M153" s="183"/>
      <c r="N153" s="131">
        <f t="shared" si="44"/>
        <v>13</v>
      </c>
      <c r="O153" s="189" t="s">
        <v>93</v>
      </c>
      <c r="P153" s="178">
        <f>P152+1</f>
        <v>15</v>
      </c>
      <c r="Q153" s="164">
        <f t="shared" si="45"/>
        <v>1301525</v>
      </c>
      <c r="R153" s="9" t="str">
        <f t="shared" si="46"/>
        <v>RE2H80T10-1NCTT-CON  (80 gal)</v>
      </c>
      <c r="S153" s="11">
        <f>COUNTIF(R$90:R$662, R153)</f>
        <v>1</v>
      </c>
      <c r="T153" s="190" t="s">
        <v>961</v>
      </c>
      <c r="U153" s="172">
        <v>80</v>
      </c>
      <c r="V153" s="173" t="s">
        <v>1267</v>
      </c>
      <c r="W153" s="173" t="s">
        <v>1267</v>
      </c>
      <c r="X153" s="129" t="str">
        <f t="shared" si="47"/>
        <v>BradfordWhiteAeroThermRE2H80</v>
      </c>
      <c r="Y153" s="180">
        <v>1</v>
      </c>
      <c r="Z153" s="165"/>
      <c r="AA153" s="194"/>
      <c r="AB153" s="181"/>
      <c r="AC153" s="124" t="str">
        <f t="shared" si="48"/>
        <v>2,     1301525,   "RE2H80T10-1NCTT-CON  (80 gal)"</v>
      </c>
      <c r="AD153" s="182" t="s">
        <v>431</v>
      </c>
      <c r="AE153" s="173" t="s">
        <v>975</v>
      </c>
      <c r="AF153" s="167">
        <f>COUNTIF(AE$77:AE$662, AE153)</f>
        <v>1</v>
      </c>
      <c r="AG153" s="124" t="str">
        <f t="shared" si="49"/>
        <v xml:space="preserve">          case  RE2H80T10-1NCTT-CON  (80 gal)   :   "BradfordWhiteRE2H80T10_1NCTT_CON"</v>
      </c>
      <c r="AH153" s="6">
        <v>3.59</v>
      </c>
      <c r="AJ153" s="6">
        <v>4</v>
      </c>
      <c r="AK153"/>
      <c r="AL153" s="138" t="str">
        <f t="shared" si="50"/>
        <v/>
      </c>
      <c r="AM153" s="138">
        <f t="shared" si="51"/>
        <v>3.59</v>
      </c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/>
      <c r="NJ153"/>
      <c r="NK153"/>
      <c r="NL153"/>
      <c r="NM153"/>
      <c r="NN153"/>
      <c r="NO153"/>
      <c r="NP153"/>
      <c r="NQ153"/>
      <c r="NR153"/>
      <c r="NS153"/>
      <c r="NT153"/>
      <c r="NU153"/>
      <c r="NV153"/>
      <c r="NW153"/>
      <c r="NX153"/>
      <c r="NY153"/>
      <c r="NZ153"/>
      <c r="OA153"/>
      <c r="OB153"/>
      <c r="OC153"/>
      <c r="OD153"/>
      <c r="OE153"/>
      <c r="OF153"/>
      <c r="OG153"/>
      <c r="OH153"/>
      <c r="OI153"/>
      <c r="OJ153"/>
      <c r="OK153"/>
      <c r="OL153"/>
      <c r="OM153"/>
      <c r="ON153"/>
      <c r="OO153"/>
      <c r="OP153"/>
      <c r="OQ153"/>
      <c r="OR153"/>
      <c r="OS153"/>
      <c r="OT153"/>
      <c r="OU153"/>
      <c r="OV153"/>
      <c r="OW153"/>
      <c r="OX153"/>
      <c r="OY153"/>
      <c r="OZ153"/>
      <c r="PA153"/>
      <c r="PB153"/>
      <c r="PC153"/>
      <c r="PD153"/>
      <c r="PE153"/>
      <c r="PF153"/>
      <c r="PG153"/>
      <c r="PH153"/>
      <c r="PI153"/>
      <c r="PJ153"/>
      <c r="PK153"/>
      <c r="PL153"/>
      <c r="PM153"/>
      <c r="PN153"/>
      <c r="PO153"/>
      <c r="PP153"/>
      <c r="PQ153"/>
      <c r="PR153"/>
      <c r="PS153"/>
      <c r="PT153"/>
      <c r="PU153"/>
      <c r="PV153"/>
      <c r="PW153"/>
      <c r="PX153"/>
      <c r="PY153"/>
      <c r="PZ153"/>
      <c r="QA153"/>
      <c r="QB153"/>
      <c r="QC153"/>
      <c r="QD153"/>
      <c r="QE153"/>
      <c r="QF153"/>
      <c r="QG153"/>
      <c r="QH153"/>
      <c r="QI153"/>
      <c r="QJ153"/>
      <c r="QK153"/>
      <c r="QL153"/>
      <c r="QM153"/>
      <c r="QN153"/>
      <c r="QO153"/>
      <c r="QP153"/>
      <c r="QQ153"/>
      <c r="QR153"/>
      <c r="QS153"/>
      <c r="QT153"/>
      <c r="QU153"/>
      <c r="QV153"/>
      <c r="QW153"/>
      <c r="QX153"/>
      <c r="QY153"/>
      <c r="QZ153"/>
      <c r="RA153"/>
      <c r="RB153"/>
      <c r="RC153"/>
      <c r="RD153"/>
      <c r="RE153"/>
      <c r="RF153"/>
      <c r="RG153"/>
      <c r="RH153"/>
      <c r="RI153"/>
      <c r="RJ153"/>
      <c r="RK153"/>
      <c r="RL153"/>
      <c r="RM153"/>
      <c r="RN153"/>
      <c r="RO153"/>
      <c r="RP153"/>
      <c r="RQ153"/>
      <c r="RR153"/>
      <c r="RS153"/>
      <c r="RT153"/>
      <c r="RU153"/>
      <c r="RV153"/>
      <c r="RW153"/>
      <c r="RX153"/>
      <c r="RY153"/>
      <c r="RZ153"/>
      <c r="SA153"/>
      <c r="SB153"/>
      <c r="SC153"/>
      <c r="SD153"/>
      <c r="SE153"/>
      <c r="SF153"/>
      <c r="SG153"/>
      <c r="SH153"/>
      <c r="SI153"/>
      <c r="SJ153"/>
      <c r="SK153"/>
      <c r="SL153"/>
      <c r="SM153"/>
      <c r="SN153"/>
      <c r="SO153"/>
      <c r="SP153"/>
      <c r="SQ153"/>
      <c r="SR153"/>
      <c r="SS153"/>
      <c r="ST153"/>
      <c r="SU153"/>
      <c r="SV153"/>
      <c r="SW153"/>
      <c r="SX153"/>
      <c r="SY153"/>
      <c r="SZ153"/>
      <c r="TA153"/>
      <c r="TB153"/>
      <c r="TC153"/>
      <c r="TD153"/>
      <c r="TE153"/>
      <c r="TF153"/>
      <c r="TG153"/>
      <c r="TH153"/>
      <c r="TI153"/>
      <c r="TJ153"/>
      <c r="TK153"/>
      <c r="TL153"/>
      <c r="TM153"/>
      <c r="TN153"/>
      <c r="TO153"/>
      <c r="TP153"/>
      <c r="TQ153"/>
      <c r="TR153"/>
      <c r="TS153"/>
      <c r="TT153"/>
      <c r="TU153"/>
      <c r="TV153"/>
      <c r="TW153"/>
      <c r="TX153"/>
      <c r="TY153"/>
      <c r="TZ153"/>
      <c r="UA153"/>
      <c r="UB153"/>
      <c r="UC153"/>
      <c r="UD153"/>
      <c r="UE153"/>
      <c r="UF153"/>
      <c r="UG153"/>
      <c r="UH153"/>
      <c r="UI153"/>
      <c r="UJ153"/>
      <c r="UK153"/>
      <c r="UL153"/>
      <c r="UM153"/>
      <c r="UN153"/>
      <c r="UO153"/>
      <c r="UP153"/>
      <c r="UQ153"/>
      <c r="UR153"/>
      <c r="US153"/>
      <c r="UT153"/>
      <c r="UU153"/>
      <c r="UV153"/>
      <c r="UW153"/>
      <c r="UX153"/>
      <c r="UY153"/>
      <c r="UZ153"/>
      <c r="VA153"/>
      <c r="VB153"/>
      <c r="VC153"/>
      <c r="VD153"/>
      <c r="VE153"/>
      <c r="VF153"/>
      <c r="VG153"/>
      <c r="VH153"/>
      <c r="VI153"/>
      <c r="VJ153"/>
      <c r="VK153"/>
      <c r="VL153"/>
      <c r="VM153"/>
      <c r="VN153"/>
      <c r="VO153"/>
      <c r="VP153"/>
      <c r="VQ153"/>
      <c r="VR153"/>
      <c r="VS153"/>
      <c r="VT153"/>
      <c r="VU153"/>
      <c r="VV153"/>
      <c r="VW153"/>
      <c r="VX153"/>
      <c r="VY153"/>
      <c r="VZ153"/>
      <c r="WA153"/>
      <c r="WB153"/>
      <c r="WC153"/>
      <c r="WD153"/>
      <c r="WE153"/>
      <c r="WF153"/>
      <c r="WG153"/>
      <c r="WH153"/>
      <c r="WI153"/>
      <c r="WJ153"/>
      <c r="WK153"/>
      <c r="WL153"/>
      <c r="WM153"/>
      <c r="WN153"/>
      <c r="WO153"/>
      <c r="WP153"/>
      <c r="WQ153"/>
      <c r="WR153"/>
      <c r="WS153"/>
      <c r="WT153"/>
      <c r="WU153"/>
      <c r="WV153"/>
      <c r="WW153"/>
      <c r="WX153"/>
      <c r="WY153"/>
      <c r="WZ153"/>
      <c r="XA153"/>
      <c r="XB153"/>
      <c r="XC153"/>
      <c r="XD153"/>
      <c r="XE153"/>
      <c r="XF153"/>
      <c r="XG153"/>
      <c r="XH153"/>
      <c r="XI153"/>
      <c r="XJ153"/>
      <c r="XK153"/>
      <c r="XL153"/>
      <c r="XM153"/>
      <c r="XN153"/>
      <c r="XO153"/>
      <c r="XP153"/>
      <c r="XQ153"/>
      <c r="XR153"/>
      <c r="XS153"/>
      <c r="XT153"/>
      <c r="XU153"/>
      <c r="XV153"/>
      <c r="XW153"/>
      <c r="XX153"/>
      <c r="XY153"/>
      <c r="XZ153"/>
      <c r="YA153"/>
      <c r="YB153"/>
      <c r="YC153"/>
      <c r="YD153"/>
      <c r="YE153"/>
      <c r="YF153"/>
      <c r="YG153"/>
      <c r="YH153"/>
      <c r="YI153"/>
      <c r="YJ153"/>
      <c r="YK153"/>
      <c r="YL153"/>
      <c r="YM153"/>
      <c r="YN153"/>
      <c r="YO153"/>
      <c r="YP153"/>
      <c r="YQ153"/>
      <c r="YR153"/>
      <c r="YS153"/>
      <c r="YT153"/>
      <c r="YU153"/>
      <c r="YV153"/>
      <c r="YW153"/>
      <c r="YX153"/>
      <c r="YY153"/>
      <c r="YZ153"/>
      <c r="ZA153"/>
      <c r="ZB153"/>
      <c r="ZC153"/>
      <c r="ZD153"/>
      <c r="ZE153"/>
      <c r="ZF153"/>
      <c r="ZG153"/>
      <c r="ZH153"/>
      <c r="ZI153"/>
      <c r="ZJ153"/>
      <c r="ZK153"/>
      <c r="ZL153"/>
      <c r="ZM153"/>
      <c r="ZN153"/>
      <c r="ZO153"/>
      <c r="ZP153"/>
      <c r="ZQ153"/>
      <c r="ZR153"/>
      <c r="ZS153"/>
      <c r="ZT153"/>
      <c r="ZU153"/>
      <c r="ZV153"/>
      <c r="ZW153"/>
      <c r="ZX153"/>
      <c r="ZY153"/>
      <c r="ZZ153"/>
      <c r="AAA153"/>
      <c r="AAB153"/>
      <c r="AAC153"/>
      <c r="AAD153"/>
      <c r="AAE153"/>
      <c r="AAF153"/>
      <c r="AAG153"/>
      <c r="AAH153"/>
      <c r="AAI153"/>
      <c r="AAJ153"/>
      <c r="AAK153"/>
      <c r="AAL153"/>
      <c r="AAM153"/>
      <c r="AAN153"/>
      <c r="AAO153"/>
      <c r="AAP153"/>
      <c r="AAQ153"/>
      <c r="AAR153"/>
      <c r="AAS153"/>
      <c r="AAT153"/>
      <c r="AAU153"/>
      <c r="AAV153"/>
      <c r="AAW153"/>
      <c r="AAX153"/>
      <c r="AAY153"/>
      <c r="AAZ153"/>
      <c r="ABA153"/>
      <c r="ABB153"/>
      <c r="ABC153"/>
      <c r="ABD153"/>
      <c r="ABE153"/>
      <c r="ABF153"/>
      <c r="ABG153"/>
      <c r="ABH153"/>
      <c r="ABI153"/>
      <c r="ABJ153"/>
      <c r="ABK153"/>
      <c r="ABL153"/>
      <c r="ABM153"/>
      <c r="ABN153"/>
      <c r="ABO153"/>
      <c r="ABP153"/>
      <c r="ABQ153"/>
      <c r="ABR153"/>
      <c r="ABS153"/>
      <c r="ABT153"/>
      <c r="ABU153"/>
      <c r="ABV153"/>
      <c r="ABW153"/>
      <c r="ABX153"/>
      <c r="ABY153"/>
      <c r="ABZ153"/>
      <c r="ACA153"/>
      <c r="ACB153"/>
      <c r="ACC153"/>
      <c r="ACD153"/>
      <c r="ACE153"/>
      <c r="ACF153"/>
      <c r="ACG153"/>
      <c r="ACH153"/>
      <c r="ACI153"/>
      <c r="ACJ153"/>
      <c r="ACK153"/>
      <c r="ACL153"/>
      <c r="ACM153"/>
      <c r="ACN153"/>
      <c r="ACO153"/>
      <c r="ACP153"/>
      <c r="ACQ153"/>
      <c r="ACR153"/>
      <c r="ACS153"/>
      <c r="ACT153"/>
      <c r="ACU153"/>
      <c r="ACV153"/>
      <c r="ACW153"/>
      <c r="ACX153"/>
      <c r="ACY153"/>
      <c r="ACZ153"/>
      <c r="ADA153"/>
      <c r="ADB153"/>
      <c r="ADC153"/>
      <c r="ADD153"/>
      <c r="ADE153"/>
      <c r="ADF153"/>
      <c r="ADG153"/>
      <c r="ADH153"/>
      <c r="ADI153"/>
      <c r="ADJ153"/>
      <c r="ADK153"/>
      <c r="ADL153"/>
      <c r="ADM153"/>
      <c r="ADN153"/>
      <c r="ADO153"/>
      <c r="ADP153"/>
      <c r="ADQ153"/>
      <c r="ADR153"/>
      <c r="ADS153"/>
      <c r="ADT153"/>
      <c r="ADU153"/>
      <c r="ADV153"/>
      <c r="ADW153"/>
      <c r="ADX153"/>
      <c r="ADY153"/>
      <c r="ADZ153"/>
      <c r="AEA153"/>
      <c r="AEB153"/>
      <c r="AEC153"/>
      <c r="AED153"/>
      <c r="AEE153"/>
      <c r="AEF153"/>
      <c r="AEG153"/>
      <c r="AEH153"/>
      <c r="AEI153"/>
      <c r="AEJ153"/>
      <c r="AEK153"/>
      <c r="AEL153"/>
      <c r="AEM153"/>
      <c r="AEN153"/>
      <c r="AEO153"/>
      <c r="AEP153"/>
      <c r="AEQ153"/>
      <c r="AER153"/>
      <c r="AES153"/>
      <c r="AET153"/>
      <c r="AEU153"/>
      <c r="AEV153"/>
      <c r="AEW153"/>
      <c r="AEX153"/>
      <c r="AEY153"/>
      <c r="AEZ153"/>
      <c r="AFA153"/>
      <c r="AFB153"/>
      <c r="AFC153"/>
      <c r="AFD153"/>
      <c r="AFE153"/>
      <c r="AFF153"/>
      <c r="AFG153"/>
      <c r="AFH153"/>
      <c r="AFI153"/>
      <c r="AFJ153"/>
      <c r="AFK153"/>
      <c r="AFL153"/>
      <c r="AFM153"/>
      <c r="AFN153"/>
      <c r="AFO153"/>
      <c r="AFP153"/>
      <c r="AFQ153"/>
      <c r="AFR153"/>
      <c r="AFS153"/>
      <c r="AFT153"/>
      <c r="AFU153"/>
      <c r="AFV153"/>
      <c r="AFW153"/>
      <c r="AFX153"/>
      <c r="AFY153"/>
      <c r="AFZ153"/>
      <c r="AGA153"/>
      <c r="AGB153"/>
      <c r="AGC153"/>
      <c r="AGD153"/>
      <c r="AGE153"/>
      <c r="AGF153"/>
      <c r="AGG153"/>
      <c r="AGH153"/>
      <c r="AGI153"/>
      <c r="AGJ153"/>
      <c r="AGK153"/>
      <c r="AGL153"/>
      <c r="AGM153"/>
      <c r="AGN153"/>
      <c r="AGO153"/>
      <c r="AGP153"/>
      <c r="AGQ153"/>
      <c r="AGR153"/>
      <c r="AGS153"/>
      <c r="AGT153"/>
      <c r="AGU153"/>
      <c r="AGV153"/>
      <c r="AGW153"/>
      <c r="AGX153"/>
      <c r="AGY153"/>
      <c r="AGZ153"/>
      <c r="AHA153"/>
      <c r="AHB153"/>
      <c r="AHC153"/>
      <c r="AHD153"/>
      <c r="AHE153"/>
      <c r="AHF153"/>
      <c r="AHG153"/>
      <c r="AHH153"/>
      <c r="AHI153"/>
      <c r="AHJ153"/>
      <c r="AHK153"/>
      <c r="AHL153"/>
      <c r="AHM153"/>
      <c r="AHN153"/>
      <c r="AHO153"/>
      <c r="AHP153"/>
      <c r="AHQ153"/>
      <c r="AHR153"/>
      <c r="AHS153"/>
      <c r="AHT153"/>
      <c r="AHU153"/>
      <c r="AHV153"/>
      <c r="AHW153"/>
      <c r="AHX153"/>
      <c r="AHY153"/>
      <c r="AHZ153"/>
      <c r="AIA153"/>
      <c r="AIB153"/>
      <c r="AIC153"/>
      <c r="AID153"/>
      <c r="AIE153"/>
      <c r="AIF153"/>
      <c r="AIG153"/>
      <c r="AIH153"/>
      <c r="AII153"/>
      <c r="AIJ153"/>
      <c r="AIK153"/>
      <c r="AIL153"/>
      <c r="AIM153"/>
      <c r="AIN153"/>
      <c r="AIO153"/>
      <c r="AIP153"/>
      <c r="AIQ153"/>
      <c r="AIR153"/>
      <c r="AIS153"/>
      <c r="AIT153"/>
      <c r="AIU153"/>
      <c r="AIV153"/>
      <c r="AIW153"/>
      <c r="AIX153"/>
      <c r="AIY153"/>
      <c r="AIZ153"/>
      <c r="AJA153"/>
      <c r="AJB153"/>
      <c r="AJC153"/>
      <c r="AJD153"/>
      <c r="AJE153"/>
      <c r="AJF153"/>
      <c r="AJG153"/>
      <c r="AJH153"/>
      <c r="AJI153"/>
      <c r="AJJ153"/>
      <c r="AJK153"/>
      <c r="AJL153"/>
      <c r="AJM153"/>
      <c r="AJN153"/>
      <c r="AJO153"/>
      <c r="AJP153"/>
      <c r="AJQ153"/>
      <c r="AJR153"/>
      <c r="AJS153"/>
      <c r="AJT153"/>
      <c r="AJU153"/>
      <c r="AJV153"/>
      <c r="AJW153"/>
      <c r="AJX153"/>
      <c r="AJY153"/>
      <c r="AJZ153"/>
      <c r="AKA153"/>
      <c r="AKB153"/>
      <c r="AKC153"/>
      <c r="AKD153"/>
      <c r="AKE153"/>
      <c r="AKF153"/>
      <c r="AKG153"/>
      <c r="AKH153"/>
      <c r="AKI153"/>
      <c r="AKJ153"/>
      <c r="AKK153"/>
      <c r="AKL153"/>
      <c r="AKM153"/>
      <c r="AKN153"/>
      <c r="AKO153"/>
      <c r="AKP153"/>
      <c r="AKQ153"/>
      <c r="AKR153"/>
      <c r="AKS153"/>
      <c r="AKT153"/>
      <c r="AKU153"/>
      <c r="AKV153"/>
      <c r="AKW153"/>
      <c r="AKX153"/>
      <c r="AKY153"/>
      <c r="AKZ153"/>
      <c r="ALA153"/>
      <c r="ALB153"/>
      <c r="ALC153"/>
      <c r="ALD153"/>
      <c r="ALE153"/>
      <c r="ALF153"/>
      <c r="ALG153"/>
      <c r="ALH153"/>
      <c r="ALI153"/>
      <c r="ALJ153"/>
      <c r="ALK153"/>
      <c r="ALL153"/>
      <c r="ALM153"/>
      <c r="ALN153"/>
      <c r="ALO153"/>
      <c r="ALP153"/>
      <c r="ALQ153"/>
      <c r="ALR153"/>
      <c r="ALS153"/>
      <c r="ALT153"/>
      <c r="ALU153"/>
      <c r="ALV153"/>
      <c r="ALW153"/>
      <c r="ALX153"/>
      <c r="ALY153"/>
      <c r="ALZ153"/>
      <c r="AMA153"/>
      <c r="AMB153"/>
      <c r="AMC153"/>
      <c r="AMD153"/>
      <c r="AME153"/>
      <c r="AMF153"/>
      <c r="AMG153"/>
      <c r="AMH153"/>
      <c r="AMI153"/>
      <c r="AMJ153"/>
      <c r="AMK153"/>
      <c r="AML153"/>
      <c r="AMM153"/>
      <c r="AMN153"/>
      <c r="AMO153"/>
      <c r="AMP153"/>
      <c r="AMQ153"/>
      <c r="AMR153"/>
      <c r="AMS153"/>
      <c r="AMT153"/>
      <c r="AMU153"/>
    </row>
    <row r="154" spans="2:1035" s="6" customFormat="1" ht="15" customHeight="1" x14ac:dyDescent="0.25">
      <c r="C154" s="105" t="str">
        <f t="shared" si="37"/>
        <v>Bradford White</v>
      </c>
      <c r="D154" s="6" t="str">
        <f t="shared" si="38"/>
        <v>RE2H50S*-*****  (50 gal)</v>
      </c>
      <c r="E154" s="105">
        <f t="shared" si="39"/>
        <v>1300760</v>
      </c>
      <c r="F154" s="55">
        <f t="shared" si="40"/>
        <v>50</v>
      </c>
      <c r="G154" s="6" t="str">
        <f t="shared" si="41"/>
        <v>Rheem2020Prem50</v>
      </c>
      <c r="H154" s="114">
        <f t="shared" si="42"/>
        <v>0</v>
      </c>
      <c r="I154" s="152" t="str">
        <f t="shared" si="43"/>
        <v>BradfordWhiteRE2H50S_Rheem2020Prem50</v>
      </c>
      <c r="J154" s="114">
        <v>2</v>
      </c>
      <c r="K154" s="219">
        <v>3.44</v>
      </c>
      <c r="L154" s="91" t="s">
        <v>188</v>
      </c>
      <c r="M154" s="32">
        <v>4</v>
      </c>
      <c r="N154" s="75">
        <f t="shared" si="44"/>
        <v>13</v>
      </c>
      <c r="O154" s="153" t="s">
        <v>93</v>
      </c>
      <c r="P154" s="107">
        <v>7</v>
      </c>
      <c r="Q154" s="164">
        <f t="shared" si="45"/>
        <v>1300760</v>
      </c>
      <c r="R154" s="59" t="str">
        <f t="shared" si="46"/>
        <v>RE2H50S*-*****  (50 gal)</v>
      </c>
      <c r="S154" s="151">
        <f>COUNTIF(R$90:R$662, R154)</f>
        <v>4</v>
      </c>
      <c r="T154" s="13" t="s">
        <v>868</v>
      </c>
      <c r="U154" s="14">
        <v>50</v>
      </c>
      <c r="V154" s="30"/>
      <c r="W154" s="80" t="s">
        <v>274</v>
      </c>
      <c r="X154" s="85" t="str">
        <f t="shared" si="47"/>
        <v>Rheem2020Prem50</v>
      </c>
      <c r="Y154" s="113">
        <v>0</v>
      </c>
      <c r="Z154" s="46"/>
      <c r="AA154" s="47"/>
      <c r="AB154" s="44"/>
      <c r="AC154" s="124" t="str">
        <f t="shared" si="48"/>
        <v>2,     1300760,   "RE2H50S*-*****  (50 gal)"</v>
      </c>
      <c r="AD154" s="125" t="s">
        <v>431</v>
      </c>
      <c r="AE154" s="127" t="s">
        <v>871</v>
      </c>
      <c r="AF154" s="167">
        <f>COUNTIF(AE$77:AE$662, AE154)</f>
        <v>1</v>
      </c>
      <c r="AG154" s="124" t="str">
        <f t="shared" si="49"/>
        <v xml:space="preserve">          case  RE2H50S*-*****  (50 gal)   :   "BradfordWhiteRE2H50S_Rheem2020Prem50"</v>
      </c>
      <c r="AH154" s="6">
        <v>3.44</v>
      </c>
      <c r="AJ154" s="6">
        <v>2</v>
      </c>
      <c r="AK154"/>
      <c r="AL154" s="138" t="str">
        <f t="shared" si="50"/>
        <v/>
      </c>
      <c r="AM154" s="138" t="str">
        <f t="shared" si="51"/>
        <v/>
      </c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/>
      <c r="MH154"/>
      <c r="MI154"/>
      <c r="MJ154"/>
      <c r="MK154"/>
      <c r="ML154"/>
      <c r="MM154"/>
      <c r="MN154"/>
      <c r="MO154"/>
      <c r="MP154"/>
      <c r="MQ154"/>
      <c r="MR154"/>
      <c r="MS154"/>
      <c r="MT154"/>
      <c r="MU154"/>
      <c r="MV154"/>
      <c r="MW154"/>
      <c r="MX154"/>
      <c r="MY154"/>
      <c r="MZ154"/>
      <c r="NA154"/>
      <c r="NB154"/>
      <c r="NC154"/>
      <c r="ND154"/>
      <c r="NE154"/>
      <c r="NF154"/>
      <c r="NG154"/>
      <c r="NH154"/>
      <c r="NI154"/>
      <c r="NJ154"/>
      <c r="NK154"/>
      <c r="NL154"/>
      <c r="NM154"/>
      <c r="NN154"/>
      <c r="NO154"/>
      <c r="NP154"/>
      <c r="NQ154"/>
      <c r="NR154"/>
      <c r="NS154"/>
      <c r="NT154"/>
      <c r="NU154"/>
      <c r="NV154"/>
      <c r="NW154"/>
      <c r="NX154"/>
      <c r="NY154"/>
      <c r="NZ154"/>
      <c r="OA154"/>
      <c r="OB154"/>
      <c r="OC154"/>
      <c r="OD154"/>
      <c r="OE154"/>
      <c r="OF154"/>
      <c r="OG154"/>
      <c r="OH154"/>
      <c r="OI154"/>
      <c r="OJ154"/>
      <c r="OK154"/>
      <c r="OL154"/>
      <c r="OM154"/>
      <c r="ON154"/>
      <c r="OO154"/>
      <c r="OP154"/>
      <c r="OQ154"/>
      <c r="OR154"/>
      <c r="OS154"/>
      <c r="OT154"/>
      <c r="OU154"/>
      <c r="OV154"/>
      <c r="OW154"/>
      <c r="OX154"/>
      <c r="OY154"/>
      <c r="OZ154"/>
      <c r="PA154"/>
      <c r="PB154"/>
      <c r="PC154"/>
      <c r="PD154"/>
      <c r="PE154"/>
      <c r="PF154"/>
      <c r="PG154"/>
      <c r="PH154"/>
      <c r="PI154"/>
      <c r="PJ154"/>
      <c r="PK154"/>
      <c r="PL154"/>
      <c r="PM154"/>
      <c r="PN154"/>
      <c r="PO154"/>
      <c r="PP154"/>
      <c r="PQ154"/>
      <c r="PR154"/>
      <c r="PS154"/>
      <c r="PT154"/>
      <c r="PU154"/>
      <c r="PV154"/>
      <c r="PW154"/>
      <c r="PX154"/>
      <c r="PY154"/>
      <c r="PZ154"/>
      <c r="QA154"/>
      <c r="QB154"/>
      <c r="QC154"/>
      <c r="QD154"/>
      <c r="QE154"/>
      <c r="QF154"/>
      <c r="QG154"/>
      <c r="QH154"/>
      <c r="QI154"/>
      <c r="QJ154"/>
      <c r="QK154"/>
      <c r="QL154"/>
      <c r="QM154"/>
      <c r="QN154"/>
      <c r="QO154"/>
      <c r="QP154"/>
      <c r="QQ154"/>
      <c r="QR154"/>
      <c r="QS154"/>
      <c r="QT154"/>
      <c r="QU154"/>
      <c r="QV154"/>
      <c r="QW154"/>
      <c r="QX154"/>
      <c r="QY154"/>
      <c r="QZ154"/>
      <c r="RA154"/>
      <c r="RB154"/>
      <c r="RC154"/>
      <c r="RD154"/>
      <c r="RE154"/>
      <c r="RF154"/>
      <c r="RG154"/>
      <c r="RH154"/>
      <c r="RI154"/>
      <c r="RJ154"/>
      <c r="RK154"/>
      <c r="RL154"/>
      <c r="RM154"/>
      <c r="RN154"/>
      <c r="RO154"/>
      <c r="RP154"/>
      <c r="RQ154"/>
      <c r="RR154"/>
      <c r="RS154"/>
      <c r="RT154"/>
      <c r="RU154"/>
      <c r="RV154"/>
      <c r="RW154"/>
      <c r="RX154"/>
      <c r="RY154"/>
      <c r="RZ154"/>
      <c r="SA154"/>
      <c r="SB154"/>
      <c r="SC154"/>
      <c r="SD154"/>
      <c r="SE154"/>
      <c r="SF154"/>
      <c r="SG154"/>
      <c r="SH154"/>
      <c r="SI154"/>
      <c r="SJ154"/>
      <c r="SK154"/>
      <c r="SL154"/>
      <c r="SM154"/>
      <c r="SN154"/>
      <c r="SO154"/>
      <c r="SP154"/>
      <c r="SQ154"/>
      <c r="SR154"/>
      <c r="SS154"/>
      <c r="ST154"/>
      <c r="SU154"/>
      <c r="SV154"/>
      <c r="SW154"/>
      <c r="SX154"/>
      <c r="SY154"/>
      <c r="SZ154"/>
      <c r="TA154"/>
      <c r="TB154"/>
      <c r="TC154"/>
      <c r="TD154"/>
      <c r="TE154"/>
      <c r="TF154"/>
      <c r="TG154"/>
      <c r="TH154"/>
      <c r="TI154"/>
      <c r="TJ154"/>
      <c r="TK154"/>
      <c r="TL154"/>
      <c r="TM154"/>
      <c r="TN154"/>
      <c r="TO154"/>
      <c r="TP154"/>
      <c r="TQ154"/>
      <c r="TR154"/>
      <c r="TS154"/>
      <c r="TT154"/>
      <c r="TU154"/>
      <c r="TV154"/>
      <c r="TW154"/>
      <c r="TX154"/>
      <c r="TY154"/>
      <c r="TZ154"/>
      <c r="UA154"/>
      <c r="UB154"/>
      <c r="UC154"/>
      <c r="UD154"/>
      <c r="UE154"/>
      <c r="UF154"/>
      <c r="UG154"/>
      <c r="UH154"/>
      <c r="UI154"/>
      <c r="UJ154"/>
      <c r="UK154"/>
      <c r="UL154"/>
      <c r="UM154"/>
      <c r="UN154"/>
      <c r="UO154"/>
      <c r="UP154"/>
      <c r="UQ154"/>
      <c r="UR154"/>
      <c r="US154"/>
      <c r="UT154"/>
      <c r="UU154"/>
      <c r="UV154"/>
      <c r="UW154"/>
      <c r="UX154"/>
      <c r="UY154"/>
      <c r="UZ154"/>
      <c r="VA154"/>
      <c r="VB154"/>
      <c r="VC154"/>
      <c r="VD154"/>
      <c r="VE154"/>
      <c r="VF154"/>
      <c r="VG154"/>
      <c r="VH154"/>
      <c r="VI154"/>
      <c r="VJ154"/>
      <c r="VK154"/>
      <c r="VL154"/>
      <c r="VM154"/>
      <c r="VN154"/>
      <c r="VO154"/>
      <c r="VP154"/>
      <c r="VQ154"/>
      <c r="VR154"/>
      <c r="VS154"/>
      <c r="VT154"/>
      <c r="VU154"/>
      <c r="VV154"/>
      <c r="VW154"/>
      <c r="VX154"/>
      <c r="VY154"/>
      <c r="VZ154"/>
      <c r="WA154"/>
      <c r="WB154"/>
      <c r="WC154"/>
      <c r="WD154"/>
      <c r="WE154"/>
      <c r="WF154"/>
      <c r="WG154"/>
      <c r="WH154"/>
      <c r="WI154"/>
      <c r="WJ154"/>
      <c r="WK154"/>
      <c r="WL154"/>
      <c r="WM154"/>
      <c r="WN154"/>
      <c r="WO154"/>
      <c r="WP154"/>
      <c r="WQ154"/>
      <c r="WR154"/>
      <c r="WS154"/>
      <c r="WT154"/>
      <c r="WU154"/>
      <c r="WV154"/>
      <c r="WW154"/>
      <c r="WX154"/>
      <c r="WY154"/>
      <c r="WZ154"/>
      <c r="XA154"/>
      <c r="XB154"/>
      <c r="XC154"/>
      <c r="XD154"/>
      <c r="XE154"/>
      <c r="XF154"/>
      <c r="XG154"/>
      <c r="XH154"/>
      <c r="XI154"/>
      <c r="XJ154"/>
      <c r="XK154"/>
      <c r="XL154"/>
      <c r="XM154"/>
      <c r="XN154"/>
      <c r="XO154"/>
      <c r="XP154"/>
      <c r="XQ154"/>
      <c r="XR154"/>
      <c r="XS154"/>
      <c r="XT154"/>
      <c r="XU154"/>
      <c r="XV154"/>
      <c r="XW154"/>
      <c r="XX154"/>
      <c r="XY154"/>
      <c r="XZ154"/>
      <c r="YA154"/>
      <c r="YB154"/>
      <c r="YC154"/>
      <c r="YD154"/>
      <c r="YE154"/>
      <c r="YF154"/>
      <c r="YG154"/>
      <c r="YH154"/>
      <c r="YI154"/>
      <c r="YJ154"/>
      <c r="YK154"/>
      <c r="YL154"/>
      <c r="YM154"/>
      <c r="YN154"/>
      <c r="YO154"/>
      <c r="YP154"/>
      <c r="YQ154"/>
      <c r="YR154"/>
      <c r="YS154"/>
      <c r="YT154"/>
      <c r="YU154"/>
      <c r="YV154"/>
      <c r="YW154"/>
      <c r="YX154"/>
      <c r="YY154"/>
      <c r="YZ154"/>
      <c r="ZA154"/>
      <c r="ZB154"/>
      <c r="ZC154"/>
      <c r="ZD154"/>
      <c r="ZE154"/>
      <c r="ZF154"/>
      <c r="ZG154"/>
      <c r="ZH154"/>
      <c r="ZI154"/>
      <c r="ZJ154"/>
      <c r="ZK154"/>
      <c r="ZL154"/>
      <c r="ZM154"/>
      <c r="ZN154"/>
      <c r="ZO154"/>
      <c r="ZP154"/>
      <c r="ZQ154"/>
      <c r="ZR154"/>
      <c r="ZS154"/>
      <c r="ZT154"/>
      <c r="ZU154"/>
      <c r="ZV154"/>
      <c r="ZW154"/>
      <c r="ZX154"/>
      <c r="ZY154"/>
      <c r="ZZ154"/>
      <c r="AAA154"/>
      <c r="AAB154"/>
      <c r="AAC154"/>
      <c r="AAD154"/>
      <c r="AAE154"/>
      <c r="AAF154"/>
      <c r="AAG154"/>
      <c r="AAH154"/>
      <c r="AAI154"/>
      <c r="AAJ154"/>
      <c r="AAK154"/>
      <c r="AAL154"/>
      <c r="AAM154"/>
      <c r="AAN154"/>
      <c r="AAO154"/>
      <c r="AAP154"/>
      <c r="AAQ154"/>
      <c r="AAR154"/>
      <c r="AAS154"/>
      <c r="AAT154"/>
      <c r="AAU154"/>
      <c r="AAV154"/>
      <c r="AAW154"/>
      <c r="AAX154"/>
      <c r="AAY154"/>
      <c r="AAZ154"/>
      <c r="ABA154"/>
      <c r="ABB154"/>
      <c r="ABC154"/>
      <c r="ABD154"/>
      <c r="ABE154"/>
      <c r="ABF154"/>
      <c r="ABG154"/>
      <c r="ABH154"/>
      <c r="ABI154"/>
      <c r="ABJ154"/>
      <c r="ABK154"/>
      <c r="ABL154"/>
      <c r="ABM154"/>
      <c r="ABN154"/>
      <c r="ABO154"/>
      <c r="ABP154"/>
      <c r="ABQ154"/>
      <c r="ABR154"/>
      <c r="ABS154"/>
      <c r="ABT154"/>
      <c r="ABU154"/>
      <c r="ABV154"/>
      <c r="ABW154"/>
      <c r="ABX154"/>
      <c r="ABY154"/>
      <c r="ABZ154"/>
      <c r="ACA154"/>
      <c r="ACB154"/>
      <c r="ACC154"/>
      <c r="ACD154"/>
      <c r="ACE154"/>
      <c r="ACF154"/>
      <c r="ACG154"/>
      <c r="ACH154"/>
      <c r="ACI154"/>
      <c r="ACJ154"/>
      <c r="ACK154"/>
      <c r="ACL154"/>
      <c r="ACM154"/>
      <c r="ACN154"/>
      <c r="ACO154"/>
      <c r="ACP154"/>
      <c r="ACQ154"/>
      <c r="ACR154"/>
      <c r="ACS154"/>
      <c r="ACT154"/>
      <c r="ACU154"/>
      <c r="ACV154"/>
      <c r="ACW154"/>
      <c r="ACX154"/>
      <c r="ACY154"/>
      <c r="ACZ154"/>
      <c r="ADA154"/>
      <c r="ADB154"/>
      <c r="ADC154"/>
      <c r="ADD154"/>
      <c r="ADE154"/>
      <c r="ADF154"/>
      <c r="ADG154"/>
      <c r="ADH154"/>
      <c r="ADI154"/>
      <c r="ADJ154"/>
      <c r="ADK154"/>
      <c r="ADL154"/>
      <c r="ADM154"/>
      <c r="ADN154"/>
      <c r="ADO154"/>
      <c r="ADP154"/>
      <c r="ADQ154"/>
      <c r="ADR154"/>
      <c r="ADS154"/>
      <c r="ADT154"/>
      <c r="ADU154"/>
      <c r="ADV154"/>
      <c r="ADW154"/>
      <c r="ADX154"/>
      <c r="ADY154"/>
      <c r="ADZ154"/>
      <c r="AEA154"/>
      <c r="AEB154"/>
      <c r="AEC154"/>
      <c r="AED154"/>
      <c r="AEE154"/>
      <c r="AEF154"/>
      <c r="AEG154"/>
      <c r="AEH154"/>
      <c r="AEI154"/>
      <c r="AEJ154"/>
      <c r="AEK154"/>
      <c r="AEL154"/>
      <c r="AEM154"/>
      <c r="AEN154"/>
      <c r="AEO154"/>
      <c r="AEP154"/>
      <c r="AEQ154"/>
      <c r="AER154"/>
      <c r="AES154"/>
      <c r="AET154"/>
      <c r="AEU154"/>
      <c r="AEV154"/>
      <c r="AEW154"/>
      <c r="AEX154"/>
      <c r="AEY154"/>
      <c r="AEZ154"/>
      <c r="AFA154"/>
      <c r="AFB154"/>
      <c r="AFC154"/>
      <c r="AFD154"/>
      <c r="AFE154"/>
      <c r="AFF154"/>
      <c r="AFG154"/>
      <c r="AFH154"/>
      <c r="AFI154"/>
      <c r="AFJ154"/>
      <c r="AFK154"/>
      <c r="AFL154"/>
      <c r="AFM154"/>
      <c r="AFN154"/>
      <c r="AFO154"/>
      <c r="AFP154"/>
      <c r="AFQ154"/>
      <c r="AFR154"/>
      <c r="AFS154"/>
      <c r="AFT154"/>
      <c r="AFU154"/>
      <c r="AFV154"/>
      <c r="AFW154"/>
      <c r="AFX154"/>
      <c r="AFY154"/>
      <c r="AFZ154"/>
      <c r="AGA154"/>
      <c r="AGB154"/>
      <c r="AGC154"/>
      <c r="AGD154"/>
      <c r="AGE154"/>
      <c r="AGF154"/>
      <c r="AGG154"/>
      <c r="AGH154"/>
      <c r="AGI154"/>
      <c r="AGJ154"/>
      <c r="AGK154"/>
      <c r="AGL154"/>
      <c r="AGM154"/>
      <c r="AGN154"/>
      <c r="AGO154"/>
      <c r="AGP154"/>
      <c r="AGQ154"/>
      <c r="AGR154"/>
      <c r="AGS154"/>
      <c r="AGT154"/>
      <c r="AGU154"/>
      <c r="AGV154"/>
      <c r="AGW154"/>
      <c r="AGX154"/>
      <c r="AGY154"/>
      <c r="AGZ154"/>
      <c r="AHA154"/>
      <c r="AHB154"/>
      <c r="AHC154"/>
      <c r="AHD154"/>
      <c r="AHE154"/>
      <c r="AHF154"/>
      <c r="AHG154"/>
      <c r="AHH154"/>
      <c r="AHI154"/>
      <c r="AHJ154"/>
      <c r="AHK154"/>
      <c r="AHL154"/>
      <c r="AHM154"/>
      <c r="AHN154"/>
      <c r="AHO154"/>
      <c r="AHP154"/>
      <c r="AHQ154"/>
      <c r="AHR154"/>
      <c r="AHS154"/>
      <c r="AHT154"/>
      <c r="AHU154"/>
      <c r="AHV154"/>
      <c r="AHW154"/>
      <c r="AHX154"/>
      <c r="AHY154"/>
      <c r="AHZ154"/>
      <c r="AIA154"/>
      <c r="AIB154"/>
      <c r="AIC154"/>
      <c r="AID154"/>
      <c r="AIE154"/>
      <c r="AIF154"/>
      <c r="AIG154"/>
      <c r="AIH154"/>
      <c r="AII154"/>
      <c r="AIJ154"/>
      <c r="AIK154"/>
      <c r="AIL154"/>
      <c r="AIM154"/>
      <c r="AIN154"/>
      <c r="AIO154"/>
      <c r="AIP154"/>
      <c r="AIQ154"/>
      <c r="AIR154"/>
      <c r="AIS154"/>
      <c r="AIT154"/>
      <c r="AIU154"/>
      <c r="AIV154"/>
      <c r="AIW154"/>
      <c r="AIX154"/>
      <c r="AIY154"/>
      <c r="AIZ154"/>
      <c r="AJA154"/>
      <c r="AJB154"/>
      <c r="AJC154"/>
      <c r="AJD154"/>
      <c r="AJE154"/>
      <c r="AJF154"/>
      <c r="AJG154"/>
      <c r="AJH154"/>
      <c r="AJI154"/>
      <c r="AJJ154"/>
      <c r="AJK154"/>
      <c r="AJL154"/>
      <c r="AJM154"/>
      <c r="AJN154"/>
      <c r="AJO154"/>
      <c r="AJP154"/>
      <c r="AJQ154"/>
      <c r="AJR154"/>
      <c r="AJS154"/>
      <c r="AJT154"/>
      <c r="AJU154"/>
      <c r="AJV154"/>
      <c r="AJW154"/>
      <c r="AJX154"/>
      <c r="AJY154"/>
      <c r="AJZ154"/>
      <c r="AKA154"/>
      <c r="AKB154"/>
      <c r="AKC154"/>
      <c r="AKD154"/>
      <c r="AKE154"/>
      <c r="AKF154"/>
      <c r="AKG154"/>
      <c r="AKH154"/>
      <c r="AKI154"/>
      <c r="AKJ154"/>
      <c r="AKK154"/>
      <c r="AKL154"/>
      <c r="AKM154"/>
      <c r="AKN154"/>
      <c r="AKO154"/>
      <c r="AKP154"/>
      <c r="AKQ154"/>
      <c r="AKR154"/>
      <c r="AKS154"/>
      <c r="AKT154"/>
      <c r="AKU154"/>
      <c r="AKV154"/>
      <c r="AKW154"/>
      <c r="AKX154"/>
      <c r="AKY154"/>
      <c r="AKZ154"/>
      <c r="ALA154"/>
      <c r="ALB154"/>
      <c r="ALC154"/>
      <c r="ALD154"/>
      <c r="ALE154"/>
      <c r="ALF154"/>
      <c r="ALG154"/>
      <c r="ALH154"/>
      <c r="ALI154"/>
      <c r="ALJ154"/>
      <c r="ALK154"/>
      <c r="ALL154"/>
      <c r="ALM154"/>
      <c r="ALN154"/>
      <c r="ALO154"/>
      <c r="ALP154"/>
      <c r="ALQ154"/>
      <c r="ALR154"/>
      <c r="ALS154"/>
      <c r="ALT154"/>
      <c r="ALU154"/>
      <c r="ALV154"/>
      <c r="ALW154"/>
      <c r="ALX154"/>
      <c r="ALY154"/>
      <c r="ALZ154"/>
      <c r="AMA154"/>
      <c r="AMB154"/>
      <c r="AMC154"/>
      <c r="AMD154"/>
      <c r="AME154"/>
      <c r="AMF154"/>
      <c r="AMG154"/>
      <c r="AMH154"/>
      <c r="AMI154"/>
      <c r="AMJ154"/>
      <c r="AMK154"/>
      <c r="AML154"/>
      <c r="AMM154"/>
      <c r="AMN154"/>
      <c r="AMO154"/>
      <c r="AMP154"/>
      <c r="AMQ154"/>
      <c r="AMR154"/>
      <c r="AMS154"/>
      <c r="AMT154"/>
      <c r="AMU154"/>
    </row>
    <row r="155" spans="2:1035" s="6" customFormat="1" ht="15" customHeight="1" x14ac:dyDescent="0.25">
      <c r="C155" s="105" t="str">
        <f t="shared" si="37"/>
        <v>Bradford White</v>
      </c>
      <c r="D155" s="6" t="str">
        <f t="shared" si="38"/>
        <v>RE2H65T*-*****  (65 gal)</v>
      </c>
      <c r="E155" s="105">
        <f t="shared" si="39"/>
        <v>1300861</v>
      </c>
      <c r="F155" s="55">
        <f t="shared" si="40"/>
        <v>65</v>
      </c>
      <c r="G155" s="6" t="str">
        <f t="shared" si="41"/>
        <v>Rheem2020Prem65</v>
      </c>
      <c r="H155" s="114">
        <f t="shared" si="42"/>
        <v>0</v>
      </c>
      <c r="I155" s="152" t="str">
        <f t="shared" si="43"/>
        <v>BradfordWhiteRE2H65T_Rheem2020Prem65</v>
      </c>
      <c r="J155" s="114">
        <v>2</v>
      </c>
      <c r="K155" s="219">
        <v>3.64</v>
      </c>
      <c r="L155" s="91" t="s">
        <v>188</v>
      </c>
      <c r="M155" s="32">
        <v>4</v>
      </c>
      <c r="N155" s="75">
        <f t="shared" si="44"/>
        <v>13</v>
      </c>
      <c r="O155" s="12" t="s">
        <v>93</v>
      </c>
      <c r="P155" s="107">
        <v>8</v>
      </c>
      <c r="Q155" s="164">
        <f t="shared" si="45"/>
        <v>1300861</v>
      </c>
      <c r="R155" s="59" t="str">
        <f t="shared" si="46"/>
        <v>RE2H65T*-*****  (65 gal)</v>
      </c>
      <c r="S155" s="151">
        <f>COUNTIF(R$90:R$662, R155)</f>
        <v>5</v>
      </c>
      <c r="T155" s="13" t="s">
        <v>869</v>
      </c>
      <c r="U155" s="14">
        <v>65</v>
      </c>
      <c r="V155" s="30"/>
      <c r="W155" s="80" t="s">
        <v>275</v>
      </c>
      <c r="X155" s="85" t="str">
        <f t="shared" si="47"/>
        <v>Rheem2020Prem65</v>
      </c>
      <c r="Y155" s="113">
        <v>0</v>
      </c>
      <c r="Z155" s="46"/>
      <c r="AA155" s="47"/>
      <c r="AB155" s="44"/>
      <c r="AC155" s="124" t="str">
        <f t="shared" si="48"/>
        <v>2,     1300861,   "RE2H65T*-*****  (65 gal)"</v>
      </c>
      <c r="AD155" s="126" t="str">
        <f t="shared" ref="AD155:AD162" si="78">AD154</f>
        <v>BradfordWhite</v>
      </c>
      <c r="AE155" s="127" t="s">
        <v>872</v>
      </c>
      <c r="AF155" s="167">
        <f>COUNTIF(AE$77:AE$662, AE155)</f>
        <v>1</v>
      </c>
      <c r="AG155" s="124" t="str">
        <f t="shared" si="49"/>
        <v xml:space="preserve">          case  RE2H65T*-*****  (65 gal)   :   "BradfordWhiteRE2H65T_Rheem2020Prem65"</v>
      </c>
      <c r="AH155" s="6">
        <v>3.64</v>
      </c>
      <c r="AJ155" s="6">
        <v>2</v>
      </c>
      <c r="AK155"/>
      <c r="AL155" s="138" t="str">
        <f t="shared" si="50"/>
        <v/>
      </c>
      <c r="AM155" s="138" t="str">
        <f t="shared" si="51"/>
        <v/>
      </c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  <c r="MF155"/>
      <c r="MG155"/>
      <c r="MH155"/>
      <c r="MI155"/>
      <c r="MJ155"/>
      <c r="MK155"/>
      <c r="ML155"/>
      <c r="MM155"/>
      <c r="MN155"/>
      <c r="MO155"/>
      <c r="MP155"/>
      <c r="MQ155"/>
      <c r="MR155"/>
      <c r="MS155"/>
      <c r="MT155"/>
      <c r="MU155"/>
      <c r="MV155"/>
      <c r="MW155"/>
      <c r="MX155"/>
      <c r="MY155"/>
      <c r="MZ155"/>
      <c r="NA155"/>
      <c r="NB155"/>
      <c r="NC155"/>
      <c r="ND155"/>
      <c r="NE155"/>
      <c r="NF155"/>
      <c r="NG155"/>
      <c r="NH155"/>
      <c r="NI155"/>
      <c r="NJ155"/>
      <c r="NK155"/>
      <c r="NL155"/>
      <c r="NM155"/>
      <c r="NN155"/>
      <c r="NO155"/>
      <c r="NP155"/>
      <c r="NQ155"/>
      <c r="NR155"/>
      <c r="NS155"/>
      <c r="NT155"/>
      <c r="NU155"/>
      <c r="NV155"/>
      <c r="NW155"/>
      <c r="NX155"/>
      <c r="NY155"/>
      <c r="NZ155"/>
      <c r="OA155"/>
      <c r="OB155"/>
      <c r="OC155"/>
      <c r="OD155"/>
      <c r="OE155"/>
      <c r="OF155"/>
      <c r="OG155"/>
      <c r="OH155"/>
      <c r="OI155"/>
      <c r="OJ155"/>
      <c r="OK155"/>
      <c r="OL155"/>
      <c r="OM155"/>
      <c r="ON155"/>
      <c r="OO155"/>
      <c r="OP155"/>
      <c r="OQ155"/>
      <c r="OR155"/>
      <c r="OS155"/>
      <c r="OT155"/>
      <c r="OU155"/>
      <c r="OV155"/>
      <c r="OW155"/>
      <c r="OX155"/>
      <c r="OY155"/>
      <c r="OZ155"/>
      <c r="PA155"/>
      <c r="PB155"/>
      <c r="PC155"/>
      <c r="PD155"/>
      <c r="PE155"/>
      <c r="PF155"/>
      <c r="PG155"/>
      <c r="PH155"/>
      <c r="PI155"/>
      <c r="PJ155"/>
      <c r="PK155"/>
      <c r="PL155"/>
      <c r="PM155"/>
      <c r="PN155"/>
      <c r="PO155"/>
      <c r="PP155"/>
      <c r="PQ155"/>
      <c r="PR155"/>
      <c r="PS155"/>
      <c r="PT155"/>
      <c r="PU155"/>
      <c r="PV155"/>
      <c r="PW155"/>
      <c r="PX155"/>
      <c r="PY155"/>
      <c r="PZ155"/>
      <c r="QA155"/>
      <c r="QB155"/>
      <c r="QC155"/>
      <c r="QD155"/>
      <c r="QE155"/>
      <c r="QF155"/>
      <c r="QG155"/>
      <c r="QH155"/>
      <c r="QI155"/>
      <c r="QJ155"/>
      <c r="QK155"/>
      <c r="QL155"/>
      <c r="QM155"/>
      <c r="QN155"/>
      <c r="QO155"/>
      <c r="QP155"/>
      <c r="QQ155"/>
      <c r="QR155"/>
      <c r="QS155"/>
      <c r="QT155"/>
      <c r="QU155"/>
      <c r="QV155"/>
      <c r="QW155"/>
      <c r="QX155"/>
      <c r="QY155"/>
      <c r="QZ155"/>
      <c r="RA155"/>
      <c r="RB155"/>
      <c r="RC155"/>
      <c r="RD155"/>
      <c r="RE155"/>
      <c r="RF155"/>
      <c r="RG155"/>
      <c r="RH155"/>
      <c r="RI155"/>
      <c r="RJ155"/>
      <c r="RK155"/>
      <c r="RL155"/>
      <c r="RM155"/>
      <c r="RN155"/>
      <c r="RO155"/>
      <c r="RP155"/>
      <c r="RQ155"/>
      <c r="RR155"/>
      <c r="RS155"/>
      <c r="RT155"/>
      <c r="RU155"/>
      <c r="RV155"/>
      <c r="RW155"/>
      <c r="RX155"/>
      <c r="RY155"/>
      <c r="RZ155"/>
      <c r="SA155"/>
      <c r="SB155"/>
      <c r="SC155"/>
      <c r="SD155"/>
      <c r="SE155"/>
      <c r="SF155"/>
      <c r="SG155"/>
      <c r="SH155"/>
      <c r="SI155"/>
      <c r="SJ155"/>
      <c r="SK155"/>
      <c r="SL155"/>
      <c r="SM155"/>
      <c r="SN155"/>
      <c r="SO155"/>
      <c r="SP155"/>
      <c r="SQ155"/>
      <c r="SR155"/>
      <c r="SS155"/>
      <c r="ST155"/>
      <c r="SU155"/>
      <c r="SV155"/>
      <c r="SW155"/>
      <c r="SX155"/>
      <c r="SY155"/>
      <c r="SZ155"/>
      <c r="TA155"/>
      <c r="TB155"/>
      <c r="TC155"/>
      <c r="TD155"/>
      <c r="TE155"/>
      <c r="TF155"/>
      <c r="TG155"/>
      <c r="TH155"/>
      <c r="TI155"/>
      <c r="TJ155"/>
      <c r="TK155"/>
      <c r="TL155"/>
      <c r="TM155"/>
      <c r="TN155"/>
      <c r="TO155"/>
      <c r="TP155"/>
      <c r="TQ155"/>
      <c r="TR155"/>
      <c r="TS155"/>
      <c r="TT155"/>
      <c r="TU155"/>
      <c r="TV155"/>
      <c r="TW155"/>
      <c r="TX155"/>
      <c r="TY155"/>
      <c r="TZ155"/>
      <c r="UA155"/>
      <c r="UB155"/>
      <c r="UC155"/>
      <c r="UD155"/>
      <c r="UE155"/>
      <c r="UF155"/>
      <c r="UG155"/>
      <c r="UH155"/>
      <c r="UI155"/>
      <c r="UJ155"/>
      <c r="UK155"/>
      <c r="UL155"/>
      <c r="UM155"/>
      <c r="UN155"/>
      <c r="UO155"/>
      <c r="UP155"/>
      <c r="UQ155"/>
      <c r="UR155"/>
      <c r="US155"/>
      <c r="UT155"/>
      <c r="UU155"/>
      <c r="UV155"/>
      <c r="UW155"/>
      <c r="UX155"/>
      <c r="UY155"/>
      <c r="UZ155"/>
      <c r="VA155"/>
      <c r="VB155"/>
      <c r="VC155"/>
      <c r="VD155"/>
      <c r="VE155"/>
      <c r="VF155"/>
      <c r="VG155"/>
      <c r="VH155"/>
      <c r="VI155"/>
      <c r="VJ155"/>
      <c r="VK155"/>
      <c r="VL155"/>
      <c r="VM155"/>
      <c r="VN155"/>
      <c r="VO155"/>
      <c r="VP155"/>
      <c r="VQ155"/>
      <c r="VR155"/>
      <c r="VS155"/>
      <c r="VT155"/>
      <c r="VU155"/>
      <c r="VV155"/>
      <c r="VW155"/>
      <c r="VX155"/>
      <c r="VY155"/>
      <c r="VZ155"/>
      <c r="WA155"/>
      <c r="WB155"/>
      <c r="WC155"/>
      <c r="WD155"/>
      <c r="WE155"/>
      <c r="WF155"/>
      <c r="WG155"/>
      <c r="WH155"/>
      <c r="WI155"/>
      <c r="WJ155"/>
      <c r="WK155"/>
      <c r="WL155"/>
      <c r="WM155"/>
      <c r="WN155"/>
      <c r="WO155"/>
      <c r="WP155"/>
      <c r="WQ155"/>
      <c r="WR155"/>
      <c r="WS155"/>
      <c r="WT155"/>
      <c r="WU155"/>
      <c r="WV155"/>
      <c r="WW155"/>
      <c r="WX155"/>
      <c r="WY155"/>
      <c r="WZ155"/>
      <c r="XA155"/>
      <c r="XB155"/>
      <c r="XC155"/>
      <c r="XD155"/>
      <c r="XE155"/>
      <c r="XF155"/>
      <c r="XG155"/>
      <c r="XH155"/>
      <c r="XI155"/>
      <c r="XJ155"/>
      <c r="XK155"/>
      <c r="XL155"/>
      <c r="XM155"/>
      <c r="XN155"/>
      <c r="XO155"/>
      <c r="XP155"/>
      <c r="XQ155"/>
      <c r="XR155"/>
      <c r="XS155"/>
      <c r="XT155"/>
      <c r="XU155"/>
      <c r="XV155"/>
      <c r="XW155"/>
      <c r="XX155"/>
      <c r="XY155"/>
      <c r="XZ155"/>
      <c r="YA155"/>
      <c r="YB155"/>
      <c r="YC155"/>
      <c r="YD155"/>
      <c r="YE155"/>
      <c r="YF155"/>
      <c r="YG155"/>
      <c r="YH155"/>
      <c r="YI155"/>
      <c r="YJ155"/>
      <c r="YK155"/>
      <c r="YL155"/>
      <c r="YM155"/>
      <c r="YN155"/>
      <c r="YO155"/>
      <c r="YP155"/>
      <c r="YQ155"/>
      <c r="YR155"/>
      <c r="YS155"/>
      <c r="YT155"/>
      <c r="YU155"/>
      <c r="YV155"/>
      <c r="YW155"/>
      <c r="YX155"/>
      <c r="YY155"/>
      <c r="YZ155"/>
      <c r="ZA155"/>
      <c r="ZB155"/>
      <c r="ZC155"/>
      <c r="ZD155"/>
      <c r="ZE155"/>
      <c r="ZF155"/>
      <c r="ZG155"/>
      <c r="ZH155"/>
      <c r="ZI155"/>
      <c r="ZJ155"/>
      <c r="ZK155"/>
      <c r="ZL155"/>
      <c r="ZM155"/>
      <c r="ZN155"/>
      <c r="ZO155"/>
      <c r="ZP155"/>
      <c r="ZQ155"/>
      <c r="ZR155"/>
      <c r="ZS155"/>
      <c r="ZT155"/>
      <c r="ZU155"/>
      <c r="ZV155"/>
      <c r="ZW155"/>
      <c r="ZX155"/>
      <c r="ZY155"/>
      <c r="ZZ155"/>
      <c r="AAA155"/>
      <c r="AAB155"/>
      <c r="AAC155"/>
      <c r="AAD155"/>
      <c r="AAE155"/>
      <c r="AAF155"/>
      <c r="AAG155"/>
      <c r="AAH155"/>
      <c r="AAI155"/>
      <c r="AAJ155"/>
      <c r="AAK155"/>
      <c r="AAL155"/>
      <c r="AAM155"/>
      <c r="AAN155"/>
      <c r="AAO155"/>
      <c r="AAP155"/>
      <c r="AAQ155"/>
      <c r="AAR155"/>
      <c r="AAS155"/>
      <c r="AAT155"/>
      <c r="AAU155"/>
      <c r="AAV155"/>
      <c r="AAW155"/>
      <c r="AAX155"/>
      <c r="AAY155"/>
      <c r="AAZ155"/>
      <c r="ABA155"/>
      <c r="ABB155"/>
      <c r="ABC155"/>
      <c r="ABD155"/>
      <c r="ABE155"/>
      <c r="ABF155"/>
      <c r="ABG155"/>
      <c r="ABH155"/>
      <c r="ABI155"/>
      <c r="ABJ155"/>
      <c r="ABK155"/>
      <c r="ABL155"/>
      <c r="ABM155"/>
      <c r="ABN155"/>
      <c r="ABO155"/>
      <c r="ABP155"/>
      <c r="ABQ155"/>
      <c r="ABR155"/>
      <c r="ABS155"/>
      <c r="ABT155"/>
      <c r="ABU155"/>
      <c r="ABV155"/>
      <c r="ABW155"/>
      <c r="ABX155"/>
      <c r="ABY155"/>
      <c r="ABZ155"/>
      <c r="ACA155"/>
      <c r="ACB155"/>
      <c r="ACC155"/>
      <c r="ACD155"/>
      <c r="ACE155"/>
      <c r="ACF155"/>
      <c r="ACG155"/>
      <c r="ACH155"/>
      <c r="ACI155"/>
      <c r="ACJ155"/>
      <c r="ACK155"/>
      <c r="ACL155"/>
      <c r="ACM155"/>
      <c r="ACN155"/>
      <c r="ACO155"/>
      <c r="ACP155"/>
      <c r="ACQ155"/>
      <c r="ACR155"/>
      <c r="ACS155"/>
      <c r="ACT155"/>
      <c r="ACU155"/>
      <c r="ACV155"/>
      <c r="ACW155"/>
      <c r="ACX155"/>
      <c r="ACY155"/>
      <c r="ACZ155"/>
      <c r="ADA155"/>
      <c r="ADB155"/>
      <c r="ADC155"/>
      <c r="ADD155"/>
      <c r="ADE155"/>
      <c r="ADF155"/>
      <c r="ADG155"/>
      <c r="ADH155"/>
      <c r="ADI155"/>
      <c r="ADJ155"/>
      <c r="ADK155"/>
      <c r="ADL155"/>
      <c r="ADM155"/>
      <c r="ADN155"/>
      <c r="ADO155"/>
      <c r="ADP155"/>
      <c r="ADQ155"/>
      <c r="ADR155"/>
      <c r="ADS155"/>
      <c r="ADT155"/>
      <c r="ADU155"/>
      <c r="ADV155"/>
      <c r="ADW155"/>
      <c r="ADX155"/>
      <c r="ADY155"/>
      <c r="ADZ155"/>
      <c r="AEA155"/>
      <c r="AEB155"/>
      <c r="AEC155"/>
      <c r="AED155"/>
      <c r="AEE155"/>
      <c r="AEF155"/>
      <c r="AEG155"/>
      <c r="AEH155"/>
      <c r="AEI155"/>
      <c r="AEJ155"/>
      <c r="AEK155"/>
      <c r="AEL155"/>
      <c r="AEM155"/>
      <c r="AEN155"/>
      <c r="AEO155"/>
      <c r="AEP155"/>
      <c r="AEQ155"/>
      <c r="AER155"/>
      <c r="AES155"/>
      <c r="AET155"/>
      <c r="AEU155"/>
      <c r="AEV155"/>
      <c r="AEW155"/>
      <c r="AEX155"/>
      <c r="AEY155"/>
      <c r="AEZ155"/>
      <c r="AFA155"/>
      <c r="AFB155"/>
      <c r="AFC155"/>
      <c r="AFD155"/>
      <c r="AFE155"/>
      <c r="AFF155"/>
      <c r="AFG155"/>
      <c r="AFH155"/>
      <c r="AFI155"/>
      <c r="AFJ155"/>
      <c r="AFK155"/>
      <c r="AFL155"/>
      <c r="AFM155"/>
      <c r="AFN155"/>
      <c r="AFO155"/>
      <c r="AFP155"/>
      <c r="AFQ155"/>
      <c r="AFR155"/>
      <c r="AFS155"/>
      <c r="AFT155"/>
      <c r="AFU155"/>
      <c r="AFV155"/>
      <c r="AFW155"/>
      <c r="AFX155"/>
      <c r="AFY155"/>
      <c r="AFZ155"/>
      <c r="AGA155"/>
      <c r="AGB155"/>
      <c r="AGC155"/>
      <c r="AGD155"/>
      <c r="AGE155"/>
      <c r="AGF155"/>
      <c r="AGG155"/>
      <c r="AGH155"/>
      <c r="AGI155"/>
      <c r="AGJ155"/>
      <c r="AGK155"/>
      <c r="AGL155"/>
      <c r="AGM155"/>
      <c r="AGN155"/>
      <c r="AGO155"/>
      <c r="AGP155"/>
      <c r="AGQ155"/>
      <c r="AGR155"/>
      <c r="AGS155"/>
      <c r="AGT155"/>
      <c r="AGU155"/>
      <c r="AGV155"/>
      <c r="AGW155"/>
      <c r="AGX155"/>
      <c r="AGY155"/>
      <c r="AGZ155"/>
      <c r="AHA155"/>
      <c r="AHB155"/>
      <c r="AHC155"/>
      <c r="AHD155"/>
      <c r="AHE155"/>
      <c r="AHF155"/>
      <c r="AHG155"/>
      <c r="AHH155"/>
      <c r="AHI155"/>
      <c r="AHJ155"/>
      <c r="AHK155"/>
      <c r="AHL155"/>
      <c r="AHM155"/>
      <c r="AHN155"/>
      <c r="AHO155"/>
      <c r="AHP155"/>
      <c r="AHQ155"/>
      <c r="AHR155"/>
      <c r="AHS155"/>
      <c r="AHT155"/>
      <c r="AHU155"/>
      <c r="AHV155"/>
      <c r="AHW155"/>
      <c r="AHX155"/>
      <c r="AHY155"/>
      <c r="AHZ155"/>
      <c r="AIA155"/>
      <c r="AIB155"/>
      <c r="AIC155"/>
      <c r="AID155"/>
      <c r="AIE155"/>
      <c r="AIF155"/>
      <c r="AIG155"/>
      <c r="AIH155"/>
      <c r="AII155"/>
      <c r="AIJ155"/>
      <c r="AIK155"/>
      <c r="AIL155"/>
      <c r="AIM155"/>
      <c r="AIN155"/>
      <c r="AIO155"/>
      <c r="AIP155"/>
      <c r="AIQ155"/>
      <c r="AIR155"/>
      <c r="AIS155"/>
      <c r="AIT155"/>
      <c r="AIU155"/>
      <c r="AIV155"/>
      <c r="AIW155"/>
      <c r="AIX155"/>
      <c r="AIY155"/>
      <c r="AIZ155"/>
      <c r="AJA155"/>
      <c r="AJB155"/>
      <c r="AJC155"/>
      <c r="AJD155"/>
      <c r="AJE155"/>
      <c r="AJF155"/>
      <c r="AJG155"/>
      <c r="AJH155"/>
      <c r="AJI155"/>
      <c r="AJJ155"/>
      <c r="AJK155"/>
      <c r="AJL155"/>
      <c r="AJM155"/>
      <c r="AJN155"/>
      <c r="AJO155"/>
      <c r="AJP155"/>
      <c r="AJQ155"/>
      <c r="AJR155"/>
      <c r="AJS155"/>
      <c r="AJT155"/>
      <c r="AJU155"/>
      <c r="AJV155"/>
      <c r="AJW155"/>
      <c r="AJX155"/>
      <c r="AJY155"/>
      <c r="AJZ155"/>
      <c r="AKA155"/>
      <c r="AKB155"/>
      <c r="AKC155"/>
      <c r="AKD155"/>
      <c r="AKE155"/>
      <c r="AKF155"/>
      <c r="AKG155"/>
      <c r="AKH155"/>
      <c r="AKI155"/>
      <c r="AKJ155"/>
      <c r="AKK155"/>
      <c r="AKL155"/>
      <c r="AKM155"/>
      <c r="AKN155"/>
      <c r="AKO155"/>
      <c r="AKP155"/>
      <c r="AKQ155"/>
      <c r="AKR155"/>
      <c r="AKS155"/>
      <c r="AKT155"/>
      <c r="AKU155"/>
      <c r="AKV155"/>
      <c r="AKW155"/>
      <c r="AKX155"/>
      <c r="AKY155"/>
      <c r="AKZ155"/>
      <c r="ALA155"/>
      <c r="ALB155"/>
      <c r="ALC155"/>
      <c r="ALD155"/>
      <c r="ALE155"/>
      <c r="ALF155"/>
      <c r="ALG155"/>
      <c r="ALH155"/>
      <c r="ALI155"/>
      <c r="ALJ155"/>
      <c r="ALK155"/>
      <c r="ALL155"/>
      <c r="ALM155"/>
      <c r="ALN155"/>
      <c r="ALO155"/>
      <c r="ALP155"/>
      <c r="ALQ155"/>
      <c r="ALR155"/>
      <c r="ALS155"/>
      <c r="ALT155"/>
      <c r="ALU155"/>
      <c r="ALV155"/>
      <c r="ALW155"/>
      <c r="ALX155"/>
      <c r="ALY155"/>
      <c r="ALZ155"/>
      <c r="AMA155"/>
      <c r="AMB155"/>
      <c r="AMC155"/>
      <c r="AMD155"/>
      <c r="AME155"/>
      <c r="AMF155"/>
      <c r="AMG155"/>
      <c r="AMH155"/>
      <c r="AMI155"/>
      <c r="AMJ155"/>
      <c r="AMK155"/>
      <c r="AML155"/>
      <c r="AMM155"/>
      <c r="AMN155"/>
      <c r="AMO155"/>
      <c r="AMP155"/>
      <c r="AMQ155"/>
      <c r="AMR155"/>
      <c r="AMS155"/>
      <c r="AMT155"/>
      <c r="AMU155"/>
    </row>
    <row r="156" spans="2:1035" s="6" customFormat="1" ht="15" customHeight="1" x14ac:dyDescent="0.25">
      <c r="C156" s="105" t="str">
        <f t="shared" si="37"/>
        <v>Bradford White</v>
      </c>
      <c r="D156" s="6" t="str">
        <f t="shared" si="38"/>
        <v>RE2H80T*-*****  (80 gal)</v>
      </c>
      <c r="E156" s="105">
        <f t="shared" si="39"/>
        <v>1300962</v>
      </c>
      <c r="F156" s="55">
        <f t="shared" si="40"/>
        <v>80</v>
      </c>
      <c r="G156" s="6" t="str">
        <f t="shared" si="41"/>
        <v>Rheem2020Prem80</v>
      </c>
      <c r="H156" s="114">
        <f t="shared" si="42"/>
        <v>0</v>
      </c>
      <c r="I156" s="152" t="str">
        <f t="shared" si="43"/>
        <v>BradfordWhiteRE2H80T_Rheem2020Prem80</v>
      </c>
      <c r="J156" s="114">
        <v>2</v>
      </c>
      <c r="K156" s="219">
        <v>3.59</v>
      </c>
      <c r="L156" s="91" t="s">
        <v>188</v>
      </c>
      <c r="M156" s="32">
        <v>4</v>
      </c>
      <c r="N156" s="75">
        <f t="shared" si="44"/>
        <v>13</v>
      </c>
      <c r="O156" s="12" t="s">
        <v>93</v>
      </c>
      <c r="P156" s="62">
        <v>9</v>
      </c>
      <c r="Q156" s="164">
        <f t="shared" si="45"/>
        <v>1300962</v>
      </c>
      <c r="R156" s="59" t="str">
        <f t="shared" si="46"/>
        <v>RE2H80T*-*****  (80 gal)</v>
      </c>
      <c r="S156" s="151">
        <f>COUNTIF(R$90:R$662, R156)</f>
        <v>4</v>
      </c>
      <c r="T156" s="13" t="s">
        <v>870</v>
      </c>
      <c r="U156" s="14">
        <v>80</v>
      </c>
      <c r="V156" s="30"/>
      <c r="W156" s="80" t="s">
        <v>276</v>
      </c>
      <c r="X156" s="85" t="str">
        <f t="shared" si="47"/>
        <v>Rheem2020Prem80</v>
      </c>
      <c r="Y156" s="113">
        <v>0</v>
      </c>
      <c r="Z156" s="46"/>
      <c r="AA156" s="47"/>
      <c r="AB156" s="44"/>
      <c r="AC156" s="124" t="str">
        <f t="shared" si="48"/>
        <v>2,     1300962,   "RE2H80T*-*****  (80 gal)"</v>
      </c>
      <c r="AD156" s="126" t="str">
        <f t="shared" si="78"/>
        <v>BradfordWhite</v>
      </c>
      <c r="AE156" s="127" t="s">
        <v>873</v>
      </c>
      <c r="AF156" s="167">
        <f>COUNTIF(AE$77:AE$662, AE156)</f>
        <v>1</v>
      </c>
      <c r="AG156" s="124" t="str">
        <f t="shared" si="49"/>
        <v xml:space="preserve">          case  RE2H80T*-*****  (80 gal)   :   "BradfordWhiteRE2H80T_Rheem2020Prem80"</v>
      </c>
      <c r="AH156" s="6">
        <v>3.59</v>
      </c>
      <c r="AJ156" s="6">
        <v>2</v>
      </c>
      <c r="AK156"/>
      <c r="AL156" s="138" t="str">
        <f t="shared" si="50"/>
        <v/>
      </c>
      <c r="AM156" s="138" t="str">
        <f t="shared" si="51"/>
        <v/>
      </c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  <c r="MK156"/>
      <c r="ML156"/>
      <c r="MM156"/>
      <c r="MN156"/>
      <c r="MO156"/>
      <c r="MP156"/>
      <c r="MQ156"/>
      <c r="MR156"/>
      <c r="MS156"/>
      <c r="MT156"/>
      <c r="MU156"/>
      <c r="MV156"/>
      <c r="MW156"/>
      <c r="MX156"/>
      <c r="MY156"/>
      <c r="MZ156"/>
      <c r="NA156"/>
      <c r="NB156"/>
      <c r="NC156"/>
      <c r="ND156"/>
      <c r="NE156"/>
      <c r="NF156"/>
      <c r="NG156"/>
      <c r="NH156"/>
      <c r="NI156"/>
      <c r="NJ156"/>
      <c r="NK156"/>
      <c r="NL156"/>
      <c r="NM156"/>
      <c r="NN156"/>
      <c r="NO156"/>
      <c r="NP156"/>
      <c r="NQ156"/>
      <c r="NR156"/>
      <c r="NS156"/>
      <c r="NT156"/>
      <c r="NU156"/>
      <c r="NV156"/>
      <c r="NW156"/>
      <c r="NX156"/>
      <c r="NY156"/>
      <c r="NZ156"/>
      <c r="OA156"/>
      <c r="OB156"/>
      <c r="OC156"/>
      <c r="OD156"/>
      <c r="OE156"/>
      <c r="OF156"/>
      <c r="OG156"/>
      <c r="OH156"/>
      <c r="OI156"/>
      <c r="OJ156"/>
      <c r="OK156"/>
      <c r="OL156"/>
      <c r="OM156"/>
      <c r="ON156"/>
      <c r="OO156"/>
      <c r="OP156"/>
      <c r="OQ156"/>
      <c r="OR156"/>
      <c r="OS156"/>
      <c r="OT156"/>
      <c r="OU156"/>
      <c r="OV156"/>
      <c r="OW156"/>
      <c r="OX156"/>
      <c r="OY156"/>
      <c r="OZ156"/>
      <c r="PA156"/>
      <c r="PB156"/>
      <c r="PC156"/>
      <c r="PD156"/>
      <c r="PE156"/>
      <c r="PF156"/>
      <c r="PG156"/>
      <c r="PH156"/>
      <c r="PI156"/>
      <c r="PJ156"/>
      <c r="PK156"/>
      <c r="PL156"/>
      <c r="PM156"/>
      <c r="PN156"/>
      <c r="PO156"/>
      <c r="PP156"/>
      <c r="PQ156"/>
      <c r="PR156"/>
      <c r="PS156"/>
      <c r="PT156"/>
      <c r="PU156"/>
      <c r="PV156"/>
      <c r="PW156"/>
      <c r="PX156"/>
      <c r="PY156"/>
      <c r="PZ156"/>
      <c r="QA156"/>
      <c r="QB156"/>
      <c r="QC156"/>
      <c r="QD156"/>
      <c r="QE156"/>
      <c r="QF156"/>
      <c r="QG156"/>
      <c r="QH156"/>
      <c r="QI156"/>
      <c r="QJ156"/>
      <c r="QK156"/>
      <c r="QL156"/>
      <c r="QM156"/>
      <c r="QN156"/>
      <c r="QO156"/>
      <c r="QP156"/>
      <c r="QQ156"/>
      <c r="QR156"/>
      <c r="QS156"/>
      <c r="QT156"/>
      <c r="QU156"/>
      <c r="QV156"/>
      <c r="QW156"/>
      <c r="QX156"/>
      <c r="QY156"/>
      <c r="QZ156"/>
      <c r="RA156"/>
      <c r="RB156"/>
      <c r="RC156"/>
      <c r="RD156"/>
      <c r="RE156"/>
      <c r="RF156"/>
      <c r="RG156"/>
      <c r="RH156"/>
      <c r="RI156"/>
      <c r="RJ156"/>
      <c r="RK156"/>
      <c r="RL156"/>
      <c r="RM156"/>
      <c r="RN156"/>
      <c r="RO156"/>
      <c r="RP156"/>
      <c r="RQ156"/>
      <c r="RR156"/>
      <c r="RS156"/>
      <c r="RT156"/>
      <c r="RU156"/>
      <c r="RV156"/>
      <c r="RW156"/>
      <c r="RX156"/>
      <c r="RY156"/>
      <c r="RZ156"/>
      <c r="SA156"/>
      <c r="SB156"/>
      <c r="SC156"/>
      <c r="SD156"/>
      <c r="SE156"/>
      <c r="SF156"/>
      <c r="SG156"/>
      <c r="SH156"/>
      <c r="SI156"/>
      <c r="SJ156"/>
      <c r="SK156"/>
      <c r="SL156"/>
      <c r="SM156"/>
      <c r="SN156"/>
      <c r="SO156"/>
      <c r="SP156"/>
      <c r="SQ156"/>
      <c r="SR156"/>
      <c r="SS156"/>
      <c r="ST156"/>
      <c r="SU156"/>
      <c r="SV156"/>
      <c r="SW156"/>
      <c r="SX156"/>
      <c r="SY156"/>
      <c r="SZ156"/>
      <c r="TA156"/>
      <c r="TB156"/>
      <c r="TC156"/>
      <c r="TD156"/>
      <c r="TE156"/>
      <c r="TF156"/>
      <c r="TG156"/>
      <c r="TH156"/>
      <c r="TI156"/>
      <c r="TJ156"/>
      <c r="TK156"/>
      <c r="TL156"/>
      <c r="TM156"/>
      <c r="TN156"/>
      <c r="TO156"/>
      <c r="TP156"/>
      <c r="TQ156"/>
      <c r="TR156"/>
      <c r="TS156"/>
      <c r="TT156"/>
      <c r="TU156"/>
      <c r="TV156"/>
      <c r="TW156"/>
      <c r="TX156"/>
      <c r="TY156"/>
      <c r="TZ156"/>
      <c r="UA156"/>
      <c r="UB156"/>
      <c r="UC156"/>
      <c r="UD156"/>
      <c r="UE156"/>
      <c r="UF156"/>
      <c r="UG156"/>
      <c r="UH156"/>
      <c r="UI156"/>
      <c r="UJ156"/>
      <c r="UK156"/>
      <c r="UL156"/>
      <c r="UM156"/>
      <c r="UN156"/>
      <c r="UO156"/>
      <c r="UP156"/>
      <c r="UQ156"/>
      <c r="UR156"/>
      <c r="US156"/>
      <c r="UT156"/>
      <c r="UU156"/>
      <c r="UV156"/>
      <c r="UW156"/>
      <c r="UX156"/>
      <c r="UY156"/>
      <c r="UZ156"/>
      <c r="VA156"/>
      <c r="VB156"/>
      <c r="VC156"/>
      <c r="VD156"/>
      <c r="VE156"/>
      <c r="VF156"/>
      <c r="VG156"/>
      <c r="VH156"/>
      <c r="VI156"/>
      <c r="VJ156"/>
      <c r="VK156"/>
      <c r="VL156"/>
      <c r="VM156"/>
      <c r="VN156"/>
      <c r="VO156"/>
      <c r="VP156"/>
      <c r="VQ156"/>
      <c r="VR156"/>
      <c r="VS156"/>
      <c r="VT156"/>
      <c r="VU156"/>
      <c r="VV156"/>
      <c r="VW156"/>
      <c r="VX156"/>
      <c r="VY156"/>
      <c r="VZ156"/>
      <c r="WA156"/>
      <c r="WB156"/>
      <c r="WC156"/>
      <c r="WD156"/>
      <c r="WE156"/>
      <c r="WF156"/>
      <c r="WG156"/>
      <c r="WH156"/>
      <c r="WI156"/>
      <c r="WJ156"/>
      <c r="WK156"/>
      <c r="WL156"/>
      <c r="WM156"/>
      <c r="WN156"/>
      <c r="WO156"/>
      <c r="WP156"/>
      <c r="WQ156"/>
      <c r="WR156"/>
      <c r="WS156"/>
      <c r="WT156"/>
      <c r="WU156"/>
      <c r="WV156"/>
      <c r="WW156"/>
      <c r="WX156"/>
      <c r="WY156"/>
      <c r="WZ156"/>
      <c r="XA156"/>
      <c r="XB156"/>
      <c r="XC156"/>
      <c r="XD156"/>
      <c r="XE156"/>
      <c r="XF156"/>
      <c r="XG156"/>
      <c r="XH156"/>
      <c r="XI156"/>
      <c r="XJ156"/>
      <c r="XK156"/>
      <c r="XL156"/>
      <c r="XM156"/>
      <c r="XN156"/>
      <c r="XO156"/>
      <c r="XP156"/>
      <c r="XQ156"/>
      <c r="XR156"/>
      <c r="XS156"/>
      <c r="XT156"/>
      <c r="XU156"/>
      <c r="XV156"/>
      <c r="XW156"/>
      <c r="XX156"/>
      <c r="XY156"/>
      <c r="XZ156"/>
      <c r="YA156"/>
      <c r="YB156"/>
      <c r="YC156"/>
      <c r="YD156"/>
      <c r="YE156"/>
      <c r="YF156"/>
      <c r="YG156"/>
      <c r="YH156"/>
      <c r="YI156"/>
      <c r="YJ156"/>
      <c r="YK156"/>
      <c r="YL156"/>
      <c r="YM156"/>
      <c r="YN156"/>
      <c r="YO156"/>
      <c r="YP156"/>
      <c r="YQ156"/>
      <c r="YR156"/>
      <c r="YS156"/>
      <c r="YT156"/>
      <c r="YU156"/>
      <c r="YV156"/>
      <c r="YW156"/>
      <c r="YX156"/>
      <c r="YY156"/>
      <c r="YZ156"/>
      <c r="ZA156"/>
      <c r="ZB156"/>
      <c r="ZC156"/>
      <c r="ZD156"/>
      <c r="ZE156"/>
      <c r="ZF156"/>
      <c r="ZG156"/>
      <c r="ZH156"/>
      <c r="ZI156"/>
      <c r="ZJ156"/>
      <c r="ZK156"/>
      <c r="ZL156"/>
      <c r="ZM156"/>
      <c r="ZN156"/>
      <c r="ZO156"/>
      <c r="ZP156"/>
      <c r="ZQ156"/>
      <c r="ZR156"/>
      <c r="ZS156"/>
      <c r="ZT156"/>
      <c r="ZU156"/>
      <c r="ZV156"/>
      <c r="ZW156"/>
      <c r="ZX156"/>
      <c r="ZY156"/>
      <c r="ZZ156"/>
      <c r="AAA156"/>
      <c r="AAB156"/>
      <c r="AAC156"/>
      <c r="AAD156"/>
      <c r="AAE156"/>
      <c r="AAF156"/>
      <c r="AAG156"/>
      <c r="AAH156"/>
      <c r="AAI156"/>
      <c r="AAJ156"/>
      <c r="AAK156"/>
      <c r="AAL156"/>
      <c r="AAM156"/>
      <c r="AAN156"/>
      <c r="AAO156"/>
      <c r="AAP156"/>
      <c r="AAQ156"/>
      <c r="AAR156"/>
      <c r="AAS156"/>
      <c r="AAT156"/>
      <c r="AAU156"/>
      <c r="AAV156"/>
      <c r="AAW156"/>
      <c r="AAX156"/>
      <c r="AAY156"/>
      <c r="AAZ156"/>
      <c r="ABA156"/>
      <c r="ABB156"/>
      <c r="ABC156"/>
      <c r="ABD156"/>
      <c r="ABE156"/>
      <c r="ABF156"/>
      <c r="ABG156"/>
      <c r="ABH156"/>
      <c r="ABI156"/>
      <c r="ABJ156"/>
      <c r="ABK156"/>
      <c r="ABL156"/>
      <c r="ABM156"/>
      <c r="ABN156"/>
      <c r="ABO156"/>
      <c r="ABP156"/>
      <c r="ABQ156"/>
      <c r="ABR156"/>
      <c r="ABS156"/>
      <c r="ABT156"/>
      <c r="ABU156"/>
      <c r="ABV156"/>
      <c r="ABW156"/>
      <c r="ABX156"/>
      <c r="ABY156"/>
      <c r="ABZ156"/>
      <c r="ACA156"/>
      <c r="ACB156"/>
      <c r="ACC156"/>
      <c r="ACD156"/>
      <c r="ACE156"/>
      <c r="ACF156"/>
      <c r="ACG156"/>
      <c r="ACH156"/>
      <c r="ACI156"/>
      <c r="ACJ156"/>
      <c r="ACK156"/>
      <c r="ACL156"/>
      <c r="ACM156"/>
      <c r="ACN156"/>
      <c r="ACO156"/>
      <c r="ACP156"/>
      <c r="ACQ156"/>
      <c r="ACR156"/>
      <c r="ACS156"/>
      <c r="ACT156"/>
      <c r="ACU156"/>
      <c r="ACV156"/>
      <c r="ACW156"/>
      <c r="ACX156"/>
      <c r="ACY156"/>
      <c r="ACZ156"/>
      <c r="ADA156"/>
      <c r="ADB156"/>
      <c r="ADC156"/>
      <c r="ADD156"/>
      <c r="ADE156"/>
      <c r="ADF156"/>
      <c r="ADG156"/>
      <c r="ADH156"/>
      <c r="ADI156"/>
      <c r="ADJ156"/>
      <c r="ADK156"/>
      <c r="ADL156"/>
      <c r="ADM156"/>
      <c r="ADN156"/>
      <c r="ADO156"/>
      <c r="ADP156"/>
      <c r="ADQ156"/>
      <c r="ADR156"/>
      <c r="ADS156"/>
      <c r="ADT156"/>
      <c r="ADU156"/>
      <c r="ADV156"/>
      <c r="ADW156"/>
      <c r="ADX156"/>
      <c r="ADY156"/>
      <c r="ADZ156"/>
      <c r="AEA156"/>
      <c r="AEB156"/>
      <c r="AEC156"/>
      <c r="AED156"/>
      <c r="AEE156"/>
      <c r="AEF156"/>
      <c r="AEG156"/>
      <c r="AEH156"/>
      <c r="AEI156"/>
      <c r="AEJ156"/>
      <c r="AEK156"/>
      <c r="AEL156"/>
      <c r="AEM156"/>
      <c r="AEN156"/>
      <c r="AEO156"/>
      <c r="AEP156"/>
      <c r="AEQ156"/>
      <c r="AER156"/>
      <c r="AES156"/>
      <c r="AET156"/>
      <c r="AEU156"/>
      <c r="AEV156"/>
      <c r="AEW156"/>
      <c r="AEX156"/>
      <c r="AEY156"/>
      <c r="AEZ156"/>
      <c r="AFA156"/>
      <c r="AFB156"/>
      <c r="AFC156"/>
      <c r="AFD156"/>
      <c r="AFE156"/>
      <c r="AFF156"/>
      <c r="AFG156"/>
      <c r="AFH156"/>
      <c r="AFI156"/>
      <c r="AFJ156"/>
      <c r="AFK156"/>
      <c r="AFL156"/>
      <c r="AFM156"/>
      <c r="AFN156"/>
      <c r="AFO156"/>
      <c r="AFP156"/>
      <c r="AFQ156"/>
      <c r="AFR156"/>
      <c r="AFS156"/>
      <c r="AFT156"/>
      <c r="AFU156"/>
      <c r="AFV156"/>
      <c r="AFW156"/>
      <c r="AFX156"/>
      <c r="AFY156"/>
      <c r="AFZ156"/>
      <c r="AGA156"/>
      <c r="AGB156"/>
      <c r="AGC156"/>
      <c r="AGD156"/>
      <c r="AGE156"/>
      <c r="AGF156"/>
      <c r="AGG156"/>
      <c r="AGH156"/>
      <c r="AGI156"/>
      <c r="AGJ156"/>
      <c r="AGK156"/>
      <c r="AGL156"/>
      <c r="AGM156"/>
      <c r="AGN156"/>
      <c r="AGO156"/>
      <c r="AGP156"/>
      <c r="AGQ156"/>
      <c r="AGR156"/>
      <c r="AGS156"/>
      <c r="AGT156"/>
      <c r="AGU156"/>
      <c r="AGV156"/>
      <c r="AGW156"/>
      <c r="AGX156"/>
      <c r="AGY156"/>
      <c r="AGZ156"/>
      <c r="AHA156"/>
      <c r="AHB156"/>
      <c r="AHC156"/>
      <c r="AHD156"/>
      <c r="AHE156"/>
      <c r="AHF156"/>
      <c r="AHG156"/>
      <c r="AHH156"/>
      <c r="AHI156"/>
      <c r="AHJ156"/>
      <c r="AHK156"/>
      <c r="AHL156"/>
      <c r="AHM156"/>
      <c r="AHN156"/>
      <c r="AHO156"/>
      <c r="AHP156"/>
      <c r="AHQ156"/>
      <c r="AHR156"/>
      <c r="AHS156"/>
      <c r="AHT156"/>
      <c r="AHU156"/>
      <c r="AHV156"/>
      <c r="AHW156"/>
      <c r="AHX156"/>
      <c r="AHY156"/>
      <c r="AHZ156"/>
      <c r="AIA156"/>
      <c r="AIB156"/>
      <c r="AIC156"/>
      <c r="AID156"/>
      <c r="AIE156"/>
      <c r="AIF156"/>
      <c r="AIG156"/>
      <c r="AIH156"/>
      <c r="AII156"/>
      <c r="AIJ156"/>
      <c r="AIK156"/>
      <c r="AIL156"/>
      <c r="AIM156"/>
      <c r="AIN156"/>
      <c r="AIO156"/>
      <c r="AIP156"/>
      <c r="AIQ156"/>
      <c r="AIR156"/>
      <c r="AIS156"/>
      <c r="AIT156"/>
      <c r="AIU156"/>
      <c r="AIV156"/>
      <c r="AIW156"/>
      <c r="AIX156"/>
      <c r="AIY156"/>
      <c r="AIZ156"/>
      <c r="AJA156"/>
      <c r="AJB156"/>
      <c r="AJC156"/>
      <c r="AJD156"/>
      <c r="AJE156"/>
      <c r="AJF156"/>
      <c r="AJG156"/>
      <c r="AJH156"/>
      <c r="AJI156"/>
      <c r="AJJ156"/>
      <c r="AJK156"/>
      <c r="AJL156"/>
      <c r="AJM156"/>
      <c r="AJN156"/>
      <c r="AJO156"/>
      <c r="AJP156"/>
      <c r="AJQ156"/>
      <c r="AJR156"/>
      <c r="AJS156"/>
      <c r="AJT156"/>
      <c r="AJU156"/>
      <c r="AJV156"/>
      <c r="AJW156"/>
      <c r="AJX156"/>
      <c r="AJY156"/>
      <c r="AJZ156"/>
      <c r="AKA156"/>
      <c r="AKB156"/>
      <c r="AKC156"/>
      <c r="AKD156"/>
      <c r="AKE156"/>
      <c r="AKF156"/>
      <c r="AKG156"/>
      <c r="AKH156"/>
      <c r="AKI156"/>
      <c r="AKJ156"/>
      <c r="AKK156"/>
      <c r="AKL156"/>
      <c r="AKM156"/>
      <c r="AKN156"/>
      <c r="AKO156"/>
      <c r="AKP156"/>
      <c r="AKQ156"/>
      <c r="AKR156"/>
      <c r="AKS156"/>
      <c r="AKT156"/>
      <c r="AKU156"/>
      <c r="AKV156"/>
      <c r="AKW156"/>
      <c r="AKX156"/>
      <c r="AKY156"/>
      <c r="AKZ156"/>
      <c r="ALA156"/>
      <c r="ALB156"/>
      <c r="ALC156"/>
      <c r="ALD156"/>
      <c r="ALE156"/>
      <c r="ALF156"/>
      <c r="ALG156"/>
      <c r="ALH156"/>
      <c r="ALI156"/>
      <c r="ALJ156"/>
      <c r="ALK156"/>
      <c r="ALL156"/>
      <c r="ALM156"/>
      <c r="ALN156"/>
      <c r="ALO156"/>
      <c r="ALP156"/>
      <c r="ALQ156"/>
      <c r="ALR156"/>
      <c r="ALS156"/>
      <c r="ALT156"/>
      <c r="ALU156"/>
      <c r="ALV156"/>
      <c r="ALW156"/>
      <c r="ALX156"/>
      <c r="ALY156"/>
      <c r="ALZ156"/>
      <c r="AMA156"/>
      <c r="AMB156"/>
      <c r="AMC156"/>
      <c r="AMD156"/>
      <c r="AME156"/>
      <c r="AMF156"/>
      <c r="AMG156"/>
      <c r="AMH156"/>
      <c r="AMI156"/>
      <c r="AMJ156"/>
      <c r="AMK156"/>
      <c r="AML156"/>
      <c r="AMM156"/>
      <c r="AMN156"/>
      <c r="AMO156"/>
      <c r="AMP156"/>
      <c r="AMQ156"/>
      <c r="AMR156"/>
      <c r="AMS156"/>
      <c r="AMT156"/>
      <c r="AMU156"/>
    </row>
    <row r="157" spans="2:1035" s="6" customFormat="1" ht="15" customHeight="1" x14ac:dyDescent="0.25">
      <c r="C157" s="105" t="str">
        <f t="shared" si="37"/>
        <v>Bradford White</v>
      </c>
      <c r="D157" s="105" t="str">
        <f t="shared" si="38"/>
        <v>RE2H50R10B-1NCWT  (50 gal)</v>
      </c>
      <c r="E157" s="105">
        <f t="shared" si="39"/>
        <v>1300119</v>
      </c>
      <c r="F157" s="55">
        <f t="shared" si="40"/>
        <v>50</v>
      </c>
      <c r="G157" s="6" t="str">
        <f t="shared" si="41"/>
        <v>GE2014</v>
      </c>
      <c r="H157" s="114">
        <f t="shared" si="42"/>
        <v>0</v>
      </c>
      <c r="I157" s="152" t="str">
        <f t="shared" si="43"/>
        <v>BradfordWhiteRE2H50</v>
      </c>
      <c r="J157" s="114">
        <v>3</v>
      </c>
      <c r="K157" s="219">
        <v>3.39</v>
      </c>
      <c r="L157" s="91" t="s">
        <v>188</v>
      </c>
      <c r="M157" s="32">
        <v>3</v>
      </c>
      <c r="N157" s="75">
        <f t="shared" si="44"/>
        <v>13</v>
      </c>
      <c r="O157" s="12" t="s">
        <v>93</v>
      </c>
      <c r="P157" s="107">
        <v>1</v>
      </c>
      <c r="Q157" s="164">
        <f t="shared" si="45"/>
        <v>1300119</v>
      </c>
      <c r="R157" s="59" t="str">
        <f t="shared" si="46"/>
        <v>RE2H50R10B-1NCWT  (50 gal)</v>
      </c>
      <c r="S157" s="151">
        <f>COUNTIF(R$90:R$662, R157)</f>
        <v>1</v>
      </c>
      <c r="T157" s="13" t="s">
        <v>115</v>
      </c>
      <c r="U157" s="14">
        <v>50</v>
      </c>
      <c r="V157" s="30" t="s">
        <v>224</v>
      </c>
      <c r="W157" s="80" t="s">
        <v>170</v>
      </c>
      <c r="X157" s="85" t="str">
        <f t="shared" si="47"/>
        <v>GE2014</v>
      </c>
      <c r="Y157" s="113">
        <v>0</v>
      </c>
      <c r="Z157" s="46" t="str">
        <f>[1]ESTAR_to_AWHS!I18</f>
        <v>2-3</v>
      </c>
      <c r="AA157" s="47">
        <f>[1]ESTAR_to_AWHS!J18</f>
        <v>42775</v>
      </c>
      <c r="AB157" s="44" t="s">
        <v>84</v>
      </c>
      <c r="AC157" s="124" t="str">
        <f t="shared" si="48"/>
        <v>2,     1300119,   "RE2H50R10B-1NCWT  (50 gal)"</v>
      </c>
      <c r="AD157" s="126" t="str">
        <f t="shared" si="78"/>
        <v>BradfordWhite</v>
      </c>
      <c r="AE157" s="127" t="s">
        <v>461</v>
      </c>
      <c r="AF157" s="167">
        <f>COUNTIF(AE$77:AE$662, AE157)</f>
        <v>1</v>
      </c>
      <c r="AG157" s="124" t="str">
        <f t="shared" si="49"/>
        <v xml:space="preserve">          case  RE2H50R10B-1NCWT  (50 gal)   :   "BradfordWhiteRE2H50"</v>
      </c>
      <c r="AH157" s="6">
        <v>3.39</v>
      </c>
      <c r="AJ157" s="6">
        <v>3</v>
      </c>
      <c r="AK157"/>
      <c r="AL157" s="138">
        <f t="shared" si="50"/>
        <v>3.39</v>
      </c>
      <c r="AM157" s="138" t="str">
        <f t="shared" si="51"/>
        <v/>
      </c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  <c r="MF157"/>
      <c r="MG157"/>
      <c r="MH157"/>
      <c r="MI157"/>
      <c r="MJ157"/>
      <c r="MK157"/>
      <c r="ML157"/>
      <c r="MM157"/>
      <c r="MN157"/>
      <c r="MO157"/>
      <c r="MP157"/>
      <c r="MQ157"/>
      <c r="MR157"/>
      <c r="MS157"/>
      <c r="MT157"/>
      <c r="MU157"/>
      <c r="MV157"/>
      <c r="MW157"/>
      <c r="MX157"/>
      <c r="MY157"/>
      <c r="MZ157"/>
      <c r="NA157"/>
      <c r="NB157"/>
      <c r="NC157"/>
      <c r="ND157"/>
      <c r="NE157"/>
      <c r="NF157"/>
      <c r="NG157"/>
      <c r="NH157"/>
      <c r="NI157"/>
      <c r="NJ157"/>
      <c r="NK157"/>
      <c r="NL157"/>
      <c r="NM157"/>
      <c r="NN157"/>
      <c r="NO157"/>
      <c r="NP157"/>
      <c r="NQ157"/>
      <c r="NR157"/>
      <c r="NS157"/>
      <c r="NT157"/>
      <c r="NU157"/>
      <c r="NV157"/>
      <c r="NW157"/>
      <c r="NX157"/>
      <c r="NY157"/>
      <c r="NZ157"/>
      <c r="OA157"/>
      <c r="OB157"/>
      <c r="OC157"/>
      <c r="OD157"/>
      <c r="OE157"/>
      <c r="OF157"/>
      <c r="OG157"/>
      <c r="OH157"/>
      <c r="OI157"/>
      <c r="OJ157"/>
      <c r="OK157"/>
      <c r="OL157"/>
      <c r="OM157"/>
      <c r="ON157"/>
      <c r="OO157"/>
      <c r="OP157"/>
      <c r="OQ157"/>
      <c r="OR157"/>
      <c r="OS157"/>
      <c r="OT157"/>
      <c r="OU157"/>
      <c r="OV157"/>
      <c r="OW157"/>
      <c r="OX157"/>
      <c r="OY157"/>
      <c r="OZ157"/>
      <c r="PA157"/>
      <c r="PB157"/>
      <c r="PC157"/>
      <c r="PD157"/>
      <c r="PE157"/>
      <c r="PF157"/>
      <c r="PG157"/>
      <c r="PH157"/>
      <c r="PI157"/>
      <c r="PJ157"/>
      <c r="PK157"/>
      <c r="PL157"/>
      <c r="PM157"/>
      <c r="PN157"/>
      <c r="PO157"/>
      <c r="PP157"/>
      <c r="PQ157"/>
      <c r="PR157"/>
      <c r="PS157"/>
      <c r="PT157"/>
      <c r="PU157"/>
      <c r="PV157"/>
      <c r="PW157"/>
      <c r="PX157"/>
      <c r="PY157"/>
      <c r="PZ157"/>
      <c r="QA157"/>
      <c r="QB157"/>
      <c r="QC157"/>
      <c r="QD157"/>
      <c r="QE157"/>
      <c r="QF157"/>
      <c r="QG157"/>
      <c r="QH157"/>
      <c r="QI157"/>
      <c r="QJ157"/>
      <c r="QK157"/>
      <c r="QL157"/>
      <c r="QM157"/>
      <c r="QN157"/>
      <c r="QO157"/>
      <c r="QP157"/>
      <c r="QQ157"/>
      <c r="QR157"/>
      <c r="QS157"/>
      <c r="QT157"/>
      <c r="QU157"/>
      <c r="QV157"/>
      <c r="QW157"/>
      <c r="QX157"/>
      <c r="QY157"/>
      <c r="QZ157"/>
      <c r="RA157"/>
      <c r="RB157"/>
      <c r="RC157"/>
      <c r="RD157"/>
      <c r="RE157"/>
      <c r="RF157"/>
      <c r="RG157"/>
      <c r="RH157"/>
      <c r="RI157"/>
      <c r="RJ157"/>
      <c r="RK157"/>
      <c r="RL157"/>
      <c r="RM157"/>
      <c r="RN157"/>
      <c r="RO157"/>
      <c r="RP157"/>
      <c r="RQ157"/>
      <c r="RR157"/>
      <c r="RS157"/>
      <c r="RT157"/>
      <c r="RU157"/>
      <c r="RV157"/>
      <c r="RW157"/>
      <c r="RX157"/>
      <c r="RY157"/>
      <c r="RZ157"/>
      <c r="SA157"/>
      <c r="SB157"/>
      <c r="SC157"/>
      <c r="SD157"/>
      <c r="SE157"/>
      <c r="SF157"/>
      <c r="SG157"/>
      <c r="SH157"/>
      <c r="SI157"/>
      <c r="SJ157"/>
      <c r="SK157"/>
      <c r="SL157"/>
      <c r="SM157"/>
      <c r="SN157"/>
      <c r="SO157"/>
      <c r="SP157"/>
      <c r="SQ157"/>
      <c r="SR157"/>
      <c r="SS157"/>
      <c r="ST157"/>
      <c r="SU157"/>
      <c r="SV157"/>
      <c r="SW157"/>
      <c r="SX157"/>
      <c r="SY157"/>
      <c r="SZ157"/>
      <c r="TA157"/>
      <c r="TB157"/>
      <c r="TC157"/>
      <c r="TD157"/>
      <c r="TE157"/>
      <c r="TF157"/>
      <c r="TG157"/>
      <c r="TH157"/>
      <c r="TI157"/>
      <c r="TJ157"/>
      <c r="TK157"/>
      <c r="TL157"/>
      <c r="TM157"/>
      <c r="TN157"/>
      <c r="TO157"/>
      <c r="TP157"/>
      <c r="TQ157"/>
      <c r="TR157"/>
      <c r="TS157"/>
      <c r="TT157"/>
      <c r="TU157"/>
      <c r="TV157"/>
      <c r="TW157"/>
      <c r="TX157"/>
      <c r="TY157"/>
      <c r="TZ157"/>
      <c r="UA157"/>
      <c r="UB157"/>
      <c r="UC157"/>
      <c r="UD157"/>
      <c r="UE157"/>
      <c r="UF157"/>
      <c r="UG157"/>
      <c r="UH157"/>
      <c r="UI157"/>
      <c r="UJ157"/>
      <c r="UK157"/>
      <c r="UL157"/>
      <c r="UM157"/>
      <c r="UN157"/>
      <c r="UO157"/>
      <c r="UP157"/>
      <c r="UQ157"/>
      <c r="UR157"/>
      <c r="US157"/>
      <c r="UT157"/>
      <c r="UU157"/>
      <c r="UV157"/>
      <c r="UW157"/>
      <c r="UX157"/>
      <c r="UY157"/>
      <c r="UZ157"/>
      <c r="VA157"/>
      <c r="VB157"/>
      <c r="VC157"/>
      <c r="VD157"/>
      <c r="VE157"/>
      <c r="VF157"/>
      <c r="VG157"/>
      <c r="VH157"/>
      <c r="VI157"/>
      <c r="VJ157"/>
      <c r="VK157"/>
      <c r="VL157"/>
      <c r="VM157"/>
      <c r="VN157"/>
      <c r="VO157"/>
      <c r="VP157"/>
      <c r="VQ157"/>
      <c r="VR157"/>
      <c r="VS157"/>
      <c r="VT157"/>
      <c r="VU157"/>
      <c r="VV157"/>
      <c r="VW157"/>
      <c r="VX157"/>
      <c r="VY157"/>
      <c r="VZ157"/>
      <c r="WA157"/>
      <c r="WB157"/>
      <c r="WC157"/>
      <c r="WD157"/>
      <c r="WE157"/>
      <c r="WF157"/>
      <c r="WG157"/>
      <c r="WH157"/>
      <c r="WI157"/>
      <c r="WJ157"/>
      <c r="WK157"/>
      <c r="WL157"/>
      <c r="WM157"/>
      <c r="WN157"/>
      <c r="WO157"/>
      <c r="WP157"/>
      <c r="WQ157"/>
      <c r="WR157"/>
      <c r="WS157"/>
      <c r="WT157"/>
      <c r="WU157"/>
      <c r="WV157"/>
      <c r="WW157"/>
      <c r="WX157"/>
      <c r="WY157"/>
      <c r="WZ157"/>
      <c r="XA157"/>
      <c r="XB157"/>
      <c r="XC157"/>
      <c r="XD157"/>
      <c r="XE157"/>
      <c r="XF157"/>
      <c r="XG157"/>
      <c r="XH157"/>
      <c r="XI157"/>
      <c r="XJ157"/>
      <c r="XK157"/>
      <c r="XL157"/>
      <c r="XM157"/>
      <c r="XN157"/>
      <c r="XO157"/>
      <c r="XP157"/>
      <c r="XQ157"/>
      <c r="XR157"/>
      <c r="XS157"/>
      <c r="XT157"/>
      <c r="XU157"/>
      <c r="XV157"/>
      <c r="XW157"/>
      <c r="XX157"/>
      <c r="XY157"/>
      <c r="XZ157"/>
      <c r="YA157"/>
      <c r="YB157"/>
      <c r="YC157"/>
      <c r="YD157"/>
      <c r="YE157"/>
      <c r="YF157"/>
      <c r="YG157"/>
      <c r="YH157"/>
      <c r="YI157"/>
      <c r="YJ157"/>
      <c r="YK157"/>
      <c r="YL157"/>
      <c r="YM157"/>
      <c r="YN157"/>
      <c r="YO157"/>
      <c r="YP157"/>
      <c r="YQ157"/>
      <c r="YR157"/>
      <c r="YS157"/>
      <c r="YT157"/>
      <c r="YU157"/>
      <c r="YV157"/>
      <c r="YW157"/>
      <c r="YX157"/>
      <c r="YY157"/>
      <c r="YZ157"/>
      <c r="ZA157"/>
      <c r="ZB157"/>
      <c r="ZC157"/>
      <c r="ZD157"/>
      <c r="ZE157"/>
      <c r="ZF157"/>
      <c r="ZG157"/>
      <c r="ZH157"/>
      <c r="ZI157"/>
      <c r="ZJ157"/>
      <c r="ZK157"/>
      <c r="ZL157"/>
      <c r="ZM157"/>
      <c r="ZN157"/>
      <c r="ZO157"/>
      <c r="ZP157"/>
      <c r="ZQ157"/>
      <c r="ZR157"/>
      <c r="ZS157"/>
      <c r="ZT157"/>
      <c r="ZU157"/>
      <c r="ZV157"/>
      <c r="ZW157"/>
      <c r="ZX157"/>
      <c r="ZY157"/>
      <c r="ZZ157"/>
      <c r="AAA157"/>
      <c r="AAB157"/>
      <c r="AAC157"/>
      <c r="AAD157"/>
      <c r="AAE157"/>
      <c r="AAF157"/>
      <c r="AAG157"/>
      <c r="AAH157"/>
      <c r="AAI157"/>
      <c r="AAJ157"/>
      <c r="AAK157"/>
      <c r="AAL157"/>
      <c r="AAM157"/>
      <c r="AAN157"/>
      <c r="AAO157"/>
      <c r="AAP157"/>
      <c r="AAQ157"/>
      <c r="AAR157"/>
      <c r="AAS157"/>
      <c r="AAT157"/>
      <c r="AAU157"/>
      <c r="AAV157"/>
      <c r="AAW157"/>
      <c r="AAX157"/>
      <c r="AAY157"/>
      <c r="AAZ157"/>
      <c r="ABA157"/>
      <c r="ABB157"/>
      <c r="ABC157"/>
      <c r="ABD157"/>
      <c r="ABE157"/>
      <c r="ABF157"/>
      <c r="ABG157"/>
      <c r="ABH157"/>
      <c r="ABI157"/>
      <c r="ABJ157"/>
      <c r="ABK157"/>
      <c r="ABL157"/>
      <c r="ABM157"/>
      <c r="ABN157"/>
      <c r="ABO157"/>
      <c r="ABP157"/>
      <c r="ABQ157"/>
      <c r="ABR157"/>
      <c r="ABS157"/>
      <c r="ABT157"/>
      <c r="ABU157"/>
      <c r="ABV157"/>
      <c r="ABW157"/>
      <c r="ABX157"/>
      <c r="ABY157"/>
      <c r="ABZ157"/>
      <c r="ACA157"/>
      <c r="ACB157"/>
      <c r="ACC157"/>
      <c r="ACD157"/>
      <c r="ACE157"/>
      <c r="ACF157"/>
      <c r="ACG157"/>
      <c r="ACH157"/>
      <c r="ACI157"/>
      <c r="ACJ157"/>
      <c r="ACK157"/>
      <c r="ACL157"/>
      <c r="ACM157"/>
      <c r="ACN157"/>
      <c r="ACO157"/>
      <c r="ACP157"/>
      <c r="ACQ157"/>
      <c r="ACR157"/>
      <c r="ACS157"/>
      <c r="ACT157"/>
      <c r="ACU157"/>
      <c r="ACV157"/>
      <c r="ACW157"/>
      <c r="ACX157"/>
      <c r="ACY157"/>
      <c r="ACZ157"/>
      <c r="ADA157"/>
      <c r="ADB157"/>
      <c r="ADC157"/>
      <c r="ADD157"/>
      <c r="ADE157"/>
      <c r="ADF157"/>
      <c r="ADG157"/>
      <c r="ADH157"/>
      <c r="ADI157"/>
      <c r="ADJ157"/>
      <c r="ADK157"/>
      <c r="ADL157"/>
      <c r="ADM157"/>
      <c r="ADN157"/>
      <c r="ADO157"/>
      <c r="ADP157"/>
      <c r="ADQ157"/>
      <c r="ADR157"/>
      <c r="ADS157"/>
      <c r="ADT157"/>
      <c r="ADU157"/>
      <c r="ADV157"/>
      <c r="ADW157"/>
      <c r="ADX157"/>
      <c r="ADY157"/>
      <c r="ADZ157"/>
      <c r="AEA157"/>
      <c r="AEB157"/>
      <c r="AEC157"/>
      <c r="AED157"/>
      <c r="AEE157"/>
      <c r="AEF157"/>
      <c r="AEG157"/>
      <c r="AEH157"/>
      <c r="AEI157"/>
      <c r="AEJ157"/>
      <c r="AEK157"/>
      <c r="AEL157"/>
      <c r="AEM157"/>
      <c r="AEN157"/>
      <c r="AEO157"/>
      <c r="AEP157"/>
      <c r="AEQ157"/>
      <c r="AER157"/>
      <c r="AES157"/>
      <c r="AET157"/>
      <c r="AEU157"/>
      <c r="AEV157"/>
      <c r="AEW157"/>
      <c r="AEX157"/>
      <c r="AEY157"/>
      <c r="AEZ157"/>
      <c r="AFA157"/>
      <c r="AFB157"/>
      <c r="AFC157"/>
      <c r="AFD157"/>
      <c r="AFE157"/>
      <c r="AFF157"/>
      <c r="AFG157"/>
      <c r="AFH157"/>
      <c r="AFI157"/>
      <c r="AFJ157"/>
      <c r="AFK157"/>
      <c r="AFL157"/>
      <c r="AFM157"/>
      <c r="AFN157"/>
      <c r="AFO157"/>
      <c r="AFP157"/>
      <c r="AFQ157"/>
      <c r="AFR157"/>
      <c r="AFS157"/>
      <c r="AFT157"/>
      <c r="AFU157"/>
      <c r="AFV157"/>
      <c r="AFW157"/>
      <c r="AFX157"/>
      <c r="AFY157"/>
      <c r="AFZ157"/>
      <c r="AGA157"/>
      <c r="AGB157"/>
      <c r="AGC157"/>
      <c r="AGD157"/>
      <c r="AGE157"/>
      <c r="AGF157"/>
      <c r="AGG157"/>
      <c r="AGH157"/>
      <c r="AGI157"/>
      <c r="AGJ157"/>
      <c r="AGK157"/>
      <c r="AGL157"/>
      <c r="AGM157"/>
      <c r="AGN157"/>
      <c r="AGO157"/>
      <c r="AGP157"/>
      <c r="AGQ157"/>
      <c r="AGR157"/>
      <c r="AGS157"/>
      <c r="AGT157"/>
      <c r="AGU157"/>
      <c r="AGV157"/>
      <c r="AGW157"/>
      <c r="AGX157"/>
      <c r="AGY157"/>
      <c r="AGZ157"/>
      <c r="AHA157"/>
      <c r="AHB157"/>
      <c r="AHC157"/>
      <c r="AHD157"/>
      <c r="AHE157"/>
      <c r="AHF157"/>
      <c r="AHG157"/>
      <c r="AHH157"/>
      <c r="AHI157"/>
      <c r="AHJ157"/>
      <c r="AHK157"/>
      <c r="AHL157"/>
      <c r="AHM157"/>
      <c r="AHN157"/>
      <c r="AHO157"/>
      <c r="AHP157"/>
      <c r="AHQ157"/>
      <c r="AHR157"/>
      <c r="AHS157"/>
      <c r="AHT157"/>
      <c r="AHU157"/>
      <c r="AHV157"/>
      <c r="AHW157"/>
      <c r="AHX157"/>
      <c r="AHY157"/>
      <c r="AHZ157"/>
      <c r="AIA157"/>
      <c r="AIB157"/>
      <c r="AIC157"/>
      <c r="AID157"/>
      <c r="AIE157"/>
      <c r="AIF157"/>
      <c r="AIG157"/>
      <c r="AIH157"/>
      <c r="AII157"/>
      <c r="AIJ157"/>
      <c r="AIK157"/>
      <c r="AIL157"/>
      <c r="AIM157"/>
      <c r="AIN157"/>
      <c r="AIO157"/>
      <c r="AIP157"/>
      <c r="AIQ157"/>
      <c r="AIR157"/>
      <c r="AIS157"/>
      <c r="AIT157"/>
      <c r="AIU157"/>
      <c r="AIV157"/>
      <c r="AIW157"/>
      <c r="AIX157"/>
      <c r="AIY157"/>
      <c r="AIZ157"/>
      <c r="AJA157"/>
      <c r="AJB157"/>
      <c r="AJC157"/>
      <c r="AJD157"/>
      <c r="AJE157"/>
      <c r="AJF157"/>
      <c r="AJG157"/>
      <c r="AJH157"/>
      <c r="AJI157"/>
      <c r="AJJ157"/>
      <c r="AJK157"/>
      <c r="AJL157"/>
      <c r="AJM157"/>
      <c r="AJN157"/>
      <c r="AJO157"/>
      <c r="AJP157"/>
      <c r="AJQ157"/>
      <c r="AJR157"/>
      <c r="AJS157"/>
      <c r="AJT157"/>
      <c r="AJU157"/>
      <c r="AJV157"/>
      <c r="AJW157"/>
      <c r="AJX157"/>
      <c r="AJY157"/>
      <c r="AJZ157"/>
      <c r="AKA157"/>
      <c r="AKB157"/>
      <c r="AKC157"/>
      <c r="AKD157"/>
      <c r="AKE157"/>
      <c r="AKF157"/>
      <c r="AKG157"/>
      <c r="AKH157"/>
      <c r="AKI157"/>
      <c r="AKJ157"/>
      <c r="AKK157"/>
      <c r="AKL157"/>
      <c r="AKM157"/>
      <c r="AKN157"/>
      <c r="AKO157"/>
      <c r="AKP157"/>
      <c r="AKQ157"/>
      <c r="AKR157"/>
      <c r="AKS157"/>
      <c r="AKT157"/>
      <c r="AKU157"/>
      <c r="AKV157"/>
      <c r="AKW157"/>
      <c r="AKX157"/>
      <c r="AKY157"/>
      <c r="AKZ157"/>
      <c r="ALA157"/>
      <c r="ALB157"/>
      <c r="ALC157"/>
      <c r="ALD157"/>
      <c r="ALE157"/>
      <c r="ALF157"/>
      <c r="ALG157"/>
      <c r="ALH157"/>
      <c r="ALI157"/>
      <c r="ALJ157"/>
      <c r="ALK157"/>
      <c r="ALL157"/>
      <c r="ALM157"/>
      <c r="ALN157"/>
      <c r="ALO157"/>
      <c r="ALP157"/>
      <c r="ALQ157"/>
      <c r="ALR157"/>
      <c r="ALS157"/>
      <c r="ALT157"/>
      <c r="ALU157"/>
      <c r="ALV157"/>
      <c r="ALW157"/>
      <c r="ALX157"/>
      <c r="ALY157"/>
      <c r="ALZ157"/>
      <c r="AMA157"/>
      <c r="AMB157"/>
      <c r="AMC157"/>
      <c r="AMD157"/>
      <c r="AME157"/>
      <c r="AMF157"/>
      <c r="AMG157"/>
      <c r="AMH157"/>
      <c r="AMI157"/>
      <c r="AMJ157"/>
      <c r="AMK157"/>
      <c r="AML157"/>
      <c r="AMM157"/>
      <c r="AMN157"/>
      <c r="AMO157"/>
      <c r="AMP157"/>
      <c r="AMQ157"/>
      <c r="AMR157"/>
      <c r="AMS157"/>
      <c r="AMT157"/>
      <c r="AMU157"/>
    </row>
    <row r="158" spans="2:1035" s="6" customFormat="1" ht="15" customHeight="1" x14ac:dyDescent="0.25">
      <c r="C158" s="105" t="str">
        <f t="shared" si="37"/>
        <v>Bradford White</v>
      </c>
      <c r="D158" s="105" t="str">
        <f t="shared" si="38"/>
        <v>RE2H65T10-1NCWT  (65 gal)</v>
      </c>
      <c r="E158" s="105">
        <f t="shared" si="39"/>
        <v>1300358</v>
      </c>
      <c r="F158" s="55">
        <f t="shared" si="40"/>
        <v>65</v>
      </c>
      <c r="G158" s="6" t="str">
        <f t="shared" si="41"/>
        <v>BWC202065</v>
      </c>
      <c r="H158" s="114">
        <f t="shared" si="42"/>
        <v>0</v>
      </c>
      <c r="I158" s="152" t="str">
        <f t="shared" si="43"/>
        <v>BradfordWhiteRE2H65T101NCWT</v>
      </c>
      <c r="J158" s="114">
        <v>3</v>
      </c>
      <c r="K158" s="219">
        <v>3.46</v>
      </c>
      <c r="L158" s="91" t="s">
        <v>188</v>
      </c>
      <c r="M158" s="32">
        <v>3</v>
      </c>
      <c r="N158" s="75">
        <f t="shared" si="44"/>
        <v>13</v>
      </c>
      <c r="O158" s="12" t="s">
        <v>93</v>
      </c>
      <c r="P158" s="107">
        <v>3</v>
      </c>
      <c r="Q158" s="164">
        <f t="shared" si="45"/>
        <v>1300358</v>
      </c>
      <c r="R158" s="59" t="str">
        <f t="shared" si="46"/>
        <v>RE2H65T10-1NCWT  (65 gal)</v>
      </c>
      <c r="S158" s="151">
        <f>COUNTIF(R$90:R$662, R158)</f>
        <v>1</v>
      </c>
      <c r="T158" s="13" t="s">
        <v>315</v>
      </c>
      <c r="U158" s="14">
        <v>65</v>
      </c>
      <c r="V158" s="30"/>
      <c r="W158" s="80" t="s">
        <v>281</v>
      </c>
      <c r="X158" s="85" t="str">
        <f t="shared" si="47"/>
        <v>BWC202065</v>
      </c>
      <c r="Y158" s="113">
        <v>0</v>
      </c>
      <c r="Z158" s="46">
        <v>3</v>
      </c>
      <c r="AA158" s="47">
        <v>43916</v>
      </c>
      <c r="AB158" s="44"/>
      <c r="AC158" s="124" t="str">
        <f t="shared" si="48"/>
        <v>2,     1300358,   "RE2H65T10-1NCWT  (65 gal)"</v>
      </c>
      <c r="AD158" s="126" t="str">
        <f t="shared" si="78"/>
        <v>BradfordWhite</v>
      </c>
      <c r="AE158" t="s">
        <v>464</v>
      </c>
      <c r="AF158" s="167">
        <f>COUNTIF(AE$77:AE$662, AE158)</f>
        <v>1</v>
      </c>
      <c r="AG158" s="124" t="str">
        <f t="shared" si="49"/>
        <v xml:space="preserve">          case  RE2H65T10-1NCWT  (65 gal)   :   "BradfordWhiteRE2H65T101NCWT"</v>
      </c>
      <c r="AH158" s="6">
        <v>3.46</v>
      </c>
      <c r="AJ158" s="6">
        <v>3</v>
      </c>
      <c r="AK158"/>
      <c r="AL158" s="138">
        <f t="shared" si="50"/>
        <v>3.46</v>
      </c>
      <c r="AM158" s="138" t="str">
        <f t="shared" si="51"/>
        <v/>
      </c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LQ158"/>
      <c r="LR158"/>
      <c r="LS158"/>
      <c r="LT158"/>
      <c r="LU158"/>
      <c r="LV158"/>
      <c r="LW158"/>
      <c r="LX158"/>
      <c r="LY158"/>
      <c r="LZ158"/>
      <c r="MA158"/>
      <c r="MB158"/>
      <c r="MC158"/>
      <c r="MD158"/>
      <c r="ME158"/>
      <c r="MF158"/>
      <c r="MG158"/>
      <c r="MH158"/>
      <c r="MI158"/>
      <c r="MJ158"/>
      <c r="MK158"/>
      <c r="ML158"/>
      <c r="MM158"/>
      <c r="MN158"/>
      <c r="MO158"/>
      <c r="MP158"/>
      <c r="MQ158"/>
      <c r="MR158"/>
      <c r="MS158"/>
      <c r="MT158"/>
      <c r="MU158"/>
      <c r="MV158"/>
      <c r="MW158"/>
      <c r="MX158"/>
      <c r="MY158"/>
      <c r="MZ158"/>
      <c r="NA158"/>
      <c r="NB158"/>
      <c r="NC158"/>
      <c r="ND158"/>
      <c r="NE158"/>
      <c r="NF158"/>
      <c r="NG158"/>
      <c r="NH158"/>
      <c r="NI158"/>
      <c r="NJ158"/>
      <c r="NK158"/>
      <c r="NL158"/>
      <c r="NM158"/>
      <c r="NN158"/>
      <c r="NO158"/>
      <c r="NP158"/>
      <c r="NQ158"/>
      <c r="NR158"/>
      <c r="NS158"/>
      <c r="NT158"/>
      <c r="NU158"/>
      <c r="NV158"/>
      <c r="NW158"/>
      <c r="NX158"/>
      <c r="NY158"/>
      <c r="NZ158"/>
      <c r="OA158"/>
      <c r="OB158"/>
      <c r="OC158"/>
      <c r="OD158"/>
      <c r="OE158"/>
      <c r="OF158"/>
      <c r="OG158"/>
      <c r="OH158"/>
      <c r="OI158"/>
      <c r="OJ158"/>
      <c r="OK158"/>
      <c r="OL158"/>
      <c r="OM158"/>
      <c r="ON158"/>
      <c r="OO158"/>
      <c r="OP158"/>
      <c r="OQ158"/>
      <c r="OR158"/>
      <c r="OS158"/>
      <c r="OT158"/>
      <c r="OU158"/>
      <c r="OV158"/>
      <c r="OW158"/>
      <c r="OX158"/>
      <c r="OY158"/>
      <c r="OZ158"/>
      <c r="PA158"/>
      <c r="PB158"/>
      <c r="PC158"/>
      <c r="PD158"/>
      <c r="PE158"/>
      <c r="PF158"/>
      <c r="PG158"/>
      <c r="PH158"/>
      <c r="PI158"/>
      <c r="PJ158"/>
      <c r="PK158"/>
      <c r="PL158"/>
      <c r="PM158"/>
      <c r="PN158"/>
      <c r="PO158"/>
      <c r="PP158"/>
      <c r="PQ158"/>
      <c r="PR158"/>
      <c r="PS158"/>
      <c r="PT158"/>
      <c r="PU158"/>
      <c r="PV158"/>
      <c r="PW158"/>
      <c r="PX158"/>
      <c r="PY158"/>
      <c r="PZ158"/>
      <c r="QA158"/>
      <c r="QB158"/>
      <c r="QC158"/>
      <c r="QD158"/>
      <c r="QE158"/>
      <c r="QF158"/>
      <c r="QG158"/>
      <c r="QH158"/>
      <c r="QI158"/>
      <c r="QJ158"/>
      <c r="QK158"/>
      <c r="QL158"/>
      <c r="QM158"/>
      <c r="QN158"/>
      <c r="QO158"/>
      <c r="QP158"/>
      <c r="QQ158"/>
      <c r="QR158"/>
      <c r="QS158"/>
      <c r="QT158"/>
      <c r="QU158"/>
      <c r="QV158"/>
      <c r="QW158"/>
      <c r="QX158"/>
      <c r="QY158"/>
      <c r="QZ158"/>
      <c r="RA158"/>
      <c r="RB158"/>
      <c r="RC158"/>
      <c r="RD158"/>
      <c r="RE158"/>
      <c r="RF158"/>
      <c r="RG158"/>
      <c r="RH158"/>
      <c r="RI158"/>
      <c r="RJ158"/>
      <c r="RK158"/>
      <c r="RL158"/>
      <c r="RM158"/>
      <c r="RN158"/>
      <c r="RO158"/>
      <c r="RP158"/>
      <c r="RQ158"/>
      <c r="RR158"/>
      <c r="RS158"/>
      <c r="RT158"/>
      <c r="RU158"/>
      <c r="RV158"/>
      <c r="RW158"/>
      <c r="RX158"/>
      <c r="RY158"/>
      <c r="RZ158"/>
      <c r="SA158"/>
      <c r="SB158"/>
      <c r="SC158"/>
      <c r="SD158"/>
      <c r="SE158"/>
      <c r="SF158"/>
      <c r="SG158"/>
      <c r="SH158"/>
      <c r="SI158"/>
      <c r="SJ158"/>
      <c r="SK158"/>
      <c r="SL158"/>
      <c r="SM158"/>
      <c r="SN158"/>
      <c r="SO158"/>
      <c r="SP158"/>
      <c r="SQ158"/>
      <c r="SR158"/>
      <c r="SS158"/>
      <c r="ST158"/>
      <c r="SU158"/>
      <c r="SV158"/>
      <c r="SW158"/>
      <c r="SX158"/>
      <c r="SY158"/>
      <c r="SZ158"/>
      <c r="TA158"/>
      <c r="TB158"/>
      <c r="TC158"/>
      <c r="TD158"/>
      <c r="TE158"/>
      <c r="TF158"/>
      <c r="TG158"/>
      <c r="TH158"/>
      <c r="TI158"/>
      <c r="TJ158"/>
      <c r="TK158"/>
      <c r="TL158"/>
      <c r="TM158"/>
      <c r="TN158"/>
      <c r="TO158"/>
      <c r="TP158"/>
      <c r="TQ158"/>
      <c r="TR158"/>
      <c r="TS158"/>
      <c r="TT158"/>
      <c r="TU158"/>
      <c r="TV158"/>
      <c r="TW158"/>
      <c r="TX158"/>
      <c r="TY158"/>
      <c r="TZ158"/>
      <c r="UA158"/>
      <c r="UB158"/>
      <c r="UC158"/>
      <c r="UD158"/>
      <c r="UE158"/>
      <c r="UF158"/>
      <c r="UG158"/>
      <c r="UH158"/>
      <c r="UI158"/>
      <c r="UJ158"/>
      <c r="UK158"/>
      <c r="UL158"/>
      <c r="UM158"/>
      <c r="UN158"/>
      <c r="UO158"/>
      <c r="UP158"/>
      <c r="UQ158"/>
      <c r="UR158"/>
      <c r="US158"/>
      <c r="UT158"/>
      <c r="UU158"/>
      <c r="UV158"/>
      <c r="UW158"/>
      <c r="UX158"/>
      <c r="UY158"/>
      <c r="UZ158"/>
      <c r="VA158"/>
      <c r="VB158"/>
      <c r="VC158"/>
      <c r="VD158"/>
      <c r="VE158"/>
      <c r="VF158"/>
      <c r="VG158"/>
      <c r="VH158"/>
      <c r="VI158"/>
      <c r="VJ158"/>
      <c r="VK158"/>
      <c r="VL158"/>
      <c r="VM158"/>
      <c r="VN158"/>
      <c r="VO158"/>
      <c r="VP158"/>
      <c r="VQ158"/>
      <c r="VR158"/>
      <c r="VS158"/>
      <c r="VT158"/>
      <c r="VU158"/>
      <c r="VV158"/>
      <c r="VW158"/>
      <c r="VX158"/>
      <c r="VY158"/>
      <c r="VZ158"/>
      <c r="WA158"/>
      <c r="WB158"/>
      <c r="WC158"/>
      <c r="WD158"/>
      <c r="WE158"/>
      <c r="WF158"/>
      <c r="WG158"/>
      <c r="WH158"/>
      <c r="WI158"/>
      <c r="WJ158"/>
      <c r="WK158"/>
      <c r="WL158"/>
      <c r="WM158"/>
      <c r="WN158"/>
      <c r="WO158"/>
      <c r="WP158"/>
      <c r="WQ158"/>
      <c r="WR158"/>
      <c r="WS158"/>
      <c r="WT158"/>
      <c r="WU158"/>
      <c r="WV158"/>
      <c r="WW158"/>
      <c r="WX158"/>
      <c r="WY158"/>
      <c r="WZ158"/>
      <c r="XA158"/>
      <c r="XB158"/>
      <c r="XC158"/>
      <c r="XD158"/>
      <c r="XE158"/>
      <c r="XF158"/>
      <c r="XG158"/>
      <c r="XH158"/>
      <c r="XI158"/>
      <c r="XJ158"/>
      <c r="XK158"/>
      <c r="XL158"/>
      <c r="XM158"/>
      <c r="XN158"/>
      <c r="XO158"/>
      <c r="XP158"/>
      <c r="XQ158"/>
      <c r="XR158"/>
      <c r="XS158"/>
      <c r="XT158"/>
      <c r="XU158"/>
      <c r="XV158"/>
      <c r="XW158"/>
      <c r="XX158"/>
      <c r="XY158"/>
      <c r="XZ158"/>
      <c r="YA158"/>
      <c r="YB158"/>
      <c r="YC158"/>
      <c r="YD158"/>
      <c r="YE158"/>
      <c r="YF158"/>
      <c r="YG158"/>
      <c r="YH158"/>
      <c r="YI158"/>
      <c r="YJ158"/>
      <c r="YK158"/>
      <c r="YL158"/>
      <c r="YM158"/>
      <c r="YN158"/>
      <c r="YO158"/>
      <c r="YP158"/>
      <c r="YQ158"/>
      <c r="YR158"/>
      <c r="YS158"/>
      <c r="YT158"/>
      <c r="YU158"/>
      <c r="YV158"/>
      <c r="YW158"/>
      <c r="YX158"/>
      <c r="YY158"/>
      <c r="YZ158"/>
      <c r="ZA158"/>
      <c r="ZB158"/>
      <c r="ZC158"/>
      <c r="ZD158"/>
      <c r="ZE158"/>
      <c r="ZF158"/>
      <c r="ZG158"/>
      <c r="ZH158"/>
      <c r="ZI158"/>
      <c r="ZJ158"/>
      <c r="ZK158"/>
      <c r="ZL158"/>
      <c r="ZM158"/>
      <c r="ZN158"/>
      <c r="ZO158"/>
      <c r="ZP158"/>
      <c r="ZQ158"/>
      <c r="ZR158"/>
      <c r="ZS158"/>
      <c r="ZT158"/>
      <c r="ZU158"/>
      <c r="ZV158"/>
      <c r="ZW158"/>
      <c r="ZX158"/>
      <c r="ZY158"/>
      <c r="ZZ158"/>
      <c r="AAA158"/>
      <c r="AAB158"/>
      <c r="AAC158"/>
      <c r="AAD158"/>
      <c r="AAE158"/>
      <c r="AAF158"/>
      <c r="AAG158"/>
      <c r="AAH158"/>
      <c r="AAI158"/>
      <c r="AAJ158"/>
      <c r="AAK158"/>
      <c r="AAL158"/>
      <c r="AAM158"/>
      <c r="AAN158"/>
      <c r="AAO158"/>
      <c r="AAP158"/>
      <c r="AAQ158"/>
      <c r="AAR158"/>
      <c r="AAS158"/>
      <c r="AAT158"/>
      <c r="AAU158"/>
      <c r="AAV158"/>
      <c r="AAW158"/>
      <c r="AAX158"/>
      <c r="AAY158"/>
      <c r="AAZ158"/>
      <c r="ABA158"/>
      <c r="ABB158"/>
      <c r="ABC158"/>
      <c r="ABD158"/>
      <c r="ABE158"/>
      <c r="ABF158"/>
      <c r="ABG158"/>
      <c r="ABH158"/>
      <c r="ABI158"/>
      <c r="ABJ158"/>
      <c r="ABK158"/>
      <c r="ABL158"/>
      <c r="ABM158"/>
      <c r="ABN158"/>
      <c r="ABO158"/>
      <c r="ABP158"/>
      <c r="ABQ158"/>
      <c r="ABR158"/>
      <c r="ABS158"/>
      <c r="ABT158"/>
      <c r="ABU158"/>
      <c r="ABV158"/>
      <c r="ABW158"/>
      <c r="ABX158"/>
      <c r="ABY158"/>
      <c r="ABZ158"/>
      <c r="ACA158"/>
      <c r="ACB158"/>
      <c r="ACC158"/>
      <c r="ACD158"/>
      <c r="ACE158"/>
      <c r="ACF158"/>
      <c r="ACG158"/>
      <c r="ACH158"/>
      <c r="ACI158"/>
      <c r="ACJ158"/>
      <c r="ACK158"/>
      <c r="ACL158"/>
      <c r="ACM158"/>
      <c r="ACN158"/>
      <c r="ACO158"/>
      <c r="ACP158"/>
      <c r="ACQ158"/>
      <c r="ACR158"/>
      <c r="ACS158"/>
      <c r="ACT158"/>
      <c r="ACU158"/>
      <c r="ACV158"/>
      <c r="ACW158"/>
      <c r="ACX158"/>
      <c r="ACY158"/>
      <c r="ACZ158"/>
      <c r="ADA158"/>
      <c r="ADB158"/>
      <c r="ADC158"/>
      <c r="ADD158"/>
      <c r="ADE158"/>
      <c r="ADF158"/>
      <c r="ADG158"/>
      <c r="ADH158"/>
      <c r="ADI158"/>
      <c r="ADJ158"/>
      <c r="ADK158"/>
      <c r="ADL158"/>
      <c r="ADM158"/>
      <c r="ADN158"/>
      <c r="ADO158"/>
      <c r="ADP158"/>
      <c r="ADQ158"/>
      <c r="ADR158"/>
      <c r="ADS158"/>
      <c r="ADT158"/>
      <c r="ADU158"/>
      <c r="ADV158"/>
      <c r="ADW158"/>
      <c r="ADX158"/>
      <c r="ADY158"/>
      <c r="ADZ158"/>
      <c r="AEA158"/>
      <c r="AEB158"/>
      <c r="AEC158"/>
      <c r="AED158"/>
      <c r="AEE158"/>
      <c r="AEF158"/>
      <c r="AEG158"/>
      <c r="AEH158"/>
      <c r="AEI158"/>
      <c r="AEJ158"/>
      <c r="AEK158"/>
      <c r="AEL158"/>
      <c r="AEM158"/>
      <c r="AEN158"/>
      <c r="AEO158"/>
      <c r="AEP158"/>
      <c r="AEQ158"/>
      <c r="AER158"/>
      <c r="AES158"/>
      <c r="AET158"/>
      <c r="AEU158"/>
      <c r="AEV158"/>
      <c r="AEW158"/>
      <c r="AEX158"/>
      <c r="AEY158"/>
      <c r="AEZ158"/>
      <c r="AFA158"/>
      <c r="AFB158"/>
      <c r="AFC158"/>
      <c r="AFD158"/>
      <c r="AFE158"/>
      <c r="AFF158"/>
      <c r="AFG158"/>
      <c r="AFH158"/>
      <c r="AFI158"/>
      <c r="AFJ158"/>
      <c r="AFK158"/>
      <c r="AFL158"/>
      <c r="AFM158"/>
      <c r="AFN158"/>
      <c r="AFO158"/>
      <c r="AFP158"/>
      <c r="AFQ158"/>
      <c r="AFR158"/>
      <c r="AFS158"/>
      <c r="AFT158"/>
      <c r="AFU158"/>
      <c r="AFV158"/>
      <c r="AFW158"/>
      <c r="AFX158"/>
      <c r="AFY158"/>
      <c r="AFZ158"/>
      <c r="AGA158"/>
      <c r="AGB158"/>
      <c r="AGC158"/>
      <c r="AGD158"/>
      <c r="AGE158"/>
      <c r="AGF158"/>
      <c r="AGG158"/>
      <c r="AGH158"/>
      <c r="AGI158"/>
      <c r="AGJ158"/>
      <c r="AGK158"/>
      <c r="AGL158"/>
      <c r="AGM158"/>
      <c r="AGN158"/>
      <c r="AGO158"/>
      <c r="AGP158"/>
      <c r="AGQ158"/>
      <c r="AGR158"/>
      <c r="AGS158"/>
      <c r="AGT158"/>
      <c r="AGU158"/>
      <c r="AGV158"/>
      <c r="AGW158"/>
      <c r="AGX158"/>
      <c r="AGY158"/>
      <c r="AGZ158"/>
      <c r="AHA158"/>
      <c r="AHB158"/>
      <c r="AHC158"/>
      <c r="AHD158"/>
      <c r="AHE158"/>
      <c r="AHF158"/>
      <c r="AHG158"/>
      <c r="AHH158"/>
      <c r="AHI158"/>
      <c r="AHJ158"/>
      <c r="AHK158"/>
      <c r="AHL158"/>
      <c r="AHM158"/>
      <c r="AHN158"/>
      <c r="AHO158"/>
      <c r="AHP158"/>
      <c r="AHQ158"/>
      <c r="AHR158"/>
      <c r="AHS158"/>
      <c r="AHT158"/>
      <c r="AHU158"/>
      <c r="AHV158"/>
      <c r="AHW158"/>
      <c r="AHX158"/>
      <c r="AHY158"/>
      <c r="AHZ158"/>
      <c r="AIA158"/>
      <c r="AIB158"/>
      <c r="AIC158"/>
      <c r="AID158"/>
      <c r="AIE158"/>
      <c r="AIF158"/>
      <c r="AIG158"/>
      <c r="AIH158"/>
      <c r="AII158"/>
      <c r="AIJ158"/>
      <c r="AIK158"/>
      <c r="AIL158"/>
      <c r="AIM158"/>
      <c r="AIN158"/>
      <c r="AIO158"/>
      <c r="AIP158"/>
      <c r="AIQ158"/>
      <c r="AIR158"/>
      <c r="AIS158"/>
      <c r="AIT158"/>
      <c r="AIU158"/>
      <c r="AIV158"/>
      <c r="AIW158"/>
      <c r="AIX158"/>
      <c r="AIY158"/>
      <c r="AIZ158"/>
      <c r="AJA158"/>
      <c r="AJB158"/>
      <c r="AJC158"/>
      <c r="AJD158"/>
      <c r="AJE158"/>
      <c r="AJF158"/>
      <c r="AJG158"/>
      <c r="AJH158"/>
      <c r="AJI158"/>
      <c r="AJJ158"/>
      <c r="AJK158"/>
      <c r="AJL158"/>
      <c r="AJM158"/>
      <c r="AJN158"/>
      <c r="AJO158"/>
      <c r="AJP158"/>
      <c r="AJQ158"/>
      <c r="AJR158"/>
      <c r="AJS158"/>
      <c r="AJT158"/>
      <c r="AJU158"/>
      <c r="AJV158"/>
      <c r="AJW158"/>
      <c r="AJX158"/>
      <c r="AJY158"/>
      <c r="AJZ158"/>
      <c r="AKA158"/>
      <c r="AKB158"/>
      <c r="AKC158"/>
      <c r="AKD158"/>
      <c r="AKE158"/>
      <c r="AKF158"/>
      <c r="AKG158"/>
      <c r="AKH158"/>
      <c r="AKI158"/>
      <c r="AKJ158"/>
      <c r="AKK158"/>
      <c r="AKL158"/>
      <c r="AKM158"/>
      <c r="AKN158"/>
      <c r="AKO158"/>
      <c r="AKP158"/>
      <c r="AKQ158"/>
      <c r="AKR158"/>
      <c r="AKS158"/>
      <c r="AKT158"/>
      <c r="AKU158"/>
      <c r="AKV158"/>
      <c r="AKW158"/>
      <c r="AKX158"/>
      <c r="AKY158"/>
      <c r="AKZ158"/>
      <c r="ALA158"/>
      <c r="ALB158"/>
      <c r="ALC158"/>
      <c r="ALD158"/>
      <c r="ALE158"/>
      <c r="ALF158"/>
      <c r="ALG158"/>
      <c r="ALH158"/>
      <c r="ALI158"/>
      <c r="ALJ158"/>
      <c r="ALK158"/>
      <c r="ALL158"/>
      <c r="ALM158"/>
      <c r="ALN158"/>
      <c r="ALO158"/>
      <c r="ALP158"/>
      <c r="ALQ158"/>
      <c r="ALR158"/>
      <c r="ALS158"/>
      <c r="ALT158"/>
      <c r="ALU158"/>
      <c r="ALV158"/>
      <c r="ALW158"/>
      <c r="ALX158"/>
      <c r="ALY158"/>
      <c r="ALZ158"/>
      <c r="AMA158"/>
      <c r="AMB158"/>
      <c r="AMC158"/>
      <c r="AMD158"/>
      <c r="AME158"/>
      <c r="AMF158"/>
      <c r="AMG158"/>
      <c r="AMH158"/>
      <c r="AMI158"/>
      <c r="AMJ158"/>
      <c r="AMK158"/>
      <c r="AML158"/>
      <c r="AMM158"/>
      <c r="AMN158"/>
      <c r="AMO158"/>
      <c r="AMP158"/>
      <c r="AMQ158"/>
      <c r="AMR158"/>
      <c r="AMS158"/>
      <c r="AMT158"/>
      <c r="AMU158"/>
    </row>
    <row r="159" spans="2:1035" s="6" customFormat="1" ht="15" customHeight="1" x14ac:dyDescent="0.25">
      <c r="C159" s="105" t="str">
        <f t="shared" si="37"/>
        <v>Bradford White</v>
      </c>
      <c r="D159" s="105" t="str">
        <f t="shared" si="38"/>
        <v>RE2H80R10B-1NCWT  (80 gal)</v>
      </c>
      <c r="E159" s="6">
        <f t="shared" si="39"/>
        <v>1300223</v>
      </c>
      <c r="F159" s="55">
        <f t="shared" si="40"/>
        <v>80</v>
      </c>
      <c r="G159" s="6" t="str">
        <f t="shared" si="41"/>
        <v>GE2014_80</v>
      </c>
      <c r="H159" s="114">
        <f t="shared" si="42"/>
        <v>0</v>
      </c>
      <c r="I159" s="152" t="str">
        <f t="shared" si="43"/>
        <v>BradfordWhiteRE2H80</v>
      </c>
      <c r="J159" s="114">
        <v>3</v>
      </c>
      <c r="K159" s="219">
        <v>3.48</v>
      </c>
      <c r="L159" s="91" t="s">
        <v>188</v>
      </c>
      <c r="M159" s="32">
        <v>3</v>
      </c>
      <c r="N159" s="75">
        <f t="shared" si="44"/>
        <v>13</v>
      </c>
      <c r="O159" s="12" t="s">
        <v>93</v>
      </c>
      <c r="P159" s="62">
        <f>P157+1</f>
        <v>2</v>
      </c>
      <c r="Q159" s="164">
        <f t="shared" si="45"/>
        <v>1300223</v>
      </c>
      <c r="R159" s="59" t="str">
        <f t="shared" si="46"/>
        <v>RE2H80R10B-1NCWT  (80 gal)</v>
      </c>
      <c r="S159" s="151">
        <f>COUNTIF(R$90:R$662, R159)</f>
        <v>1</v>
      </c>
      <c r="T159" s="13" t="s">
        <v>116</v>
      </c>
      <c r="U159" s="14">
        <v>80</v>
      </c>
      <c r="V159" s="30" t="s">
        <v>225</v>
      </c>
      <c r="W159" s="80" t="s">
        <v>226</v>
      </c>
      <c r="X159" s="85" t="str">
        <f t="shared" si="47"/>
        <v>GE2014_80</v>
      </c>
      <c r="Y159" s="113">
        <v>0</v>
      </c>
      <c r="Z159" s="46" t="str">
        <f>[1]ESTAR_to_AWHS!I19</f>
        <v>4+</v>
      </c>
      <c r="AA159" s="47">
        <f>[1]ESTAR_to_AWHS!J19</f>
        <v>42775</v>
      </c>
      <c r="AB159" s="44" t="s">
        <v>84</v>
      </c>
      <c r="AC159" s="124" t="str">
        <f t="shared" si="48"/>
        <v>2,     1300223,   "RE2H80R10B-1NCWT  (80 gal)"</v>
      </c>
      <c r="AD159" s="126" t="str">
        <f t="shared" si="78"/>
        <v>BradfordWhite</v>
      </c>
      <c r="AE159" s="127" t="s">
        <v>462</v>
      </c>
      <c r="AF159" s="167">
        <f>COUNTIF(AE$77:AE$662, AE159)</f>
        <v>1</v>
      </c>
      <c r="AG159" s="124" t="str">
        <f t="shared" si="49"/>
        <v xml:space="preserve">          case  RE2H80R10B-1NCWT  (80 gal)   :   "BradfordWhiteRE2H80"</v>
      </c>
      <c r="AH159" s="6">
        <v>3.48</v>
      </c>
      <c r="AJ159" s="6">
        <v>3</v>
      </c>
      <c r="AK159"/>
      <c r="AL159" s="138">
        <f t="shared" si="50"/>
        <v>3.48</v>
      </c>
      <c r="AM159" s="138" t="str">
        <f t="shared" si="51"/>
        <v/>
      </c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/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  <c r="LK159"/>
      <c r="LL159"/>
      <c r="LM159"/>
      <c r="LN159"/>
      <c r="LO159"/>
      <c r="LP159"/>
      <c r="LQ159"/>
      <c r="LR159"/>
      <c r="LS159"/>
      <c r="LT159"/>
      <c r="LU159"/>
      <c r="LV159"/>
      <c r="LW159"/>
      <c r="LX159"/>
      <c r="LY159"/>
      <c r="LZ159"/>
      <c r="MA159"/>
      <c r="MB159"/>
      <c r="MC159"/>
      <c r="MD159"/>
      <c r="ME159"/>
      <c r="MF159"/>
      <c r="MG159"/>
      <c r="MH159"/>
      <c r="MI159"/>
      <c r="MJ159"/>
      <c r="MK159"/>
      <c r="ML159"/>
      <c r="MM159"/>
      <c r="MN159"/>
      <c r="MO159"/>
      <c r="MP159"/>
      <c r="MQ159"/>
      <c r="MR159"/>
      <c r="MS159"/>
      <c r="MT159"/>
      <c r="MU159"/>
      <c r="MV159"/>
      <c r="MW159"/>
      <c r="MX159"/>
      <c r="MY159"/>
      <c r="MZ159"/>
      <c r="NA159"/>
      <c r="NB159"/>
      <c r="NC159"/>
      <c r="ND159"/>
      <c r="NE159"/>
      <c r="NF159"/>
      <c r="NG159"/>
      <c r="NH159"/>
      <c r="NI159"/>
      <c r="NJ159"/>
      <c r="NK159"/>
      <c r="NL159"/>
      <c r="NM159"/>
      <c r="NN159"/>
      <c r="NO159"/>
      <c r="NP159"/>
      <c r="NQ159"/>
      <c r="NR159"/>
      <c r="NS159"/>
      <c r="NT159"/>
      <c r="NU159"/>
      <c r="NV159"/>
      <c r="NW159"/>
      <c r="NX159"/>
      <c r="NY159"/>
      <c r="NZ159"/>
      <c r="OA159"/>
      <c r="OB159"/>
      <c r="OC159"/>
      <c r="OD159"/>
      <c r="OE159"/>
      <c r="OF159"/>
      <c r="OG159"/>
      <c r="OH159"/>
      <c r="OI159"/>
      <c r="OJ159"/>
      <c r="OK159"/>
      <c r="OL159"/>
      <c r="OM159"/>
      <c r="ON159"/>
      <c r="OO159"/>
      <c r="OP159"/>
      <c r="OQ159"/>
      <c r="OR159"/>
      <c r="OS159"/>
      <c r="OT159"/>
      <c r="OU159"/>
      <c r="OV159"/>
      <c r="OW159"/>
      <c r="OX159"/>
      <c r="OY159"/>
      <c r="OZ159"/>
      <c r="PA159"/>
      <c r="PB159"/>
      <c r="PC159"/>
      <c r="PD159"/>
      <c r="PE159"/>
      <c r="PF159"/>
      <c r="PG159"/>
      <c r="PH159"/>
      <c r="PI159"/>
      <c r="PJ159"/>
      <c r="PK159"/>
      <c r="PL159"/>
      <c r="PM159"/>
      <c r="PN159"/>
      <c r="PO159"/>
      <c r="PP159"/>
      <c r="PQ159"/>
      <c r="PR159"/>
      <c r="PS159"/>
      <c r="PT159"/>
      <c r="PU159"/>
      <c r="PV159"/>
      <c r="PW159"/>
      <c r="PX159"/>
      <c r="PY159"/>
      <c r="PZ159"/>
      <c r="QA159"/>
      <c r="QB159"/>
      <c r="QC159"/>
      <c r="QD159"/>
      <c r="QE159"/>
      <c r="QF159"/>
      <c r="QG159"/>
      <c r="QH159"/>
      <c r="QI159"/>
      <c r="QJ159"/>
      <c r="QK159"/>
      <c r="QL159"/>
      <c r="QM159"/>
      <c r="QN159"/>
      <c r="QO159"/>
      <c r="QP159"/>
      <c r="QQ159"/>
      <c r="QR159"/>
      <c r="QS159"/>
      <c r="QT159"/>
      <c r="QU159"/>
      <c r="QV159"/>
      <c r="QW159"/>
      <c r="QX159"/>
      <c r="QY159"/>
      <c r="QZ159"/>
      <c r="RA159"/>
      <c r="RB159"/>
      <c r="RC159"/>
      <c r="RD159"/>
      <c r="RE159"/>
      <c r="RF159"/>
      <c r="RG159"/>
      <c r="RH159"/>
      <c r="RI159"/>
      <c r="RJ159"/>
      <c r="RK159"/>
      <c r="RL159"/>
      <c r="RM159"/>
      <c r="RN159"/>
      <c r="RO159"/>
      <c r="RP159"/>
      <c r="RQ159"/>
      <c r="RR159"/>
      <c r="RS159"/>
      <c r="RT159"/>
      <c r="RU159"/>
      <c r="RV159"/>
      <c r="RW159"/>
      <c r="RX159"/>
      <c r="RY159"/>
      <c r="RZ159"/>
      <c r="SA159"/>
      <c r="SB159"/>
      <c r="SC159"/>
      <c r="SD159"/>
      <c r="SE159"/>
      <c r="SF159"/>
      <c r="SG159"/>
      <c r="SH159"/>
      <c r="SI159"/>
      <c r="SJ159"/>
      <c r="SK159"/>
      <c r="SL159"/>
      <c r="SM159"/>
      <c r="SN159"/>
      <c r="SO159"/>
      <c r="SP159"/>
      <c r="SQ159"/>
      <c r="SR159"/>
      <c r="SS159"/>
      <c r="ST159"/>
      <c r="SU159"/>
      <c r="SV159"/>
      <c r="SW159"/>
      <c r="SX159"/>
      <c r="SY159"/>
      <c r="SZ159"/>
      <c r="TA159"/>
      <c r="TB159"/>
      <c r="TC159"/>
      <c r="TD159"/>
      <c r="TE159"/>
      <c r="TF159"/>
      <c r="TG159"/>
      <c r="TH159"/>
      <c r="TI159"/>
      <c r="TJ159"/>
      <c r="TK159"/>
      <c r="TL159"/>
      <c r="TM159"/>
      <c r="TN159"/>
      <c r="TO159"/>
      <c r="TP159"/>
      <c r="TQ159"/>
      <c r="TR159"/>
      <c r="TS159"/>
      <c r="TT159"/>
      <c r="TU159"/>
      <c r="TV159"/>
      <c r="TW159"/>
      <c r="TX159"/>
      <c r="TY159"/>
      <c r="TZ159"/>
      <c r="UA159"/>
      <c r="UB159"/>
      <c r="UC159"/>
      <c r="UD159"/>
      <c r="UE159"/>
      <c r="UF159"/>
      <c r="UG159"/>
      <c r="UH159"/>
      <c r="UI159"/>
      <c r="UJ159"/>
      <c r="UK159"/>
      <c r="UL159"/>
      <c r="UM159"/>
      <c r="UN159"/>
      <c r="UO159"/>
      <c r="UP159"/>
      <c r="UQ159"/>
      <c r="UR159"/>
      <c r="US159"/>
      <c r="UT159"/>
      <c r="UU159"/>
      <c r="UV159"/>
      <c r="UW159"/>
      <c r="UX159"/>
      <c r="UY159"/>
      <c r="UZ159"/>
      <c r="VA159"/>
      <c r="VB159"/>
      <c r="VC159"/>
      <c r="VD159"/>
      <c r="VE159"/>
      <c r="VF159"/>
      <c r="VG159"/>
      <c r="VH159"/>
      <c r="VI159"/>
      <c r="VJ159"/>
      <c r="VK159"/>
      <c r="VL159"/>
      <c r="VM159"/>
      <c r="VN159"/>
      <c r="VO159"/>
      <c r="VP159"/>
      <c r="VQ159"/>
      <c r="VR159"/>
      <c r="VS159"/>
      <c r="VT159"/>
      <c r="VU159"/>
      <c r="VV159"/>
      <c r="VW159"/>
      <c r="VX159"/>
      <c r="VY159"/>
      <c r="VZ159"/>
      <c r="WA159"/>
      <c r="WB159"/>
      <c r="WC159"/>
      <c r="WD159"/>
      <c r="WE159"/>
      <c r="WF159"/>
      <c r="WG159"/>
      <c r="WH159"/>
      <c r="WI159"/>
      <c r="WJ159"/>
      <c r="WK159"/>
      <c r="WL159"/>
      <c r="WM159"/>
      <c r="WN159"/>
      <c r="WO159"/>
      <c r="WP159"/>
      <c r="WQ159"/>
      <c r="WR159"/>
      <c r="WS159"/>
      <c r="WT159"/>
      <c r="WU159"/>
      <c r="WV159"/>
      <c r="WW159"/>
      <c r="WX159"/>
      <c r="WY159"/>
      <c r="WZ159"/>
      <c r="XA159"/>
      <c r="XB159"/>
      <c r="XC159"/>
      <c r="XD159"/>
      <c r="XE159"/>
      <c r="XF159"/>
      <c r="XG159"/>
      <c r="XH159"/>
      <c r="XI159"/>
      <c r="XJ159"/>
      <c r="XK159"/>
      <c r="XL159"/>
      <c r="XM159"/>
      <c r="XN159"/>
      <c r="XO159"/>
      <c r="XP159"/>
      <c r="XQ159"/>
      <c r="XR159"/>
      <c r="XS159"/>
      <c r="XT159"/>
      <c r="XU159"/>
      <c r="XV159"/>
      <c r="XW159"/>
      <c r="XX159"/>
      <c r="XY159"/>
      <c r="XZ159"/>
      <c r="YA159"/>
      <c r="YB159"/>
      <c r="YC159"/>
      <c r="YD159"/>
      <c r="YE159"/>
      <c r="YF159"/>
      <c r="YG159"/>
      <c r="YH159"/>
      <c r="YI159"/>
      <c r="YJ159"/>
      <c r="YK159"/>
      <c r="YL159"/>
      <c r="YM159"/>
      <c r="YN159"/>
      <c r="YO159"/>
      <c r="YP159"/>
      <c r="YQ159"/>
      <c r="YR159"/>
      <c r="YS159"/>
      <c r="YT159"/>
      <c r="YU159"/>
      <c r="YV159"/>
      <c r="YW159"/>
      <c r="YX159"/>
      <c r="YY159"/>
      <c r="YZ159"/>
      <c r="ZA159"/>
      <c r="ZB159"/>
      <c r="ZC159"/>
      <c r="ZD159"/>
      <c r="ZE159"/>
      <c r="ZF159"/>
      <c r="ZG159"/>
      <c r="ZH159"/>
      <c r="ZI159"/>
      <c r="ZJ159"/>
      <c r="ZK159"/>
      <c r="ZL159"/>
      <c r="ZM159"/>
      <c r="ZN159"/>
      <c r="ZO159"/>
      <c r="ZP159"/>
      <c r="ZQ159"/>
      <c r="ZR159"/>
      <c r="ZS159"/>
      <c r="ZT159"/>
      <c r="ZU159"/>
      <c r="ZV159"/>
      <c r="ZW159"/>
      <c r="ZX159"/>
      <c r="ZY159"/>
      <c r="ZZ159"/>
      <c r="AAA159"/>
      <c r="AAB159"/>
      <c r="AAC159"/>
      <c r="AAD159"/>
      <c r="AAE159"/>
      <c r="AAF159"/>
      <c r="AAG159"/>
      <c r="AAH159"/>
      <c r="AAI159"/>
      <c r="AAJ159"/>
      <c r="AAK159"/>
      <c r="AAL159"/>
      <c r="AAM159"/>
      <c r="AAN159"/>
      <c r="AAO159"/>
      <c r="AAP159"/>
      <c r="AAQ159"/>
      <c r="AAR159"/>
      <c r="AAS159"/>
      <c r="AAT159"/>
      <c r="AAU159"/>
      <c r="AAV159"/>
      <c r="AAW159"/>
      <c r="AAX159"/>
      <c r="AAY159"/>
      <c r="AAZ159"/>
      <c r="ABA159"/>
      <c r="ABB159"/>
      <c r="ABC159"/>
      <c r="ABD159"/>
      <c r="ABE159"/>
      <c r="ABF159"/>
      <c r="ABG159"/>
      <c r="ABH159"/>
      <c r="ABI159"/>
      <c r="ABJ159"/>
      <c r="ABK159"/>
      <c r="ABL159"/>
      <c r="ABM159"/>
      <c r="ABN159"/>
      <c r="ABO159"/>
      <c r="ABP159"/>
      <c r="ABQ159"/>
      <c r="ABR159"/>
      <c r="ABS159"/>
      <c r="ABT159"/>
      <c r="ABU159"/>
      <c r="ABV159"/>
      <c r="ABW159"/>
      <c r="ABX159"/>
      <c r="ABY159"/>
      <c r="ABZ159"/>
      <c r="ACA159"/>
      <c r="ACB159"/>
      <c r="ACC159"/>
      <c r="ACD159"/>
      <c r="ACE159"/>
      <c r="ACF159"/>
      <c r="ACG159"/>
      <c r="ACH159"/>
      <c r="ACI159"/>
      <c r="ACJ159"/>
      <c r="ACK159"/>
      <c r="ACL159"/>
      <c r="ACM159"/>
      <c r="ACN159"/>
      <c r="ACO159"/>
      <c r="ACP159"/>
      <c r="ACQ159"/>
      <c r="ACR159"/>
      <c r="ACS159"/>
      <c r="ACT159"/>
      <c r="ACU159"/>
      <c r="ACV159"/>
      <c r="ACW159"/>
      <c r="ACX159"/>
      <c r="ACY159"/>
      <c r="ACZ159"/>
      <c r="ADA159"/>
      <c r="ADB159"/>
      <c r="ADC159"/>
      <c r="ADD159"/>
      <c r="ADE159"/>
      <c r="ADF159"/>
      <c r="ADG159"/>
      <c r="ADH159"/>
      <c r="ADI159"/>
      <c r="ADJ159"/>
      <c r="ADK159"/>
      <c r="ADL159"/>
      <c r="ADM159"/>
      <c r="ADN159"/>
      <c r="ADO159"/>
      <c r="ADP159"/>
      <c r="ADQ159"/>
      <c r="ADR159"/>
      <c r="ADS159"/>
      <c r="ADT159"/>
      <c r="ADU159"/>
      <c r="ADV159"/>
      <c r="ADW159"/>
      <c r="ADX159"/>
      <c r="ADY159"/>
      <c r="ADZ159"/>
      <c r="AEA159"/>
      <c r="AEB159"/>
      <c r="AEC159"/>
      <c r="AED159"/>
      <c r="AEE159"/>
      <c r="AEF159"/>
      <c r="AEG159"/>
      <c r="AEH159"/>
      <c r="AEI159"/>
      <c r="AEJ159"/>
      <c r="AEK159"/>
      <c r="AEL159"/>
      <c r="AEM159"/>
      <c r="AEN159"/>
      <c r="AEO159"/>
      <c r="AEP159"/>
      <c r="AEQ159"/>
      <c r="AER159"/>
      <c r="AES159"/>
      <c r="AET159"/>
      <c r="AEU159"/>
      <c r="AEV159"/>
      <c r="AEW159"/>
      <c r="AEX159"/>
      <c r="AEY159"/>
      <c r="AEZ159"/>
      <c r="AFA159"/>
      <c r="AFB159"/>
      <c r="AFC159"/>
      <c r="AFD159"/>
      <c r="AFE159"/>
      <c r="AFF159"/>
      <c r="AFG159"/>
      <c r="AFH159"/>
      <c r="AFI159"/>
      <c r="AFJ159"/>
      <c r="AFK159"/>
      <c r="AFL159"/>
      <c r="AFM159"/>
      <c r="AFN159"/>
      <c r="AFO159"/>
      <c r="AFP159"/>
      <c r="AFQ159"/>
      <c r="AFR159"/>
      <c r="AFS159"/>
      <c r="AFT159"/>
      <c r="AFU159"/>
      <c r="AFV159"/>
      <c r="AFW159"/>
      <c r="AFX159"/>
      <c r="AFY159"/>
      <c r="AFZ159"/>
      <c r="AGA159"/>
      <c r="AGB159"/>
      <c r="AGC159"/>
      <c r="AGD159"/>
      <c r="AGE159"/>
      <c r="AGF159"/>
      <c r="AGG159"/>
      <c r="AGH159"/>
      <c r="AGI159"/>
      <c r="AGJ159"/>
      <c r="AGK159"/>
      <c r="AGL159"/>
      <c r="AGM159"/>
      <c r="AGN159"/>
      <c r="AGO159"/>
      <c r="AGP159"/>
      <c r="AGQ159"/>
      <c r="AGR159"/>
      <c r="AGS159"/>
      <c r="AGT159"/>
      <c r="AGU159"/>
      <c r="AGV159"/>
      <c r="AGW159"/>
      <c r="AGX159"/>
      <c r="AGY159"/>
      <c r="AGZ159"/>
      <c r="AHA159"/>
      <c r="AHB159"/>
      <c r="AHC159"/>
      <c r="AHD159"/>
      <c r="AHE159"/>
      <c r="AHF159"/>
      <c r="AHG159"/>
      <c r="AHH159"/>
      <c r="AHI159"/>
      <c r="AHJ159"/>
      <c r="AHK159"/>
      <c r="AHL159"/>
      <c r="AHM159"/>
      <c r="AHN159"/>
      <c r="AHO159"/>
      <c r="AHP159"/>
      <c r="AHQ159"/>
      <c r="AHR159"/>
      <c r="AHS159"/>
      <c r="AHT159"/>
      <c r="AHU159"/>
      <c r="AHV159"/>
      <c r="AHW159"/>
      <c r="AHX159"/>
      <c r="AHY159"/>
      <c r="AHZ159"/>
      <c r="AIA159"/>
      <c r="AIB159"/>
      <c r="AIC159"/>
      <c r="AID159"/>
      <c r="AIE159"/>
      <c r="AIF159"/>
      <c r="AIG159"/>
      <c r="AIH159"/>
      <c r="AII159"/>
      <c r="AIJ159"/>
      <c r="AIK159"/>
      <c r="AIL159"/>
      <c r="AIM159"/>
      <c r="AIN159"/>
      <c r="AIO159"/>
      <c r="AIP159"/>
      <c r="AIQ159"/>
      <c r="AIR159"/>
      <c r="AIS159"/>
      <c r="AIT159"/>
      <c r="AIU159"/>
      <c r="AIV159"/>
      <c r="AIW159"/>
      <c r="AIX159"/>
      <c r="AIY159"/>
      <c r="AIZ159"/>
      <c r="AJA159"/>
      <c r="AJB159"/>
      <c r="AJC159"/>
      <c r="AJD159"/>
      <c r="AJE159"/>
      <c r="AJF159"/>
      <c r="AJG159"/>
      <c r="AJH159"/>
      <c r="AJI159"/>
      <c r="AJJ159"/>
      <c r="AJK159"/>
      <c r="AJL159"/>
      <c r="AJM159"/>
      <c r="AJN159"/>
      <c r="AJO159"/>
      <c r="AJP159"/>
      <c r="AJQ159"/>
      <c r="AJR159"/>
      <c r="AJS159"/>
      <c r="AJT159"/>
      <c r="AJU159"/>
      <c r="AJV159"/>
      <c r="AJW159"/>
      <c r="AJX159"/>
      <c r="AJY159"/>
      <c r="AJZ159"/>
      <c r="AKA159"/>
      <c r="AKB159"/>
      <c r="AKC159"/>
      <c r="AKD159"/>
      <c r="AKE159"/>
      <c r="AKF159"/>
      <c r="AKG159"/>
      <c r="AKH159"/>
      <c r="AKI159"/>
      <c r="AKJ159"/>
      <c r="AKK159"/>
      <c r="AKL159"/>
      <c r="AKM159"/>
      <c r="AKN159"/>
      <c r="AKO159"/>
      <c r="AKP159"/>
      <c r="AKQ159"/>
      <c r="AKR159"/>
      <c r="AKS159"/>
      <c r="AKT159"/>
      <c r="AKU159"/>
      <c r="AKV159"/>
      <c r="AKW159"/>
      <c r="AKX159"/>
      <c r="AKY159"/>
      <c r="AKZ159"/>
      <c r="ALA159"/>
      <c r="ALB159"/>
      <c r="ALC159"/>
      <c r="ALD159"/>
      <c r="ALE159"/>
      <c r="ALF159"/>
      <c r="ALG159"/>
      <c r="ALH159"/>
      <c r="ALI159"/>
      <c r="ALJ159"/>
      <c r="ALK159"/>
      <c r="ALL159"/>
      <c r="ALM159"/>
      <c r="ALN159"/>
      <c r="ALO159"/>
      <c r="ALP159"/>
      <c r="ALQ159"/>
      <c r="ALR159"/>
      <c r="ALS159"/>
      <c r="ALT159"/>
      <c r="ALU159"/>
      <c r="ALV159"/>
      <c r="ALW159"/>
      <c r="ALX159"/>
      <c r="ALY159"/>
      <c r="ALZ159"/>
      <c r="AMA159"/>
      <c r="AMB159"/>
      <c r="AMC159"/>
      <c r="AMD159"/>
      <c r="AME159"/>
      <c r="AMF159"/>
      <c r="AMG159"/>
      <c r="AMH159"/>
      <c r="AMI159"/>
      <c r="AMJ159"/>
      <c r="AMK159"/>
      <c r="AML159"/>
      <c r="AMM159"/>
      <c r="AMN159"/>
      <c r="AMO159"/>
      <c r="AMP159"/>
      <c r="AMQ159"/>
      <c r="AMR159"/>
      <c r="AMS159"/>
      <c r="AMT159"/>
      <c r="AMU159"/>
    </row>
    <row r="160" spans="2:1035" s="6" customFormat="1" ht="15" customHeight="1" x14ac:dyDescent="0.25">
      <c r="C160" s="105" t="str">
        <f t="shared" si="37"/>
        <v>Bradford White</v>
      </c>
      <c r="D160" s="105" t="str">
        <f t="shared" si="38"/>
        <v>RE2H50S6-1NCWT  (50 gal)</v>
      </c>
      <c r="E160" s="105">
        <f t="shared" si="39"/>
        <v>1300419</v>
      </c>
      <c r="F160" s="55">
        <f t="shared" si="40"/>
        <v>50</v>
      </c>
      <c r="G160" s="6" t="str">
        <f t="shared" si="41"/>
        <v>GE2014</v>
      </c>
      <c r="H160" s="114">
        <f t="shared" si="42"/>
        <v>0</v>
      </c>
      <c r="I160" s="152" t="str">
        <f t="shared" si="43"/>
        <v>BradfordWhiteRE2H50S61NCWT</v>
      </c>
      <c r="J160" s="114">
        <v>1</v>
      </c>
      <c r="K160" s="220">
        <v>0</v>
      </c>
      <c r="L160" s="91" t="s">
        <v>188</v>
      </c>
      <c r="M160" s="32">
        <v>1</v>
      </c>
      <c r="N160" s="75">
        <f t="shared" si="44"/>
        <v>13</v>
      </c>
      <c r="O160" s="12" t="s">
        <v>93</v>
      </c>
      <c r="P160" s="107">
        <v>4</v>
      </c>
      <c r="Q160" s="164">
        <f t="shared" si="45"/>
        <v>1300419</v>
      </c>
      <c r="R160" s="59" t="str">
        <f t="shared" si="46"/>
        <v>RE2H50S6-1NCWT  (50 gal)</v>
      </c>
      <c r="S160" s="151">
        <f>COUNTIF(R$90:R$662, R160)</f>
        <v>1</v>
      </c>
      <c r="T160" s="13" t="s">
        <v>316</v>
      </c>
      <c r="U160" s="14">
        <v>50</v>
      </c>
      <c r="V160" s="30"/>
      <c r="W160" s="80" t="s">
        <v>170</v>
      </c>
      <c r="X160" s="85" t="str">
        <f t="shared" si="47"/>
        <v>GE2014</v>
      </c>
      <c r="Y160" s="113">
        <v>0</v>
      </c>
      <c r="Z160" s="46" t="s">
        <v>8</v>
      </c>
      <c r="AA160" s="47">
        <v>43944</v>
      </c>
      <c r="AB160" s="44"/>
      <c r="AC160" s="124" t="str">
        <f t="shared" si="48"/>
        <v>2,     1300419,   "RE2H50S6-1NCWT  (50 gal)"</v>
      </c>
      <c r="AD160" s="126" t="str">
        <f t="shared" si="78"/>
        <v>BradfordWhite</v>
      </c>
      <c r="AE160" t="s">
        <v>463</v>
      </c>
      <c r="AF160" s="167">
        <f>COUNTIF(AE$77:AE$662, AE160)</f>
        <v>1</v>
      </c>
      <c r="AG160" s="124" t="str">
        <f t="shared" si="49"/>
        <v xml:space="preserve">          case  RE2H50S6-1NCWT  (50 gal)   :   "BradfordWhiteRE2H50S61NCWT"</v>
      </c>
      <c r="AH160" s="6" t="s">
        <v>1274</v>
      </c>
      <c r="AI160" s="6" t="s">
        <v>1274</v>
      </c>
      <c r="AJ160" s="6">
        <v>1</v>
      </c>
      <c r="AK160"/>
      <c r="AL160" s="138" t="str">
        <f t="shared" si="50"/>
        <v/>
      </c>
      <c r="AM160" s="138" t="str">
        <f t="shared" si="51"/>
        <v/>
      </c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  <c r="LK160"/>
      <c r="LL160"/>
      <c r="LM160"/>
      <c r="LN160"/>
      <c r="LO160"/>
      <c r="LP160"/>
      <c r="LQ160"/>
      <c r="LR160"/>
      <c r="LS160"/>
      <c r="LT160"/>
      <c r="LU160"/>
      <c r="LV160"/>
      <c r="LW160"/>
      <c r="LX160"/>
      <c r="LY160"/>
      <c r="LZ160"/>
      <c r="MA160"/>
      <c r="MB160"/>
      <c r="MC160"/>
      <c r="MD160"/>
      <c r="ME160"/>
      <c r="MF160"/>
      <c r="MG160"/>
      <c r="MH160"/>
      <c r="MI160"/>
      <c r="MJ160"/>
      <c r="MK160"/>
      <c r="ML160"/>
      <c r="MM160"/>
      <c r="MN160"/>
      <c r="MO160"/>
      <c r="MP160"/>
      <c r="MQ160"/>
      <c r="MR160"/>
      <c r="MS160"/>
      <c r="MT160"/>
      <c r="MU160"/>
      <c r="MV160"/>
      <c r="MW160"/>
      <c r="MX160"/>
      <c r="MY160"/>
      <c r="MZ160"/>
      <c r="NA160"/>
      <c r="NB160"/>
      <c r="NC160"/>
      <c r="ND160"/>
      <c r="NE160"/>
      <c r="NF160"/>
      <c r="NG160"/>
      <c r="NH160"/>
      <c r="NI160"/>
      <c r="NJ160"/>
      <c r="NK160"/>
      <c r="NL160"/>
      <c r="NM160"/>
      <c r="NN160"/>
      <c r="NO160"/>
      <c r="NP160"/>
      <c r="NQ160"/>
      <c r="NR160"/>
      <c r="NS160"/>
      <c r="NT160"/>
      <c r="NU160"/>
      <c r="NV160"/>
      <c r="NW160"/>
      <c r="NX160"/>
      <c r="NY160"/>
      <c r="NZ160"/>
      <c r="OA160"/>
      <c r="OB160"/>
      <c r="OC160"/>
      <c r="OD160"/>
      <c r="OE160"/>
      <c r="OF160"/>
      <c r="OG160"/>
      <c r="OH160"/>
      <c r="OI160"/>
      <c r="OJ160"/>
      <c r="OK160"/>
      <c r="OL160"/>
      <c r="OM160"/>
      <c r="ON160"/>
      <c r="OO160"/>
      <c r="OP160"/>
      <c r="OQ160"/>
      <c r="OR160"/>
      <c r="OS160"/>
      <c r="OT160"/>
      <c r="OU160"/>
      <c r="OV160"/>
      <c r="OW160"/>
      <c r="OX160"/>
      <c r="OY160"/>
      <c r="OZ160"/>
      <c r="PA160"/>
      <c r="PB160"/>
      <c r="PC160"/>
      <c r="PD160"/>
      <c r="PE160"/>
      <c r="PF160"/>
      <c r="PG160"/>
      <c r="PH160"/>
      <c r="PI160"/>
      <c r="PJ160"/>
      <c r="PK160"/>
      <c r="PL160"/>
      <c r="PM160"/>
      <c r="PN160"/>
      <c r="PO160"/>
      <c r="PP160"/>
      <c r="PQ160"/>
      <c r="PR160"/>
      <c r="PS160"/>
      <c r="PT160"/>
      <c r="PU160"/>
      <c r="PV160"/>
      <c r="PW160"/>
      <c r="PX160"/>
      <c r="PY160"/>
      <c r="PZ160"/>
      <c r="QA160"/>
      <c r="QB160"/>
      <c r="QC160"/>
      <c r="QD160"/>
      <c r="QE160"/>
      <c r="QF160"/>
      <c r="QG160"/>
      <c r="QH160"/>
      <c r="QI160"/>
      <c r="QJ160"/>
      <c r="QK160"/>
      <c r="QL160"/>
      <c r="QM160"/>
      <c r="QN160"/>
      <c r="QO160"/>
      <c r="QP160"/>
      <c r="QQ160"/>
      <c r="QR160"/>
      <c r="QS160"/>
      <c r="QT160"/>
      <c r="QU160"/>
      <c r="QV160"/>
      <c r="QW160"/>
      <c r="QX160"/>
      <c r="QY160"/>
      <c r="QZ160"/>
      <c r="RA160"/>
      <c r="RB160"/>
      <c r="RC160"/>
      <c r="RD160"/>
      <c r="RE160"/>
      <c r="RF160"/>
      <c r="RG160"/>
      <c r="RH160"/>
      <c r="RI160"/>
      <c r="RJ160"/>
      <c r="RK160"/>
      <c r="RL160"/>
      <c r="RM160"/>
      <c r="RN160"/>
      <c r="RO160"/>
      <c r="RP160"/>
      <c r="RQ160"/>
      <c r="RR160"/>
      <c r="RS160"/>
      <c r="RT160"/>
      <c r="RU160"/>
      <c r="RV160"/>
      <c r="RW160"/>
      <c r="RX160"/>
      <c r="RY160"/>
      <c r="RZ160"/>
      <c r="SA160"/>
      <c r="SB160"/>
      <c r="SC160"/>
      <c r="SD160"/>
      <c r="SE160"/>
      <c r="SF160"/>
      <c r="SG160"/>
      <c r="SH160"/>
      <c r="SI160"/>
      <c r="SJ160"/>
      <c r="SK160"/>
      <c r="SL160"/>
      <c r="SM160"/>
      <c r="SN160"/>
      <c r="SO160"/>
      <c r="SP160"/>
      <c r="SQ160"/>
      <c r="SR160"/>
      <c r="SS160"/>
      <c r="ST160"/>
      <c r="SU160"/>
      <c r="SV160"/>
      <c r="SW160"/>
      <c r="SX160"/>
      <c r="SY160"/>
      <c r="SZ160"/>
      <c r="TA160"/>
      <c r="TB160"/>
      <c r="TC160"/>
      <c r="TD160"/>
      <c r="TE160"/>
      <c r="TF160"/>
      <c r="TG160"/>
      <c r="TH160"/>
      <c r="TI160"/>
      <c r="TJ160"/>
      <c r="TK160"/>
      <c r="TL160"/>
      <c r="TM160"/>
      <c r="TN160"/>
      <c r="TO160"/>
      <c r="TP160"/>
      <c r="TQ160"/>
      <c r="TR160"/>
      <c r="TS160"/>
      <c r="TT160"/>
      <c r="TU160"/>
      <c r="TV160"/>
      <c r="TW160"/>
      <c r="TX160"/>
      <c r="TY160"/>
      <c r="TZ160"/>
      <c r="UA160"/>
      <c r="UB160"/>
      <c r="UC160"/>
      <c r="UD160"/>
      <c r="UE160"/>
      <c r="UF160"/>
      <c r="UG160"/>
      <c r="UH160"/>
      <c r="UI160"/>
      <c r="UJ160"/>
      <c r="UK160"/>
      <c r="UL160"/>
      <c r="UM160"/>
      <c r="UN160"/>
      <c r="UO160"/>
      <c r="UP160"/>
      <c r="UQ160"/>
      <c r="UR160"/>
      <c r="US160"/>
      <c r="UT160"/>
      <c r="UU160"/>
      <c r="UV160"/>
      <c r="UW160"/>
      <c r="UX160"/>
      <c r="UY160"/>
      <c r="UZ160"/>
      <c r="VA160"/>
      <c r="VB160"/>
      <c r="VC160"/>
      <c r="VD160"/>
      <c r="VE160"/>
      <c r="VF160"/>
      <c r="VG160"/>
      <c r="VH160"/>
      <c r="VI160"/>
      <c r="VJ160"/>
      <c r="VK160"/>
      <c r="VL160"/>
      <c r="VM160"/>
      <c r="VN160"/>
      <c r="VO160"/>
      <c r="VP160"/>
      <c r="VQ160"/>
      <c r="VR160"/>
      <c r="VS160"/>
      <c r="VT160"/>
      <c r="VU160"/>
      <c r="VV160"/>
      <c r="VW160"/>
      <c r="VX160"/>
      <c r="VY160"/>
      <c r="VZ160"/>
      <c r="WA160"/>
      <c r="WB160"/>
      <c r="WC160"/>
      <c r="WD160"/>
      <c r="WE160"/>
      <c r="WF160"/>
      <c r="WG160"/>
      <c r="WH160"/>
      <c r="WI160"/>
      <c r="WJ160"/>
      <c r="WK160"/>
      <c r="WL160"/>
      <c r="WM160"/>
      <c r="WN160"/>
      <c r="WO160"/>
      <c r="WP160"/>
      <c r="WQ160"/>
      <c r="WR160"/>
      <c r="WS160"/>
      <c r="WT160"/>
      <c r="WU160"/>
      <c r="WV160"/>
      <c r="WW160"/>
      <c r="WX160"/>
      <c r="WY160"/>
      <c r="WZ160"/>
      <c r="XA160"/>
      <c r="XB160"/>
      <c r="XC160"/>
      <c r="XD160"/>
      <c r="XE160"/>
      <c r="XF160"/>
      <c r="XG160"/>
      <c r="XH160"/>
      <c r="XI160"/>
      <c r="XJ160"/>
      <c r="XK160"/>
      <c r="XL160"/>
      <c r="XM160"/>
      <c r="XN160"/>
      <c r="XO160"/>
      <c r="XP160"/>
      <c r="XQ160"/>
      <c r="XR160"/>
      <c r="XS160"/>
      <c r="XT160"/>
      <c r="XU160"/>
      <c r="XV160"/>
      <c r="XW160"/>
      <c r="XX160"/>
      <c r="XY160"/>
      <c r="XZ160"/>
      <c r="YA160"/>
      <c r="YB160"/>
      <c r="YC160"/>
      <c r="YD160"/>
      <c r="YE160"/>
      <c r="YF160"/>
      <c r="YG160"/>
      <c r="YH160"/>
      <c r="YI160"/>
      <c r="YJ160"/>
      <c r="YK160"/>
      <c r="YL160"/>
      <c r="YM160"/>
      <c r="YN160"/>
      <c r="YO160"/>
      <c r="YP160"/>
      <c r="YQ160"/>
      <c r="YR160"/>
      <c r="YS160"/>
      <c r="YT160"/>
      <c r="YU160"/>
      <c r="YV160"/>
      <c r="YW160"/>
      <c r="YX160"/>
      <c r="YY160"/>
      <c r="YZ160"/>
      <c r="ZA160"/>
      <c r="ZB160"/>
      <c r="ZC160"/>
      <c r="ZD160"/>
      <c r="ZE160"/>
      <c r="ZF160"/>
      <c r="ZG160"/>
      <c r="ZH160"/>
      <c r="ZI160"/>
      <c r="ZJ160"/>
      <c r="ZK160"/>
      <c r="ZL160"/>
      <c r="ZM160"/>
      <c r="ZN160"/>
      <c r="ZO160"/>
      <c r="ZP160"/>
      <c r="ZQ160"/>
      <c r="ZR160"/>
      <c r="ZS160"/>
      <c r="ZT160"/>
      <c r="ZU160"/>
      <c r="ZV160"/>
      <c r="ZW160"/>
      <c r="ZX160"/>
      <c r="ZY160"/>
      <c r="ZZ160"/>
      <c r="AAA160"/>
      <c r="AAB160"/>
      <c r="AAC160"/>
      <c r="AAD160"/>
      <c r="AAE160"/>
      <c r="AAF160"/>
      <c r="AAG160"/>
      <c r="AAH160"/>
      <c r="AAI160"/>
      <c r="AAJ160"/>
      <c r="AAK160"/>
      <c r="AAL160"/>
      <c r="AAM160"/>
      <c r="AAN160"/>
      <c r="AAO160"/>
      <c r="AAP160"/>
      <c r="AAQ160"/>
      <c r="AAR160"/>
      <c r="AAS160"/>
      <c r="AAT160"/>
      <c r="AAU160"/>
      <c r="AAV160"/>
      <c r="AAW160"/>
      <c r="AAX160"/>
      <c r="AAY160"/>
      <c r="AAZ160"/>
      <c r="ABA160"/>
      <c r="ABB160"/>
      <c r="ABC160"/>
      <c r="ABD160"/>
      <c r="ABE160"/>
      <c r="ABF160"/>
      <c r="ABG160"/>
      <c r="ABH160"/>
      <c r="ABI160"/>
      <c r="ABJ160"/>
      <c r="ABK160"/>
      <c r="ABL160"/>
      <c r="ABM160"/>
      <c r="ABN160"/>
      <c r="ABO160"/>
      <c r="ABP160"/>
      <c r="ABQ160"/>
      <c r="ABR160"/>
      <c r="ABS160"/>
      <c r="ABT160"/>
      <c r="ABU160"/>
      <c r="ABV160"/>
      <c r="ABW160"/>
      <c r="ABX160"/>
      <c r="ABY160"/>
      <c r="ABZ160"/>
      <c r="ACA160"/>
      <c r="ACB160"/>
      <c r="ACC160"/>
      <c r="ACD160"/>
      <c r="ACE160"/>
      <c r="ACF160"/>
      <c r="ACG160"/>
      <c r="ACH160"/>
      <c r="ACI160"/>
      <c r="ACJ160"/>
      <c r="ACK160"/>
      <c r="ACL160"/>
      <c r="ACM160"/>
      <c r="ACN160"/>
      <c r="ACO160"/>
      <c r="ACP160"/>
      <c r="ACQ160"/>
      <c r="ACR160"/>
      <c r="ACS160"/>
      <c r="ACT160"/>
      <c r="ACU160"/>
      <c r="ACV160"/>
      <c r="ACW160"/>
      <c r="ACX160"/>
      <c r="ACY160"/>
      <c r="ACZ160"/>
      <c r="ADA160"/>
      <c r="ADB160"/>
      <c r="ADC160"/>
      <c r="ADD160"/>
      <c r="ADE160"/>
      <c r="ADF160"/>
      <c r="ADG160"/>
      <c r="ADH160"/>
      <c r="ADI160"/>
      <c r="ADJ160"/>
      <c r="ADK160"/>
      <c r="ADL160"/>
      <c r="ADM160"/>
      <c r="ADN160"/>
      <c r="ADO160"/>
      <c r="ADP160"/>
      <c r="ADQ160"/>
      <c r="ADR160"/>
      <c r="ADS160"/>
      <c r="ADT160"/>
      <c r="ADU160"/>
      <c r="ADV160"/>
      <c r="ADW160"/>
      <c r="ADX160"/>
      <c r="ADY160"/>
      <c r="ADZ160"/>
      <c r="AEA160"/>
      <c r="AEB160"/>
      <c r="AEC160"/>
      <c r="AED160"/>
      <c r="AEE160"/>
      <c r="AEF160"/>
      <c r="AEG160"/>
      <c r="AEH160"/>
      <c r="AEI160"/>
      <c r="AEJ160"/>
      <c r="AEK160"/>
      <c r="AEL160"/>
      <c r="AEM160"/>
      <c r="AEN160"/>
      <c r="AEO160"/>
      <c r="AEP160"/>
      <c r="AEQ160"/>
      <c r="AER160"/>
      <c r="AES160"/>
      <c r="AET160"/>
      <c r="AEU160"/>
      <c r="AEV160"/>
      <c r="AEW160"/>
      <c r="AEX160"/>
      <c r="AEY160"/>
      <c r="AEZ160"/>
      <c r="AFA160"/>
      <c r="AFB160"/>
      <c r="AFC160"/>
      <c r="AFD160"/>
      <c r="AFE160"/>
      <c r="AFF160"/>
      <c r="AFG160"/>
      <c r="AFH160"/>
      <c r="AFI160"/>
      <c r="AFJ160"/>
      <c r="AFK160"/>
      <c r="AFL160"/>
      <c r="AFM160"/>
      <c r="AFN160"/>
      <c r="AFO160"/>
      <c r="AFP160"/>
      <c r="AFQ160"/>
      <c r="AFR160"/>
      <c r="AFS160"/>
      <c r="AFT160"/>
      <c r="AFU160"/>
      <c r="AFV160"/>
      <c r="AFW160"/>
      <c r="AFX160"/>
      <c r="AFY160"/>
      <c r="AFZ160"/>
      <c r="AGA160"/>
      <c r="AGB160"/>
      <c r="AGC160"/>
      <c r="AGD160"/>
      <c r="AGE160"/>
      <c r="AGF160"/>
      <c r="AGG160"/>
      <c r="AGH160"/>
      <c r="AGI160"/>
      <c r="AGJ160"/>
      <c r="AGK160"/>
      <c r="AGL160"/>
      <c r="AGM160"/>
      <c r="AGN160"/>
      <c r="AGO160"/>
      <c r="AGP160"/>
      <c r="AGQ160"/>
      <c r="AGR160"/>
      <c r="AGS160"/>
      <c r="AGT160"/>
      <c r="AGU160"/>
      <c r="AGV160"/>
      <c r="AGW160"/>
      <c r="AGX160"/>
      <c r="AGY160"/>
      <c r="AGZ160"/>
      <c r="AHA160"/>
      <c r="AHB160"/>
      <c r="AHC160"/>
      <c r="AHD160"/>
      <c r="AHE160"/>
      <c r="AHF160"/>
      <c r="AHG160"/>
      <c r="AHH160"/>
      <c r="AHI160"/>
      <c r="AHJ160"/>
      <c r="AHK160"/>
      <c r="AHL160"/>
      <c r="AHM160"/>
      <c r="AHN160"/>
      <c r="AHO160"/>
      <c r="AHP160"/>
      <c r="AHQ160"/>
      <c r="AHR160"/>
      <c r="AHS160"/>
      <c r="AHT160"/>
      <c r="AHU160"/>
      <c r="AHV160"/>
      <c r="AHW160"/>
      <c r="AHX160"/>
      <c r="AHY160"/>
      <c r="AHZ160"/>
      <c r="AIA160"/>
      <c r="AIB160"/>
      <c r="AIC160"/>
      <c r="AID160"/>
      <c r="AIE160"/>
      <c r="AIF160"/>
      <c r="AIG160"/>
      <c r="AIH160"/>
      <c r="AII160"/>
      <c r="AIJ160"/>
      <c r="AIK160"/>
      <c r="AIL160"/>
      <c r="AIM160"/>
      <c r="AIN160"/>
      <c r="AIO160"/>
      <c r="AIP160"/>
      <c r="AIQ160"/>
      <c r="AIR160"/>
      <c r="AIS160"/>
      <c r="AIT160"/>
      <c r="AIU160"/>
      <c r="AIV160"/>
      <c r="AIW160"/>
      <c r="AIX160"/>
      <c r="AIY160"/>
      <c r="AIZ160"/>
      <c r="AJA160"/>
      <c r="AJB160"/>
      <c r="AJC160"/>
      <c r="AJD160"/>
      <c r="AJE160"/>
      <c r="AJF160"/>
      <c r="AJG160"/>
      <c r="AJH160"/>
      <c r="AJI160"/>
      <c r="AJJ160"/>
      <c r="AJK160"/>
      <c r="AJL160"/>
      <c r="AJM160"/>
      <c r="AJN160"/>
      <c r="AJO160"/>
      <c r="AJP160"/>
      <c r="AJQ160"/>
      <c r="AJR160"/>
      <c r="AJS160"/>
      <c r="AJT160"/>
      <c r="AJU160"/>
      <c r="AJV160"/>
      <c r="AJW160"/>
      <c r="AJX160"/>
      <c r="AJY160"/>
      <c r="AJZ160"/>
      <c r="AKA160"/>
      <c r="AKB160"/>
      <c r="AKC160"/>
      <c r="AKD160"/>
      <c r="AKE160"/>
      <c r="AKF160"/>
      <c r="AKG160"/>
      <c r="AKH160"/>
      <c r="AKI160"/>
      <c r="AKJ160"/>
      <c r="AKK160"/>
      <c r="AKL160"/>
      <c r="AKM160"/>
      <c r="AKN160"/>
      <c r="AKO160"/>
      <c r="AKP160"/>
      <c r="AKQ160"/>
      <c r="AKR160"/>
      <c r="AKS160"/>
      <c r="AKT160"/>
      <c r="AKU160"/>
      <c r="AKV160"/>
      <c r="AKW160"/>
      <c r="AKX160"/>
      <c r="AKY160"/>
      <c r="AKZ160"/>
      <c r="ALA160"/>
      <c r="ALB160"/>
      <c r="ALC160"/>
      <c r="ALD160"/>
      <c r="ALE160"/>
      <c r="ALF160"/>
      <c r="ALG160"/>
      <c r="ALH160"/>
      <c r="ALI160"/>
      <c r="ALJ160"/>
      <c r="ALK160"/>
      <c r="ALL160"/>
      <c r="ALM160"/>
      <c r="ALN160"/>
      <c r="ALO160"/>
      <c r="ALP160"/>
      <c r="ALQ160"/>
      <c r="ALR160"/>
      <c r="ALS160"/>
      <c r="ALT160"/>
      <c r="ALU160"/>
      <c r="ALV160"/>
      <c r="ALW160"/>
      <c r="ALX160"/>
      <c r="ALY160"/>
      <c r="ALZ160"/>
      <c r="AMA160"/>
      <c r="AMB160"/>
      <c r="AMC160"/>
      <c r="AMD160"/>
      <c r="AME160"/>
      <c r="AMF160"/>
      <c r="AMG160"/>
      <c r="AMH160"/>
      <c r="AMI160"/>
      <c r="AMJ160"/>
      <c r="AMK160"/>
      <c r="AML160"/>
      <c r="AMM160"/>
      <c r="AMN160"/>
      <c r="AMO160"/>
      <c r="AMP160"/>
      <c r="AMQ160"/>
      <c r="AMR160"/>
      <c r="AMS160"/>
      <c r="AMT160"/>
      <c r="AMU160"/>
    </row>
    <row r="161" spans="3:1035" s="6" customFormat="1" ht="15" customHeight="1" x14ac:dyDescent="0.25">
      <c r="C161" s="105" t="str">
        <f t="shared" si="37"/>
        <v>Bradford White</v>
      </c>
      <c r="D161" s="105" t="str">
        <f t="shared" si="38"/>
        <v>RE2H65T6-1NCWT  (65 gal)</v>
      </c>
      <c r="E161" s="105">
        <f t="shared" si="39"/>
        <v>1300558</v>
      </c>
      <c r="F161" s="55">
        <f t="shared" si="40"/>
        <v>65</v>
      </c>
      <c r="G161" s="6" t="str">
        <f t="shared" si="41"/>
        <v>BWC202065</v>
      </c>
      <c r="H161" s="114">
        <f t="shared" si="42"/>
        <v>0</v>
      </c>
      <c r="I161" s="152" t="str">
        <f t="shared" si="43"/>
        <v>BradfordWhiteRE2H65T61NCWT</v>
      </c>
      <c r="J161" s="114">
        <v>1</v>
      </c>
      <c r="K161" s="220">
        <v>0</v>
      </c>
      <c r="L161" s="91" t="s">
        <v>188</v>
      </c>
      <c r="M161" s="32">
        <v>1</v>
      </c>
      <c r="N161" s="75">
        <f t="shared" si="44"/>
        <v>13</v>
      </c>
      <c r="O161" s="12" t="s">
        <v>93</v>
      </c>
      <c r="P161" s="62">
        <f>P160+1</f>
        <v>5</v>
      </c>
      <c r="Q161" s="164">
        <f t="shared" si="45"/>
        <v>1300558</v>
      </c>
      <c r="R161" s="59" t="str">
        <f t="shared" si="46"/>
        <v>RE2H65T6-1NCWT  (65 gal)</v>
      </c>
      <c r="S161" s="151">
        <f>COUNTIF(R$90:R$662, R161)</f>
        <v>1</v>
      </c>
      <c r="T161" s="13" t="s">
        <v>317</v>
      </c>
      <c r="U161" s="14">
        <v>65</v>
      </c>
      <c r="V161" s="30"/>
      <c r="W161" s="80" t="s">
        <v>281</v>
      </c>
      <c r="X161" s="85" t="str">
        <f t="shared" si="47"/>
        <v>BWC202065</v>
      </c>
      <c r="Y161" s="113">
        <v>0</v>
      </c>
      <c r="Z161" s="46">
        <v>3</v>
      </c>
      <c r="AA161" s="47">
        <v>43944</v>
      </c>
      <c r="AB161" s="44"/>
      <c r="AC161" s="124" t="str">
        <f t="shared" si="48"/>
        <v>2,     1300558,   "RE2H65T6-1NCWT  (65 gal)"</v>
      </c>
      <c r="AD161" s="126" t="str">
        <f t="shared" si="78"/>
        <v>BradfordWhite</v>
      </c>
      <c r="AE161" t="s">
        <v>465</v>
      </c>
      <c r="AF161" s="167">
        <f>COUNTIF(AE$77:AE$662, AE161)</f>
        <v>1</v>
      </c>
      <c r="AG161" s="124" t="str">
        <f t="shared" si="49"/>
        <v xml:space="preserve">          case  RE2H65T6-1NCWT  (65 gal)   :   "BradfordWhiteRE2H65T61NCWT"</v>
      </c>
      <c r="AH161" s="6" t="s">
        <v>1274</v>
      </c>
      <c r="AI161" s="6" t="s">
        <v>1274</v>
      </c>
      <c r="AJ161" s="6">
        <v>1</v>
      </c>
      <c r="AK161"/>
      <c r="AL161" s="138" t="str">
        <f t="shared" si="50"/>
        <v/>
      </c>
      <c r="AM161" s="138" t="str">
        <f t="shared" si="51"/>
        <v/>
      </c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  <c r="MK161"/>
      <c r="ML161"/>
      <c r="MM161"/>
      <c r="MN161"/>
      <c r="MO161"/>
      <c r="MP161"/>
      <c r="MQ161"/>
      <c r="MR161"/>
      <c r="MS161"/>
      <c r="MT161"/>
      <c r="MU161"/>
      <c r="MV161"/>
      <c r="MW161"/>
      <c r="MX161"/>
      <c r="MY161"/>
      <c r="MZ161"/>
      <c r="NA161"/>
      <c r="NB161"/>
      <c r="NC161"/>
      <c r="ND161"/>
      <c r="NE161"/>
      <c r="NF161"/>
      <c r="NG161"/>
      <c r="NH161"/>
      <c r="NI161"/>
      <c r="NJ161"/>
      <c r="NK161"/>
      <c r="NL161"/>
      <c r="NM161"/>
      <c r="NN161"/>
      <c r="NO161"/>
      <c r="NP161"/>
      <c r="NQ161"/>
      <c r="NR161"/>
      <c r="NS161"/>
      <c r="NT161"/>
      <c r="NU161"/>
      <c r="NV161"/>
      <c r="NW161"/>
      <c r="NX161"/>
      <c r="NY161"/>
      <c r="NZ161"/>
      <c r="OA161"/>
      <c r="OB161"/>
      <c r="OC161"/>
      <c r="OD161"/>
      <c r="OE161"/>
      <c r="OF161"/>
      <c r="OG161"/>
      <c r="OH161"/>
      <c r="OI161"/>
      <c r="OJ161"/>
      <c r="OK161"/>
      <c r="OL161"/>
      <c r="OM161"/>
      <c r="ON161"/>
      <c r="OO161"/>
      <c r="OP161"/>
      <c r="OQ161"/>
      <c r="OR161"/>
      <c r="OS161"/>
      <c r="OT161"/>
      <c r="OU161"/>
      <c r="OV161"/>
      <c r="OW161"/>
      <c r="OX161"/>
      <c r="OY161"/>
      <c r="OZ161"/>
      <c r="PA161"/>
      <c r="PB161"/>
      <c r="PC161"/>
      <c r="PD161"/>
      <c r="PE161"/>
      <c r="PF161"/>
      <c r="PG161"/>
      <c r="PH161"/>
      <c r="PI161"/>
      <c r="PJ161"/>
      <c r="PK161"/>
      <c r="PL161"/>
      <c r="PM161"/>
      <c r="PN161"/>
      <c r="PO161"/>
      <c r="PP161"/>
      <c r="PQ161"/>
      <c r="PR161"/>
      <c r="PS161"/>
      <c r="PT161"/>
      <c r="PU161"/>
      <c r="PV161"/>
      <c r="PW161"/>
      <c r="PX161"/>
      <c r="PY161"/>
      <c r="PZ161"/>
      <c r="QA161"/>
      <c r="QB161"/>
      <c r="QC161"/>
      <c r="QD161"/>
      <c r="QE161"/>
      <c r="QF161"/>
      <c r="QG161"/>
      <c r="QH161"/>
      <c r="QI161"/>
      <c r="QJ161"/>
      <c r="QK161"/>
      <c r="QL161"/>
      <c r="QM161"/>
      <c r="QN161"/>
      <c r="QO161"/>
      <c r="QP161"/>
      <c r="QQ161"/>
      <c r="QR161"/>
      <c r="QS161"/>
      <c r="QT161"/>
      <c r="QU161"/>
      <c r="QV161"/>
      <c r="QW161"/>
      <c r="QX161"/>
      <c r="QY161"/>
      <c r="QZ161"/>
      <c r="RA161"/>
      <c r="RB161"/>
      <c r="RC161"/>
      <c r="RD161"/>
      <c r="RE161"/>
      <c r="RF161"/>
      <c r="RG161"/>
      <c r="RH161"/>
      <c r="RI161"/>
      <c r="RJ161"/>
      <c r="RK161"/>
      <c r="RL161"/>
      <c r="RM161"/>
      <c r="RN161"/>
      <c r="RO161"/>
      <c r="RP161"/>
      <c r="RQ161"/>
      <c r="RR161"/>
      <c r="RS161"/>
      <c r="RT161"/>
      <c r="RU161"/>
      <c r="RV161"/>
      <c r="RW161"/>
      <c r="RX161"/>
      <c r="RY161"/>
      <c r="RZ161"/>
      <c r="SA161"/>
      <c r="SB161"/>
      <c r="SC161"/>
      <c r="SD161"/>
      <c r="SE161"/>
      <c r="SF161"/>
      <c r="SG161"/>
      <c r="SH161"/>
      <c r="SI161"/>
      <c r="SJ161"/>
      <c r="SK161"/>
      <c r="SL161"/>
      <c r="SM161"/>
      <c r="SN161"/>
      <c r="SO161"/>
      <c r="SP161"/>
      <c r="SQ161"/>
      <c r="SR161"/>
      <c r="SS161"/>
      <c r="ST161"/>
      <c r="SU161"/>
      <c r="SV161"/>
      <c r="SW161"/>
      <c r="SX161"/>
      <c r="SY161"/>
      <c r="SZ161"/>
      <c r="TA161"/>
      <c r="TB161"/>
      <c r="TC161"/>
      <c r="TD161"/>
      <c r="TE161"/>
      <c r="TF161"/>
      <c r="TG161"/>
      <c r="TH161"/>
      <c r="TI161"/>
      <c r="TJ161"/>
      <c r="TK161"/>
      <c r="TL161"/>
      <c r="TM161"/>
      <c r="TN161"/>
      <c r="TO161"/>
      <c r="TP161"/>
      <c r="TQ161"/>
      <c r="TR161"/>
      <c r="TS161"/>
      <c r="TT161"/>
      <c r="TU161"/>
      <c r="TV161"/>
      <c r="TW161"/>
      <c r="TX161"/>
      <c r="TY161"/>
      <c r="TZ161"/>
      <c r="UA161"/>
      <c r="UB161"/>
      <c r="UC161"/>
      <c r="UD161"/>
      <c r="UE161"/>
      <c r="UF161"/>
      <c r="UG161"/>
      <c r="UH161"/>
      <c r="UI161"/>
      <c r="UJ161"/>
      <c r="UK161"/>
      <c r="UL161"/>
      <c r="UM161"/>
      <c r="UN161"/>
      <c r="UO161"/>
      <c r="UP161"/>
      <c r="UQ161"/>
      <c r="UR161"/>
      <c r="US161"/>
      <c r="UT161"/>
      <c r="UU161"/>
      <c r="UV161"/>
      <c r="UW161"/>
      <c r="UX161"/>
      <c r="UY161"/>
      <c r="UZ161"/>
      <c r="VA161"/>
      <c r="VB161"/>
      <c r="VC161"/>
      <c r="VD161"/>
      <c r="VE161"/>
      <c r="VF161"/>
      <c r="VG161"/>
      <c r="VH161"/>
      <c r="VI161"/>
      <c r="VJ161"/>
      <c r="VK161"/>
      <c r="VL161"/>
      <c r="VM161"/>
      <c r="VN161"/>
      <c r="VO161"/>
      <c r="VP161"/>
      <c r="VQ161"/>
      <c r="VR161"/>
      <c r="VS161"/>
      <c r="VT161"/>
      <c r="VU161"/>
      <c r="VV161"/>
      <c r="VW161"/>
      <c r="VX161"/>
      <c r="VY161"/>
      <c r="VZ161"/>
      <c r="WA161"/>
      <c r="WB161"/>
      <c r="WC161"/>
      <c r="WD161"/>
      <c r="WE161"/>
      <c r="WF161"/>
      <c r="WG161"/>
      <c r="WH161"/>
      <c r="WI161"/>
      <c r="WJ161"/>
      <c r="WK161"/>
      <c r="WL161"/>
      <c r="WM161"/>
      <c r="WN161"/>
      <c r="WO161"/>
      <c r="WP161"/>
      <c r="WQ161"/>
      <c r="WR161"/>
      <c r="WS161"/>
      <c r="WT161"/>
      <c r="WU161"/>
      <c r="WV161"/>
      <c r="WW161"/>
      <c r="WX161"/>
      <c r="WY161"/>
      <c r="WZ161"/>
      <c r="XA161"/>
      <c r="XB161"/>
      <c r="XC161"/>
      <c r="XD161"/>
      <c r="XE161"/>
      <c r="XF161"/>
      <c r="XG161"/>
      <c r="XH161"/>
      <c r="XI161"/>
      <c r="XJ161"/>
      <c r="XK161"/>
      <c r="XL161"/>
      <c r="XM161"/>
      <c r="XN161"/>
      <c r="XO161"/>
      <c r="XP161"/>
      <c r="XQ161"/>
      <c r="XR161"/>
      <c r="XS161"/>
      <c r="XT161"/>
      <c r="XU161"/>
      <c r="XV161"/>
      <c r="XW161"/>
      <c r="XX161"/>
      <c r="XY161"/>
      <c r="XZ161"/>
      <c r="YA161"/>
      <c r="YB161"/>
      <c r="YC161"/>
      <c r="YD161"/>
      <c r="YE161"/>
      <c r="YF161"/>
      <c r="YG161"/>
      <c r="YH161"/>
      <c r="YI161"/>
      <c r="YJ161"/>
      <c r="YK161"/>
      <c r="YL161"/>
      <c r="YM161"/>
      <c r="YN161"/>
      <c r="YO161"/>
      <c r="YP161"/>
      <c r="YQ161"/>
      <c r="YR161"/>
      <c r="YS161"/>
      <c r="YT161"/>
      <c r="YU161"/>
      <c r="YV161"/>
      <c r="YW161"/>
      <c r="YX161"/>
      <c r="YY161"/>
      <c r="YZ161"/>
      <c r="ZA161"/>
      <c r="ZB161"/>
      <c r="ZC161"/>
      <c r="ZD161"/>
      <c r="ZE161"/>
      <c r="ZF161"/>
      <c r="ZG161"/>
      <c r="ZH161"/>
      <c r="ZI161"/>
      <c r="ZJ161"/>
      <c r="ZK161"/>
      <c r="ZL161"/>
      <c r="ZM161"/>
      <c r="ZN161"/>
      <c r="ZO161"/>
      <c r="ZP161"/>
      <c r="ZQ161"/>
      <c r="ZR161"/>
      <c r="ZS161"/>
      <c r="ZT161"/>
      <c r="ZU161"/>
      <c r="ZV161"/>
      <c r="ZW161"/>
      <c r="ZX161"/>
      <c r="ZY161"/>
      <c r="ZZ161"/>
      <c r="AAA161"/>
      <c r="AAB161"/>
      <c r="AAC161"/>
      <c r="AAD161"/>
      <c r="AAE161"/>
      <c r="AAF161"/>
      <c r="AAG161"/>
      <c r="AAH161"/>
      <c r="AAI161"/>
      <c r="AAJ161"/>
      <c r="AAK161"/>
      <c r="AAL161"/>
      <c r="AAM161"/>
      <c r="AAN161"/>
      <c r="AAO161"/>
      <c r="AAP161"/>
      <c r="AAQ161"/>
      <c r="AAR161"/>
      <c r="AAS161"/>
      <c r="AAT161"/>
      <c r="AAU161"/>
      <c r="AAV161"/>
      <c r="AAW161"/>
      <c r="AAX161"/>
      <c r="AAY161"/>
      <c r="AAZ161"/>
      <c r="ABA161"/>
      <c r="ABB161"/>
      <c r="ABC161"/>
      <c r="ABD161"/>
      <c r="ABE161"/>
      <c r="ABF161"/>
      <c r="ABG161"/>
      <c r="ABH161"/>
      <c r="ABI161"/>
      <c r="ABJ161"/>
      <c r="ABK161"/>
      <c r="ABL161"/>
      <c r="ABM161"/>
      <c r="ABN161"/>
      <c r="ABO161"/>
      <c r="ABP161"/>
      <c r="ABQ161"/>
      <c r="ABR161"/>
      <c r="ABS161"/>
      <c r="ABT161"/>
      <c r="ABU161"/>
      <c r="ABV161"/>
      <c r="ABW161"/>
      <c r="ABX161"/>
      <c r="ABY161"/>
      <c r="ABZ161"/>
      <c r="ACA161"/>
      <c r="ACB161"/>
      <c r="ACC161"/>
      <c r="ACD161"/>
      <c r="ACE161"/>
      <c r="ACF161"/>
      <c r="ACG161"/>
      <c r="ACH161"/>
      <c r="ACI161"/>
      <c r="ACJ161"/>
      <c r="ACK161"/>
      <c r="ACL161"/>
      <c r="ACM161"/>
      <c r="ACN161"/>
      <c r="ACO161"/>
      <c r="ACP161"/>
      <c r="ACQ161"/>
      <c r="ACR161"/>
      <c r="ACS161"/>
      <c r="ACT161"/>
      <c r="ACU161"/>
      <c r="ACV161"/>
      <c r="ACW161"/>
      <c r="ACX161"/>
      <c r="ACY161"/>
      <c r="ACZ161"/>
      <c r="ADA161"/>
      <c r="ADB161"/>
      <c r="ADC161"/>
      <c r="ADD161"/>
      <c r="ADE161"/>
      <c r="ADF161"/>
      <c r="ADG161"/>
      <c r="ADH161"/>
      <c r="ADI161"/>
      <c r="ADJ161"/>
      <c r="ADK161"/>
      <c r="ADL161"/>
      <c r="ADM161"/>
      <c r="ADN161"/>
      <c r="ADO161"/>
      <c r="ADP161"/>
      <c r="ADQ161"/>
      <c r="ADR161"/>
      <c r="ADS161"/>
      <c r="ADT161"/>
      <c r="ADU161"/>
      <c r="ADV161"/>
      <c r="ADW161"/>
      <c r="ADX161"/>
      <c r="ADY161"/>
      <c r="ADZ161"/>
      <c r="AEA161"/>
      <c r="AEB161"/>
      <c r="AEC161"/>
      <c r="AED161"/>
      <c r="AEE161"/>
      <c r="AEF161"/>
      <c r="AEG161"/>
      <c r="AEH161"/>
      <c r="AEI161"/>
      <c r="AEJ161"/>
      <c r="AEK161"/>
      <c r="AEL161"/>
      <c r="AEM161"/>
      <c r="AEN161"/>
      <c r="AEO161"/>
      <c r="AEP161"/>
      <c r="AEQ161"/>
      <c r="AER161"/>
      <c r="AES161"/>
      <c r="AET161"/>
      <c r="AEU161"/>
      <c r="AEV161"/>
      <c r="AEW161"/>
      <c r="AEX161"/>
      <c r="AEY161"/>
      <c r="AEZ161"/>
      <c r="AFA161"/>
      <c r="AFB161"/>
      <c r="AFC161"/>
      <c r="AFD161"/>
      <c r="AFE161"/>
      <c r="AFF161"/>
      <c r="AFG161"/>
      <c r="AFH161"/>
      <c r="AFI161"/>
      <c r="AFJ161"/>
      <c r="AFK161"/>
      <c r="AFL161"/>
      <c r="AFM161"/>
      <c r="AFN161"/>
      <c r="AFO161"/>
      <c r="AFP161"/>
      <c r="AFQ161"/>
      <c r="AFR161"/>
      <c r="AFS161"/>
      <c r="AFT161"/>
      <c r="AFU161"/>
      <c r="AFV161"/>
      <c r="AFW161"/>
      <c r="AFX161"/>
      <c r="AFY161"/>
      <c r="AFZ161"/>
      <c r="AGA161"/>
      <c r="AGB161"/>
      <c r="AGC161"/>
      <c r="AGD161"/>
      <c r="AGE161"/>
      <c r="AGF161"/>
      <c r="AGG161"/>
      <c r="AGH161"/>
      <c r="AGI161"/>
      <c r="AGJ161"/>
      <c r="AGK161"/>
      <c r="AGL161"/>
      <c r="AGM161"/>
      <c r="AGN161"/>
      <c r="AGO161"/>
      <c r="AGP161"/>
      <c r="AGQ161"/>
      <c r="AGR161"/>
      <c r="AGS161"/>
      <c r="AGT161"/>
      <c r="AGU161"/>
      <c r="AGV161"/>
      <c r="AGW161"/>
      <c r="AGX161"/>
      <c r="AGY161"/>
      <c r="AGZ161"/>
      <c r="AHA161"/>
      <c r="AHB161"/>
      <c r="AHC161"/>
      <c r="AHD161"/>
      <c r="AHE161"/>
      <c r="AHF161"/>
      <c r="AHG161"/>
      <c r="AHH161"/>
      <c r="AHI161"/>
      <c r="AHJ161"/>
      <c r="AHK161"/>
      <c r="AHL161"/>
      <c r="AHM161"/>
      <c r="AHN161"/>
      <c r="AHO161"/>
      <c r="AHP161"/>
      <c r="AHQ161"/>
      <c r="AHR161"/>
      <c r="AHS161"/>
      <c r="AHT161"/>
      <c r="AHU161"/>
      <c r="AHV161"/>
      <c r="AHW161"/>
      <c r="AHX161"/>
      <c r="AHY161"/>
      <c r="AHZ161"/>
      <c r="AIA161"/>
      <c r="AIB161"/>
      <c r="AIC161"/>
      <c r="AID161"/>
      <c r="AIE161"/>
      <c r="AIF161"/>
      <c r="AIG161"/>
      <c r="AIH161"/>
      <c r="AII161"/>
      <c r="AIJ161"/>
      <c r="AIK161"/>
      <c r="AIL161"/>
      <c r="AIM161"/>
      <c r="AIN161"/>
      <c r="AIO161"/>
      <c r="AIP161"/>
      <c r="AIQ161"/>
      <c r="AIR161"/>
      <c r="AIS161"/>
      <c r="AIT161"/>
      <c r="AIU161"/>
      <c r="AIV161"/>
      <c r="AIW161"/>
      <c r="AIX161"/>
      <c r="AIY161"/>
      <c r="AIZ161"/>
      <c r="AJA161"/>
      <c r="AJB161"/>
      <c r="AJC161"/>
      <c r="AJD161"/>
      <c r="AJE161"/>
      <c r="AJF161"/>
      <c r="AJG161"/>
      <c r="AJH161"/>
      <c r="AJI161"/>
      <c r="AJJ161"/>
      <c r="AJK161"/>
      <c r="AJL161"/>
      <c r="AJM161"/>
      <c r="AJN161"/>
      <c r="AJO161"/>
      <c r="AJP161"/>
      <c r="AJQ161"/>
      <c r="AJR161"/>
      <c r="AJS161"/>
      <c r="AJT161"/>
      <c r="AJU161"/>
      <c r="AJV161"/>
      <c r="AJW161"/>
      <c r="AJX161"/>
      <c r="AJY161"/>
      <c r="AJZ161"/>
      <c r="AKA161"/>
      <c r="AKB161"/>
      <c r="AKC161"/>
      <c r="AKD161"/>
      <c r="AKE161"/>
      <c r="AKF161"/>
      <c r="AKG161"/>
      <c r="AKH161"/>
      <c r="AKI161"/>
      <c r="AKJ161"/>
      <c r="AKK161"/>
      <c r="AKL161"/>
      <c r="AKM161"/>
      <c r="AKN161"/>
      <c r="AKO161"/>
      <c r="AKP161"/>
      <c r="AKQ161"/>
      <c r="AKR161"/>
      <c r="AKS161"/>
      <c r="AKT161"/>
      <c r="AKU161"/>
      <c r="AKV161"/>
      <c r="AKW161"/>
      <c r="AKX161"/>
      <c r="AKY161"/>
      <c r="AKZ161"/>
      <c r="ALA161"/>
      <c r="ALB161"/>
      <c r="ALC161"/>
      <c r="ALD161"/>
      <c r="ALE161"/>
      <c r="ALF161"/>
      <c r="ALG161"/>
      <c r="ALH161"/>
      <c r="ALI161"/>
      <c r="ALJ161"/>
      <c r="ALK161"/>
      <c r="ALL161"/>
      <c r="ALM161"/>
      <c r="ALN161"/>
      <c r="ALO161"/>
      <c r="ALP161"/>
      <c r="ALQ161"/>
      <c r="ALR161"/>
      <c r="ALS161"/>
      <c r="ALT161"/>
      <c r="ALU161"/>
      <c r="ALV161"/>
      <c r="ALW161"/>
      <c r="ALX161"/>
      <c r="ALY161"/>
      <c r="ALZ161"/>
      <c r="AMA161"/>
      <c r="AMB161"/>
      <c r="AMC161"/>
      <c r="AMD161"/>
      <c r="AME161"/>
      <c r="AMF161"/>
      <c r="AMG161"/>
      <c r="AMH161"/>
      <c r="AMI161"/>
      <c r="AMJ161"/>
      <c r="AMK161"/>
      <c r="AML161"/>
      <c r="AMM161"/>
      <c r="AMN161"/>
      <c r="AMO161"/>
      <c r="AMP161"/>
      <c r="AMQ161"/>
      <c r="AMR161"/>
      <c r="AMS161"/>
      <c r="AMT161"/>
      <c r="AMU161"/>
    </row>
    <row r="162" spans="3:1035" s="6" customFormat="1" ht="15" customHeight="1" x14ac:dyDescent="0.25">
      <c r="C162" s="105" t="str">
        <f t="shared" si="37"/>
        <v>Bradford White</v>
      </c>
      <c r="D162" s="105" t="str">
        <f t="shared" si="38"/>
        <v>RE2H80T6-1NCWT  (80 gal)</v>
      </c>
      <c r="E162" s="105">
        <f t="shared" si="39"/>
        <v>1300623</v>
      </c>
      <c r="F162" s="55">
        <f t="shared" si="40"/>
        <v>80</v>
      </c>
      <c r="G162" s="6" t="str">
        <f t="shared" si="41"/>
        <v>GE2014_80</v>
      </c>
      <c r="H162" s="114">
        <f t="shared" si="42"/>
        <v>0</v>
      </c>
      <c r="I162" s="152" t="str">
        <f t="shared" si="43"/>
        <v>BradfordWhiteRE2H80T61NCWT</v>
      </c>
      <c r="J162" s="114">
        <v>1</v>
      </c>
      <c r="K162" s="220">
        <v>0</v>
      </c>
      <c r="L162" s="91" t="s">
        <v>188</v>
      </c>
      <c r="M162" s="32">
        <v>1</v>
      </c>
      <c r="N162" s="75">
        <f t="shared" si="44"/>
        <v>13</v>
      </c>
      <c r="O162" s="12" t="s">
        <v>93</v>
      </c>
      <c r="P162" s="62">
        <f>P161+1</f>
        <v>6</v>
      </c>
      <c r="Q162" s="164">
        <f t="shared" si="45"/>
        <v>1300623</v>
      </c>
      <c r="R162" s="59" t="str">
        <f t="shared" si="46"/>
        <v>RE2H80T6-1NCWT  (80 gal)</v>
      </c>
      <c r="S162" s="151">
        <f>COUNTIF(R$90:R$662, R162)</f>
        <v>1</v>
      </c>
      <c r="T162" s="13" t="s">
        <v>318</v>
      </c>
      <c r="U162" s="14">
        <v>80</v>
      </c>
      <c r="V162" s="30"/>
      <c r="W162" s="80" t="s">
        <v>172</v>
      </c>
      <c r="X162" s="85" t="str">
        <f t="shared" si="47"/>
        <v>GE2014_80</v>
      </c>
      <c r="Y162" s="113">
        <v>0</v>
      </c>
      <c r="Z162" s="46" t="s">
        <v>13</v>
      </c>
      <c r="AA162" s="47">
        <v>43944</v>
      </c>
      <c r="AB162" s="44"/>
      <c r="AC162" s="124" t="str">
        <f t="shared" si="48"/>
        <v>2,     1300623,   "RE2H80T6-1NCWT  (80 gal)"</v>
      </c>
      <c r="AD162" s="126" t="str">
        <f t="shared" si="78"/>
        <v>BradfordWhite</v>
      </c>
      <c r="AE162" t="s">
        <v>466</v>
      </c>
      <c r="AF162" s="167">
        <f>COUNTIF(AE$77:AE$662, AE162)</f>
        <v>1</v>
      </c>
      <c r="AG162" s="124" t="str">
        <f t="shared" si="49"/>
        <v xml:space="preserve">          case  RE2H80T6-1NCWT  (80 gal)   :   "BradfordWhiteRE2H80T61NCWT"</v>
      </c>
      <c r="AH162" s="6" t="s">
        <v>1274</v>
      </c>
      <c r="AI162" s="6" t="s">
        <v>1274</v>
      </c>
      <c r="AJ162" s="6">
        <v>1</v>
      </c>
      <c r="AK162"/>
      <c r="AL162" s="138" t="str">
        <f t="shared" si="50"/>
        <v/>
      </c>
      <c r="AM162" s="138" t="str">
        <f t="shared" si="51"/>
        <v/>
      </c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  <c r="KI162"/>
      <c r="KJ162"/>
      <c r="KK162"/>
      <c r="KL162"/>
      <c r="KM162"/>
      <c r="KN162"/>
      <c r="KO162"/>
      <c r="KP162"/>
      <c r="KQ162"/>
      <c r="KR162"/>
      <c r="KS162"/>
      <c r="KT162"/>
      <c r="KU162"/>
      <c r="KV162"/>
      <c r="KW162"/>
      <c r="KX162"/>
      <c r="KY162"/>
      <c r="KZ162"/>
      <c r="LA162"/>
      <c r="LB162"/>
      <c r="LC162"/>
      <c r="LD162"/>
      <c r="LE162"/>
      <c r="LF162"/>
      <c r="LG162"/>
      <c r="LH162"/>
      <c r="LI162"/>
      <c r="LJ162"/>
      <c r="LK162"/>
      <c r="LL162"/>
      <c r="LM162"/>
      <c r="LN162"/>
      <c r="LO162"/>
      <c r="LP162"/>
      <c r="LQ162"/>
      <c r="LR162"/>
      <c r="LS162"/>
      <c r="LT162"/>
      <c r="LU162"/>
      <c r="LV162"/>
      <c r="LW162"/>
      <c r="LX162"/>
      <c r="LY162"/>
      <c r="LZ162"/>
      <c r="MA162"/>
      <c r="MB162"/>
      <c r="MC162"/>
      <c r="MD162"/>
      <c r="ME162"/>
      <c r="MF162"/>
      <c r="MG162"/>
      <c r="MH162"/>
      <c r="MI162"/>
      <c r="MJ162"/>
      <c r="MK162"/>
      <c r="ML162"/>
      <c r="MM162"/>
      <c r="MN162"/>
      <c r="MO162"/>
      <c r="MP162"/>
      <c r="MQ162"/>
      <c r="MR162"/>
      <c r="MS162"/>
      <c r="MT162"/>
      <c r="MU162"/>
      <c r="MV162"/>
      <c r="MW162"/>
      <c r="MX162"/>
      <c r="MY162"/>
      <c r="MZ162"/>
      <c r="NA162"/>
      <c r="NB162"/>
      <c r="NC162"/>
      <c r="ND162"/>
      <c r="NE162"/>
      <c r="NF162"/>
      <c r="NG162"/>
      <c r="NH162"/>
      <c r="NI162"/>
      <c r="NJ162"/>
      <c r="NK162"/>
      <c r="NL162"/>
      <c r="NM162"/>
      <c r="NN162"/>
      <c r="NO162"/>
      <c r="NP162"/>
      <c r="NQ162"/>
      <c r="NR162"/>
      <c r="NS162"/>
      <c r="NT162"/>
      <c r="NU162"/>
      <c r="NV162"/>
      <c r="NW162"/>
      <c r="NX162"/>
      <c r="NY162"/>
      <c r="NZ162"/>
      <c r="OA162"/>
      <c r="OB162"/>
      <c r="OC162"/>
      <c r="OD162"/>
      <c r="OE162"/>
      <c r="OF162"/>
      <c r="OG162"/>
      <c r="OH162"/>
      <c r="OI162"/>
      <c r="OJ162"/>
      <c r="OK162"/>
      <c r="OL162"/>
      <c r="OM162"/>
      <c r="ON162"/>
      <c r="OO162"/>
      <c r="OP162"/>
      <c r="OQ162"/>
      <c r="OR162"/>
      <c r="OS162"/>
      <c r="OT162"/>
      <c r="OU162"/>
      <c r="OV162"/>
      <c r="OW162"/>
      <c r="OX162"/>
      <c r="OY162"/>
      <c r="OZ162"/>
      <c r="PA162"/>
      <c r="PB162"/>
      <c r="PC162"/>
      <c r="PD162"/>
      <c r="PE162"/>
      <c r="PF162"/>
      <c r="PG162"/>
      <c r="PH162"/>
      <c r="PI162"/>
      <c r="PJ162"/>
      <c r="PK162"/>
      <c r="PL162"/>
      <c r="PM162"/>
      <c r="PN162"/>
      <c r="PO162"/>
      <c r="PP162"/>
      <c r="PQ162"/>
      <c r="PR162"/>
      <c r="PS162"/>
      <c r="PT162"/>
      <c r="PU162"/>
      <c r="PV162"/>
      <c r="PW162"/>
      <c r="PX162"/>
      <c r="PY162"/>
      <c r="PZ162"/>
      <c r="QA162"/>
      <c r="QB162"/>
      <c r="QC162"/>
      <c r="QD162"/>
      <c r="QE162"/>
      <c r="QF162"/>
      <c r="QG162"/>
      <c r="QH162"/>
      <c r="QI162"/>
      <c r="QJ162"/>
      <c r="QK162"/>
      <c r="QL162"/>
      <c r="QM162"/>
      <c r="QN162"/>
      <c r="QO162"/>
      <c r="QP162"/>
      <c r="QQ162"/>
      <c r="QR162"/>
      <c r="QS162"/>
      <c r="QT162"/>
      <c r="QU162"/>
      <c r="QV162"/>
      <c r="QW162"/>
      <c r="QX162"/>
      <c r="QY162"/>
      <c r="QZ162"/>
      <c r="RA162"/>
      <c r="RB162"/>
      <c r="RC162"/>
      <c r="RD162"/>
      <c r="RE162"/>
      <c r="RF162"/>
      <c r="RG162"/>
      <c r="RH162"/>
      <c r="RI162"/>
      <c r="RJ162"/>
      <c r="RK162"/>
      <c r="RL162"/>
      <c r="RM162"/>
      <c r="RN162"/>
      <c r="RO162"/>
      <c r="RP162"/>
      <c r="RQ162"/>
      <c r="RR162"/>
      <c r="RS162"/>
      <c r="RT162"/>
      <c r="RU162"/>
      <c r="RV162"/>
      <c r="RW162"/>
      <c r="RX162"/>
      <c r="RY162"/>
      <c r="RZ162"/>
      <c r="SA162"/>
      <c r="SB162"/>
      <c r="SC162"/>
      <c r="SD162"/>
      <c r="SE162"/>
      <c r="SF162"/>
      <c r="SG162"/>
      <c r="SH162"/>
      <c r="SI162"/>
      <c r="SJ162"/>
      <c r="SK162"/>
      <c r="SL162"/>
      <c r="SM162"/>
      <c r="SN162"/>
      <c r="SO162"/>
      <c r="SP162"/>
      <c r="SQ162"/>
      <c r="SR162"/>
      <c r="SS162"/>
      <c r="ST162"/>
      <c r="SU162"/>
      <c r="SV162"/>
      <c r="SW162"/>
      <c r="SX162"/>
      <c r="SY162"/>
      <c r="SZ162"/>
      <c r="TA162"/>
      <c r="TB162"/>
      <c r="TC162"/>
      <c r="TD162"/>
      <c r="TE162"/>
      <c r="TF162"/>
      <c r="TG162"/>
      <c r="TH162"/>
      <c r="TI162"/>
      <c r="TJ162"/>
      <c r="TK162"/>
      <c r="TL162"/>
      <c r="TM162"/>
      <c r="TN162"/>
      <c r="TO162"/>
      <c r="TP162"/>
      <c r="TQ162"/>
      <c r="TR162"/>
      <c r="TS162"/>
      <c r="TT162"/>
      <c r="TU162"/>
      <c r="TV162"/>
      <c r="TW162"/>
      <c r="TX162"/>
      <c r="TY162"/>
      <c r="TZ162"/>
      <c r="UA162"/>
      <c r="UB162"/>
      <c r="UC162"/>
      <c r="UD162"/>
      <c r="UE162"/>
      <c r="UF162"/>
      <c r="UG162"/>
      <c r="UH162"/>
      <c r="UI162"/>
      <c r="UJ162"/>
      <c r="UK162"/>
      <c r="UL162"/>
      <c r="UM162"/>
      <c r="UN162"/>
      <c r="UO162"/>
      <c r="UP162"/>
      <c r="UQ162"/>
      <c r="UR162"/>
      <c r="US162"/>
      <c r="UT162"/>
      <c r="UU162"/>
      <c r="UV162"/>
      <c r="UW162"/>
      <c r="UX162"/>
      <c r="UY162"/>
      <c r="UZ162"/>
      <c r="VA162"/>
      <c r="VB162"/>
      <c r="VC162"/>
      <c r="VD162"/>
      <c r="VE162"/>
      <c r="VF162"/>
      <c r="VG162"/>
      <c r="VH162"/>
      <c r="VI162"/>
      <c r="VJ162"/>
      <c r="VK162"/>
      <c r="VL162"/>
      <c r="VM162"/>
      <c r="VN162"/>
      <c r="VO162"/>
      <c r="VP162"/>
      <c r="VQ162"/>
      <c r="VR162"/>
      <c r="VS162"/>
      <c r="VT162"/>
      <c r="VU162"/>
      <c r="VV162"/>
      <c r="VW162"/>
      <c r="VX162"/>
      <c r="VY162"/>
      <c r="VZ162"/>
      <c r="WA162"/>
      <c r="WB162"/>
      <c r="WC162"/>
      <c r="WD162"/>
      <c r="WE162"/>
      <c r="WF162"/>
      <c r="WG162"/>
      <c r="WH162"/>
      <c r="WI162"/>
      <c r="WJ162"/>
      <c r="WK162"/>
      <c r="WL162"/>
      <c r="WM162"/>
      <c r="WN162"/>
      <c r="WO162"/>
      <c r="WP162"/>
      <c r="WQ162"/>
      <c r="WR162"/>
      <c r="WS162"/>
      <c r="WT162"/>
      <c r="WU162"/>
      <c r="WV162"/>
      <c r="WW162"/>
      <c r="WX162"/>
      <c r="WY162"/>
      <c r="WZ162"/>
      <c r="XA162"/>
      <c r="XB162"/>
      <c r="XC162"/>
      <c r="XD162"/>
      <c r="XE162"/>
      <c r="XF162"/>
      <c r="XG162"/>
      <c r="XH162"/>
      <c r="XI162"/>
      <c r="XJ162"/>
      <c r="XK162"/>
      <c r="XL162"/>
      <c r="XM162"/>
      <c r="XN162"/>
      <c r="XO162"/>
      <c r="XP162"/>
      <c r="XQ162"/>
      <c r="XR162"/>
      <c r="XS162"/>
      <c r="XT162"/>
      <c r="XU162"/>
      <c r="XV162"/>
      <c r="XW162"/>
      <c r="XX162"/>
      <c r="XY162"/>
      <c r="XZ162"/>
      <c r="YA162"/>
      <c r="YB162"/>
      <c r="YC162"/>
      <c r="YD162"/>
      <c r="YE162"/>
      <c r="YF162"/>
      <c r="YG162"/>
      <c r="YH162"/>
      <c r="YI162"/>
      <c r="YJ162"/>
      <c r="YK162"/>
      <c r="YL162"/>
      <c r="YM162"/>
      <c r="YN162"/>
      <c r="YO162"/>
      <c r="YP162"/>
      <c r="YQ162"/>
      <c r="YR162"/>
      <c r="YS162"/>
      <c r="YT162"/>
      <c r="YU162"/>
      <c r="YV162"/>
      <c r="YW162"/>
      <c r="YX162"/>
      <c r="YY162"/>
      <c r="YZ162"/>
      <c r="ZA162"/>
      <c r="ZB162"/>
      <c r="ZC162"/>
      <c r="ZD162"/>
      <c r="ZE162"/>
      <c r="ZF162"/>
      <c r="ZG162"/>
      <c r="ZH162"/>
      <c r="ZI162"/>
      <c r="ZJ162"/>
      <c r="ZK162"/>
      <c r="ZL162"/>
      <c r="ZM162"/>
      <c r="ZN162"/>
      <c r="ZO162"/>
      <c r="ZP162"/>
      <c r="ZQ162"/>
      <c r="ZR162"/>
      <c r="ZS162"/>
      <c r="ZT162"/>
      <c r="ZU162"/>
      <c r="ZV162"/>
      <c r="ZW162"/>
      <c r="ZX162"/>
      <c r="ZY162"/>
      <c r="ZZ162"/>
      <c r="AAA162"/>
      <c r="AAB162"/>
      <c r="AAC162"/>
      <c r="AAD162"/>
      <c r="AAE162"/>
      <c r="AAF162"/>
      <c r="AAG162"/>
      <c r="AAH162"/>
      <c r="AAI162"/>
      <c r="AAJ162"/>
      <c r="AAK162"/>
      <c r="AAL162"/>
      <c r="AAM162"/>
      <c r="AAN162"/>
      <c r="AAO162"/>
      <c r="AAP162"/>
      <c r="AAQ162"/>
      <c r="AAR162"/>
      <c r="AAS162"/>
      <c r="AAT162"/>
      <c r="AAU162"/>
      <c r="AAV162"/>
      <c r="AAW162"/>
      <c r="AAX162"/>
      <c r="AAY162"/>
      <c r="AAZ162"/>
      <c r="ABA162"/>
      <c r="ABB162"/>
      <c r="ABC162"/>
      <c r="ABD162"/>
      <c r="ABE162"/>
      <c r="ABF162"/>
      <c r="ABG162"/>
      <c r="ABH162"/>
      <c r="ABI162"/>
      <c r="ABJ162"/>
      <c r="ABK162"/>
      <c r="ABL162"/>
      <c r="ABM162"/>
      <c r="ABN162"/>
      <c r="ABO162"/>
      <c r="ABP162"/>
      <c r="ABQ162"/>
      <c r="ABR162"/>
      <c r="ABS162"/>
      <c r="ABT162"/>
      <c r="ABU162"/>
      <c r="ABV162"/>
      <c r="ABW162"/>
      <c r="ABX162"/>
      <c r="ABY162"/>
      <c r="ABZ162"/>
      <c r="ACA162"/>
      <c r="ACB162"/>
      <c r="ACC162"/>
      <c r="ACD162"/>
      <c r="ACE162"/>
      <c r="ACF162"/>
      <c r="ACG162"/>
      <c r="ACH162"/>
      <c r="ACI162"/>
      <c r="ACJ162"/>
      <c r="ACK162"/>
      <c r="ACL162"/>
      <c r="ACM162"/>
      <c r="ACN162"/>
      <c r="ACO162"/>
      <c r="ACP162"/>
      <c r="ACQ162"/>
      <c r="ACR162"/>
      <c r="ACS162"/>
      <c r="ACT162"/>
      <c r="ACU162"/>
      <c r="ACV162"/>
      <c r="ACW162"/>
      <c r="ACX162"/>
      <c r="ACY162"/>
      <c r="ACZ162"/>
      <c r="ADA162"/>
      <c r="ADB162"/>
      <c r="ADC162"/>
      <c r="ADD162"/>
      <c r="ADE162"/>
      <c r="ADF162"/>
      <c r="ADG162"/>
      <c r="ADH162"/>
      <c r="ADI162"/>
      <c r="ADJ162"/>
      <c r="ADK162"/>
      <c r="ADL162"/>
      <c r="ADM162"/>
      <c r="ADN162"/>
      <c r="ADO162"/>
      <c r="ADP162"/>
      <c r="ADQ162"/>
      <c r="ADR162"/>
      <c r="ADS162"/>
      <c r="ADT162"/>
      <c r="ADU162"/>
      <c r="ADV162"/>
      <c r="ADW162"/>
      <c r="ADX162"/>
      <c r="ADY162"/>
      <c r="ADZ162"/>
      <c r="AEA162"/>
      <c r="AEB162"/>
      <c r="AEC162"/>
      <c r="AED162"/>
      <c r="AEE162"/>
      <c r="AEF162"/>
      <c r="AEG162"/>
      <c r="AEH162"/>
      <c r="AEI162"/>
      <c r="AEJ162"/>
      <c r="AEK162"/>
      <c r="AEL162"/>
      <c r="AEM162"/>
      <c r="AEN162"/>
      <c r="AEO162"/>
      <c r="AEP162"/>
      <c r="AEQ162"/>
      <c r="AER162"/>
      <c r="AES162"/>
      <c r="AET162"/>
      <c r="AEU162"/>
      <c r="AEV162"/>
      <c r="AEW162"/>
      <c r="AEX162"/>
      <c r="AEY162"/>
      <c r="AEZ162"/>
      <c r="AFA162"/>
      <c r="AFB162"/>
      <c r="AFC162"/>
      <c r="AFD162"/>
      <c r="AFE162"/>
      <c r="AFF162"/>
      <c r="AFG162"/>
      <c r="AFH162"/>
      <c r="AFI162"/>
      <c r="AFJ162"/>
      <c r="AFK162"/>
      <c r="AFL162"/>
      <c r="AFM162"/>
      <c r="AFN162"/>
      <c r="AFO162"/>
      <c r="AFP162"/>
      <c r="AFQ162"/>
      <c r="AFR162"/>
      <c r="AFS162"/>
      <c r="AFT162"/>
      <c r="AFU162"/>
      <c r="AFV162"/>
      <c r="AFW162"/>
      <c r="AFX162"/>
      <c r="AFY162"/>
      <c r="AFZ162"/>
      <c r="AGA162"/>
      <c r="AGB162"/>
      <c r="AGC162"/>
      <c r="AGD162"/>
      <c r="AGE162"/>
      <c r="AGF162"/>
      <c r="AGG162"/>
      <c r="AGH162"/>
      <c r="AGI162"/>
      <c r="AGJ162"/>
      <c r="AGK162"/>
      <c r="AGL162"/>
      <c r="AGM162"/>
      <c r="AGN162"/>
      <c r="AGO162"/>
      <c r="AGP162"/>
      <c r="AGQ162"/>
      <c r="AGR162"/>
      <c r="AGS162"/>
      <c r="AGT162"/>
      <c r="AGU162"/>
      <c r="AGV162"/>
      <c r="AGW162"/>
      <c r="AGX162"/>
      <c r="AGY162"/>
      <c r="AGZ162"/>
      <c r="AHA162"/>
      <c r="AHB162"/>
      <c r="AHC162"/>
      <c r="AHD162"/>
      <c r="AHE162"/>
      <c r="AHF162"/>
      <c r="AHG162"/>
      <c r="AHH162"/>
      <c r="AHI162"/>
      <c r="AHJ162"/>
      <c r="AHK162"/>
      <c r="AHL162"/>
      <c r="AHM162"/>
      <c r="AHN162"/>
      <c r="AHO162"/>
      <c r="AHP162"/>
      <c r="AHQ162"/>
      <c r="AHR162"/>
      <c r="AHS162"/>
      <c r="AHT162"/>
      <c r="AHU162"/>
      <c r="AHV162"/>
      <c r="AHW162"/>
      <c r="AHX162"/>
      <c r="AHY162"/>
      <c r="AHZ162"/>
      <c r="AIA162"/>
      <c r="AIB162"/>
      <c r="AIC162"/>
      <c r="AID162"/>
      <c r="AIE162"/>
      <c r="AIF162"/>
      <c r="AIG162"/>
      <c r="AIH162"/>
      <c r="AII162"/>
      <c r="AIJ162"/>
      <c r="AIK162"/>
      <c r="AIL162"/>
      <c r="AIM162"/>
      <c r="AIN162"/>
      <c r="AIO162"/>
      <c r="AIP162"/>
      <c r="AIQ162"/>
      <c r="AIR162"/>
      <c r="AIS162"/>
      <c r="AIT162"/>
      <c r="AIU162"/>
      <c r="AIV162"/>
      <c r="AIW162"/>
      <c r="AIX162"/>
      <c r="AIY162"/>
      <c r="AIZ162"/>
      <c r="AJA162"/>
      <c r="AJB162"/>
      <c r="AJC162"/>
      <c r="AJD162"/>
      <c r="AJE162"/>
      <c r="AJF162"/>
      <c r="AJG162"/>
      <c r="AJH162"/>
      <c r="AJI162"/>
      <c r="AJJ162"/>
      <c r="AJK162"/>
      <c r="AJL162"/>
      <c r="AJM162"/>
      <c r="AJN162"/>
      <c r="AJO162"/>
      <c r="AJP162"/>
      <c r="AJQ162"/>
      <c r="AJR162"/>
      <c r="AJS162"/>
      <c r="AJT162"/>
      <c r="AJU162"/>
      <c r="AJV162"/>
      <c r="AJW162"/>
      <c r="AJX162"/>
      <c r="AJY162"/>
      <c r="AJZ162"/>
      <c r="AKA162"/>
      <c r="AKB162"/>
      <c r="AKC162"/>
      <c r="AKD162"/>
      <c r="AKE162"/>
      <c r="AKF162"/>
      <c r="AKG162"/>
      <c r="AKH162"/>
      <c r="AKI162"/>
      <c r="AKJ162"/>
      <c r="AKK162"/>
      <c r="AKL162"/>
      <c r="AKM162"/>
      <c r="AKN162"/>
      <c r="AKO162"/>
      <c r="AKP162"/>
      <c r="AKQ162"/>
      <c r="AKR162"/>
      <c r="AKS162"/>
      <c r="AKT162"/>
      <c r="AKU162"/>
      <c r="AKV162"/>
      <c r="AKW162"/>
      <c r="AKX162"/>
      <c r="AKY162"/>
      <c r="AKZ162"/>
      <c r="ALA162"/>
      <c r="ALB162"/>
      <c r="ALC162"/>
      <c r="ALD162"/>
      <c r="ALE162"/>
      <c r="ALF162"/>
      <c r="ALG162"/>
      <c r="ALH162"/>
      <c r="ALI162"/>
      <c r="ALJ162"/>
      <c r="ALK162"/>
      <c r="ALL162"/>
      <c r="ALM162"/>
      <c r="ALN162"/>
      <c r="ALO162"/>
      <c r="ALP162"/>
      <c r="ALQ162"/>
      <c r="ALR162"/>
      <c r="ALS162"/>
      <c r="ALT162"/>
      <c r="ALU162"/>
      <c r="ALV162"/>
      <c r="ALW162"/>
      <c r="ALX162"/>
      <c r="ALY162"/>
      <c r="ALZ162"/>
      <c r="AMA162"/>
      <c r="AMB162"/>
      <c r="AMC162"/>
      <c r="AMD162"/>
      <c r="AME162"/>
      <c r="AMF162"/>
      <c r="AMG162"/>
      <c r="AMH162"/>
      <c r="AMI162"/>
      <c r="AMJ162"/>
      <c r="AMK162"/>
      <c r="AML162"/>
      <c r="AMM162"/>
      <c r="AMN162"/>
      <c r="AMO162"/>
      <c r="AMP162"/>
      <c r="AMQ162"/>
      <c r="AMR162"/>
      <c r="AMS162"/>
      <c r="AMT162"/>
      <c r="AMU162"/>
    </row>
    <row r="163" spans="3:1035" s="6" customFormat="1" ht="15" customHeight="1" x14ac:dyDescent="0.25">
      <c r="C163" s="118" t="str">
        <f t="shared" si="37"/>
        <v>Direct Energy</v>
      </c>
      <c r="D163" s="118" t="str">
        <f t="shared" si="38"/>
        <v>ECEPH40 T2 RH375-15  (40 gal)</v>
      </c>
      <c r="E163" s="118">
        <f t="shared" si="39"/>
        <v>2700159</v>
      </c>
      <c r="F163" s="55">
        <f t="shared" si="40"/>
        <v>40</v>
      </c>
      <c r="G163" s="6" t="str">
        <f t="shared" si="41"/>
        <v>Rheem2020Prem40</v>
      </c>
      <c r="H163" s="114">
        <f t="shared" si="42"/>
        <v>0</v>
      </c>
      <c r="I163" s="152" t="str">
        <f t="shared" si="43"/>
        <v>DirectEnergyECEPH4015</v>
      </c>
      <c r="J163" s="114">
        <v>4</v>
      </c>
      <c r="K163" s="219">
        <v>3.45</v>
      </c>
      <c r="L163" s="91" t="s">
        <v>188</v>
      </c>
      <c r="M163" s="32">
        <v>4</v>
      </c>
      <c r="N163" s="75">
        <f t="shared" si="44"/>
        <v>27</v>
      </c>
      <c r="O163" s="153" t="s">
        <v>346</v>
      </c>
      <c r="P163" s="61">
        <v>1</v>
      </c>
      <c r="Q163" s="164">
        <f t="shared" si="45"/>
        <v>2700159</v>
      </c>
      <c r="R163" s="59" t="str">
        <f t="shared" si="46"/>
        <v>ECEPH40 T2 RH375-15  (40 gal)</v>
      </c>
      <c r="S163" s="151">
        <f>COUNTIF(R$90:R$662, R163)</f>
        <v>1</v>
      </c>
      <c r="T163" s="13" t="s">
        <v>399</v>
      </c>
      <c r="U163" s="14">
        <v>40</v>
      </c>
      <c r="V163" s="99"/>
      <c r="W163" s="80" t="s">
        <v>273</v>
      </c>
      <c r="X163" s="85" t="str">
        <f t="shared" si="47"/>
        <v>Rheem2020Prem40</v>
      </c>
      <c r="Y163" s="113">
        <v>0</v>
      </c>
      <c r="Z163" s="210">
        <v>2</v>
      </c>
      <c r="AA163" s="212">
        <v>44127</v>
      </c>
      <c r="AB163" s="106"/>
      <c r="AC163" s="124" t="str">
        <f t="shared" si="48"/>
        <v>2,     2700159,   "ECEPH40 T2 RH375-15  (40 gal)"</v>
      </c>
      <c r="AD163" s="125" t="s">
        <v>430</v>
      </c>
      <c r="AE163" s="128" t="s">
        <v>468</v>
      </c>
      <c r="AF163" s="167">
        <f>COUNTIF(AE$77:AE$662, AE163)</f>
        <v>1</v>
      </c>
      <c r="AG163" s="124" t="str">
        <f t="shared" si="49"/>
        <v xml:space="preserve">          case  ECEPH40 T2 RH375-15  (40 gal)   :   "DirectEnergyECEPH4015"</v>
      </c>
      <c r="AH163" s="6">
        <v>3.45</v>
      </c>
      <c r="AJ163" s="6">
        <v>4</v>
      </c>
      <c r="AK163"/>
      <c r="AL163" s="138" t="str">
        <f t="shared" si="50"/>
        <v/>
      </c>
      <c r="AM163" s="138">
        <f t="shared" si="51"/>
        <v>3.45</v>
      </c>
      <c r="AN163"/>
      <c r="AO163"/>
      <c r="AP163"/>
      <c r="AQ163"/>
      <c r="AR163"/>
    </row>
    <row r="164" spans="3:1035" s="6" customFormat="1" ht="15" customHeight="1" x14ac:dyDescent="0.25">
      <c r="C164" s="118" t="str">
        <f t="shared" si="37"/>
        <v>Direct Energy</v>
      </c>
      <c r="D164" s="118" t="str">
        <f t="shared" si="38"/>
        <v>ECEPH50 T2 RH375-15  (50 gal)</v>
      </c>
      <c r="E164" s="118">
        <f t="shared" si="39"/>
        <v>2700260</v>
      </c>
      <c r="F164" s="55">
        <f t="shared" si="40"/>
        <v>50</v>
      </c>
      <c r="G164" s="6" t="str">
        <f t="shared" si="41"/>
        <v>Rheem2020Prem50</v>
      </c>
      <c r="H164" s="114">
        <f t="shared" si="42"/>
        <v>0</v>
      </c>
      <c r="I164" s="152" t="str">
        <f t="shared" si="43"/>
        <v>DirectEnergyECEPH5015</v>
      </c>
      <c r="J164" s="114">
        <v>4</v>
      </c>
      <c r="K164" s="219">
        <v>3.75</v>
      </c>
      <c r="L164" s="91" t="s">
        <v>188</v>
      </c>
      <c r="M164" s="32">
        <v>4</v>
      </c>
      <c r="N164" s="75">
        <f t="shared" si="44"/>
        <v>27</v>
      </c>
      <c r="O164" s="12" t="s">
        <v>346</v>
      </c>
      <c r="P164" s="62">
        <f t="shared" ref="P164:P178" si="79">P163+1</f>
        <v>2</v>
      </c>
      <c r="Q164" s="164">
        <f t="shared" si="45"/>
        <v>2700260</v>
      </c>
      <c r="R164" s="59" t="str">
        <f t="shared" si="46"/>
        <v>ECEPH50 T2 RH375-15  (50 gal)</v>
      </c>
      <c r="S164" s="151">
        <f>COUNTIF(R$90:R$662, R164)</f>
        <v>1</v>
      </c>
      <c r="T164" s="13" t="s">
        <v>400</v>
      </c>
      <c r="U164" s="14">
        <v>50</v>
      </c>
      <c r="V164" s="99"/>
      <c r="W164" s="80" t="s">
        <v>274</v>
      </c>
      <c r="X164" s="85" t="str">
        <f t="shared" si="47"/>
        <v>Rheem2020Prem50</v>
      </c>
      <c r="Y164" s="113">
        <v>0</v>
      </c>
      <c r="Z164" s="46" t="s">
        <v>8</v>
      </c>
      <c r="AA164" s="47">
        <v>44127</v>
      </c>
      <c r="AB164" s="44"/>
      <c r="AC164" s="124" t="str">
        <f t="shared" si="48"/>
        <v>2,     2700260,   "ECEPH50 T2 RH375-15  (50 gal)"</v>
      </c>
      <c r="AD164" s="126" t="str">
        <f t="shared" ref="AD164:AD178" si="80">AD163</f>
        <v>DirectEnergy</v>
      </c>
      <c r="AE164" s="128" t="s">
        <v>469</v>
      </c>
      <c r="AF164" s="167">
        <f>COUNTIF(AE$77:AE$662, AE164)</f>
        <v>1</v>
      </c>
      <c r="AG164" s="124" t="str">
        <f t="shared" si="49"/>
        <v xml:space="preserve">          case  ECEPH50 T2 RH375-15  (50 gal)   :   "DirectEnergyECEPH5015"</v>
      </c>
      <c r="AH164" s="6">
        <v>3.75</v>
      </c>
      <c r="AJ164" s="6">
        <v>4</v>
      </c>
      <c r="AK164"/>
      <c r="AL164" s="138" t="str">
        <f t="shared" si="50"/>
        <v/>
      </c>
      <c r="AM164" s="138">
        <f t="shared" si="51"/>
        <v>3.75</v>
      </c>
      <c r="AN164"/>
      <c r="AO164"/>
      <c r="AP164"/>
      <c r="AQ164"/>
      <c r="AR164"/>
    </row>
    <row r="165" spans="3:1035" s="6" customFormat="1" ht="15" customHeight="1" x14ac:dyDescent="0.25">
      <c r="C165" s="118" t="str">
        <f t="shared" si="37"/>
        <v>Direct Energy</v>
      </c>
      <c r="D165" s="118" t="str">
        <f t="shared" si="38"/>
        <v>ECEPH65 T2 RH375-15  (65 gal)</v>
      </c>
      <c r="E165" s="118">
        <f t="shared" si="39"/>
        <v>2700361</v>
      </c>
      <c r="F165" s="55">
        <f t="shared" si="40"/>
        <v>65</v>
      </c>
      <c r="G165" s="6" t="str">
        <f t="shared" si="41"/>
        <v>Rheem2020Prem65</v>
      </c>
      <c r="H165" s="114">
        <f t="shared" si="42"/>
        <v>0</v>
      </c>
      <c r="I165" s="152" t="str">
        <f t="shared" si="43"/>
        <v>DirectEnergyECEPH6515</v>
      </c>
      <c r="J165" s="114">
        <v>4</v>
      </c>
      <c r="K165" s="219">
        <v>3.55</v>
      </c>
      <c r="L165" s="91" t="s">
        <v>188</v>
      </c>
      <c r="M165" s="32">
        <v>4</v>
      </c>
      <c r="N165" s="75">
        <f t="shared" si="44"/>
        <v>27</v>
      </c>
      <c r="O165" s="12" t="s">
        <v>346</v>
      </c>
      <c r="P165" s="62">
        <f t="shared" si="79"/>
        <v>3</v>
      </c>
      <c r="Q165" s="164">
        <f t="shared" si="45"/>
        <v>2700361</v>
      </c>
      <c r="R165" s="59" t="str">
        <f t="shared" si="46"/>
        <v>ECEPH65 T2 RH375-15  (65 gal)</v>
      </c>
      <c r="S165" s="151">
        <f>COUNTIF(R$90:R$662, R165)</f>
        <v>1</v>
      </c>
      <c r="T165" s="13" t="s">
        <v>401</v>
      </c>
      <c r="U165" s="14">
        <v>65</v>
      </c>
      <c r="V165" s="99"/>
      <c r="W165" s="80" t="s">
        <v>275</v>
      </c>
      <c r="X165" s="85" t="str">
        <f t="shared" si="47"/>
        <v>Rheem2020Prem65</v>
      </c>
      <c r="Y165" s="113">
        <v>0</v>
      </c>
      <c r="Z165" s="46" t="s">
        <v>8</v>
      </c>
      <c r="AA165" s="47">
        <v>44127</v>
      </c>
      <c r="AB165" s="44"/>
      <c r="AC165" s="124" t="str">
        <f t="shared" si="48"/>
        <v>2,     2700361,   "ECEPH65 T2 RH375-15  (65 gal)"</v>
      </c>
      <c r="AD165" s="126" t="str">
        <f t="shared" si="80"/>
        <v>DirectEnergy</v>
      </c>
      <c r="AE165" s="128" t="s">
        <v>470</v>
      </c>
      <c r="AF165" s="167">
        <f>COUNTIF(AE$77:AE$662, AE165)</f>
        <v>1</v>
      </c>
      <c r="AG165" s="124" t="str">
        <f t="shared" si="49"/>
        <v xml:space="preserve">          case  ECEPH65 T2 RH375-15  (65 gal)   :   "DirectEnergyECEPH6515"</v>
      </c>
      <c r="AH165" s="6">
        <v>3.55</v>
      </c>
      <c r="AJ165" s="6">
        <v>4</v>
      </c>
      <c r="AK165"/>
      <c r="AL165" s="138" t="str">
        <f t="shared" si="50"/>
        <v/>
      </c>
      <c r="AM165" s="138">
        <f t="shared" si="51"/>
        <v>3.55</v>
      </c>
      <c r="AN165"/>
      <c r="AO165"/>
      <c r="AP165"/>
      <c r="AQ165"/>
      <c r="AR165"/>
    </row>
    <row r="166" spans="3:1035" s="6" customFormat="1" ht="15" customHeight="1" x14ac:dyDescent="0.25">
      <c r="C166" s="118" t="str">
        <f t="shared" si="37"/>
        <v>Direct Energy</v>
      </c>
      <c r="D166" s="118" t="str">
        <f t="shared" si="38"/>
        <v>ECEPH80 T2 RH375-15  (80 gal)</v>
      </c>
      <c r="E166" s="118">
        <f t="shared" si="39"/>
        <v>2700462</v>
      </c>
      <c r="F166" s="55">
        <f t="shared" si="40"/>
        <v>80</v>
      </c>
      <c r="G166" s="6" t="str">
        <f t="shared" si="41"/>
        <v>Rheem2020Prem80</v>
      </c>
      <c r="H166" s="114">
        <f t="shared" si="42"/>
        <v>0</v>
      </c>
      <c r="I166" s="152" t="str">
        <f t="shared" si="43"/>
        <v>DirectEnergyECEPH8015</v>
      </c>
      <c r="J166" s="114">
        <v>4</v>
      </c>
      <c r="K166" s="219">
        <v>3.7</v>
      </c>
      <c r="L166" s="91" t="s">
        <v>188</v>
      </c>
      <c r="M166" s="32">
        <v>4</v>
      </c>
      <c r="N166" s="75">
        <f t="shared" si="44"/>
        <v>27</v>
      </c>
      <c r="O166" s="12" t="s">
        <v>346</v>
      </c>
      <c r="P166" s="62">
        <f t="shared" si="79"/>
        <v>4</v>
      </c>
      <c r="Q166" s="164">
        <f t="shared" si="45"/>
        <v>2700462</v>
      </c>
      <c r="R166" s="59" t="str">
        <f t="shared" si="46"/>
        <v>ECEPH80 T2 RH375-15  (80 gal)</v>
      </c>
      <c r="S166" s="151">
        <f>COUNTIF(R$90:R$662, R166)</f>
        <v>1</v>
      </c>
      <c r="T166" s="13" t="s">
        <v>402</v>
      </c>
      <c r="U166" s="14">
        <v>80</v>
      </c>
      <c r="V166" s="99"/>
      <c r="W166" s="80" t="s">
        <v>276</v>
      </c>
      <c r="X166" s="85" t="str">
        <f t="shared" si="47"/>
        <v>Rheem2020Prem80</v>
      </c>
      <c r="Y166" s="113">
        <v>0</v>
      </c>
      <c r="Z166" s="46">
        <v>4</v>
      </c>
      <c r="AA166" s="47">
        <v>44127</v>
      </c>
      <c r="AB166" s="44"/>
      <c r="AC166" s="124" t="str">
        <f t="shared" si="48"/>
        <v>2,     2700462,   "ECEPH80 T2 RH375-15  (80 gal)"</v>
      </c>
      <c r="AD166" s="126" t="str">
        <f t="shared" si="80"/>
        <v>DirectEnergy</v>
      </c>
      <c r="AE166" s="128" t="s">
        <v>471</v>
      </c>
      <c r="AF166" s="167">
        <f>COUNTIF(AE$77:AE$662, AE166)</f>
        <v>1</v>
      </c>
      <c r="AG166" s="124" t="str">
        <f t="shared" si="49"/>
        <v xml:space="preserve">          case  ECEPH80 T2 RH375-15  (80 gal)   :   "DirectEnergyECEPH8015"</v>
      </c>
      <c r="AH166" s="6">
        <v>3.7</v>
      </c>
      <c r="AJ166" s="6">
        <v>4</v>
      </c>
      <c r="AK166"/>
      <c r="AL166" s="138" t="str">
        <f t="shared" si="50"/>
        <v/>
      </c>
      <c r="AM166" s="138">
        <f t="shared" si="51"/>
        <v>3.7</v>
      </c>
      <c r="AN166"/>
      <c r="AO166"/>
      <c r="AP166"/>
      <c r="AQ166"/>
      <c r="AR166"/>
    </row>
    <row r="167" spans="3:1035" s="6" customFormat="1" ht="15" customHeight="1" x14ac:dyDescent="0.25">
      <c r="C167" s="118" t="str">
        <f t="shared" si="37"/>
        <v>Direct Energy</v>
      </c>
      <c r="D167" s="118" t="str">
        <f t="shared" si="38"/>
        <v>ECEPH40 T2 RH375-30  (40 gal)</v>
      </c>
      <c r="E167" s="118">
        <f t="shared" si="39"/>
        <v>2700559</v>
      </c>
      <c r="F167" s="55">
        <f t="shared" si="40"/>
        <v>40</v>
      </c>
      <c r="G167" s="6" t="str">
        <f t="shared" si="41"/>
        <v>Rheem2020Prem40</v>
      </c>
      <c r="H167" s="114">
        <f t="shared" si="42"/>
        <v>0</v>
      </c>
      <c r="I167" s="152" t="str">
        <f t="shared" si="43"/>
        <v>DirectEnergyECEPH4030</v>
      </c>
      <c r="J167" s="114">
        <v>4</v>
      </c>
      <c r="K167" s="219">
        <v>3.83</v>
      </c>
      <c r="L167" s="91" t="s">
        <v>188</v>
      </c>
      <c r="M167" s="32">
        <v>4</v>
      </c>
      <c r="N167" s="75">
        <f t="shared" si="44"/>
        <v>27</v>
      </c>
      <c r="O167" s="12" t="s">
        <v>346</v>
      </c>
      <c r="P167" s="62">
        <f t="shared" si="79"/>
        <v>5</v>
      </c>
      <c r="Q167" s="164">
        <f t="shared" si="45"/>
        <v>2700559</v>
      </c>
      <c r="R167" s="59" t="str">
        <f t="shared" si="46"/>
        <v>ECEPH40 T2 RH375-30  (40 gal)</v>
      </c>
      <c r="S167" s="151">
        <f>COUNTIF(R$90:R$662, R167)</f>
        <v>1</v>
      </c>
      <c r="T167" s="13" t="s">
        <v>403</v>
      </c>
      <c r="U167" s="14">
        <v>40</v>
      </c>
      <c r="V167" s="99"/>
      <c r="W167" s="80" t="s">
        <v>273</v>
      </c>
      <c r="X167" s="85" t="str">
        <f t="shared" si="47"/>
        <v>Rheem2020Prem40</v>
      </c>
      <c r="Y167" s="113">
        <v>0</v>
      </c>
      <c r="Z167" s="46">
        <v>2</v>
      </c>
      <c r="AA167" s="47">
        <v>44127</v>
      </c>
      <c r="AB167" s="44"/>
      <c r="AC167" s="124" t="str">
        <f t="shared" si="48"/>
        <v>2,     2700559,   "ECEPH40 T2 RH375-30  (40 gal)"</v>
      </c>
      <c r="AD167" s="126" t="str">
        <f t="shared" si="80"/>
        <v>DirectEnergy</v>
      </c>
      <c r="AE167" s="128" t="s">
        <v>472</v>
      </c>
      <c r="AF167" s="167">
        <f>COUNTIF(AE$77:AE$662, AE167)</f>
        <v>1</v>
      </c>
      <c r="AG167" s="124" t="str">
        <f t="shared" si="49"/>
        <v xml:space="preserve">          case  ECEPH40 T2 RH375-30  (40 gal)   :   "DirectEnergyECEPH4030"</v>
      </c>
      <c r="AH167" s="6">
        <v>3.83</v>
      </c>
      <c r="AJ167" s="6">
        <v>4</v>
      </c>
      <c r="AK167"/>
      <c r="AL167" s="138" t="str">
        <f t="shared" si="50"/>
        <v/>
      </c>
      <c r="AM167" s="138">
        <f t="shared" si="51"/>
        <v>3.83</v>
      </c>
      <c r="AN167"/>
      <c r="AO167"/>
      <c r="AP167"/>
      <c r="AQ167"/>
      <c r="AR167"/>
    </row>
    <row r="168" spans="3:1035" s="6" customFormat="1" ht="15" customHeight="1" x14ac:dyDescent="0.25">
      <c r="C168" s="118" t="str">
        <f t="shared" si="37"/>
        <v>Direct Energy</v>
      </c>
      <c r="D168" s="118" t="str">
        <f t="shared" si="38"/>
        <v>ECEPH50 T2 RH375-30  (50 gal)</v>
      </c>
      <c r="E168" s="118">
        <f t="shared" si="39"/>
        <v>2700660</v>
      </c>
      <c r="F168" s="55">
        <f t="shared" si="40"/>
        <v>50</v>
      </c>
      <c r="G168" s="6" t="str">
        <f t="shared" si="41"/>
        <v>Rheem2020Prem50</v>
      </c>
      <c r="H168" s="114">
        <f t="shared" si="42"/>
        <v>0</v>
      </c>
      <c r="I168" s="152" t="str">
        <f t="shared" si="43"/>
        <v>DirectEnergyECEPH5030</v>
      </c>
      <c r="J168" s="114">
        <v>4</v>
      </c>
      <c r="K168" s="219">
        <v>3.88</v>
      </c>
      <c r="L168" s="91" t="s">
        <v>188</v>
      </c>
      <c r="M168" s="32">
        <v>4</v>
      </c>
      <c r="N168" s="75">
        <f t="shared" si="44"/>
        <v>27</v>
      </c>
      <c r="O168" s="12" t="s">
        <v>346</v>
      </c>
      <c r="P168" s="62">
        <f t="shared" si="79"/>
        <v>6</v>
      </c>
      <c r="Q168" s="164">
        <f t="shared" si="45"/>
        <v>2700660</v>
      </c>
      <c r="R168" s="59" t="str">
        <f t="shared" si="46"/>
        <v>ECEPH50 T2 RH375-30  (50 gal)</v>
      </c>
      <c r="S168" s="151">
        <f>COUNTIF(R$90:R$662, R168)</f>
        <v>1</v>
      </c>
      <c r="T168" s="13" t="s">
        <v>404</v>
      </c>
      <c r="U168" s="14">
        <v>50</v>
      </c>
      <c r="V168" s="99"/>
      <c r="W168" s="80" t="s">
        <v>274</v>
      </c>
      <c r="X168" s="85" t="str">
        <f t="shared" si="47"/>
        <v>Rheem2020Prem50</v>
      </c>
      <c r="Y168" s="113">
        <v>0</v>
      </c>
      <c r="Z168" s="46" t="s">
        <v>8</v>
      </c>
      <c r="AA168" s="47">
        <v>44127</v>
      </c>
      <c r="AB168" s="44"/>
      <c r="AC168" s="124" t="str">
        <f t="shared" si="48"/>
        <v>2,     2700660,   "ECEPH50 T2 RH375-30  (50 gal)"</v>
      </c>
      <c r="AD168" s="126" t="str">
        <f t="shared" si="80"/>
        <v>DirectEnergy</v>
      </c>
      <c r="AE168" s="128" t="s">
        <v>473</v>
      </c>
      <c r="AF168" s="167">
        <f>COUNTIF(AE$77:AE$662, AE168)</f>
        <v>1</v>
      </c>
      <c r="AG168" s="124" t="str">
        <f t="shared" si="49"/>
        <v xml:space="preserve">          case  ECEPH50 T2 RH375-30  (50 gal)   :   "DirectEnergyECEPH5030"</v>
      </c>
      <c r="AH168" s="6">
        <v>3.88</v>
      </c>
      <c r="AJ168" s="6">
        <v>4</v>
      </c>
      <c r="AK168"/>
      <c r="AL168" s="138" t="str">
        <f t="shared" si="50"/>
        <v/>
      </c>
      <c r="AM168" s="138">
        <f t="shared" si="51"/>
        <v>3.88</v>
      </c>
      <c r="AN168"/>
      <c r="AO168"/>
      <c r="AP168"/>
      <c r="AQ168"/>
      <c r="AR168"/>
    </row>
    <row r="169" spans="3:1035" s="6" customFormat="1" ht="15" customHeight="1" x14ac:dyDescent="0.25">
      <c r="C169" s="118" t="str">
        <f t="shared" si="37"/>
        <v>Direct Energy</v>
      </c>
      <c r="D169" s="118" t="str">
        <f t="shared" si="38"/>
        <v>ECEPH65 T2 RH375-30  (65 gal)</v>
      </c>
      <c r="E169" s="118">
        <f t="shared" si="39"/>
        <v>2700761</v>
      </c>
      <c r="F169" s="55">
        <f t="shared" si="40"/>
        <v>65</v>
      </c>
      <c r="G169" s="6" t="str">
        <f t="shared" si="41"/>
        <v>Rheem2020Prem65</v>
      </c>
      <c r="H169" s="114">
        <f t="shared" si="42"/>
        <v>0</v>
      </c>
      <c r="I169" s="152" t="str">
        <f t="shared" si="43"/>
        <v>DirectEnergyECEPH6530</v>
      </c>
      <c r="J169" s="114">
        <v>4</v>
      </c>
      <c r="K169" s="219">
        <v>4.05</v>
      </c>
      <c r="L169" s="91" t="s">
        <v>188</v>
      </c>
      <c r="M169" s="32">
        <v>4</v>
      </c>
      <c r="N169" s="75">
        <f t="shared" si="44"/>
        <v>27</v>
      </c>
      <c r="O169" s="12" t="s">
        <v>346</v>
      </c>
      <c r="P169" s="62">
        <f t="shared" si="79"/>
        <v>7</v>
      </c>
      <c r="Q169" s="164">
        <f t="shared" si="45"/>
        <v>2700761</v>
      </c>
      <c r="R169" s="59" t="str">
        <f t="shared" si="46"/>
        <v>ECEPH65 T2 RH375-30  (65 gal)</v>
      </c>
      <c r="S169" s="151">
        <f>COUNTIF(R$90:R$662, R169)</f>
        <v>1</v>
      </c>
      <c r="T169" s="13" t="s">
        <v>405</v>
      </c>
      <c r="U169" s="14">
        <v>65</v>
      </c>
      <c r="V169" s="99"/>
      <c r="W169" s="80" t="s">
        <v>275</v>
      </c>
      <c r="X169" s="85" t="str">
        <f t="shared" si="47"/>
        <v>Rheem2020Prem65</v>
      </c>
      <c r="Y169" s="113">
        <v>0</v>
      </c>
      <c r="Z169" s="46" t="s">
        <v>8</v>
      </c>
      <c r="AA169" s="47">
        <v>44127</v>
      </c>
      <c r="AB169" s="44"/>
      <c r="AC169" s="124" t="str">
        <f t="shared" si="48"/>
        <v>2,     2700761,   "ECEPH65 T2 RH375-30  (65 gal)"</v>
      </c>
      <c r="AD169" s="126" t="str">
        <f t="shared" si="80"/>
        <v>DirectEnergy</v>
      </c>
      <c r="AE169" s="128" t="s">
        <v>474</v>
      </c>
      <c r="AF169" s="167">
        <f>COUNTIF(AE$77:AE$662, AE169)</f>
        <v>1</v>
      </c>
      <c r="AG169" s="124" t="str">
        <f t="shared" si="49"/>
        <v xml:space="preserve">          case  ECEPH65 T2 RH375-30  (65 gal)   :   "DirectEnergyECEPH6530"</v>
      </c>
      <c r="AH169" s="6">
        <v>4.05</v>
      </c>
      <c r="AJ169" s="6">
        <v>4</v>
      </c>
      <c r="AK169"/>
      <c r="AL169" s="138" t="str">
        <f t="shared" si="50"/>
        <v/>
      </c>
      <c r="AM169" s="138">
        <f t="shared" si="51"/>
        <v>4.05</v>
      </c>
      <c r="AN169"/>
      <c r="AO169"/>
      <c r="AP169"/>
      <c r="AQ169"/>
      <c r="AR169"/>
    </row>
    <row r="170" spans="3:1035" s="6" customFormat="1" ht="15" customHeight="1" x14ac:dyDescent="0.25">
      <c r="C170" s="118" t="str">
        <f t="shared" si="37"/>
        <v>Direct Energy</v>
      </c>
      <c r="D170" s="118" t="str">
        <f t="shared" si="38"/>
        <v>ECEPH80 T2 RH375-30  (80 gal)</v>
      </c>
      <c r="E170" s="118">
        <f t="shared" si="39"/>
        <v>2700862</v>
      </c>
      <c r="F170" s="55">
        <f t="shared" si="40"/>
        <v>80</v>
      </c>
      <c r="G170" s="6" t="str">
        <f t="shared" si="41"/>
        <v>Rheem2020Prem80</v>
      </c>
      <c r="H170" s="114">
        <f t="shared" si="42"/>
        <v>0</v>
      </c>
      <c r="I170" s="152" t="str">
        <f t="shared" si="43"/>
        <v>DirectEnergyECEPH8030</v>
      </c>
      <c r="J170" s="114">
        <v>4</v>
      </c>
      <c r="K170" s="219">
        <v>4.07</v>
      </c>
      <c r="L170" s="91" t="s">
        <v>188</v>
      </c>
      <c r="M170" s="32">
        <v>4</v>
      </c>
      <c r="N170" s="75">
        <f t="shared" si="44"/>
        <v>27</v>
      </c>
      <c r="O170" s="12" t="s">
        <v>346</v>
      </c>
      <c r="P170" s="62">
        <f t="shared" si="79"/>
        <v>8</v>
      </c>
      <c r="Q170" s="164">
        <f t="shared" si="45"/>
        <v>2700862</v>
      </c>
      <c r="R170" s="59" t="str">
        <f t="shared" si="46"/>
        <v>ECEPH80 T2 RH375-30  (80 gal)</v>
      </c>
      <c r="S170" s="151">
        <f>COUNTIF(R$90:R$662, R170)</f>
        <v>1</v>
      </c>
      <c r="T170" s="13" t="s">
        <v>406</v>
      </c>
      <c r="U170" s="14">
        <v>80</v>
      </c>
      <c r="V170" s="99"/>
      <c r="W170" s="80" t="s">
        <v>276</v>
      </c>
      <c r="X170" s="85" t="str">
        <f t="shared" si="47"/>
        <v>Rheem2020Prem80</v>
      </c>
      <c r="Y170" s="113">
        <v>0</v>
      </c>
      <c r="Z170" s="46">
        <v>4</v>
      </c>
      <c r="AA170" s="47">
        <v>44127</v>
      </c>
      <c r="AB170" s="44"/>
      <c r="AC170" s="124" t="str">
        <f t="shared" si="48"/>
        <v>2,     2700862,   "ECEPH80 T2 RH375-30  (80 gal)"</v>
      </c>
      <c r="AD170" s="126" t="str">
        <f t="shared" si="80"/>
        <v>DirectEnergy</v>
      </c>
      <c r="AE170" s="128" t="s">
        <v>475</v>
      </c>
      <c r="AF170" s="167">
        <f>COUNTIF(AE$77:AE$662, AE170)</f>
        <v>1</v>
      </c>
      <c r="AG170" s="124" t="str">
        <f t="shared" si="49"/>
        <v xml:space="preserve">          case  ECEPH80 T2 RH375-30  (80 gal)   :   "DirectEnergyECEPH8030"</v>
      </c>
      <c r="AH170" s="6">
        <v>4.07</v>
      </c>
      <c r="AJ170" s="6">
        <v>4</v>
      </c>
      <c r="AK170"/>
      <c r="AL170" s="138" t="str">
        <f t="shared" si="50"/>
        <v/>
      </c>
      <c r="AM170" s="138">
        <f t="shared" si="51"/>
        <v>4.07</v>
      </c>
      <c r="AN170"/>
      <c r="AO170"/>
      <c r="AP170"/>
      <c r="AQ170"/>
      <c r="AR170"/>
    </row>
    <row r="171" spans="3:1035" s="6" customFormat="1" ht="15" customHeight="1" x14ac:dyDescent="0.25">
      <c r="C171" s="118" t="str">
        <f t="shared" si="37"/>
        <v>Direct Energy</v>
      </c>
      <c r="D171" s="118" t="str">
        <f t="shared" si="38"/>
        <v>ECEPH40 T2 RH375-SO  (40 gal)</v>
      </c>
      <c r="E171" s="118">
        <f t="shared" si="39"/>
        <v>2700959</v>
      </c>
      <c r="F171" s="55">
        <f t="shared" si="40"/>
        <v>40</v>
      </c>
      <c r="G171" s="6" t="str">
        <f t="shared" si="41"/>
        <v>Rheem2020Prem40</v>
      </c>
      <c r="H171" s="114">
        <f t="shared" si="42"/>
        <v>0</v>
      </c>
      <c r="I171" s="152" t="str">
        <f t="shared" si="43"/>
        <v>DirectEnergyECEPH40SO</v>
      </c>
      <c r="J171" s="114">
        <v>4</v>
      </c>
      <c r="K171" s="219">
        <v>3.83</v>
      </c>
      <c r="L171" s="91" t="s">
        <v>188</v>
      </c>
      <c r="M171" s="32">
        <v>4</v>
      </c>
      <c r="N171" s="75">
        <f t="shared" si="44"/>
        <v>27</v>
      </c>
      <c r="O171" s="12" t="s">
        <v>346</v>
      </c>
      <c r="P171" s="62">
        <f t="shared" si="79"/>
        <v>9</v>
      </c>
      <c r="Q171" s="164">
        <f t="shared" si="45"/>
        <v>2700959</v>
      </c>
      <c r="R171" s="59" t="str">
        <f t="shared" si="46"/>
        <v>ECEPH40 T2 RH375-SO  (40 gal)</v>
      </c>
      <c r="S171" s="151">
        <f>COUNTIF(R$90:R$662, R171)</f>
        <v>1</v>
      </c>
      <c r="T171" s="13" t="s">
        <v>407</v>
      </c>
      <c r="U171" s="14">
        <v>40</v>
      </c>
      <c r="V171" s="99"/>
      <c r="W171" s="80" t="s">
        <v>273</v>
      </c>
      <c r="X171" s="85" t="str">
        <f t="shared" si="47"/>
        <v>Rheem2020Prem40</v>
      </c>
      <c r="Y171" s="113">
        <v>0</v>
      </c>
      <c r="Z171" s="46">
        <v>2</v>
      </c>
      <c r="AA171" s="47">
        <v>44127</v>
      </c>
      <c r="AB171" s="44"/>
      <c r="AC171" s="124" t="str">
        <f t="shared" si="48"/>
        <v>2,     2700959,   "ECEPH40 T2 RH375-SO  (40 gal)"</v>
      </c>
      <c r="AD171" s="126" t="str">
        <f t="shared" si="80"/>
        <v>DirectEnergy</v>
      </c>
      <c r="AE171" s="128" t="s">
        <v>476</v>
      </c>
      <c r="AF171" s="167">
        <f>COUNTIF(AE$77:AE$662, AE171)</f>
        <v>1</v>
      </c>
      <c r="AG171" s="124" t="str">
        <f t="shared" si="49"/>
        <v xml:space="preserve">          case  ECEPH40 T2 RH375-SO  (40 gal)   :   "DirectEnergyECEPH40SO"</v>
      </c>
      <c r="AH171" s="6">
        <v>3.83</v>
      </c>
      <c r="AJ171" s="6">
        <v>4</v>
      </c>
      <c r="AK171"/>
      <c r="AL171" s="138" t="str">
        <f t="shared" si="50"/>
        <v/>
      </c>
      <c r="AM171" s="138">
        <f t="shared" si="51"/>
        <v>3.83</v>
      </c>
      <c r="AN171"/>
      <c r="AO171"/>
      <c r="AP171"/>
      <c r="AQ171"/>
      <c r="AR171"/>
    </row>
    <row r="172" spans="3:1035" s="6" customFormat="1" ht="15" customHeight="1" x14ac:dyDescent="0.25">
      <c r="C172" s="118" t="str">
        <f t="shared" si="37"/>
        <v>Direct Energy</v>
      </c>
      <c r="D172" s="118" t="str">
        <f t="shared" si="38"/>
        <v>ECEPH50 T2 RH375-SO  (50 gal)</v>
      </c>
      <c r="E172" s="118">
        <f t="shared" si="39"/>
        <v>2701060</v>
      </c>
      <c r="F172" s="55">
        <f t="shared" si="40"/>
        <v>50</v>
      </c>
      <c r="G172" s="6" t="str">
        <f t="shared" si="41"/>
        <v>Rheem2020Prem50</v>
      </c>
      <c r="H172" s="114">
        <f t="shared" si="42"/>
        <v>0</v>
      </c>
      <c r="I172" s="152" t="str">
        <f t="shared" si="43"/>
        <v>DirectEnergyECEPH50SO</v>
      </c>
      <c r="J172" s="114">
        <v>4</v>
      </c>
      <c r="K172" s="219">
        <v>3.88</v>
      </c>
      <c r="L172" s="91" t="s">
        <v>188</v>
      </c>
      <c r="M172" s="32">
        <v>4</v>
      </c>
      <c r="N172" s="75">
        <f t="shared" si="44"/>
        <v>27</v>
      </c>
      <c r="O172" s="12" t="s">
        <v>346</v>
      </c>
      <c r="P172" s="62">
        <f t="shared" si="79"/>
        <v>10</v>
      </c>
      <c r="Q172" s="164">
        <f t="shared" si="45"/>
        <v>2701060</v>
      </c>
      <c r="R172" s="59" t="str">
        <f t="shared" si="46"/>
        <v>ECEPH50 T2 RH375-SO  (50 gal)</v>
      </c>
      <c r="S172" s="151">
        <f>COUNTIF(R$90:R$662, R172)</f>
        <v>1</v>
      </c>
      <c r="T172" s="13" t="s">
        <v>408</v>
      </c>
      <c r="U172" s="14">
        <v>50</v>
      </c>
      <c r="V172" s="99"/>
      <c r="W172" s="80" t="s">
        <v>274</v>
      </c>
      <c r="X172" s="85" t="str">
        <f t="shared" si="47"/>
        <v>Rheem2020Prem50</v>
      </c>
      <c r="Y172" s="113">
        <v>0</v>
      </c>
      <c r="Z172" s="46" t="s">
        <v>8</v>
      </c>
      <c r="AA172" s="47">
        <v>44127</v>
      </c>
      <c r="AB172" s="44"/>
      <c r="AC172" s="124" t="str">
        <f t="shared" si="48"/>
        <v>2,     2701060,   "ECEPH50 T2 RH375-SO  (50 gal)"</v>
      </c>
      <c r="AD172" s="126" t="str">
        <f t="shared" si="80"/>
        <v>DirectEnergy</v>
      </c>
      <c r="AE172" s="128" t="s">
        <v>477</v>
      </c>
      <c r="AF172" s="167">
        <f>COUNTIF(AE$77:AE$662, AE172)</f>
        <v>1</v>
      </c>
      <c r="AG172" s="124" t="str">
        <f t="shared" si="49"/>
        <v xml:space="preserve">          case  ECEPH50 T2 RH375-SO  (50 gal)   :   "DirectEnergyECEPH50SO"</v>
      </c>
      <c r="AH172" s="6">
        <v>3.88</v>
      </c>
      <c r="AJ172" s="6">
        <v>4</v>
      </c>
      <c r="AK172"/>
      <c r="AL172" s="138" t="str">
        <f t="shared" si="50"/>
        <v/>
      </c>
      <c r="AM172" s="138">
        <f t="shared" si="51"/>
        <v>3.88</v>
      </c>
      <c r="AN172"/>
      <c r="AO172"/>
      <c r="AP172"/>
      <c r="AQ172"/>
      <c r="AR172"/>
    </row>
    <row r="173" spans="3:1035" s="6" customFormat="1" ht="15" customHeight="1" x14ac:dyDescent="0.25">
      <c r="C173" s="118" t="str">
        <f t="shared" si="37"/>
        <v>Direct Energy</v>
      </c>
      <c r="D173" s="118" t="str">
        <f t="shared" si="38"/>
        <v>ECEPH65 T2 RH375-SO  (65 gal)</v>
      </c>
      <c r="E173" s="118">
        <f t="shared" si="39"/>
        <v>2701161</v>
      </c>
      <c r="F173" s="55">
        <f t="shared" si="40"/>
        <v>65</v>
      </c>
      <c r="G173" s="6" t="str">
        <f t="shared" si="41"/>
        <v>Rheem2020Prem65</v>
      </c>
      <c r="H173" s="114">
        <f t="shared" si="42"/>
        <v>0</v>
      </c>
      <c r="I173" s="152" t="str">
        <f t="shared" si="43"/>
        <v>DirectEnergyECEPH65SO</v>
      </c>
      <c r="J173" s="114">
        <v>4</v>
      </c>
      <c r="K173" s="219">
        <v>4.05</v>
      </c>
      <c r="L173" s="91" t="s">
        <v>188</v>
      </c>
      <c r="M173" s="32">
        <v>4</v>
      </c>
      <c r="N173" s="75">
        <f t="shared" si="44"/>
        <v>27</v>
      </c>
      <c r="O173" s="12" t="s">
        <v>346</v>
      </c>
      <c r="P173" s="62">
        <f t="shared" si="79"/>
        <v>11</v>
      </c>
      <c r="Q173" s="164">
        <f t="shared" si="45"/>
        <v>2701161</v>
      </c>
      <c r="R173" s="59" t="str">
        <f t="shared" si="46"/>
        <v>ECEPH65 T2 RH375-SO  (65 gal)</v>
      </c>
      <c r="S173" s="151">
        <f>COUNTIF(R$90:R$662, R173)</f>
        <v>1</v>
      </c>
      <c r="T173" s="13" t="s">
        <v>409</v>
      </c>
      <c r="U173" s="14">
        <v>65</v>
      </c>
      <c r="V173" s="99"/>
      <c r="W173" s="80" t="s">
        <v>275</v>
      </c>
      <c r="X173" s="85" t="str">
        <f t="shared" si="47"/>
        <v>Rheem2020Prem65</v>
      </c>
      <c r="Y173" s="113">
        <v>0</v>
      </c>
      <c r="Z173" s="46" t="s">
        <v>8</v>
      </c>
      <c r="AA173" s="47">
        <v>44127</v>
      </c>
      <c r="AB173" s="44"/>
      <c r="AC173" s="124" t="str">
        <f t="shared" si="48"/>
        <v>2,     2701161,   "ECEPH65 T2 RH375-SO  (65 gal)"</v>
      </c>
      <c r="AD173" s="126" t="str">
        <f t="shared" si="80"/>
        <v>DirectEnergy</v>
      </c>
      <c r="AE173" s="128" t="s">
        <v>478</v>
      </c>
      <c r="AF173" s="167">
        <f>COUNTIF(AE$77:AE$662, AE173)</f>
        <v>1</v>
      </c>
      <c r="AG173" s="124" t="str">
        <f t="shared" si="49"/>
        <v xml:space="preserve">          case  ECEPH65 T2 RH375-SO  (65 gal)   :   "DirectEnergyECEPH65SO"</v>
      </c>
      <c r="AH173" s="6">
        <v>4.05</v>
      </c>
      <c r="AJ173" s="6">
        <v>4</v>
      </c>
      <c r="AK173"/>
      <c r="AL173" s="138" t="str">
        <f t="shared" si="50"/>
        <v/>
      </c>
      <c r="AM173" s="138">
        <f t="shared" si="51"/>
        <v>4.05</v>
      </c>
      <c r="AN173"/>
      <c r="AO173"/>
      <c r="AP173"/>
      <c r="AQ173"/>
      <c r="AR173"/>
    </row>
    <row r="174" spans="3:1035" s="6" customFormat="1" ht="15" customHeight="1" x14ac:dyDescent="0.25">
      <c r="C174" s="118" t="str">
        <f t="shared" si="37"/>
        <v>Direct Energy</v>
      </c>
      <c r="D174" s="118" t="str">
        <f t="shared" si="38"/>
        <v>ECEPH80 T2 RH375-SO  (80 gal)</v>
      </c>
      <c r="E174" s="118">
        <f t="shared" si="39"/>
        <v>2701262</v>
      </c>
      <c r="F174" s="55">
        <f t="shared" si="40"/>
        <v>80</v>
      </c>
      <c r="G174" s="6" t="str">
        <f t="shared" si="41"/>
        <v>Rheem2020Prem80</v>
      </c>
      <c r="H174" s="114">
        <f t="shared" si="42"/>
        <v>0</v>
      </c>
      <c r="I174" s="152" t="str">
        <f t="shared" si="43"/>
        <v>DirectEnergyECEPH80SO</v>
      </c>
      <c r="J174" s="114">
        <v>4</v>
      </c>
      <c r="K174" s="219">
        <v>4.07</v>
      </c>
      <c r="L174" s="91" t="s">
        <v>188</v>
      </c>
      <c r="M174" s="32">
        <v>4</v>
      </c>
      <c r="N174" s="75">
        <f t="shared" si="44"/>
        <v>27</v>
      </c>
      <c r="O174" s="12" t="s">
        <v>346</v>
      </c>
      <c r="P174" s="62">
        <f t="shared" si="79"/>
        <v>12</v>
      </c>
      <c r="Q174" s="164">
        <f t="shared" si="45"/>
        <v>2701262</v>
      </c>
      <c r="R174" s="59" t="str">
        <f t="shared" si="46"/>
        <v>ECEPH80 T2 RH375-SO  (80 gal)</v>
      </c>
      <c r="S174" s="151">
        <f>COUNTIF(R$90:R$662, R174)</f>
        <v>1</v>
      </c>
      <c r="T174" s="13" t="s">
        <v>410</v>
      </c>
      <c r="U174" s="14">
        <v>80</v>
      </c>
      <c r="V174" s="99"/>
      <c r="W174" s="80" t="s">
        <v>276</v>
      </c>
      <c r="X174" s="85" t="str">
        <f t="shared" si="47"/>
        <v>Rheem2020Prem80</v>
      </c>
      <c r="Y174" s="113">
        <v>0</v>
      </c>
      <c r="Z174" s="46">
        <v>4</v>
      </c>
      <c r="AA174" s="47">
        <v>44127</v>
      </c>
      <c r="AB174" s="44"/>
      <c r="AC174" s="124" t="str">
        <f t="shared" si="48"/>
        <v>2,     2701262,   "ECEPH80 T2 RH375-SO  (80 gal)"</v>
      </c>
      <c r="AD174" s="126" t="str">
        <f t="shared" si="80"/>
        <v>DirectEnergy</v>
      </c>
      <c r="AE174" s="128" t="s">
        <v>479</v>
      </c>
      <c r="AF174" s="167">
        <f>COUNTIF(AE$77:AE$662, AE174)</f>
        <v>1</v>
      </c>
      <c r="AG174" s="124" t="str">
        <f t="shared" si="49"/>
        <v xml:space="preserve">          case  ECEPH80 T2 RH375-SO  (80 gal)   :   "DirectEnergyECEPH80SO"</v>
      </c>
      <c r="AH174" s="6">
        <v>4.07</v>
      </c>
      <c r="AJ174" s="6">
        <v>4</v>
      </c>
      <c r="AK174"/>
      <c r="AL174" s="138" t="str">
        <f t="shared" si="50"/>
        <v/>
      </c>
      <c r="AM174" s="138">
        <f t="shared" si="51"/>
        <v>4.07</v>
      </c>
      <c r="AN174"/>
      <c r="AO174"/>
      <c r="AP174"/>
      <c r="AQ174"/>
      <c r="AR174"/>
    </row>
    <row r="175" spans="3:1035" s="6" customFormat="1" ht="15" customHeight="1" x14ac:dyDescent="0.25">
      <c r="C175" s="118" t="str">
        <f t="shared" si="37"/>
        <v>Direct Energy</v>
      </c>
      <c r="D175" s="118" t="str">
        <f t="shared" si="38"/>
        <v>ECE H40 T2 RH310BM  (40 gal)</v>
      </c>
      <c r="E175" s="118">
        <f t="shared" si="39"/>
        <v>2701363</v>
      </c>
      <c r="F175" s="55">
        <f t="shared" si="40"/>
        <v>40</v>
      </c>
      <c r="G175" s="6" t="str">
        <f t="shared" si="41"/>
        <v>Rheem2020Build40</v>
      </c>
      <c r="H175" s="114">
        <f t="shared" si="42"/>
        <v>0</v>
      </c>
      <c r="I175" s="152" t="str">
        <f t="shared" si="43"/>
        <v>DirectEnergyECEH40</v>
      </c>
      <c r="J175" s="114">
        <v>3</v>
      </c>
      <c r="K175" s="219">
        <v>3.5</v>
      </c>
      <c r="L175" s="91" t="s">
        <v>188</v>
      </c>
      <c r="M175" s="32">
        <v>3</v>
      </c>
      <c r="N175" s="75">
        <f t="shared" si="44"/>
        <v>27</v>
      </c>
      <c r="O175" s="12" t="s">
        <v>346</v>
      </c>
      <c r="P175" s="62">
        <f t="shared" si="79"/>
        <v>13</v>
      </c>
      <c r="Q175" s="164">
        <f t="shared" si="45"/>
        <v>2701363</v>
      </c>
      <c r="R175" s="59" t="str">
        <f t="shared" si="46"/>
        <v>ECE H40 T2 RH310BM  (40 gal)</v>
      </c>
      <c r="S175" s="151">
        <f>COUNTIF(R$90:R$662, R175)</f>
        <v>1</v>
      </c>
      <c r="T175" s="10" t="s">
        <v>411</v>
      </c>
      <c r="U175" s="11">
        <v>40</v>
      </c>
      <c r="V175" s="30"/>
      <c r="W175" s="80" t="s">
        <v>277</v>
      </c>
      <c r="X175" s="85" t="str">
        <f t="shared" si="47"/>
        <v>Rheem2020Build40</v>
      </c>
      <c r="Y175" s="113">
        <v>0</v>
      </c>
      <c r="Z175" s="42">
        <v>2</v>
      </c>
      <c r="AA175" s="43">
        <v>44127</v>
      </c>
      <c r="AB175" s="44"/>
      <c r="AC175" s="124" t="str">
        <f t="shared" si="48"/>
        <v>2,     2701363,   "ECE H40 T2 RH310BM  (40 gal)"</v>
      </c>
      <c r="AD175" s="126" t="str">
        <f t="shared" si="80"/>
        <v>DirectEnergy</v>
      </c>
      <c r="AE175" s="128" t="s">
        <v>480</v>
      </c>
      <c r="AF175" s="167">
        <f>COUNTIF(AE$77:AE$662, AE175)</f>
        <v>1</v>
      </c>
      <c r="AG175" s="124" t="str">
        <f t="shared" si="49"/>
        <v xml:space="preserve">          case  ECE H40 T2 RH310BM  (40 gal)   :   "DirectEnergyECEH40"</v>
      </c>
      <c r="AH175" s="6">
        <v>3.5</v>
      </c>
      <c r="AJ175" s="6">
        <v>3</v>
      </c>
      <c r="AK175"/>
      <c r="AL175" s="138">
        <f t="shared" si="50"/>
        <v>3.5</v>
      </c>
      <c r="AM175" s="138" t="str">
        <f t="shared" si="51"/>
        <v/>
      </c>
      <c r="AN175"/>
      <c r="AO175"/>
      <c r="AP175"/>
      <c r="AQ175"/>
      <c r="AR175"/>
    </row>
    <row r="176" spans="3:1035" s="6" customFormat="1" ht="15" customHeight="1" x14ac:dyDescent="0.25">
      <c r="C176" s="118" t="str">
        <f t="shared" si="37"/>
        <v>Direct Energy</v>
      </c>
      <c r="D176" s="118" t="str">
        <f t="shared" si="38"/>
        <v>ECE H50 T2 RH310BM  (50 gal)</v>
      </c>
      <c r="E176" s="118">
        <f t="shared" si="39"/>
        <v>2701464</v>
      </c>
      <c r="F176" s="55">
        <f t="shared" si="40"/>
        <v>50</v>
      </c>
      <c r="G176" s="6" t="str">
        <f t="shared" si="41"/>
        <v>Rheem2020Build50</v>
      </c>
      <c r="H176" s="114">
        <f t="shared" si="42"/>
        <v>0</v>
      </c>
      <c r="I176" s="152" t="str">
        <f t="shared" si="43"/>
        <v>DirectEnergyECEH50</v>
      </c>
      <c r="J176" s="114">
        <v>3</v>
      </c>
      <c r="K176" s="219">
        <v>3.5</v>
      </c>
      <c r="L176" s="91" t="s">
        <v>188</v>
      </c>
      <c r="M176" s="32">
        <v>3</v>
      </c>
      <c r="N176" s="75">
        <f t="shared" si="44"/>
        <v>27</v>
      </c>
      <c r="O176" s="12" t="s">
        <v>346</v>
      </c>
      <c r="P176" s="62">
        <f t="shared" si="79"/>
        <v>14</v>
      </c>
      <c r="Q176" s="164">
        <f t="shared" si="45"/>
        <v>2701464</v>
      </c>
      <c r="R176" s="59" t="str">
        <f t="shared" si="46"/>
        <v>ECE H50 T2 RH310BM  (50 gal)</v>
      </c>
      <c r="S176" s="151">
        <f>COUNTIF(R$90:R$662, R176)</f>
        <v>1</v>
      </c>
      <c r="T176" s="10" t="s">
        <v>355</v>
      </c>
      <c r="U176" s="11">
        <v>50</v>
      </c>
      <c r="V176" s="30"/>
      <c r="W176" s="80" t="s">
        <v>278</v>
      </c>
      <c r="X176" s="85" t="str">
        <f t="shared" si="47"/>
        <v>Rheem2020Build50</v>
      </c>
      <c r="Y176" s="113">
        <v>0</v>
      </c>
      <c r="Z176" s="42" t="s">
        <v>8</v>
      </c>
      <c r="AA176" s="43">
        <v>44127</v>
      </c>
      <c r="AB176" s="44"/>
      <c r="AC176" s="124" t="str">
        <f t="shared" si="48"/>
        <v>2,     2701464,   "ECE H50 T2 RH310BM  (50 gal)"</v>
      </c>
      <c r="AD176" s="126" t="str">
        <f t="shared" si="80"/>
        <v>DirectEnergy</v>
      </c>
      <c r="AE176" s="128" t="s">
        <v>481</v>
      </c>
      <c r="AF176" s="167">
        <f>COUNTIF(AE$77:AE$662, AE176)</f>
        <v>1</v>
      </c>
      <c r="AG176" s="124" t="str">
        <f t="shared" si="49"/>
        <v xml:space="preserve">          case  ECE H50 T2 RH310BM  (50 gal)   :   "DirectEnergyECEH50"</v>
      </c>
      <c r="AH176" s="6">
        <v>3.5</v>
      </c>
      <c r="AJ176" s="6">
        <v>3</v>
      </c>
      <c r="AK176"/>
      <c r="AL176" s="138">
        <f t="shared" si="50"/>
        <v>3.5</v>
      </c>
      <c r="AM176" s="138" t="str">
        <f t="shared" si="51"/>
        <v/>
      </c>
      <c r="AN176"/>
      <c r="AO176"/>
      <c r="AP176"/>
      <c r="AQ176"/>
      <c r="AR176"/>
    </row>
    <row r="177" spans="3:1035" s="6" customFormat="1" ht="15" customHeight="1" x14ac:dyDescent="0.25">
      <c r="C177" s="118" t="str">
        <f t="shared" si="37"/>
        <v>Direct Energy</v>
      </c>
      <c r="D177" s="118" t="str">
        <f t="shared" si="38"/>
        <v>ECE H65 T2 RH310BM  (65 gal)</v>
      </c>
      <c r="E177" s="118">
        <f t="shared" si="39"/>
        <v>2701565</v>
      </c>
      <c r="F177" s="55">
        <f t="shared" si="40"/>
        <v>65</v>
      </c>
      <c r="G177" s="6" t="str">
        <f t="shared" si="41"/>
        <v>Rheem2020Build65</v>
      </c>
      <c r="H177" s="114">
        <f t="shared" si="42"/>
        <v>0</v>
      </c>
      <c r="I177" s="152" t="str">
        <f t="shared" si="43"/>
        <v>DirectEnergyECEH65</v>
      </c>
      <c r="J177" s="114">
        <v>3</v>
      </c>
      <c r="K177" s="219">
        <v>3.5</v>
      </c>
      <c r="L177" s="91" t="s">
        <v>188</v>
      </c>
      <c r="M177" s="32">
        <v>3</v>
      </c>
      <c r="N177" s="75">
        <f t="shared" si="44"/>
        <v>27</v>
      </c>
      <c r="O177" s="12" t="s">
        <v>346</v>
      </c>
      <c r="P177" s="62">
        <f t="shared" si="79"/>
        <v>15</v>
      </c>
      <c r="Q177" s="164">
        <f t="shared" si="45"/>
        <v>2701565</v>
      </c>
      <c r="R177" s="59" t="str">
        <f t="shared" si="46"/>
        <v>ECE H65 T2 RH310BM  (65 gal)</v>
      </c>
      <c r="S177" s="151">
        <f>COUNTIF(R$90:R$662, R177)</f>
        <v>1</v>
      </c>
      <c r="T177" s="10" t="s">
        <v>356</v>
      </c>
      <c r="U177" s="11">
        <v>65</v>
      </c>
      <c r="V177" s="30"/>
      <c r="W177" s="80" t="s">
        <v>279</v>
      </c>
      <c r="X177" s="85" t="str">
        <f t="shared" si="47"/>
        <v>Rheem2020Build65</v>
      </c>
      <c r="Y177" s="113">
        <v>0</v>
      </c>
      <c r="Z177" s="42" t="s">
        <v>8</v>
      </c>
      <c r="AA177" s="43">
        <v>44127</v>
      </c>
      <c r="AB177" s="44"/>
      <c r="AC177" s="124" t="str">
        <f t="shared" si="48"/>
        <v>2,     2701565,   "ECE H65 T2 RH310BM  (65 gal)"</v>
      </c>
      <c r="AD177" s="126" t="str">
        <f t="shared" si="80"/>
        <v>DirectEnergy</v>
      </c>
      <c r="AE177" s="128" t="s">
        <v>482</v>
      </c>
      <c r="AF177" s="167">
        <f>COUNTIF(AE$77:AE$662, AE177)</f>
        <v>1</v>
      </c>
      <c r="AG177" s="124" t="str">
        <f t="shared" si="49"/>
        <v xml:space="preserve">          case  ECE H65 T2 RH310BM  (65 gal)   :   "DirectEnergyECEH65"</v>
      </c>
      <c r="AH177" s="6">
        <v>3.5</v>
      </c>
      <c r="AJ177" s="6">
        <v>3</v>
      </c>
      <c r="AK177"/>
      <c r="AL177" s="138">
        <f t="shared" si="50"/>
        <v>3.5</v>
      </c>
      <c r="AM177" s="138" t="str">
        <f t="shared" si="51"/>
        <v/>
      </c>
      <c r="AN177"/>
      <c r="AO177"/>
      <c r="AP177"/>
      <c r="AQ177"/>
      <c r="AR177"/>
    </row>
    <row r="178" spans="3:1035" s="6" customFormat="1" ht="15" customHeight="1" x14ac:dyDescent="0.25">
      <c r="C178" s="118" t="str">
        <f t="shared" si="37"/>
        <v>Direct Energy</v>
      </c>
      <c r="D178" s="118" t="str">
        <f t="shared" si="38"/>
        <v>ECE H80 T2 RH310BM  (80 gal)</v>
      </c>
      <c r="E178" s="118">
        <f t="shared" si="39"/>
        <v>2701666</v>
      </c>
      <c r="F178" s="55">
        <f t="shared" si="40"/>
        <v>80</v>
      </c>
      <c r="G178" s="6" t="str">
        <f t="shared" si="41"/>
        <v>Rheem2020Build80</v>
      </c>
      <c r="H178" s="114">
        <f t="shared" si="42"/>
        <v>0</v>
      </c>
      <c r="I178" s="152" t="str">
        <f t="shared" si="43"/>
        <v>DirectEnergyECEH80</v>
      </c>
      <c r="J178" s="114">
        <v>3</v>
      </c>
      <c r="K178" s="219">
        <v>3.5</v>
      </c>
      <c r="L178" s="91" t="s">
        <v>188</v>
      </c>
      <c r="M178" s="32">
        <v>3</v>
      </c>
      <c r="N178" s="75">
        <f t="shared" si="44"/>
        <v>27</v>
      </c>
      <c r="O178" s="12" t="s">
        <v>346</v>
      </c>
      <c r="P178" s="62">
        <f t="shared" si="79"/>
        <v>16</v>
      </c>
      <c r="Q178" s="164">
        <f t="shared" si="45"/>
        <v>2701666</v>
      </c>
      <c r="R178" s="59" t="str">
        <f t="shared" si="46"/>
        <v>ECE H80 T2 RH310BM  (80 gal)</v>
      </c>
      <c r="S178" s="151">
        <f>COUNTIF(R$90:R$662, R178)</f>
        <v>1</v>
      </c>
      <c r="T178" s="10" t="s">
        <v>412</v>
      </c>
      <c r="U178" s="11">
        <v>80</v>
      </c>
      <c r="V178" s="30"/>
      <c r="W178" s="80" t="s">
        <v>280</v>
      </c>
      <c r="X178" s="85" t="str">
        <f t="shared" si="47"/>
        <v>Rheem2020Build80</v>
      </c>
      <c r="Y178" s="113">
        <v>0</v>
      </c>
      <c r="Z178" s="42" t="s">
        <v>13</v>
      </c>
      <c r="AA178" s="43">
        <v>44127</v>
      </c>
      <c r="AB178" s="44"/>
      <c r="AC178" s="124" t="str">
        <f t="shared" si="48"/>
        <v>2,     2701666,   "ECE H80 T2 RH310BM  (80 gal)"</v>
      </c>
      <c r="AD178" s="126" t="str">
        <f t="shared" si="80"/>
        <v>DirectEnergy</v>
      </c>
      <c r="AE178" s="128" t="s">
        <v>483</v>
      </c>
      <c r="AF178" s="167">
        <f>COUNTIF(AE$77:AE$662, AE178)</f>
        <v>1</v>
      </c>
      <c r="AG178" s="124" t="str">
        <f t="shared" si="49"/>
        <v xml:space="preserve">          case  ECE H80 T2 RH310BM  (80 gal)   :   "DirectEnergyECEH80"</v>
      </c>
      <c r="AH178" s="6">
        <v>3.5</v>
      </c>
      <c r="AJ178" s="6">
        <v>3</v>
      </c>
      <c r="AK178"/>
      <c r="AL178" s="138">
        <f t="shared" si="50"/>
        <v>3.5</v>
      </c>
      <c r="AM178" s="138" t="str">
        <f t="shared" si="51"/>
        <v/>
      </c>
      <c r="AN178"/>
      <c r="AO178"/>
      <c r="AP178"/>
      <c r="AQ178"/>
      <c r="AR178"/>
    </row>
    <row r="179" spans="3:1035" s="6" customFormat="1" ht="15" customHeight="1" x14ac:dyDescent="0.25">
      <c r="C179" s="6" t="str">
        <f t="shared" si="37"/>
        <v>EcoSense</v>
      </c>
      <c r="D179" s="6" t="str">
        <f t="shared" si="38"/>
        <v>HB50ES  (50 gal)</v>
      </c>
      <c r="E179" s="6">
        <f t="shared" si="39"/>
        <v>1400121</v>
      </c>
      <c r="F179" s="55">
        <f t="shared" si="40"/>
        <v>50</v>
      </c>
      <c r="G179" s="6" t="str">
        <f t="shared" si="41"/>
        <v>RheemHB50</v>
      </c>
      <c r="H179" s="114">
        <f t="shared" si="42"/>
        <v>0</v>
      </c>
      <c r="I179" s="152" t="str">
        <f t="shared" si="43"/>
        <v>EcoSenseHB50ES</v>
      </c>
      <c r="J179" s="114">
        <v>1</v>
      </c>
      <c r="K179" s="220">
        <v>0</v>
      </c>
      <c r="L179" s="91" t="s">
        <v>188</v>
      </c>
      <c r="M179" s="32">
        <v>1</v>
      </c>
      <c r="N179" s="75">
        <f t="shared" si="44"/>
        <v>14</v>
      </c>
      <c r="O179" s="153" t="s">
        <v>98</v>
      </c>
      <c r="P179" s="61">
        <v>1</v>
      </c>
      <c r="Q179" s="164">
        <f t="shared" si="45"/>
        <v>1400121</v>
      </c>
      <c r="R179" s="59" t="str">
        <f t="shared" si="46"/>
        <v>HB50ES  (50 gal)</v>
      </c>
      <c r="S179" s="151">
        <f>COUNTIF(R$90:R$662, R179)</f>
        <v>1</v>
      </c>
      <c r="T179" s="13" t="s">
        <v>137</v>
      </c>
      <c r="U179" s="14">
        <v>50</v>
      </c>
      <c r="V179" s="30" t="s">
        <v>91</v>
      </c>
      <c r="W179" s="80" t="s">
        <v>91</v>
      </c>
      <c r="X179" s="85" t="str">
        <f t="shared" si="47"/>
        <v>RheemHB50</v>
      </c>
      <c r="Y179" s="113">
        <v>0</v>
      </c>
      <c r="Z179" s="46" t="str">
        <f>[1]ESTAR_to_AWHS!I117</f>
        <v>4+</v>
      </c>
      <c r="AA179" s="47">
        <f>[1]ESTAR_to_AWHS!J117</f>
        <v>42591</v>
      </c>
      <c r="AB179" s="44" t="s">
        <v>88</v>
      </c>
      <c r="AC179" s="124" t="str">
        <f t="shared" si="48"/>
        <v>2,     1400121,   "HB50ES  (50 gal)"</v>
      </c>
      <c r="AD179" s="125" t="s">
        <v>98</v>
      </c>
      <c r="AE179" s="127" t="s">
        <v>484</v>
      </c>
      <c r="AF179" s="167">
        <f>COUNTIF(AE$77:AE$662, AE179)</f>
        <v>1</v>
      </c>
      <c r="AG179" s="124" t="str">
        <f t="shared" si="49"/>
        <v xml:space="preserve">          case  HB50ES  (50 gal)   :   "EcoSenseHB50ES"</v>
      </c>
      <c r="AH179" s="6" t="s">
        <v>1275</v>
      </c>
      <c r="AI179" s="6">
        <v>2.4500000000000002</v>
      </c>
      <c r="AJ179" s="6">
        <v>1</v>
      </c>
      <c r="AK179"/>
      <c r="AL179" s="138" t="str">
        <f t="shared" si="50"/>
        <v/>
      </c>
      <c r="AM179" s="138" t="str">
        <f t="shared" si="51"/>
        <v/>
      </c>
      <c r="AN179"/>
      <c r="AO179"/>
      <c r="AP179"/>
      <c r="AQ179"/>
      <c r="AR179"/>
    </row>
    <row r="180" spans="3:1035" s="6" customFormat="1" ht="15" customHeight="1" x14ac:dyDescent="0.25">
      <c r="C180" s="6" t="str">
        <f t="shared" ref="C180:C187" si="81">O180</f>
        <v>Friedrich</v>
      </c>
      <c r="D180" s="6" t="str">
        <f t="shared" ref="D180:D187" si="82">R180</f>
        <v>PROH40 T2 FD350BM  (40 gal)</v>
      </c>
      <c r="E180" s="6">
        <f t="shared" ref="E180:E187" si="83">Q180</f>
        <v>3101763</v>
      </c>
      <c r="F180" s="55">
        <f t="shared" ref="F180:F187" si="84">U180</f>
        <v>40</v>
      </c>
      <c r="G180" s="6" t="str">
        <f t="shared" ref="G180:G187" si="85">X180</f>
        <v>Rheem2020Build40</v>
      </c>
      <c r="H180" s="114">
        <f t="shared" ref="H180:H187" si="86">Y180</f>
        <v>1</v>
      </c>
      <c r="I180" s="152" t="str">
        <f t="shared" ref="I180:I187" si="87">AE180</f>
        <v>FriedrichPROH40T2FD350BM</v>
      </c>
      <c r="J180" s="114">
        <f>M180</f>
        <v>2</v>
      </c>
      <c r="K180" s="219">
        <v>3.5</v>
      </c>
      <c r="L180" s="91" t="s">
        <v>188</v>
      </c>
      <c r="M180" s="245">
        <v>2</v>
      </c>
      <c r="N180" s="75">
        <f t="shared" ref="N180:N187" si="88">VLOOKUP( O180, $O$2:$P$24, 2, FALSE )</f>
        <v>31</v>
      </c>
      <c r="O180" s="244" t="s">
        <v>931</v>
      </c>
      <c r="P180" s="236">
        <v>17</v>
      </c>
      <c r="Q180" s="164">
        <f t="shared" ref="Q180:Q187" si="89" xml:space="preserve"> (N180*100000) + (P180*100) + VLOOKUP( W180, $T$2:$V$70, 2, FALSE )</f>
        <v>3101763</v>
      </c>
      <c r="R180" s="59" t="str">
        <f t="shared" ref="R180:R187" si="90">T180 &amp; "  (" &amp; U180 &amp; " gal)"</f>
        <v>PROH40 T2 FD350BM  (40 gal)</v>
      </c>
      <c r="S180" s="151">
        <f>COUNTIF(R$90:R$662, R180)</f>
        <v>1</v>
      </c>
      <c r="T180" s="246" t="s">
        <v>1328</v>
      </c>
      <c r="U180" s="247">
        <v>40</v>
      </c>
      <c r="V180" s="239"/>
      <c r="W180" s="239" t="s">
        <v>277</v>
      </c>
      <c r="X180" s="129" t="str">
        <f t="shared" ref="X180:X187" si="91">VLOOKUP( W180, $T$2:$V$71, 3, FALSE )</f>
        <v>Rheem2020Build40</v>
      </c>
      <c r="Y180" s="242">
        <v>1</v>
      </c>
      <c r="Z180" s="192"/>
      <c r="AA180" s="193"/>
      <c r="AB180" s="248"/>
      <c r="AC180" s="124" t="str">
        <f t="shared" ref="AC180:AC187" si="92">"2,     "&amp;E180&amp;",   """&amp;R180&amp;""""</f>
        <v>2,     3101763,   "PROH40 T2 FD350BM  (40 gal)"</v>
      </c>
      <c r="AD180" s="249" t="str">
        <f>O180</f>
        <v>Friedrich</v>
      </c>
      <c r="AE180" s="246" t="s">
        <v>1336</v>
      </c>
      <c r="AF180" s="167">
        <f>COUNTIF(AE$77:AE$662, AE180)</f>
        <v>1</v>
      </c>
      <c r="AG180" s="124" t="str">
        <f t="shared" ref="AG180:AG187" si="93">"          case  "&amp;D180&amp;"   :   """&amp;AE180&amp;""""</f>
        <v xml:space="preserve">          case  PROH40 T2 FD350BM  (40 gal)   :   "FriedrichPROH40T2FD350BM"</v>
      </c>
      <c r="AH180" s="6">
        <v>3.5</v>
      </c>
      <c r="AJ180" s="6">
        <v>2</v>
      </c>
      <c r="AK180"/>
      <c r="AL180" s="138" t="str">
        <f t="shared" ref="AL180:AL187" si="94">IF( AJ180=3, AH180, "" )</f>
        <v/>
      </c>
      <c r="AM180" s="138" t="str">
        <f t="shared" ref="AM180:AM187" si="95">IF( AJ180=4, AH180, "" )</f>
        <v/>
      </c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/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/>
      <c r="LK180"/>
      <c r="LL180"/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/>
      <c r="MH180"/>
      <c r="MI180"/>
      <c r="MJ180"/>
      <c r="MK180"/>
      <c r="ML180"/>
      <c r="MM180"/>
      <c r="MN180"/>
      <c r="MO180"/>
      <c r="MP180"/>
      <c r="MQ180"/>
      <c r="MR180"/>
      <c r="MS180"/>
      <c r="MT180"/>
      <c r="MU180"/>
      <c r="MV180"/>
      <c r="MW180"/>
      <c r="MX180"/>
      <c r="MY180"/>
      <c r="MZ180"/>
      <c r="NA180"/>
      <c r="NB180"/>
      <c r="NC180"/>
      <c r="ND180"/>
      <c r="NE180"/>
      <c r="NF180"/>
      <c r="NG180"/>
      <c r="NH180"/>
      <c r="NI180"/>
      <c r="NJ180"/>
      <c r="NK180"/>
      <c r="NL180"/>
      <c r="NM180"/>
      <c r="NN180"/>
      <c r="NO180"/>
      <c r="NP180"/>
      <c r="NQ180"/>
      <c r="NR180"/>
      <c r="NS180"/>
      <c r="NT180"/>
      <c r="NU180"/>
      <c r="NV180"/>
      <c r="NW180"/>
      <c r="NX180"/>
      <c r="NY180"/>
      <c r="NZ180"/>
      <c r="OA180"/>
      <c r="OB180"/>
      <c r="OC180"/>
      <c r="OD180"/>
      <c r="OE180"/>
      <c r="OF180"/>
      <c r="OG180"/>
      <c r="OH180"/>
      <c r="OI180"/>
      <c r="OJ180"/>
      <c r="OK180"/>
      <c r="OL180"/>
      <c r="OM180"/>
      <c r="ON180"/>
      <c r="OO180"/>
      <c r="OP180"/>
      <c r="OQ180"/>
      <c r="OR180"/>
      <c r="OS180"/>
      <c r="OT180"/>
      <c r="OU180"/>
      <c r="OV180"/>
      <c r="OW180"/>
      <c r="OX180"/>
      <c r="OY180"/>
      <c r="OZ180"/>
      <c r="PA180"/>
      <c r="PB180"/>
      <c r="PC180"/>
      <c r="PD180"/>
      <c r="PE180"/>
      <c r="PF180"/>
      <c r="PG180"/>
      <c r="PH180"/>
      <c r="PI180"/>
      <c r="PJ180"/>
      <c r="PK180"/>
      <c r="PL180"/>
      <c r="PM180"/>
      <c r="PN180"/>
      <c r="PO180"/>
      <c r="PP180"/>
      <c r="PQ180"/>
      <c r="PR180"/>
      <c r="PS180"/>
      <c r="PT180"/>
      <c r="PU180"/>
      <c r="PV180"/>
      <c r="PW180"/>
      <c r="PX180"/>
      <c r="PY180"/>
      <c r="PZ180"/>
      <c r="QA180"/>
      <c r="QB180"/>
      <c r="QC180"/>
      <c r="QD180"/>
      <c r="QE180"/>
      <c r="QF180"/>
      <c r="QG180"/>
      <c r="QH180"/>
      <c r="QI180"/>
      <c r="QJ180"/>
      <c r="QK180"/>
      <c r="QL180"/>
      <c r="QM180"/>
      <c r="QN180"/>
      <c r="QO180"/>
      <c r="QP180"/>
      <c r="QQ180"/>
      <c r="QR180"/>
      <c r="QS180"/>
      <c r="QT180"/>
      <c r="QU180"/>
      <c r="QV180"/>
      <c r="QW180"/>
      <c r="QX180"/>
      <c r="QY180"/>
      <c r="QZ180"/>
      <c r="RA180"/>
      <c r="RB180"/>
      <c r="RC180"/>
      <c r="RD180"/>
      <c r="RE180"/>
      <c r="RF180"/>
      <c r="RG180"/>
      <c r="RH180"/>
      <c r="RI180"/>
      <c r="RJ180"/>
      <c r="RK180"/>
      <c r="RL180"/>
      <c r="RM180"/>
      <c r="RN180"/>
      <c r="RO180"/>
      <c r="RP180"/>
      <c r="RQ180"/>
      <c r="RR180"/>
      <c r="RS180"/>
      <c r="RT180"/>
      <c r="RU180"/>
      <c r="RV180"/>
      <c r="RW180"/>
      <c r="RX180"/>
      <c r="RY180"/>
      <c r="RZ180"/>
      <c r="SA180"/>
      <c r="SB180"/>
      <c r="SC180"/>
      <c r="SD180"/>
      <c r="SE180"/>
      <c r="SF180"/>
      <c r="SG180"/>
      <c r="SH180"/>
      <c r="SI180"/>
      <c r="SJ180"/>
      <c r="SK180"/>
      <c r="SL180"/>
      <c r="SM180"/>
      <c r="SN180"/>
      <c r="SO180"/>
      <c r="SP180"/>
      <c r="SQ180"/>
      <c r="SR180"/>
      <c r="SS180"/>
      <c r="ST180"/>
      <c r="SU180"/>
      <c r="SV180"/>
      <c r="SW180"/>
      <c r="SX180"/>
      <c r="SY180"/>
      <c r="SZ180"/>
      <c r="TA180"/>
      <c r="TB180"/>
      <c r="TC180"/>
      <c r="TD180"/>
      <c r="TE180"/>
      <c r="TF180"/>
      <c r="TG180"/>
      <c r="TH180"/>
      <c r="TI180"/>
      <c r="TJ180"/>
      <c r="TK180"/>
      <c r="TL180"/>
      <c r="TM180"/>
      <c r="TN180"/>
      <c r="TO180"/>
      <c r="TP180"/>
      <c r="TQ180"/>
      <c r="TR180"/>
      <c r="TS180"/>
      <c r="TT180"/>
      <c r="TU180"/>
      <c r="TV180"/>
      <c r="TW180"/>
      <c r="TX180"/>
      <c r="TY180"/>
      <c r="TZ180"/>
      <c r="UA180"/>
      <c r="UB180"/>
      <c r="UC180"/>
      <c r="UD180"/>
      <c r="UE180"/>
      <c r="UF180"/>
      <c r="UG180"/>
      <c r="UH180"/>
      <c r="UI180"/>
      <c r="UJ180"/>
      <c r="UK180"/>
      <c r="UL180"/>
      <c r="UM180"/>
      <c r="UN180"/>
      <c r="UO180"/>
      <c r="UP180"/>
      <c r="UQ180"/>
      <c r="UR180"/>
      <c r="US180"/>
      <c r="UT180"/>
      <c r="UU180"/>
      <c r="UV180"/>
      <c r="UW180"/>
      <c r="UX180"/>
      <c r="UY180"/>
      <c r="UZ180"/>
      <c r="VA180"/>
      <c r="VB180"/>
      <c r="VC180"/>
      <c r="VD180"/>
      <c r="VE180"/>
      <c r="VF180"/>
      <c r="VG180"/>
      <c r="VH180"/>
      <c r="VI180"/>
      <c r="VJ180"/>
      <c r="VK180"/>
      <c r="VL180"/>
      <c r="VM180"/>
      <c r="VN180"/>
      <c r="VO180"/>
      <c r="VP180"/>
      <c r="VQ180"/>
      <c r="VR180"/>
      <c r="VS180"/>
      <c r="VT180"/>
      <c r="VU180"/>
      <c r="VV180"/>
      <c r="VW180"/>
      <c r="VX180"/>
      <c r="VY180"/>
      <c r="VZ180"/>
      <c r="WA180"/>
      <c r="WB180"/>
      <c r="WC180"/>
      <c r="WD180"/>
      <c r="WE180"/>
      <c r="WF180"/>
      <c r="WG180"/>
      <c r="WH180"/>
      <c r="WI180"/>
      <c r="WJ180"/>
      <c r="WK180"/>
      <c r="WL180"/>
      <c r="WM180"/>
      <c r="WN180"/>
      <c r="WO180"/>
      <c r="WP180"/>
      <c r="WQ180"/>
      <c r="WR180"/>
      <c r="WS180"/>
      <c r="WT180"/>
      <c r="WU180"/>
      <c r="WV180"/>
      <c r="WW180"/>
      <c r="WX180"/>
      <c r="WY180"/>
      <c r="WZ180"/>
      <c r="XA180"/>
      <c r="XB180"/>
      <c r="XC180"/>
      <c r="XD180"/>
      <c r="XE180"/>
      <c r="XF180"/>
      <c r="XG180"/>
      <c r="XH180"/>
      <c r="XI180"/>
      <c r="XJ180"/>
      <c r="XK180"/>
      <c r="XL180"/>
      <c r="XM180"/>
      <c r="XN180"/>
      <c r="XO180"/>
      <c r="XP180"/>
      <c r="XQ180"/>
      <c r="XR180"/>
      <c r="XS180"/>
      <c r="XT180"/>
      <c r="XU180"/>
      <c r="XV180"/>
      <c r="XW180"/>
      <c r="XX180"/>
      <c r="XY180"/>
      <c r="XZ180"/>
      <c r="YA180"/>
      <c r="YB180"/>
      <c r="YC180"/>
      <c r="YD180"/>
      <c r="YE180"/>
      <c r="YF180"/>
      <c r="YG180"/>
      <c r="YH180"/>
      <c r="YI180"/>
      <c r="YJ180"/>
      <c r="YK180"/>
      <c r="YL180"/>
      <c r="YM180"/>
      <c r="YN180"/>
      <c r="YO180"/>
      <c r="YP180"/>
      <c r="YQ180"/>
      <c r="YR180"/>
      <c r="YS180"/>
      <c r="YT180"/>
      <c r="YU180"/>
      <c r="YV180"/>
      <c r="YW180"/>
      <c r="YX180"/>
      <c r="YY180"/>
      <c r="YZ180"/>
      <c r="ZA180"/>
      <c r="ZB180"/>
      <c r="ZC180"/>
      <c r="ZD180"/>
      <c r="ZE180"/>
      <c r="ZF180"/>
      <c r="ZG180"/>
      <c r="ZH180"/>
      <c r="ZI180"/>
      <c r="ZJ180"/>
      <c r="ZK180"/>
      <c r="ZL180"/>
      <c r="ZM180"/>
      <c r="ZN180"/>
      <c r="ZO180"/>
      <c r="ZP180"/>
      <c r="ZQ180"/>
      <c r="ZR180"/>
      <c r="ZS180"/>
      <c r="ZT180"/>
      <c r="ZU180"/>
      <c r="ZV180"/>
      <c r="ZW180"/>
      <c r="ZX180"/>
      <c r="ZY180"/>
      <c r="ZZ180"/>
      <c r="AAA180"/>
      <c r="AAB180"/>
      <c r="AAC180"/>
      <c r="AAD180"/>
      <c r="AAE180"/>
      <c r="AAF180"/>
      <c r="AAG180"/>
      <c r="AAH180"/>
      <c r="AAI180"/>
      <c r="AAJ180"/>
      <c r="AAK180"/>
      <c r="AAL180"/>
      <c r="AAM180"/>
      <c r="AAN180"/>
      <c r="AAO180"/>
      <c r="AAP180"/>
      <c r="AAQ180"/>
      <c r="AAR180"/>
      <c r="AAS180"/>
      <c r="AAT180"/>
      <c r="AAU180"/>
      <c r="AAV180"/>
      <c r="AAW180"/>
      <c r="AAX180"/>
      <c r="AAY180"/>
      <c r="AAZ180"/>
      <c r="ABA180"/>
      <c r="ABB180"/>
      <c r="ABC180"/>
      <c r="ABD180"/>
      <c r="ABE180"/>
      <c r="ABF180"/>
      <c r="ABG180"/>
      <c r="ABH180"/>
      <c r="ABI180"/>
      <c r="ABJ180"/>
      <c r="ABK180"/>
      <c r="ABL180"/>
      <c r="ABM180"/>
      <c r="ABN180"/>
      <c r="ABO180"/>
      <c r="ABP180"/>
      <c r="ABQ180"/>
      <c r="ABR180"/>
      <c r="ABS180"/>
      <c r="ABT180"/>
      <c r="ABU180"/>
      <c r="ABV180"/>
      <c r="ABW180"/>
      <c r="ABX180"/>
      <c r="ABY180"/>
      <c r="ABZ180"/>
      <c r="ACA180"/>
      <c r="ACB180"/>
      <c r="ACC180"/>
      <c r="ACD180"/>
      <c r="ACE180"/>
      <c r="ACF180"/>
      <c r="ACG180"/>
      <c r="ACH180"/>
      <c r="ACI180"/>
      <c r="ACJ180"/>
      <c r="ACK180"/>
      <c r="ACL180"/>
      <c r="ACM180"/>
      <c r="ACN180"/>
      <c r="ACO180"/>
      <c r="ACP180"/>
      <c r="ACQ180"/>
      <c r="ACR180"/>
      <c r="ACS180"/>
      <c r="ACT180"/>
      <c r="ACU180"/>
      <c r="ACV180"/>
      <c r="ACW180"/>
      <c r="ACX180"/>
      <c r="ACY180"/>
      <c r="ACZ180"/>
      <c r="ADA180"/>
      <c r="ADB180"/>
      <c r="ADC180"/>
      <c r="ADD180"/>
      <c r="ADE180"/>
      <c r="ADF180"/>
      <c r="ADG180"/>
      <c r="ADH180"/>
      <c r="ADI180"/>
      <c r="ADJ180"/>
      <c r="ADK180"/>
      <c r="ADL180"/>
      <c r="ADM180"/>
      <c r="ADN180"/>
      <c r="ADO180"/>
      <c r="ADP180"/>
      <c r="ADQ180"/>
      <c r="ADR180"/>
      <c r="ADS180"/>
      <c r="ADT180"/>
      <c r="ADU180"/>
      <c r="ADV180"/>
      <c r="ADW180"/>
      <c r="ADX180"/>
      <c r="ADY180"/>
      <c r="ADZ180"/>
      <c r="AEA180"/>
      <c r="AEB180"/>
      <c r="AEC180"/>
      <c r="AED180"/>
      <c r="AEE180"/>
      <c r="AEF180"/>
      <c r="AEG180"/>
      <c r="AEH180"/>
      <c r="AEI180"/>
      <c r="AEJ180"/>
      <c r="AEK180"/>
      <c r="AEL180"/>
      <c r="AEM180"/>
      <c r="AEN180"/>
      <c r="AEO180"/>
      <c r="AEP180"/>
      <c r="AEQ180"/>
      <c r="AER180"/>
      <c r="AES180"/>
      <c r="AET180"/>
      <c r="AEU180"/>
      <c r="AEV180"/>
      <c r="AEW180"/>
      <c r="AEX180"/>
      <c r="AEY180"/>
      <c r="AEZ180"/>
      <c r="AFA180"/>
      <c r="AFB180"/>
      <c r="AFC180"/>
      <c r="AFD180"/>
      <c r="AFE180"/>
      <c r="AFF180"/>
      <c r="AFG180"/>
      <c r="AFH180"/>
      <c r="AFI180"/>
      <c r="AFJ180"/>
      <c r="AFK180"/>
      <c r="AFL180"/>
      <c r="AFM180"/>
      <c r="AFN180"/>
      <c r="AFO180"/>
      <c r="AFP180"/>
      <c r="AFQ180"/>
      <c r="AFR180"/>
      <c r="AFS180"/>
      <c r="AFT180"/>
      <c r="AFU180"/>
      <c r="AFV180"/>
      <c r="AFW180"/>
      <c r="AFX180"/>
      <c r="AFY180"/>
      <c r="AFZ180"/>
      <c r="AGA180"/>
      <c r="AGB180"/>
      <c r="AGC180"/>
      <c r="AGD180"/>
      <c r="AGE180"/>
      <c r="AGF180"/>
      <c r="AGG180"/>
      <c r="AGH180"/>
      <c r="AGI180"/>
      <c r="AGJ180"/>
      <c r="AGK180"/>
      <c r="AGL180"/>
      <c r="AGM180"/>
      <c r="AGN180"/>
      <c r="AGO180"/>
      <c r="AGP180"/>
      <c r="AGQ180"/>
      <c r="AGR180"/>
      <c r="AGS180"/>
      <c r="AGT180"/>
      <c r="AGU180"/>
      <c r="AGV180"/>
      <c r="AGW180"/>
      <c r="AGX180"/>
      <c r="AGY180"/>
      <c r="AGZ180"/>
      <c r="AHA180"/>
      <c r="AHB180"/>
      <c r="AHC180"/>
      <c r="AHD180"/>
      <c r="AHE180"/>
      <c r="AHF180"/>
      <c r="AHG180"/>
      <c r="AHH180"/>
      <c r="AHI180"/>
      <c r="AHJ180"/>
      <c r="AHK180"/>
      <c r="AHL180"/>
      <c r="AHM180"/>
      <c r="AHN180"/>
      <c r="AHO180"/>
      <c r="AHP180"/>
      <c r="AHQ180"/>
      <c r="AHR180"/>
      <c r="AHS180"/>
      <c r="AHT180"/>
      <c r="AHU180"/>
      <c r="AHV180"/>
      <c r="AHW180"/>
      <c r="AHX180"/>
      <c r="AHY180"/>
      <c r="AHZ180"/>
      <c r="AIA180"/>
      <c r="AIB180"/>
      <c r="AIC180"/>
      <c r="AID180"/>
      <c r="AIE180"/>
      <c r="AIF180"/>
      <c r="AIG180"/>
      <c r="AIH180"/>
      <c r="AII180"/>
      <c r="AIJ180"/>
      <c r="AIK180"/>
      <c r="AIL180"/>
      <c r="AIM180"/>
      <c r="AIN180"/>
      <c r="AIO180"/>
      <c r="AIP180"/>
      <c r="AIQ180"/>
      <c r="AIR180"/>
      <c r="AIS180"/>
      <c r="AIT180"/>
      <c r="AIU180"/>
      <c r="AIV180"/>
      <c r="AIW180"/>
      <c r="AIX180"/>
      <c r="AIY180"/>
      <c r="AIZ180"/>
      <c r="AJA180"/>
      <c r="AJB180"/>
      <c r="AJC180"/>
      <c r="AJD180"/>
      <c r="AJE180"/>
      <c r="AJF180"/>
      <c r="AJG180"/>
      <c r="AJH180"/>
      <c r="AJI180"/>
      <c r="AJJ180"/>
      <c r="AJK180"/>
      <c r="AJL180"/>
      <c r="AJM180"/>
      <c r="AJN180"/>
      <c r="AJO180"/>
      <c r="AJP180"/>
      <c r="AJQ180"/>
      <c r="AJR180"/>
      <c r="AJS180"/>
      <c r="AJT180"/>
      <c r="AJU180"/>
      <c r="AJV180"/>
      <c r="AJW180"/>
      <c r="AJX180"/>
      <c r="AJY180"/>
      <c r="AJZ180"/>
      <c r="AKA180"/>
      <c r="AKB180"/>
      <c r="AKC180"/>
      <c r="AKD180"/>
      <c r="AKE180"/>
      <c r="AKF180"/>
      <c r="AKG180"/>
      <c r="AKH180"/>
      <c r="AKI180"/>
      <c r="AKJ180"/>
      <c r="AKK180"/>
      <c r="AKL180"/>
      <c r="AKM180"/>
      <c r="AKN180"/>
      <c r="AKO180"/>
      <c r="AKP180"/>
      <c r="AKQ180"/>
      <c r="AKR180"/>
      <c r="AKS180"/>
      <c r="AKT180"/>
      <c r="AKU180"/>
      <c r="AKV180"/>
      <c r="AKW180"/>
      <c r="AKX180"/>
      <c r="AKY180"/>
      <c r="AKZ180"/>
      <c r="ALA180"/>
      <c r="ALB180"/>
      <c r="ALC180"/>
      <c r="ALD180"/>
      <c r="ALE180"/>
      <c r="ALF180"/>
      <c r="ALG180"/>
      <c r="ALH180"/>
      <c r="ALI180"/>
      <c r="ALJ180"/>
      <c r="ALK180"/>
      <c r="ALL180"/>
      <c r="ALM180"/>
      <c r="ALN180"/>
      <c r="ALO180"/>
      <c r="ALP180"/>
      <c r="ALQ180"/>
      <c r="ALR180"/>
      <c r="ALS180"/>
      <c r="ALT180"/>
      <c r="ALU180"/>
      <c r="ALV180"/>
      <c r="ALW180"/>
      <c r="ALX180"/>
      <c r="ALY180"/>
      <c r="ALZ180"/>
      <c r="AMA180"/>
      <c r="AMB180"/>
      <c r="AMC180"/>
      <c r="AMD180"/>
      <c r="AME180"/>
      <c r="AMF180"/>
      <c r="AMG180"/>
      <c r="AMH180"/>
      <c r="AMI180"/>
      <c r="AMJ180"/>
      <c r="AMK180"/>
      <c r="AML180"/>
      <c r="AMM180"/>
      <c r="AMN180"/>
      <c r="AMO180"/>
      <c r="AMP180"/>
      <c r="AMQ180"/>
      <c r="AMR180"/>
      <c r="AMS180"/>
      <c r="AMT180"/>
      <c r="AMU180"/>
    </row>
    <row r="181" spans="3:1035" s="6" customFormat="1" ht="15" customHeight="1" x14ac:dyDescent="0.25">
      <c r="C181" s="6" t="str">
        <f t="shared" si="81"/>
        <v>Friedrich</v>
      </c>
      <c r="D181" s="6" t="str">
        <f t="shared" si="82"/>
        <v>PROH40 T2 FD350UM  (40 gal)</v>
      </c>
      <c r="E181" s="6">
        <f t="shared" si="83"/>
        <v>3101863</v>
      </c>
      <c r="F181" s="55">
        <f t="shared" si="84"/>
        <v>40</v>
      </c>
      <c r="G181" s="6" t="str">
        <f t="shared" si="85"/>
        <v>Rheem2020Build40</v>
      </c>
      <c r="H181" s="114">
        <f t="shared" si="86"/>
        <v>1</v>
      </c>
      <c r="I181" s="152" t="str">
        <f t="shared" si="87"/>
        <v>FriedrichPROH40T2FD350UM</v>
      </c>
      <c r="J181" s="114">
        <f t="shared" ref="J181:J187" si="96">M181</f>
        <v>4</v>
      </c>
      <c r="K181" s="219">
        <v>3.5</v>
      </c>
      <c r="L181" s="91" t="s">
        <v>188</v>
      </c>
      <c r="M181" s="245">
        <v>4</v>
      </c>
      <c r="N181" s="75">
        <f t="shared" si="88"/>
        <v>31</v>
      </c>
      <c r="O181" s="244" t="s">
        <v>931</v>
      </c>
      <c r="P181" s="237">
        <f t="shared" ref="P181:P187" si="97">P180+1</f>
        <v>18</v>
      </c>
      <c r="Q181" s="164">
        <f t="shared" si="89"/>
        <v>3101863</v>
      </c>
      <c r="R181" s="59" t="str">
        <f t="shared" si="90"/>
        <v>PROH40 T2 FD350UM  (40 gal)</v>
      </c>
      <c r="S181" s="151">
        <f>COUNTIF(R$90:R$662, R181)</f>
        <v>1</v>
      </c>
      <c r="T181" s="246" t="s">
        <v>1329</v>
      </c>
      <c r="U181" s="247">
        <v>40</v>
      </c>
      <c r="V181" s="239"/>
      <c r="W181" s="239" t="s">
        <v>277</v>
      </c>
      <c r="X181" s="129" t="str">
        <f t="shared" si="91"/>
        <v>Rheem2020Build40</v>
      </c>
      <c r="Y181" s="242">
        <v>1</v>
      </c>
      <c r="Z181" s="192"/>
      <c r="AA181" s="193"/>
      <c r="AB181" s="248"/>
      <c r="AC181" s="124" t="str">
        <f t="shared" si="92"/>
        <v>2,     3101863,   "PROH40 T2 FD350UM  (40 gal)"</v>
      </c>
      <c r="AD181" s="249" t="str">
        <f t="shared" ref="AD181:AD187" si="98">AD180</f>
        <v>Friedrich</v>
      </c>
      <c r="AE181" s="246" t="s">
        <v>1337</v>
      </c>
      <c r="AF181" s="167">
        <f>COUNTIF(AE$77:AE$662, AE181)</f>
        <v>1</v>
      </c>
      <c r="AG181" s="124" t="str">
        <f t="shared" si="93"/>
        <v xml:space="preserve">          case  PROH40 T2 FD350UM  (40 gal)   :   "FriedrichPROH40T2FD350UM"</v>
      </c>
      <c r="AH181" s="6">
        <v>3.5</v>
      </c>
      <c r="AJ181" s="6">
        <v>4</v>
      </c>
      <c r="AK181"/>
      <c r="AL181" s="138" t="str">
        <f t="shared" si="94"/>
        <v/>
      </c>
      <c r="AM181" s="138">
        <f t="shared" si="95"/>
        <v>3.5</v>
      </c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  <c r="MF181"/>
      <c r="MG181"/>
      <c r="MH181"/>
      <c r="MI181"/>
      <c r="MJ181"/>
      <c r="MK181"/>
      <c r="ML181"/>
      <c r="MM181"/>
      <c r="MN181"/>
      <c r="MO181"/>
      <c r="MP181"/>
      <c r="MQ181"/>
      <c r="MR181"/>
      <c r="MS181"/>
      <c r="MT181"/>
      <c r="MU181"/>
      <c r="MV181"/>
      <c r="MW181"/>
      <c r="MX181"/>
      <c r="MY181"/>
      <c r="MZ181"/>
      <c r="NA181"/>
      <c r="NB181"/>
      <c r="NC181"/>
      <c r="ND181"/>
      <c r="NE181"/>
      <c r="NF181"/>
      <c r="NG181"/>
      <c r="NH181"/>
      <c r="NI181"/>
      <c r="NJ181"/>
      <c r="NK181"/>
      <c r="NL181"/>
      <c r="NM181"/>
      <c r="NN181"/>
      <c r="NO181"/>
      <c r="NP181"/>
      <c r="NQ181"/>
      <c r="NR181"/>
      <c r="NS181"/>
      <c r="NT181"/>
      <c r="NU181"/>
      <c r="NV181"/>
      <c r="NW181"/>
      <c r="NX181"/>
      <c r="NY181"/>
      <c r="NZ181"/>
      <c r="OA181"/>
      <c r="OB181"/>
      <c r="OC181"/>
      <c r="OD181"/>
      <c r="OE181"/>
      <c r="OF181"/>
      <c r="OG181"/>
      <c r="OH181"/>
      <c r="OI181"/>
      <c r="OJ181"/>
      <c r="OK181"/>
      <c r="OL181"/>
      <c r="OM181"/>
      <c r="ON181"/>
      <c r="OO181"/>
      <c r="OP181"/>
      <c r="OQ181"/>
      <c r="OR181"/>
      <c r="OS181"/>
      <c r="OT181"/>
      <c r="OU181"/>
      <c r="OV181"/>
      <c r="OW181"/>
      <c r="OX181"/>
      <c r="OY181"/>
      <c r="OZ181"/>
      <c r="PA181"/>
      <c r="PB181"/>
      <c r="PC181"/>
      <c r="PD181"/>
      <c r="PE181"/>
      <c r="PF181"/>
      <c r="PG181"/>
      <c r="PH181"/>
      <c r="PI181"/>
      <c r="PJ181"/>
      <c r="PK181"/>
      <c r="PL181"/>
      <c r="PM181"/>
      <c r="PN181"/>
      <c r="PO181"/>
      <c r="PP181"/>
      <c r="PQ181"/>
      <c r="PR181"/>
      <c r="PS181"/>
      <c r="PT181"/>
      <c r="PU181"/>
      <c r="PV181"/>
      <c r="PW181"/>
      <c r="PX181"/>
      <c r="PY181"/>
      <c r="PZ181"/>
      <c r="QA181"/>
      <c r="QB181"/>
      <c r="QC181"/>
      <c r="QD181"/>
      <c r="QE181"/>
      <c r="QF181"/>
      <c r="QG181"/>
      <c r="QH181"/>
      <c r="QI181"/>
      <c r="QJ181"/>
      <c r="QK181"/>
      <c r="QL181"/>
      <c r="QM181"/>
      <c r="QN181"/>
      <c r="QO181"/>
      <c r="QP181"/>
      <c r="QQ181"/>
      <c r="QR181"/>
      <c r="QS181"/>
      <c r="QT181"/>
      <c r="QU181"/>
      <c r="QV181"/>
      <c r="QW181"/>
      <c r="QX181"/>
      <c r="QY181"/>
      <c r="QZ181"/>
      <c r="RA181"/>
      <c r="RB181"/>
      <c r="RC181"/>
      <c r="RD181"/>
      <c r="RE181"/>
      <c r="RF181"/>
      <c r="RG181"/>
      <c r="RH181"/>
      <c r="RI181"/>
      <c r="RJ181"/>
      <c r="RK181"/>
      <c r="RL181"/>
      <c r="RM181"/>
      <c r="RN181"/>
      <c r="RO181"/>
      <c r="RP181"/>
      <c r="RQ181"/>
      <c r="RR181"/>
      <c r="RS181"/>
      <c r="RT181"/>
      <c r="RU181"/>
      <c r="RV181"/>
      <c r="RW181"/>
      <c r="RX181"/>
      <c r="RY181"/>
      <c r="RZ181"/>
      <c r="SA181"/>
      <c r="SB181"/>
      <c r="SC181"/>
      <c r="SD181"/>
      <c r="SE181"/>
      <c r="SF181"/>
      <c r="SG181"/>
      <c r="SH181"/>
      <c r="SI181"/>
      <c r="SJ181"/>
      <c r="SK181"/>
      <c r="SL181"/>
      <c r="SM181"/>
      <c r="SN181"/>
      <c r="SO181"/>
      <c r="SP181"/>
      <c r="SQ181"/>
      <c r="SR181"/>
      <c r="SS181"/>
      <c r="ST181"/>
      <c r="SU181"/>
      <c r="SV181"/>
      <c r="SW181"/>
      <c r="SX181"/>
      <c r="SY181"/>
      <c r="SZ181"/>
      <c r="TA181"/>
      <c r="TB181"/>
      <c r="TC181"/>
      <c r="TD181"/>
      <c r="TE181"/>
      <c r="TF181"/>
      <c r="TG181"/>
      <c r="TH181"/>
      <c r="TI181"/>
      <c r="TJ181"/>
      <c r="TK181"/>
      <c r="TL181"/>
      <c r="TM181"/>
      <c r="TN181"/>
      <c r="TO181"/>
      <c r="TP181"/>
      <c r="TQ181"/>
      <c r="TR181"/>
      <c r="TS181"/>
      <c r="TT181"/>
      <c r="TU181"/>
      <c r="TV181"/>
      <c r="TW181"/>
      <c r="TX181"/>
      <c r="TY181"/>
      <c r="TZ181"/>
      <c r="UA181"/>
      <c r="UB181"/>
      <c r="UC181"/>
      <c r="UD181"/>
      <c r="UE181"/>
      <c r="UF181"/>
      <c r="UG181"/>
      <c r="UH181"/>
      <c r="UI181"/>
      <c r="UJ181"/>
      <c r="UK181"/>
      <c r="UL181"/>
      <c r="UM181"/>
      <c r="UN181"/>
      <c r="UO181"/>
      <c r="UP181"/>
      <c r="UQ181"/>
      <c r="UR181"/>
      <c r="US181"/>
      <c r="UT181"/>
      <c r="UU181"/>
      <c r="UV181"/>
      <c r="UW181"/>
      <c r="UX181"/>
      <c r="UY181"/>
      <c r="UZ181"/>
      <c r="VA181"/>
      <c r="VB181"/>
      <c r="VC181"/>
      <c r="VD181"/>
      <c r="VE181"/>
      <c r="VF181"/>
      <c r="VG181"/>
      <c r="VH181"/>
      <c r="VI181"/>
      <c r="VJ181"/>
      <c r="VK181"/>
      <c r="VL181"/>
      <c r="VM181"/>
      <c r="VN181"/>
      <c r="VO181"/>
      <c r="VP181"/>
      <c r="VQ181"/>
      <c r="VR181"/>
      <c r="VS181"/>
      <c r="VT181"/>
      <c r="VU181"/>
      <c r="VV181"/>
      <c r="VW181"/>
      <c r="VX181"/>
      <c r="VY181"/>
      <c r="VZ181"/>
      <c r="WA181"/>
      <c r="WB181"/>
      <c r="WC181"/>
      <c r="WD181"/>
      <c r="WE181"/>
      <c r="WF181"/>
      <c r="WG181"/>
      <c r="WH181"/>
      <c r="WI181"/>
      <c r="WJ181"/>
      <c r="WK181"/>
      <c r="WL181"/>
      <c r="WM181"/>
      <c r="WN181"/>
      <c r="WO181"/>
      <c r="WP181"/>
      <c r="WQ181"/>
      <c r="WR181"/>
      <c r="WS181"/>
      <c r="WT181"/>
      <c r="WU181"/>
      <c r="WV181"/>
      <c r="WW181"/>
      <c r="WX181"/>
      <c r="WY181"/>
      <c r="WZ181"/>
      <c r="XA181"/>
      <c r="XB181"/>
      <c r="XC181"/>
      <c r="XD181"/>
      <c r="XE181"/>
      <c r="XF181"/>
      <c r="XG181"/>
      <c r="XH181"/>
      <c r="XI181"/>
      <c r="XJ181"/>
      <c r="XK181"/>
      <c r="XL181"/>
      <c r="XM181"/>
      <c r="XN181"/>
      <c r="XO181"/>
      <c r="XP181"/>
      <c r="XQ181"/>
      <c r="XR181"/>
      <c r="XS181"/>
      <c r="XT181"/>
      <c r="XU181"/>
      <c r="XV181"/>
      <c r="XW181"/>
      <c r="XX181"/>
      <c r="XY181"/>
      <c r="XZ181"/>
      <c r="YA181"/>
      <c r="YB181"/>
      <c r="YC181"/>
      <c r="YD181"/>
      <c r="YE181"/>
      <c r="YF181"/>
      <c r="YG181"/>
      <c r="YH181"/>
      <c r="YI181"/>
      <c r="YJ181"/>
      <c r="YK181"/>
      <c r="YL181"/>
      <c r="YM181"/>
      <c r="YN181"/>
      <c r="YO181"/>
      <c r="YP181"/>
      <c r="YQ181"/>
      <c r="YR181"/>
      <c r="YS181"/>
      <c r="YT181"/>
      <c r="YU181"/>
      <c r="YV181"/>
      <c r="YW181"/>
      <c r="YX181"/>
      <c r="YY181"/>
      <c r="YZ181"/>
      <c r="ZA181"/>
      <c r="ZB181"/>
      <c r="ZC181"/>
      <c r="ZD181"/>
      <c r="ZE181"/>
      <c r="ZF181"/>
      <c r="ZG181"/>
      <c r="ZH181"/>
      <c r="ZI181"/>
      <c r="ZJ181"/>
      <c r="ZK181"/>
      <c r="ZL181"/>
      <c r="ZM181"/>
      <c r="ZN181"/>
      <c r="ZO181"/>
      <c r="ZP181"/>
      <c r="ZQ181"/>
      <c r="ZR181"/>
      <c r="ZS181"/>
      <c r="ZT181"/>
      <c r="ZU181"/>
      <c r="ZV181"/>
      <c r="ZW181"/>
      <c r="ZX181"/>
      <c r="ZY181"/>
      <c r="ZZ181"/>
      <c r="AAA181"/>
      <c r="AAB181"/>
      <c r="AAC181"/>
      <c r="AAD181"/>
      <c r="AAE181"/>
      <c r="AAF181"/>
      <c r="AAG181"/>
      <c r="AAH181"/>
      <c r="AAI181"/>
      <c r="AAJ181"/>
      <c r="AAK181"/>
      <c r="AAL181"/>
      <c r="AAM181"/>
      <c r="AAN181"/>
      <c r="AAO181"/>
      <c r="AAP181"/>
      <c r="AAQ181"/>
      <c r="AAR181"/>
      <c r="AAS181"/>
      <c r="AAT181"/>
      <c r="AAU181"/>
      <c r="AAV181"/>
      <c r="AAW181"/>
      <c r="AAX181"/>
      <c r="AAY181"/>
      <c r="AAZ181"/>
      <c r="ABA181"/>
      <c r="ABB181"/>
      <c r="ABC181"/>
      <c r="ABD181"/>
      <c r="ABE181"/>
      <c r="ABF181"/>
      <c r="ABG181"/>
      <c r="ABH181"/>
      <c r="ABI181"/>
      <c r="ABJ181"/>
      <c r="ABK181"/>
      <c r="ABL181"/>
      <c r="ABM181"/>
      <c r="ABN181"/>
      <c r="ABO181"/>
      <c r="ABP181"/>
      <c r="ABQ181"/>
      <c r="ABR181"/>
      <c r="ABS181"/>
      <c r="ABT181"/>
      <c r="ABU181"/>
      <c r="ABV181"/>
      <c r="ABW181"/>
      <c r="ABX181"/>
      <c r="ABY181"/>
      <c r="ABZ181"/>
      <c r="ACA181"/>
      <c r="ACB181"/>
      <c r="ACC181"/>
      <c r="ACD181"/>
      <c r="ACE181"/>
      <c r="ACF181"/>
      <c r="ACG181"/>
      <c r="ACH181"/>
      <c r="ACI181"/>
      <c r="ACJ181"/>
      <c r="ACK181"/>
      <c r="ACL181"/>
      <c r="ACM181"/>
      <c r="ACN181"/>
      <c r="ACO181"/>
      <c r="ACP181"/>
      <c r="ACQ181"/>
      <c r="ACR181"/>
      <c r="ACS181"/>
      <c r="ACT181"/>
      <c r="ACU181"/>
      <c r="ACV181"/>
      <c r="ACW181"/>
      <c r="ACX181"/>
      <c r="ACY181"/>
      <c r="ACZ181"/>
      <c r="ADA181"/>
      <c r="ADB181"/>
      <c r="ADC181"/>
      <c r="ADD181"/>
      <c r="ADE181"/>
      <c r="ADF181"/>
      <c r="ADG181"/>
      <c r="ADH181"/>
      <c r="ADI181"/>
      <c r="ADJ181"/>
      <c r="ADK181"/>
      <c r="ADL181"/>
      <c r="ADM181"/>
      <c r="ADN181"/>
      <c r="ADO181"/>
      <c r="ADP181"/>
      <c r="ADQ181"/>
      <c r="ADR181"/>
      <c r="ADS181"/>
      <c r="ADT181"/>
      <c r="ADU181"/>
      <c r="ADV181"/>
      <c r="ADW181"/>
      <c r="ADX181"/>
      <c r="ADY181"/>
      <c r="ADZ181"/>
      <c r="AEA181"/>
      <c r="AEB181"/>
      <c r="AEC181"/>
      <c r="AED181"/>
      <c r="AEE181"/>
      <c r="AEF181"/>
      <c r="AEG181"/>
      <c r="AEH181"/>
      <c r="AEI181"/>
      <c r="AEJ181"/>
      <c r="AEK181"/>
      <c r="AEL181"/>
      <c r="AEM181"/>
      <c r="AEN181"/>
      <c r="AEO181"/>
      <c r="AEP181"/>
      <c r="AEQ181"/>
      <c r="AER181"/>
      <c r="AES181"/>
      <c r="AET181"/>
      <c r="AEU181"/>
      <c r="AEV181"/>
      <c r="AEW181"/>
      <c r="AEX181"/>
      <c r="AEY181"/>
      <c r="AEZ181"/>
      <c r="AFA181"/>
      <c r="AFB181"/>
      <c r="AFC181"/>
      <c r="AFD181"/>
      <c r="AFE181"/>
      <c r="AFF181"/>
      <c r="AFG181"/>
      <c r="AFH181"/>
      <c r="AFI181"/>
      <c r="AFJ181"/>
      <c r="AFK181"/>
      <c r="AFL181"/>
      <c r="AFM181"/>
      <c r="AFN181"/>
      <c r="AFO181"/>
      <c r="AFP181"/>
      <c r="AFQ181"/>
      <c r="AFR181"/>
      <c r="AFS181"/>
      <c r="AFT181"/>
      <c r="AFU181"/>
      <c r="AFV181"/>
      <c r="AFW181"/>
      <c r="AFX181"/>
      <c r="AFY181"/>
      <c r="AFZ181"/>
      <c r="AGA181"/>
      <c r="AGB181"/>
      <c r="AGC181"/>
      <c r="AGD181"/>
      <c r="AGE181"/>
      <c r="AGF181"/>
      <c r="AGG181"/>
      <c r="AGH181"/>
      <c r="AGI181"/>
      <c r="AGJ181"/>
      <c r="AGK181"/>
      <c r="AGL181"/>
      <c r="AGM181"/>
      <c r="AGN181"/>
      <c r="AGO181"/>
      <c r="AGP181"/>
      <c r="AGQ181"/>
      <c r="AGR181"/>
      <c r="AGS181"/>
      <c r="AGT181"/>
      <c r="AGU181"/>
      <c r="AGV181"/>
      <c r="AGW181"/>
      <c r="AGX181"/>
      <c r="AGY181"/>
      <c r="AGZ181"/>
      <c r="AHA181"/>
      <c r="AHB181"/>
      <c r="AHC181"/>
      <c r="AHD181"/>
      <c r="AHE181"/>
      <c r="AHF181"/>
      <c r="AHG181"/>
      <c r="AHH181"/>
      <c r="AHI181"/>
      <c r="AHJ181"/>
      <c r="AHK181"/>
      <c r="AHL181"/>
      <c r="AHM181"/>
      <c r="AHN181"/>
      <c r="AHO181"/>
      <c r="AHP181"/>
      <c r="AHQ181"/>
      <c r="AHR181"/>
      <c r="AHS181"/>
      <c r="AHT181"/>
      <c r="AHU181"/>
      <c r="AHV181"/>
      <c r="AHW181"/>
      <c r="AHX181"/>
      <c r="AHY181"/>
      <c r="AHZ181"/>
      <c r="AIA181"/>
      <c r="AIB181"/>
      <c r="AIC181"/>
      <c r="AID181"/>
      <c r="AIE181"/>
      <c r="AIF181"/>
      <c r="AIG181"/>
      <c r="AIH181"/>
      <c r="AII181"/>
      <c r="AIJ181"/>
      <c r="AIK181"/>
      <c r="AIL181"/>
      <c r="AIM181"/>
      <c r="AIN181"/>
      <c r="AIO181"/>
      <c r="AIP181"/>
      <c r="AIQ181"/>
      <c r="AIR181"/>
      <c r="AIS181"/>
      <c r="AIT181"/>
      <c r="AIU181"/>
      <c r="AIV181"/>
      <c r="AIW181"/>
      <c r="AIX181"/>
      <c r="AIY181"/>
      <c r="AIZ181"/>
      <c r="AJA181"/>
      <c r="AJB181"/>
      <c r="AJC181"/>
      <c r="AJD181"/>
      <c r="AJE181"/>
      <c r="AJF181"/>
      <c r="AJG181"/>
      <c r="AJH181"/>
      <c r="AJI181"/>
      <c r="AJJ181"/>
      <c r="AJK181"/>
      <c r="AJL181"/>
      <c r="AJM181"/>
      <c r="AJN181"/>
      <c r="AJO181"/>
      <c r="AJP181"/>
      <c r="AJQ181"/>
      <c r="AJR181"/>
      <c r="AJS181"/>
      <c r="AJT181"/>
      <c r="AJU181"/>
      <c r="AJV181"/>
      <c r="AJW181"/>
      <c r="AJX181"/>
      <c r="AJY181"/>
      <c r="AJZ181"/>
      <c r="AKA181"/>
      <c r="AKB181"/>
      <c r="AKC181"/>
      <c r="AKD181"/>
      <c r="AKE181"/>
      <c r="AKF181"/>
      <c r="AKG181"/>
      <c r="AKH181"/>
      <c r="AKI181"/>
      <c r="AKJ181"/>
      <c r="AKK181"/>
      <c r="AKL181"/>
      <c r="AKM181"/>
      <c r="AKN181"/>
      <c r="AKO181"/>
      <c r="AKP181"/>
      <c r="AKQ181"/>
      <c r="AKR181"/>
      <c r="AKS181"/>
      <c r="AKT181"/>
      <c r="AKU181"/>
      <c r="AKV181"/>
      <c r="AKW181"/>
      <c r="AKX181"/>
      <c r="AKY181"/>
      <c r="AKZ181"/>
      <c r="ALA181"/>
      <c r="ALB181"/>
      <c r="ALC181"/>
      <c r="ALD181"/>
      <c r="ALE181"/>
      <c r="ALF181"/>
      <c r="ALG181"/>
      <c r="ALH181"/>
      <c r="ALI181"/>
      <c r="ALJ181"/>
      <c r="ALK181"/>
      <c r="ALL181"/>
      <c r="ALM181"/>
      <c r="ALN181"/>
      <c r="ALO181"/>
      <c r="ALP181"/>
      <c r="ALQ181"/>
      <c r="ALR181"/>
      <c r="ALS181"/>
      <c r="ALT181"/>
      <c r="ALU181"/>
      <c r="ALV181"/>
      <c r="ALW181"/>
      <c r="ALX181"/>
      <c r="ALY181"/>
      <c r="ALZ181"/>
      <c r="AMA181"/>
      <c r="AMB181"/>
      <c r="AMC181"/>
      <c r="AMD181"/>
      <c r="AME181"/>
      <c r="AMF181"/>
      <c r="AMG181"/>
      <c r="AMH181"/>
      <c r="AMI181"/>
      <c r="AMJ181"/>
      <c r="AMK181"/>
      <c r="AML181"/>
      <c r="AMM181"/>
      <c r="AMN181"/>
      <c r="AMO181"/>
      <c r="AMP181"/>
      <c r="AMQ181"/>
      <c r="AMR181"/>
      <c r="AMS181"/>
      <c r="AMT181"/>
      <c r="AMU181"/>
    </row>
    <row r="182" spans="3:1035" s="6" customFormat="1" ht="15" customHeight="1" x14ac:dyDescent="0.25">
      <c r="C182" s="6" t="str">
        <f t="shared" si="81"/>
        <v>Friedrich</v>
      </c>
      <c r="D182" s="6" t="str">
        <f t="shared" si="82"/>
        <v>PROH50 T2 FD350BM  (50 gal)</v>
      </c>
      <c r="E182" s="6">
        <f t="shared" si="83"/>
        <v>3101964</v>
      </c>
      <c r="F182" s="55">
        <f t="shared" si="84"/>
        <v>50</v>
      </c>
      <c r="G182" s="6" t="str">
        <f t="shared" si="85"/>
        <v>Rheem2020Build50</v>
      </c>
      <c r="H182" s="114">
        <f t="shared" si="86"/>
        <v>1</v>
      </c>
      <c r="I182" s="152" t="str">
        <f t="shared" si="87"/>
        <v>FriedrichPROH50T2FD350BM</v>
      </c>
      <c r="J182" s="114">
        <f t="shared" si="96"/>
        <v>2</v>
      </c>
      <c r="K182" s="219">
        <v>3.5</v>
      </c>
      <c r="L182" s="91" t="s">
        <v>188</v>
      </c>
      <c r="M182" s="245">
        <v>2</v>
      </c>
      <c r="N182" s="75">
        <f t="shared" si="88"/>
        <v>31</v>
      </c>
      <c r="O182" s="244" t="s">
        <v>931</v>
      </c>
      <c r="P182" s="237">
        <f t="shared" si="97"/>
        <v>19</v>
      </c>
      <c r="Q182" s="164">
        <f t="shared" si="89"/>
        <v>3101964</v>
      </c>
      <c r="R182" s="59" t="str">
        <f t="shared" si="90"/>
        <v>PROH50 T2 FD350BM  (50 gal)</v>
      </c>
      <c r="S182" s="151">
        <f>COUNTIF(R$90:R$662, R182)</f>
        <v>1</v>
      </c>
      <c r="T182" s="246" t="s">
        <v>1330</v>
      </c>
      <c r="U182" s="247">
        <v>50</v>
      </c>
      <c r="V182" s="239"/>
      <c r="W182" s="239" t="s">
        <v>278</v>
      </c>
      <c r="X182" s="129" t="str">
        <f t="shared" si="91"/>
        <v>Rheem2020Build50</v>
      </c>
      <c r="Y182" s="242">
        <v>1</v>
      </c>
      <c r="Z182" s="192"/>
      <c r="AA182" s="193"/>
      <c r="AB182" s="248"/>
      <c r="AC182" s="124" t="str">
        <f t="shared" si="92"/>
        <v>2,     3101964,   "PROH50 T2 FD350BM  (50 gal)"</v>
      </c>
      <c r="AD182" s="249" t="str">
        <f t="shared" si="98"/>
        <v>Friedrich</v>
      </c>
      <c r="AE182" s="246" t="s">
        <v>1338</v>
      </c>
      <c r="AF182" s="167">
        <f>COUNTIF(AE$77:AE$662, AE182)</f>
        <v>1</v>
      </c>
      <c r="AG182" s="124" t="str">
        <f t="shared" si="93"/>
        <v xml:space="preserve">          case  PROH50 T2 FD350BM  (50 gal)   :   "FriedrichPROH50T2FD350BM"</v>
      </c>
      <c r="AH182" s="6">
        <v>3.5</v>
      </c>
      <c r="AJ182" s="6">
        <v>2</v>
      </c>
      <c r="AK182"/>
      <c r="AL182" s="138" t="str">
        <f t="shared" si="94"/>
        <v/>
      </c>
      <c r="AM182" s="138" t="str">
        <f t="shared" si="95"/>
        <v/>
      </c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  <c r="MK182"/>
      <c r="ML182"/>
      <c r="MM182"/>
      <c r="MN182"/>
      <c r="MO182"/>
      <c r="MP182"/>
      <c r="MQ182"/>
      <c r="MR182"/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/>
      <c r="NL182"/>
      <c r="NM182"/>
      <c r="NN182"/>
      <c r="NO182"/>
      <c r="NP182"/>
      <c r="NQ182"/>
      <c r="NR182"/>
      <c r="NS182"/>
      <c r="NT182"/>
      <c r="NU182"/>
      <c r="NV182"/>
      <c r="NW182"/>
      <c r="NX182"/>
      <c r="NY182"/>
      <c r="NZ182"/>
      <c r="OA182"/>
      <c r="OB182"/>
      <c r="OC182"/>
      <c r="OD182"/>
      <c r="OE182"/>
      <c r="OF182"/>
      <c r="OG182"/>
      <c r="OH182"/>
      <c r="OI182"/>
      <c r="OJ182"/>
      <c r="OK182"/>
      <c r="OL182"/>
      <c r="OM182"/>
      <c r="ON182"/>
      <c r="OO182"/>
      <c r="OP182"/>
      <c r="OQ182"/>
      <c r="OR182"/>
      <c r="OS182"/>
      <c r="OT182"/>
      <c r="OU182"/>
      <c r="OV182"/>
      <c r="OW182"/>
      <c r="OX182"/>
      <c r="OY182"/>
      <c r="OZ182"/>
      <c r="PA182"/>
      <c r="PB182"/>
      <c r="PC182"/>
      <c r="PD182"/>
      <c r="PE182"/>
      <c r="PF182"/>
      <c r="PG182"/>
      <c r="PH182"/>
      <c r="PI182"/>
      <c r="PJ182"/>
      <c r="PK182"/>
      <c r="PL182"/>
      <c r="PM182"/>
      <c r="PN182"/>
      <c r="PO182"/>
      <c r="PP182"/>
      <c r="PQ182"/>
      <c r="PR182"/>
      <c r="PS182"/>
      <c r="PT182"/>
      <c r="PU182"/>
      <c r="PV182"/>
      <c r="PW182"/>
      <c r="PX182"/>
      <c r="PY182"/>
      <c r="PZ182"/>
      <c r="QA182"/>
      <c r="QB182"/>
      <c r="QC182"/>
      <c r="QD182"/>
      <c r="QE182"/>
      <c r="QF182"/>
      <c r="QG182"/>
      <c r="QH182"/>
      <c r="QI182"/>
      <c r="QJ182"/>
      <c r="QK182"/>
      <c r="QL182"/>
      <c r="QM182"/>
      <c r="QN182"/>
      <c r="QO182"/>
      <c r="QP182"/>
      <c r="QQ182"/>
      <c r="QR182"/>
      <c r="QS182"/>
      <c r="QT182"/>
      <c r="QU182"/>
      <c r="QV182"/>
      <c r="QW182"/>
      <c r="QX182"/>
      <c r="QY182"/>
      <c r="QZ182"/>
      <c r="RA182"/>
      <c r="RB182"/>
      <c r="RC182"/>
      <c r="RD182"/>
      <c r="RE182"/>
      <c r="RF182"/>
      <c r="RG182"/>
      <c r="RH182"/>
      <c r="RI182"/>
      <c r="RJ182"/>
      <c r="RK182"/>
      <c r="RL182"/>
      <c r="RM182"/>
      <c r="RN182"/>
      <c r="RO182"/>
      <c r="RP182"/>
      <c r="RQ182"/>
      <c r="RR182"/>
      <c r="RS182"/>
      <c r="RT182"/>
      <c r="RU182"/>
      <c r="RV182"/>
      <c r="RW182"/>
      <c r="RX182"/>
      <c r="RY182"/>
      <c r="RZ182"/>
      <c r="SA182"/>
      <c r="SB182"/>
      <c r="SC182"/>
      <c r="SD182"/>
      <c r="SE182"/>
      <c r="SF182"/>
      <c r="SG182"/>
      <c r="SH182"/>
      <c r="SI182"/>
      <c r="SJ182"/>
      <c r="SK182"/>
      <c r="SL182"/>
      <c r="SM182"/>
      <c r="SN182"/>
      <c r="SO182"/>
      <c r="SP182"/>
      <c r="SQ182"/>
      <c r="SR182"/>
      <c r="SS182"/>
      <c r="ST182"/>
      <c r="SU182"/>
      <c r="SV182"/>
      <c r="SW182"/>
      <c r="SX182"/>
      <c r="SY182"/>
      <c r="SZ182"/>
      <c r="TA182"/>
      <c r="TB182"/>
      <c r="TC182"/>
      <c r="TD182"/>
      <c r="TE182"/>
      <c r="TF182"/>
      <c r="TG182"/>
      <c r="TH182"/>
      <c r="TI182"/>
      <c r="TJ182"/>
      <c r="TK182"/>
      <c r="TL182"/>
      <c r="TM182"/>
      <c r="TN182"/>
      <c r="TO182"/>
      <c r="TP182"/>
      <c r="TQ182"/>
      <c r="TR182"/>
      <c r="TS182"/>
      <c r="TT182"/>
      <c r="TU182"/>
      <c r="TV182"/>
      <c r="TW182"/>
      <c r="TX182"/>
      <c r="TY182"/>
      <c r="TZ182"/>
      <c r="UA182"/>
      <c r="UB182"/>
      <c r="UC182"/>
      <c r="UD182"/>
      <c r="UE182"/>
      <c r="UF182"/>
      <c r="UG182"/>
      <c r="UH182"/>
      <c r="UI182"/>
      <c r="UJ182"/>
      <c r="UK182"/>
      <c r="UL182"/>
      <c r="UM182"/>
      <c r="UN182"/>
      <c r="UO182"/>
      <c r="UP182"/>
      <c r="UQ182"/>
      <c r="UR182"/>
      <c r="US182"/>
      <c r="UT182"/>
      <c r="UU182"/>
      <c r="UV182"/>
      <c r="UW182"/>
      <c r="UX182"/>
      <c r="UY182"/>
      <c r="UZ182"/>
      <c r="VA182"/>
      <c r="VB182"/>
      <c r="VC182"/>
      <c r="VD182"/>
      <c r="VE182"/>
      <c r="VF182"/>
      <c r="VG182"/>
      <c r="VH182"/>
      <c r="VI182"/>
      <c r="VJ182"/>
      <c r="VK182"/>
      <c r="VL182"/>
      <c r="VM182"/>
      <c r="VN182"/>
      <c r="VO182"/>
      <c r="VP182"/>
      <c r="VQ182"/>
      <c r="VR182"/>
      <c r="VS182"/>
      <c r="VT182"/>
      <c r="VU182"/>
      <c r="VV182"/>
      <c r="VW182"/>
      <c r="VX182"/>
      <c r="VY182"/>
      <c r="VZ182"/>
      <c r="WA182"/>
      <c r="WB182"/>
      <c r="WC182"/>
      <c r="WD182"/>
      <c r="WE182"/>
      <c r="WF182"/>
      <c r="WG182"/>
      <c r="WH182"/>
      <c r="WI182"/>
      <c r="WJ182"/>
      <c r="WK182"/>
      <c r="WL182"/>
      <c r="WM182"/>
      <c r="WN182"/>
      <c r="WO182"/>
      <c r="WP182"/>
      <c r="WQ182"/>
      <c r="WR182"/>
      <c r="WS182"/>
      <c r="WT182"/>
      <c r="WU182"/>
      <c r="WV182"/>
      <c r="WW182"/>
      <c r="WX182"/>
      <c r="WY182"/>
      <c r="WZ182"/>
      <c r="XA182"/>
      <c r="XB182"/>
      <c r="XC182"/>
      <c r="XD182"/>
      <c r="XE182"/>
      <c r="XF182"/>
      <c r="XG182"/>
      <c r="XH182"/>
      <c r="XI182"/>
      <c r="XJ182"/>
      <c r="XK182"/>
      <c r="XL182"/>
      <c r="XM182"/>
      <c r="XN182"/>
      <c r="XO182"/>
      <c r="XP182"/>
      <c r="XQ182"/>
      <c r="XR182"/>
      <c r="XS182"/>
      <c r="XT182"/>
      <c r="XU182"/>
      <c r="XV182"/>
      <c r="XW182"/>
      <c r="XX182"/>
      <c r="XY182"/>
      <c r="XZ182"/>
      <c r="YA182"/>
      <c r="YB182"/>
      <c r="YC182"/>
      <c r="YD182"/>
      <c r="YE182"/>
      <c r="YF182"/>
      <c r="YG182"/>
      <c r="YH182"/>
      <c r="YI182"/>
      <c r="YJ182"/>
      <c r="YK182"/>
      <c r="YL182"/>
      <c r="YM182"/>
      <c r="YN182"/>
      <c r="YO182"/>
      <c r="YP182"/>
      <c r="YQ182"/>
      <c r="YR182"/>
      <c r="YS182"/>
      <c r="YT182"/>
      <c r="YU182"/>
      <c r="YV182"/>
      <c r="YW182"/>
      <c r="YX182"/>
      <c r="YY182"/>
      <c r="YZ182"/>
      <c r="ZA182"/>
      <c r="ZB182"/>
      <c r="ZC182"/>
      <c r="ZD182"/>
      <c r="ZE182"/>
      <c r="ZF182"/>
      <c r="ZG182"/>
      <c r="ZH182"/>
      <c r="ZI182"/>
      <c r="ZJ182"/>
      <c r="ZK182"/>
      <c r="ZL182"/>
      <c r="ZM182"/>
      <c r="ZN182"/>
      <c r="ZO182"/>
      <c r="ZP182"/>
      <c r="ZQ182"/>
      <c r="ZR182"/>
      <c r="ZS182"/>
      <c r="ZT182"/>
      <c r="ZU182"/>
      <c r="ZV182"/>
      <c r="ZW182"/>
      <c r="ZX182"/>
      <c r="ZY182"/>
      <c r="ZZ182"/>
      <c r="AAA182"/>
      <c r="AAB182"/>
      <c r="AAC182"/>
      <c r="AAD182"/>
      <c r="AAE182"/>
      <c r="AAF182"/>
      <c r="AAG182"/>
      <c r="AAH182"/>
      <c r="AAI182"/>
      <c r="AAJ182"/>
      <c r="AAK182"/>
      <c r="AAL182"/>
      <c r="AAM182"/>
      <c r="AAN182"/>
      <c r="AAO182"/>
      <c r="AAP182"/>
      <c r="AAQ182"/>
      <c r="AAR182"/>
      <c r="AAS182"/>
      <c r="AAT182"/>
      <c r="AAU182"/>
      <c r="AAV182"/>
      <c r="AAW182"/>
      <c r="AAX182"/>
      <c r="AAY182"/>
      <c r="AAZ182"/>
      <c r="ABA182"/>
      <c r="ABB182"/>
      <c r="ABC182"/>
      <c r="ABD182"/>
      <c r="ABE182"/>
      <c r="ABF182"/>
      <c r="ABG182"/>
      <c r="ABH182"/>
      <c r="ABI182"/>
      <c r="ABJ182"/>
      <c r="ABK182"/>
      <c r="ABL182"/>
      <c r="ABM182"/>
      <c r="ABN182"/>
      <c r="ABO182"/>
      <c r="ABP182"/>
      <c r="ABQ182"/>
      <c r="ABR182"/>
      <c r="ABS182"/>
      <c r="ABT182"/>
      <c r="ABU182"/>
      <c r="ABV182"/>
      <c r="ABW182"/>
      <c r="ABX182"/>
      <c r="ABY182"/>
      <c r="ABZ182"/>
      <c r="ACA182"/>
      <c r="ACB182"/>
      <c r="ACC182"/>
      <c r="ACD182"/>
      <c r="ACE182"/>
      <c r="ACF182"/>
      <c r="ACG182"/>
      <c r="ACH182"/>
      <c r="ACI182"/>
      <c r="ACJ182"/>
      <c r="ACK182"/>
      <c r="ACL182"/>
      <c r="ACM182"/>
      <c r="ACN182"/>
      <c r="ACO182"/>
      <c r="ACP182"/>
      <c r="ACQ182"/>
      <c r="ACR182"/>
      <c r="ACS182"/>
      <c r="ACT182"/>
      <c r="ACU182"/>
      <c r="ACV182"/>
      <c r="ACW182"/>
      <c r="ACX182"/>
      <c r="ACY182"/>
      <c r="ACZ182"/>
      <c r="ADA182"/>
      <c r="ADB182"/>
      <c r="ADC182"/>
      <c r="ADD182"/>
      <c r="ADE182"/>
      <c r="ADF182"/>
      <c r="ADG182"/>
      <c r="ADH182"/>
      <c r="ADI182"/>
      <c r="ADJ182"/>
      <c r="ADK182"/>
      <c r="ADL182"/>
      <c r="ADM182"/>
      <c r="ADN182"/>
      <c r="ADO182"/>
      <c r="ADP182"/>
      <c r="ADQ182"/>
      <c r="ADR182"/>
      <c r="ADS182"/>
      <c r="ADT182"/>
      <c r="ADU182"/>
      <c r="ADV182"/>
      <c r="ADW182"/>
      <c r="ADX182"/>
      <c r="ADY182"/>
      <c r="ADZ182"/>
      <c r="AEA182"/>
      <c r="AEB182"/>
      <c r="AEC182"/>
      <c r="AED182"/>
      <c r="AEE182"/>
      <c r="AEF182"/>
      <c r="AEG182"/>
      <c r="AEH182"/>
      <c r="AEI182"/>
      <c r="AEJ182"/>
      <c r="AEK182"/>
      <c r="AEL182"/>
      <c r="AEM182"/>
      <c r="AEN182"/>
      <c r="AEO182"/>
      <c r="AEP182"/>
      <c r="AEQ182"/>
      <c r="AER182"/>
      <c r="AES182"/>
      <c r="AET182"/>
      <c r="AEU182"/>
      <c r="AEV182"/>
      <c r="AEW182"/>
      <c r="AEX182"/>
      <c r="AEY182"/>
      <c r="AEZ182"/>
      <c r="AFA182"/>
      <c r="AFB182"/>
      <c r="AFC182"/>
      <c r="AFD182"/>
      <c r="AFE182"/>
      <c r="AFF182"/>
      <c r="AFG182"/>
      <c r="AFH182"/>
      <c r="AFI182"/>
      <c r="AFJ182"/>
      <c r="AFK182"/>
      <c r="AFL182"/>
      <c r="AFM182"/>
      <c r="AFN182"/>
      <c r="AFO182"/>
      <c r="AFP182"/>
      <c r="AFQ182"/>
      <c r="AFR182"/>
      <c r="AFS182"/>
      <c r="AFT182"/>
      <c r="AFU182"/>
      <c r="AFV182"/>
      <c r="AFW182"/>
      <c r="AFX182"/>
      <c r="AFY182"/>
      <c r="AFZ182"/>
      <c r="AGA182"/>
      <c r="AGB182"/>
      <c r="AGC182"/>
      <c r="AGD182"/>
      <c r="AGE182"/>
      <c r="AGF182"/>
      <c r="AGG182"/>
      <c r="AGH182"/>
      <c r="AGI182"/>
      <c r="AGJ182"/>
      <c r="AGK182"/>
      <c r="AGL182"/>
      <c r="AGM182"/>
      <c r="AGN182"/>
      <c r="AGO182"/>
      <c r="AGP182"/>
      <c r="AGQ182"/>
      <c r="AGR182"/>
      <c r="AGS182"/>
      <c r="AGT182"/>
      <c r="AGU182"/>
      <c r="AGV182"/>
      <c r="AGW182"/>
      <c r="AGX182"/>
      <c r="AGY182"/>
      <c r="AGZ182"/>
      <c r="AHA182"/>
      <c r="AHB182"/>
      <c r="AHC182"/>
      <c r="AHD182"/>
      <c r="AHE182"/>
      <c r="AHF182"/>
      <c r="AHG182"/>
      <c r="AHH182"/>
      <c r="AHI182"/>
      <c r="AHJ182"/>
      <c r="AHK182"/>
      <c r="AHL182"/>
      <c r="AHM182"/>
      <c r="AHN182"/>
      <c r="AHO182"/>
      <c r="AHP182"/>
      <c r="AHQ182"/>
      <c r="AHR182"/>
      <c r="AHS182"/>
      <c r="AHT182"/>
      <c r="AHU182"/>
      <c r="AHV182"/>
      <c r="AHW182"/>
      <c r="AHX182"/>
      <c r="AHY182"/>
      <c r="AHZ182"/>
      <c r="AIA182"/>
      <c r="AIB182"/>
      <c r="AIC182"/>
      <c r="AID182"/>
      <c r="AIE182"/>
      <c r="AIF182"/>
      <c r="AIG182"/>
      <c r="AIH182"/>
      <c r="AII182"/>
      <c r="AIJ182"/>
      <c r="AIK182"/>
      <c r="AIL182"/>
      <c r="AIM182"/>
      <c r="AIN182"/>
      <c r="AIO182"/>
      <c r="AIP182"/>
      <c r="AIQ182"/>
      <c r="AIR182"/>
      <c r="AIS182"/>
      <c r="AIT182"/>
      <c r="AIU182"/>
      <c r="AIV182"/>
      <c r="AIW182"/>
      <c r="AIX182"/>
      <c r="AIY182"/>
      <c r="AIZ182"/>
      <c r="AJA182"/>
      <c r="AJB182"/>
      <c r="AJC182"/>
      <c r="AJD182"/>
      <c r="AJE182"/>
      <c r="AJF182"/>
      <c r="AJG182"/>
      <c r="AJH182"/>
      <c r="AJI182"/>
      <c r="AJJ182"/>
      <c r="AJK182"/>
      <c r="AJL182"/>
      <c r="AJM182"/>
      <c r="AJN182"/>
      <c r="AJO182"/>
      <c r="AJP182"/>
      <c r="AJQ182"/>
      <c r="AJR182"/>
      <c r="AJS182"/>
      <c r="AJT182"/>
      <c r="AJU182"/>
      <c r="AJV182"/>
      <c r="AJW182"/>
      <c r="AJX182"/>
      <c r="AJY182"/>
      <c r="AJZ182"/>
      <c r="AKA182"/>
      <c r="AKB182"/>
      <c r="AKC182"/>
      <c r="AKD182"/>
      <c r="AKE182"/>
      <c r="AKF182"/>
      <c r="AKG182"/>
      <c r="AKH182"/>
      <c r="AKI182"/>
      <c r="AKJ182"/>
      <c r="AKK182"/>
      <c r="AKL182"/>
      <c r="AKM182"/>
      <c r="AKN182"/>
      <c r="AKO182"/>
      <c r="AKP182"/>
      <c r="AKQ182"/>
      <c r="AKR182"/>
      <c r="AKS182"/>
      <c r="AKT182"/>
      <c r="AKU182"/>
      <c r="AKV182"/>
      <c r="AKW182"/>
      <c r="AKX182"/>
      <c r="AKY182"/>
      <c r="AKZ182"/>
      <c r="ALA182"/>
      <c r="ALB182"/>
      <c r="ALC182"/>
      <c r="ALD182"/>
      <c r="ALE182"/>
      <c r="ALF182"/>
      <c r="ALG182"/>
      <c r="ALH182"/>
      <c r="ALI182"/>
      <c r="ALJ182"/>
      <c r="ALK182"/>
      <c r="ALL182"/>
      <c r="ALM182"/>
      <c r="ALN182"/>
      <c r="ALO182"/>
      <c r="ALP182"/>
      <c r="ALQ182"/>
      <c r="ALR182"/>
      <c r="ALS182"/>
      <c r="ALT182"/>
      <c r="ALU182"/>
      <c r="ALV182"/>
      <c r="ALW182"/>
      <c r="ALX182"/>
      <c r="ALY182"/>
      <c r="ALZ182"/>
      <c r="AMA182"/>
      <c r="AMB182"/>
      <c r="AMC182"/>
      <c r="AMD182"/>
      <c r="AME182"/>
      <c r="AMF182"/>
      <c r="AMG182"/>
      <c r="AMH182"/>
      <c r="AMI182"/>
      <c r="AMJ182"/>
      <c r="AMK182"/>
      <c r="AML182"/>
      <c r="AMM182"/>
      <c r="AMN182"/>
      <c r="AMO182"/>
      <c r="AMP182"/>
      <c r="AMQ182"/>
      <c r="AMR182"/>
      <c r="AMS182"/>
      <c r="AMT182"/>
      <c r="AMU182"/>
    </row>
    <row r="183" spans="3:1035" s="6" customFormat="1" ht="15" customHeight="1" x14ac:dyDescent="0.25">
      <c r="C183" s="6" t="str">
        <f t="shared" si="81"/>
        <v>Friedrich</v>
      </c>
      <c r="D183" s="6" t="str">
        <f t="shared" si="82"/>
        <v>PROH50 T2 FD350UM  (50 gal)</v>
      </c>
      <c r="E183" s="6">
        <f t="shared" si="83"/>
        <v>3102064</v>
      </c>
      <c r="F183" s="55">
        <f t="shared" si="84"/>
        <v>50</v>
      </c>
      <c r="G183" s="6" t="str">
        <f t="shared" si="85"/>
        <v>Rheem2020Build50</v>
      </c>
      <c r="H183" s="114">
        <f t="shared" si="86"/>
        <v>1</v>
      </c>
      <c r="I183" s="152" t="str">
        <f t="shared" si="87"/>
        <v>FriedrichPROH50T2FD350UM</v>
      </c>
      <c r="J183" s="114">
        <f t="shared" si="96"/>
        <v>4</v>
      </c>
      <c r="K183" s="219">
        <v>3.5</v>
      </c>
      <c r="L183" s="91" t="s">
        <v>188</v>
      </c>
      <c r="M183" s="245">
        <v>4</v>
      </c>
      <c r="N183" s="75">
        <f t="shared" si="88"/>
        <v>31</v>
      </c>
      <c r="O183" s="244" t="s">
        <v>931</v>
      </c>
      <c r="P183" s="237">
        <f t="shared" si="97"/>
        <v>20</v>
      </c>
      <c r="Q183" s="164">
        <f t="shared" si="89"/>
        <v>3102064</v>
      </c>
      <c r="R183" s="59" t="str">
        <f t="shared" si="90"/>
        <v>PROH50 T2 FD350UM  (50 gal)</v>
      </c>
      <c r="S183" s="151">
        <f>COUNTIF(R$90:R$662, R183)</f>
        <v>1</v>
      </c>
      <c r="T183" s="246" t="s">
        <v>1331</v>
      </c>
      <c r="U183" s="247">
        <v>50</v>
      </c>
      <c r="V183" s="239"/>
      <c r="W183" s="239" t="s">
        <v>278</v>
      </c>
      <c r="X183" s="129" t="str">
        <f t="shared" si="91"/>
        <v>Rheem2020Build50</v>
      </c>
      <c r="Y183" s="242">
        <v>1</v>
      </c>
      <c r="Z183" s="192"/>
      <c r="AA183" s="193"/>
      <c r="AB183" s="248"/>
      <c r="AC183" s="124" t="str">
        <f t="shared" si="92"/>
        <v>2,     3102064,   "PROH50 T2 FD350UM  (50 gal)"</v>
      </c>
      <c r="AD183" s="249" t="str">
        <f t="shared" si="98"/>
        <v>Friedrich</v>
      </c>
      <c r="AE183" s="246" t="s">
        <v>1339</v>
      </c>
      <c r="AF183" s="167">
        <f>COUNTIF(AE$77:AE$662, AE183)</f>
        <v>1</v>
      </c>
      <c r="AG183" s="124" t="str">
        <f t="shared" si="93"/>
        <v xml:space="preserve">          case  PROH50 T2 FD350UM  (50 gal)   :   "FriedrichPROH50T2FD350UM"</v>
      </c>
      <c r="AH183" s="6">
        <v>3.5</v>
      </c>
      <c r="AJ183" s="6">
        <v>4</v>
      </c>
      <c r="AK183"/>
      <c r="AL183" s="138" t="str">
        <f t="shared" si="94"/>
        <v/>
      </c>
      <c r="AM183" s="138">
        <f t="shared" si="95"/>
        <v>3.5</v>
      </c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/>
      <c r="KO183"/>
      <c r="KP183"/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/>
      <c r="LK183"/>
      <c r="LL183"/>
      <c r="LM183"/>
      <c r="LN183"/>
      <c r="LO183"/>
      <c r="LP183"/>
      <c r="LQ183"/>
      <c r="LR183"/>
      <c r="LS183"/>
      <c r="LT183"/>
      <c r="LU183"/>
      <c r="LV183"/>
      <c r="LW183"/>
      <c r="LX183"/>
      <c r="LY183"/>
      <c r="LZ183"/>
      <c r="MA183"/>
      <c r="MB183"/>
      <c r="MC183"/>
      <c r="MD183"/>
      <c r="ME183"/>
      <c r="MF183"/>
      <c r="MG183"/>
      <c r="MH183"/>
      <c r="MI183"/>
      <c r="MJ183"/>
      <c r="MK183"/>
      <c r="ML183"/>
      <c r="MM183"/>
      <c r="MN183"/>
      <c r="MO183"/>
      <c r="MP183"/>
      <c r="MQ183"/>
      <c r="MR183"/>
      <c r="MS183"/>
      <c r="MT183"/>
      <c r="MU183"/>
      <c r="MV183"/>
      <c r="MW183"/>
      <c r="MX183"/>
      <c r="MY183"/>
      <c r="MZ183"/>
      <c r="NA183"/>
      <c r="NB183"/>
      <c r="NC183"/>
      <c r="ND183"/>
      <c r="NE183"/>
      <c r="NF183"/>
      <c r="NG183"/>
      <c r="NH183"/>
      <c r="NI183"/>
      <c r="NJ183"/>
      <c r="NK183"/>
      <c r="NL183"/>
      <c r="NM183"/>
      <c r="NN183"/>
      <c r="NO183"/>
      <c r="NP183"/>
      <c r="NQ183"/>
      <c r="NR183"/>
      <c r="NS183"/>
      <c r="NT183"/>
      <c r="NU183"/>
      <c r="NV183"/>
      <c r="NW183"/>
      <c r="NX183"/>
      <c r="NY183"/>
      <c r="NZ183"/>
      <c r="OA183"/>
      <c r="OB183"/>
      <c r="OC183"/>
      <c r="OD183"/>
      <c r="OE183"/>
      <c r="OF183"/>
      <c r="OG183"/>
      <c r="OH183"/>
      <c r="OI183"/>
      <c r="OJ183"/>
      <c r="OK183"/>
      <c r="OL183"/>
      <c r="OM183"/>
      <c r="ON183"/>
      <c r="OO183"/>
      <c r="OP183"/>
      <c r="OQ183"/>
      <c r="OR183"/>
      <c r="OS183"/>
      <c r="OT183"/>
      <c r="OU183"/>
      <c r="OV183"/>
      <c r="OW183"/>
      <c r="OX183"/>
      <c r="OY183"/>
      <c r="OZ183"/>
      <c r="PA183"/>
      <c r="PB183"/>
      <c r="PC183"/>
      <c r="PD183"/>
      <c r="PE183"/>
      <c r="PF183"/>
      <c r="PG183"/>
      <c r="PH183"/>
      <c r="PI183"/>
      <c r="PJ183"/>
      <c r="PK183"/>
      <c r="PL183"/>
      <c r="PM183"/>
      <c r="PN183"/>
      <c r="PO183"/>
      <c r="PP183"/>
      <c r="PQ183"/>
      <c r="PR183"/>
      <c r="PS183"/>
      <c r="PT183"/>
      <c r="PU183"/>
      <c r="PV183"/>
      <c r="PW183"/>
      <c r="PX183"/>
      <c r="PY183"/>
      <c r="PZ183"/>
      <c r="QA183"/>
      <c r="QB183"/>
      <c r="QC183"/>
      <c r="QD183"/>
      <c r="QE183"/>
      <c r="QF183"/>
      <c r="QG183"/>
      <c r="QH183"/>
      <c r="QI183"/>
      <c r="QJ183"/>
      <c r="QK183"/>
      <c r="QL183"/>
      <c r="QM183"/>
      <c r="QN183"/>
      <c r="QO183"/>
      <c r="QP183"/>
      <c r="QQ183"/>
      <c r="QR183"/>
      <c r="QS183"/>
      <c r="QT183"/>
      <c r="QU183"/>
      <c r="QV183"/>
      <c r="QW183"/>
      <c r="QX183"/>
      <c r="QY183"/>
      <c r="QZ183"/>
      <c r="RA183"/>
      <c r="RB183"/>
      <c r="RC183"/>
      <c r="RD183"/>
      <c r="RE183"/>
      <c r="RF183"/>
      <c r="RG183"/>
      <c r="RH183"/>
      <c r="RI183"/>
      <c r="RJ183"/>
      <c r="RK183"/>
      <c r="RL183"/>
      <c r="RM183"/>
      <c r="RN183"/>
      <c r="RO183"/>
      <c r="RP183"/>
      <c r="RQ183"/>
      <c r="RR183"/>
      <c r="RS183"/>
      <c r="RT183"/>
      <c r="RU183"/>
      <c r="RV183"/>
      <c r="RW183"/>
      <c r="RX183"/>
      <c r="RY183"/>
      <c r="RZ183"/>
      <c r="SA183"/>
      <c r="SB183"/>
      <c r="SC183"/>
      <c r="SD183"/>
      <c r="SE183"/>
      <c r="SF183"/>
      <c r="SG183"/>
      <c r="SH183"/>
      <c r="SI183"/>
      <c r="SJ183"/>
      <c r="SK183"/>
      <c r="SL183"/>
      <c r="SM183"/>
      <c r="SN183"/>
      <c r="SO183"/>
      <c r="SP183"/>
      <c r="SQ183"/>
      <c r="SR183"/>
      <c r="SS183"/>
      <c r="ST183"/>
      <c r="SU183"/>
      <c r="SV183"/>
      <c r="SW183"/>
      <c r="SX183"/>
      <c r="SY183"/>
      <c r="SZ183"/>
      <c r="TA183"/>
      <c r="TB183"/>
      <c r="TC183"/>
      <c r="TD183"/>
      <c r="TE183"/>
      <c r="TF183"/>
      <c r="TG183"/>
      <c r="TH183"/>
      <c r="TI183"/>
      <c r="TJ183"/>
      <c r="TK183"/>
      <c r="TL183"/>
      <c r="TM183"/>
      <c r="TN183"/>
      <c r="TO183"/>
      <c r="TP183"/>
      <c r="TQ183"/>
      <c r="TR183"/>
      <c r="TS183"/>
      <c r="TT183"/>
      <c r="TU183"/>
      <c r="TV183"/>
      <c r="TW183"/>
      <c r="TX183"/>
      <c r="TY183"/>
      <c r="TZ183"/>
      <c r="UA183"/>
      <c r="UB183"/>
      <c r="UC183"/>
      <c r="UD183"/>
      <c r="UE183"/>
      <c r="UF183"/>
      <c r="UG183"/>
      <c r="UH183"/>
      <c r="UI183"/>
      <c r="UJ183"/>
      <c r="UK183"/>
      <c r="UL183"/>
      <c r="UM183"/>
      <c r="UN183"/>
      <c r="UO183"/>
      <c r="UP183"/>
      <c r="UQ183"/>
      <c r="UR183"/>
      <c r="US183"/>
      <c r="UT183"/>
      <c r="UU183"/>
      <c r="UV183"/>
      <c r="UW183"/>
      <c r="UX183"/>
      <c r="UY183"/>
      <c r="UZ183"/>
      <c r="VA183"/>
      <c r="VB183"/>
      <c r="VC183"/>
      <c r="VD183"/>
      <c r="VE183"/>
      <c r="VF183"/>
      <c r="VG183"/>
      <c r="VH183"/>
      <c r="VI183"/>
      <c r="VJ183"/>
      <c r="VK183"/>
      <c r="VL183"/>
      <c r="VM183"/>
      <c r="VN183"/>
      <c r="VO183"/>
      <c r="VP183"/>
      <c r="VQ183"/>
      <c r="VR183"/>
      <c r="VS183"/>
      <c r="VT183"/>
      <c r="VU183"/>
      <c r="VV183"/>
      <c r="VW183"/>
      <c r="VX183"/>
      <c r="VY183"/>
      <c r="VZ183"/>
      <c r="WA183"/>
      <c r="WB183"/>
      <c r="WC183"/>
      <c r="WD183"/>
      <c r="WE183"/>
      <c r="WF183"/>
      <c r="WG183"/>
      <c r="WH183"/>
      <c r="WI183"/>
      <c r="WJ183"/>
      <c r="WK183"/>
      <c r="WL183"/>
      <c r="WM183"/>
      <c r="WN183"/>
      <c r="WO183"/>
      <c r="WP183"/>
      <c r="WQ183"/>
      <c r="WR183"/>
      <c r="WS183"/>
      <c r="WT183"/>
      <c r="WU183"/>
      <c r="WV183"/>
      <c r="WW183"/>
      <c r="WX183"/>
      <c r="WY183"/>
      <c r="WZ183"/>
      <c r="XA183"/>
      <c r="XB183"/>
      <c r="XC183"/>
      <c r="XD183"/>
      <c r="XE183"/>
      <c r="XF183"/>
      <c r="XG183"/>
      <c r="XH183"/>
      <c r="XI183"/>
      <c r="XJ183"/>
      <c r="XK183"/>
      <c r="XL183"/>
      <c r="XM183"/>
      <c r="XN183"/>
      <c r="XO183"/>
      <c r="XP183"/>
      <c r="XQ183"/>
      <c r="XR183"/>
      <c r="XS183"/>
      <c r="XT183"/>
      <c r="XU183"/>
      <c r="XV183"/>
      <c r="XW183"/>
      <c r="XX183"/>
      <c r="XY183"/>
      <c r="XZ183"/>
      <c r="YA183"/>
      <c r="YB183"/>
      <c r="YC183"/>
      <c r="YD183"/>
      <c r="YE183"/>
      <c r="YF183"/>
      <c r="YG183"/>
      <c r="YH183"/>
      <c r="YI183"/>
      <c r="YJ183"/>
      <c r="YK183"/>
      <c r="YL183"/>
      <c r="YM183"/>
      <c r="YN183"/>
      <c r="YO183"/>
      <c r="YP183"/>
      <c r="YQ183"/>
      <c r="YR183"/>
      <c r="YS183"/>
      <c r="YT183"/>
      <c r="YU183"/>
      <c r="YV183"/>
      <c r="YW183"/>
      <c r="YX183"/>
      <c r="YY183"/>
      <c r="YZ183"/>
      <c r="ZA183"/>
      <c r="ZB183"/>
      <c r="ZC183"/>
      <c r="ZD183"/>
      <c r="ZE183"/>
      <c r="ZF183"/>
      <c r="ZG183"/>
      <c r="ZH183"/>
      <c r="ZI183"/>
      <c r="ZJ183"/>
      <c r="ZK183"/>
      <c r="ZL183"/>
      <c r="ZM183"/>
      <c r="ZN183"/>
      <c r="ZO183"/>
      <c r="ZP183"/>
      <c r="ZQ183"/>
      <c r="ZR183"/>
      <c r="ZS183"/>
      <c r="ZT183"/>
      <c r="ZU183"/>
      <c r="ZV183"/>
      <c r="ZW183"/>
      <c r="ZX183"/>
      <c r="ZY183"/>
      <c r="ZZ183"/>
      <c r="AAA183"/>
      <c r="AAB183"/>
      <c r="AAC183"/>
      <c r="AAD183"/>
      <c r="AAE183"/>
      <c r="AAF183"/>
      <c r="AAG183"/>
      <c r="AAH183"/>
      <c r="AAI183"/>
      <c r="AAJ183"/>
      <c r="AAK183"/>
      <c r="AAL183"/>
      <c r="AAM183"/>
      <c r="AAN183"/>
      <c r="AAO183"/>
      <c r="AAP183"/>
      <c r="AAQ183"/>
      <c r="AAR183"/>
      <c r="AAS183"/>
      <c r="AAT183"/>
      <c r="AAU183"/>
      <c r="AAV183"/>
      <c r="AAW183"/>
      <c r="AAX183"/>
      <c r="AAY183"/>
      <c r="AAZ183"/>
      <c r="ABA183"/>
      <c r="ABB183"/>
      <c r="ABC183"/>
      <c r="ABD183"/>
      <c r="ABE183"/>
      <c r="ABF183"/>
      <c r="ABG183"/>
      <c r="ABH183"/>
      <c r="ABI183"/>
      <c r="ABJ183"/>
      <c r="ABK183"/>
      <c r="ABL183"/>
      <c r="ABM183"/>
      <c r="ABN183"/>
      <c r="ABO183"/>
      <c r="ABP183"/>
      <c r="ABQ183"/>
      <c r="ABR183"/>
      <c r="ABS183"/>
      <c r="ABT183"/>
      <c r="ABU183"/>
      <c r="ABV183"/>
      <c r="ABW183"/>
      <c r="ABX183"/>
      <c r="ABY183"/>
      <c r="ABZ183"/>
      <c r="ACA183"/>
      <c r="ACB183"/>
      <c r="ACC183"/>
      <c r="ACD183"/>
      <c r="ACE183"/>
      <c r="ACF183"/>
      <c r="ACG183"/>
      <c r="ACH183"/>
      <c r="ACI183"/>
      <c r="ACJ183"/>
      <c r="ACK183"/>
      <c r="ACL183"/>
      <c r="ACM183"/>
      <c r="ACN183"/>
      <c r="ACO183"/>
      <c r="ACP183"/>
      <c r="ACQ183"/>
      <c r="ACR183"/>
      <c r="ACS183"/>
      <c r="ACT183"/>
      <c r="ACU183"/>
      <c r="ACV183"/>
      <c r="ACW183"/>
      <c r="ACX183"/>
      <c r="ACY183"/>
      <c r="ACZ183"/>
      <c r="ADA183"/>
      <c r="ADB183"/>
      <c r="ADC183"/>
      <c r="ADD183"/>
      <c r="ADE183"/>
      <c r="ADF183"/>
      <c r="ADG183"/>
      <c r="ADH183"/>
      <c r="ADI183"/>
      <c r="ADJ183"/>
      <c r="ADK183"/>
      <c r="ADL183"/>
      <c r="ADM183"/>
      <c r="ADN183"/>
      <c r="ADO183"/>
      <c r="ADP183"/>
      <c r="ADQ183"/>
      <c r="ADR183"/>
      <c r="ADS183"/>
      <c r="ADT183"/>
      <c r="ADU183"/>
      <c r="ADV183"/>
      <c r="ADW183"/>
      <c r="ADX183"/>
      <c r="ADY183"/>
      <c r="ADZ183"/>
      <c r="AEA183"/>
      <c r="AEB183"/>
      <c r="AEC183"/>
      <c r="AED183"/>
      <c r="AEE183"/>
      <c r="AEF183"/>
      <c r="AEG183"/>
      <c r="AEH183"/>
      <c r="AEI183"/>
      <c r="AEJ183"/>
      <c r="AEK183"/>
      <c r="AEL183"/>
      <c r="AEM183"/>
      <c r="AEN183"/>
      <c r="AEO183"/>
      <c r="AEP183"/>
      <c r="AEQ183"/>
      <c r="AER183"/>
      <c r="AES183"/>
      <c r="AET183"/>
      <c r="AEU183"/>
      <c r="AEV183"/>
      <c r="AEW183"/>
      <c r="AEX183"/>
      <c r="AEY183"/>
      <c r="AEZ183"/>
      <c r="AFA183"/>
      <c r="AFB183"/>
      <c r="AFC183"/>
      <c r="AFD183"/>
      <c r="AFE183"/>
      <c r="AFF183"/>
      <c r="AFG183"/>
      <c r="AFH183"/>
      <c r="AFI183"/>
      <c r="AFJ183"/>
      <c r="AFK183"/>
      <c r="AFL183"/>
      <c r="AFM183"/>
      <c r="AFN183"/>
      <c r="AFO183"/>
      <c r="AFP183"/>
      <c r="AFQ183"/>
      <c r="AFR183"/>
      <c r="AFS183"/>
      <c r="AFT183"/>
      <c r="AFU183"/>
      <c r="AFV183"/>
      <c r="AFW183"/>
      <c r="AFX183"/>
      <c r="AFY183"/>
      <c r="AFZ183"/>
      <c r="AGA183"/>
      <c r="AGB183"/>
      <c r="AGC183"/>
      <c r="AGD183"/>
      <c r="AGE183"/>
      <c r="AGF183"/>
      <c r="AGG183"/>
      <c r="AGH183"/>
      <c r="AGI183"/>
      <c r="AGJ183"/>
      <c r="AGK183"/>
      <c r="AGL183"/>
      <c r="AGM183"/>
      <c r="AGN183"/>
      <c r="AGO183"/>
      <c r="AGP183"/>
      <c r="AGQ183"/>
      <c r="AGR183"/>
      <c r="AGS183"/>
      <c r="AGT183"/>
      <c r="AGU183"/>
      <c r="AGV183"/>
      <c r="AGW183"/>
      <c r="AGX183"/>
      <c r="AGY183"/>
      <c r="AGZ183"/>
      <c r="AHA183"/>
      <c r="AHB183"/>
      <c r="AHC183"/>
      <c r="AHD183"/>
      <c r="AHE183"/>
      <c r="AHF183"/>
      <c r="AHG183"/>
      <c r="AHH183"/>
      <c r="AHI183"/>
      <c r="AHJ183"/>
      <c r="AHK183"/>
      <c r="AHL183"/>
      <c r="AHM183"/>
      <c r="AHN183"/>
      <c r="AHO183"/>
      <c r="AHP183"/>
      <c r="AHQ183"/>
      <c r="AHR183"/>
      <c r="AHS183"/>
      <c r="AHT183"/>
      <c r="AHU183"/>
      <c r="AHV183"/>
      <c r="AHW183"/>
      <c r="AHX183"/>
      <c r="AHY183"/>
      <c r="AHZ183"/>
      <c r="AIA183"/>
      <c r="AIB183"/>
      <c r="AIC183"/>
      <c r="AID183"/>
      <c r="AIE183"/>
      <c r="AIF183"/>
      <c r="AIG183"/>
      <c r="AIH183"/>
      <c r="AII183"/>
      <c r="AIJ183"/>
      <c r="AIK183"/>
      <c r="AIL183"/>
      <c r="AIM183"/>
      <c r="AIN183"/>
      <c r="AIO183"/>
      <c r="AIP183"/>
      <c r="AIQ183"/>
      <c r="AIR183"/>
      <c r="AIS183"/>
      <c r="AIT183"/>
      <c r="AIU183"/>
      <c r="AIV183"/>
      <c r="AIW183"/>
      <c r="AIX183"/>
      <c r="AIY183"/>
      <c r="AIZ183"/>
      <c r="AJA183"/>
      <c r="AJB183"/>
      <c r="AJC183"/>
      <c r="AJD183"/>
      <c r="AJE183"/>
      <c r="AJF183"/>
      <c r="AJG183"/>
      <c r="AJH183"/>
      <c r="AJI183"/>
      <c r="AJJ183"/>
      <c r="AJK183"/>
      <c r="AJL183"/>
      <c r="AJM183"/>
      <c r="AJN183"/>
      <c r="AJO183"/>
      <c r="AJP183"/>
      <c r="AJQ183"/>
      <c r="AJR183"/>
      <c r="AJS183"/>
      <c r="AJT183"/>
      <c r="AJU183"/>
      <c r="AJV183"/>
      <c r="AJW183"/>
      <c r="AJX183"/>
      <c r="AJY183"/>
      <c r="AJZ183"/>
      <c r="AKA183"/>
      <c r="AKB183"/>
      <c r="AKC183"/>
      <c r="AKD183"/>
      <c r="AKE183"/>
      <c r="AKF183"/>
      <c r="AKG183"/>
      <c r="AKH183"/>
      <c r="AKI183"/>
      <c r="AKJ183"/>
      <c r="AKK183"/>
      <c r="AKL183"/>
      <c r="AKM183"/>
      <c r="AKN183"/>
      <c r="AKO183"/>
      <c r="AKP183"/>
      <c r="AKQ183"/>
      <c r="AKR183"/>
      <c r="AKS183"/>
      <c r="AKT183"/>
      <c r="AKU183"/>
      <c r="AKV183"/>
      <c r="AKW183"/>
      <c r="AKX183"/>
      <c r="AKY183"/>
      <c r="AKZ183"/>
      <c r="ALA183"/>
      <c r="ALB183"/>
      <c r="ALC183"/>
      <c r="ALD183"/>
      <c r="ALE183"/>
      <c r="ALF183"/>
      <c r="ALG183"/>
      <c r="ALH183"/>
      <c r="ALI183"/>
      <c r="ALJ183"/>
      <c r="ALK183"/>
      <c r="ALL183"/>
      <c r="ALM183"/>
      <c r="ALN183"/>
      <c r="ALO183"/>
      <c r="ALP183"/>
      <c r="ALQ183"/>
      <c r="ALR183"/>
      <c r="ALS183"/>
      <c r="ALT183"/>
      <c r="ALU183"/>
      <c r="ALV183"/>
      <c r="ALW183"/>
      <c r="ALX183"/>
      <c r="ALY183"/>
      <c r="ALZ183"/>
      <c r="AMA183"/>
      <c r="AMB183"/>
      <c r="AMC183"/>
      <c r="AMD183"/>
      <c r="AME183"/>
      <c r="AMF183"/>
      <c r="AMG183"/>
      <c r="AMH183"/>
      <c r="AMI183"/>
      <c r="AMJ183"/>
      <c r="AMK183"/>
      <c r="AML183"/>
      <c r="AMM183"/>
      <c r="AMN183"/>
      <c r="AMO183"/>
      <c r="AMP183"/>
      <c r="AMQ183"/>
      <c r="AMR183"/>
      <c r="AMS183"/>
      <c r="AMT183"/>
      <c r="AMU183"/>
    </row>
    <row r="184" spans="3:1035" s="6" customFormat="1" ht="15" customHeight="1" x14ac:dyDescent="0.25">
      <c r="C184" s="6" t="str">
        <f t="shared" si="81"/>
        <v>Friedrich</v>
      </c>
      <c r="D184" s="6" t="str">
        <f t="shared" si="82"/>
        <v>PROH65 T2 FD350BM  (65 gal)</v>
      </c>
      <c r="E184" s="6">
        <f t="shared" si="83"/>
        <v>3102165</v>
      </c>
      <c r="F184" s="55">
        <f t="shared" si="84"/>
        <v>65</v>
      </c>
      <c r="G184" s="6" t="str">
        <f t="shared" si="85"/>
        <v>Rheem2020Build65</v>
      </c>
      <c r="H184" s="114">
        <f t="shared" si="86"/>
        <v>1</v>
      </c>
      <c r="I184" s="152" t="str">
        <f t="shared" si="87"/>
        <v>FriedrichPROH65T2FD350BM</v>
      </c>
      <c r="J184" s="114">
        <f t="shared" si="96"/>
        <v>2</v>
      </c>
      <c r="K184" s="219">
        <v>3.83</v>
      </c>
      <c r="L184" s="91" t="s">
        <v>188</v>
      </c>
      <c r="M184" s="245">
        <v>2</v>
      </c>
      <c r="N184" s="75">
        <f t="shared" si="88"/>
        <v>31</v>
      </c>
      <c r="O184" s="244" t="s">
        <v>931</v>
      </c>
      <c r="P184" s="237">
        <f t="shared" si="97"/>
        <v>21</v>
      </c>
      <c r="Q184" s="164">
        <f t="shared" si="89"/>
        <v>3102165</v>
      </c>
      <c r="R184" s="59" t="str">
        <f t="shared" si="90"/>
        <v>PROH65 T2 FD350BM  (65 gal)</v>
      </c>
      <c r="S184" s="151">
        <f>COUNTIF(R$90:R$662, R184)</f>
        <v>1</v>
      </c>
      <c r="T184" s="246" t="s">
        <v>1332</v>
      </c>
      <c r="U184" s="247">
        <v>65</v>
      </c>
      <c r="V184" s="239"/>
      <c r="W184" s="239" t="s">
        <v>279</v>
      </c>
      <c r="X184" s="129" t="str">
        <f t="shared" si="91"/>
        <v>Rheem2020Build65</v>
      </c>
      <c r="Y184" s="242">
        <v>1</v>
      </c>
      <c r="Z184" s="192"/>
      <c r="AA184" s="193"/>
      <c r="AB184" s="248"/>
      <c r="AC184" s="124" t="str">
        <f t="shared" si="92"/>
        <v>2,     3102165,   "PROH65 T2 FD350BM  (65 gal)"</v>
      </c>
      <c r="AD184" s="249" t="str">
        <f t="shared" si="98"/>
        <v>Friedrich</v>
      </c>
      <c r="AE184" s="246" t="s">
        <v>1340</v>
      </c>
      <c r="AF184" s="167">
        <f>COUNTIF(AE$77:AE$662, AE184)</f>
        <v>1</v>
      </c>
      <c r="AG184" s="124" t="str">
        <f t="shared" si="93"/>
        <v xml:space="preserve">          case  PROH65 T2 FD350BM  (65 gal)   :   "FriedrichPROH65T2FD350BM"</v>
      </c>
      <c r="AH184" s="6">
        <v>3.5</v>
      </c>
      <c r="AJ184" s="6">
        <v>2</v>
      </c>
      <c r="AK184"/>
      <c r="AL184" s="138" t="str">
        <f t="shared" si="94"/>
        <v/>
      </c>
      <c r="AM184" s="138" t="str">
        <f t="shared" si="95"/>
        <v/>
      </c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/>
      <c r="NL184"/>
      <c r="NM184"/>
      <c r="NN184"/>
      <c r="NO184"/>
      <c r="NP184"/>
      <c r="NQ184"/>
      <c r="NR184"/>
      <c r="NS184"/>
      <c r="NT184"/>
      <c r="NU184"/>
      <c r="NV184"/>
      <c r="NW184"/>
      <c r="NX184"/>
      <c r="NY184"/>
      <c r="NZ184"/>
      <c r="OA184"/>
      <c r="OB184"/>
      <c r="OC184"/>
      <c r="OD184"/>
      <c r="OE184"/>
      <c r="OF184"/>
      <c r="OG184"/>
      <c r="OH184"/>
      <c r="OI184"/>
      <c r="OJ184"/>
      <c r="OK184"/>
      <c r="OL184"/>
      <c r="OM184"/>
      <c r="ON184"/>
      <c r="OO184"/>
      <c r="OP184"/>
      <c r="OQ184"/>
      <c r="OR184"/>
      <c r="OS184"/>
      <c r="OT184"/>
      <c r="OU184"/>
      <c r="OV184"/>
      <c r="OW184"/>
      <c r="OX184"/>
      <c r="OY184"/>
      <c r="OZ184"/>
      <c r="PA184"/>
      <c r="PB184"/>
      <c r="PC184"/>
      <c r="PD184"/>
      <c r="PE184"/>
      <c r="PF184"/>
      <c r="PG184"/>
      <c r="PH184"/>
      <c r="PI184"/>
      <c r="PJ184"/>
      <c r="PK184"/>
      <c r="PL184"/>
      <c r="PM184"/>
      <c r="PN184"/>
      <c r="PO184"/>
      <c r="PP184"/>
      <c r="PQ184"/>
      <c r="PR184"/>
      <c r="PS184"/>
      <c r="PT184"/>
      <c r="PU184"/>
      <c r="PV184"/>
      <c r="PW184"/>
      <c r="PX184"/>
      <c r="PY184"/>
      <c r="PZ184"/>
      <c r="QA184"/>
      <c r="QB184"/>
      <c r="QC184"/>
      <c r="QD184"/>
      <c r="QE184"/>
      <c r="QF184"/>
      <c r="QG184"/>
      <c r="QH184"/>
      <c r="QI184"/>
      <c r="QJ184"/>
      <c r="QK184"/>
      <c r="QL184"/>
      <c r="QM184"/>
      <c r="QN184"/>
      <c r="QO184"/>
      <c r="QP184"/>
      <c r="QQ184"/>
      <c r="QR184"/>
      <c r="QS184"/>
      <c r="QT184"/>
      <c r="QU184"/>
      <c r="QV184"/>
      <c r="QW184"/>
      <c r="QX184"/>
      <c r="QY184"/>
      <c r="QZ184"/>
      <c r="RA184"/>
      <c r="RB184"/>
      <c r="RC184"/>
      <c r="RD184"/>
      <c r="RE184"/>
      <c r="RF184"/>
      <c r="RG184"/>
      <c r="RH184"/>
      <c r="RI184"/>
      <c r="RJ184"/>
      <c r="RK184"/>
      <c r="RL184"/>
      <c r="RM184"/>
      <c r="RN184"/>
      <c r="RO184"/>
      <c r="RP184"/>
      <c r="RQ184"/>
      <c r="RR184"/>
      <c r="RS184"/>
      <c r="RT184"/>
      <c r="RU184"/>
      <c r="RV184"/>
      <c r="RW184"/>
      <c r="RX184"/>
      <c r="RY184"/>
      <c r="RZ184"/>
      <c r="SA184"/>
      <c r="SB184"/>
      <c r="SC184"/>
      <c r="SD184"/>
      <c r="SE184"/>
      <c r="SF184"/>
      <c r="SG184"/>
      <c r="SH184"/>
      <c r="SI184"/>
      <c r="SJ184"/>
      <c r="SK184"/>
      <c r="SL184"/>
      <c r="SM184"/>
      <c r="SN184"/>
      <c r="SO184"/>
      <c r="SP184"/>
      <c r="SQ184"/>
      <c r="SR184"/>
      <c r="SS184"/>
      <c r="ST184"/>
      <c r="SU184"/>
      <c r="SV184"/>
      <c r="SW184"/>
      <c r="SX184"/>
      <c r="SY184"/>
      <c r="SZ184"/>
      <c r="TA184"/>
      <c r="TB184"/>
      <c r="TC184"/>
      <c r="TD184"/>
      <c r="TE184"/>
      <c r="TF184"/>
      <c r="TG184"/>
      <c r="TH184"/>
      <c r="TI184"/>
      <c r="TJ184"/>
      <c r="TK184"/>
      <c r="TL184"/>
      <c r="TM184"/>
      <c r="TN184"/>
      <c r="TO184"/>
      <c r="TP184"/>
      <c r="TQ184"/>
      <c r="TR184"/>
      <c r="TS184"/>
      <c r="TT184"/>
      <c r="TU184"/>
      <c r="TV184"/>
      <c r="TW184"/>
      <c r="TX184"/>
      <c r="TY184"/>
      <c r="TZ184"/>
      <c r="UA184"/>
      <c r="UB184"/>
      <c r="UC184"/>
      <c r="UD184"/>
      <c r="UE184"/>
      <c r="UF184"/>
      <c r="UG184"/>
      <c r="UH184"/>
      <c r="UI184"/>
      <c r="UJ184"/>
      <c r="UK184"/>
      <c r="UL184"/>
      <c r="UM184"/>
      <c r="UN184"/>
      <c r="UO184"/>
      <c r="UP184"/>
      <c r="UQ184"/>
      <c r="UR184"/>
      <c r="US184"/>
      <c r="UT184"/>
      <c r="UU184"/>
      <c r="UV184"/>
      <c r="UW184"/>
      <c r="UX184"/>
      <c r="UY184"/>
      <c r="UZ184"/>
      <c r="VA184"/>
      <c r="VB184"/>
      <c r="VC184"/>
      <c r="VD184"/>
      <c r="VE184"/>
      <c r="VF184"/>
      <c r="VG184"/>
      <c r="VH184"/>
      <c r="VI184"/>
      <c r="VJ184"/>
      <c r="VK184"/>
      <c r="VL184"/>
      <c r="VM184"/>
      <c r="VN184"/>
      <c r="VO184"/>
      <c r="VP184"/>
      <c r="VQ184"/>
      <c r="VR184"/>
      <c r="VS184"/>
      <c r="VT184"/>
      <c r="VU184"/>
      <c r="VV184"/>
      <c r="VW184"/>
      <c r="VX184"/>
      <c r="VY184"/>
      <c r="VZ184"/>
      <c r="WA184"/>
      <c r="WB184"/>
      <c r="WC184"/>
      <c r="WD184"/>
      <c r="WE184"/>
      <c r="WF184"/>
      <c r="WG184"/>
      <c r="WH184"/>
      <c r="WI184"/>
      <c r="WJ184"/>
      <c r="WK184"/>
      <c r="WL184"/>
      <c r="WM184"/>
      <c r="WN184"/>
      <c r="WO184"/>
      <c r="WP184"/>
      <c r="WQ184"/>
      <c r="WR184"/>
      <c r="WS184"/>
      <c r="WT184"/>
      <c r="WU184"/>
      <c r="WV184"/>
      <c r="WW184"/>
      <c r="WX184"/>
      <c r="WY184"/>
      <c r="WZ184"/>
      <c r="XA184"/>
      <c r="XB184"/>
      <c r="XC184"/>
      <c r="XD184"/>
      <c r="XE184"/>
      <c r="XF184"/>
      <c r="XG184"/>
      <c r="XH184"/>
      <c r="XI184"/>
      <c r="XJ184"/>
      <c r="XK184"/>
      <c r="XL184"/>
      <c r="XM184"/>
      <c r="XN184"/>
      <c r="XO184"/>
      <c r="XP184"/>
      <c r="XQ184"/>
      <c r="XR184"/>
      <c r="XS184"/>
      <c r="XT184"/>
      <c r="XU184"/>
      <c r="XV184"/>
      <c r="XW184"/>
      <c r="XX184"/>
      <c r="XY184"/>
      <c r="XZ184"/>
      <c r="YA184"/>
      <c r="YB184"/>
      <c r="YC184"/>
      <c r="YD184"/>
      <c r="YE184"/>
      <c r="YF184"/>
      <c r="YG184"/>
      <c r="YH184"/>
      <c r="YI184"/>
      <c r="YJ184"/>
      <c r="YK184"/>
      <c r="YL184"/>
      <c r="YM184"/>
      <c r="YN184"/>
      <c r="YO184"/>
      <c r="YP184"/>
      <c r="YQ184"/>
      <c r="YR184"/>
      <c r="YS184"/>
      <c r="YT184"/>
      <c r="YU184"/>
      <c r="YV184"/>
      <c r="YW184"/>
      <c r="YX184"/>
      <c r="YY184"/>
      <c r="YZ184"/>
      <c r="ZA184"/>
      <c r="ZB184"/>
      <c r="ZC184"/>
      <c r="ZD184"/>
      <c r="ZE184"/>
      <c r="ZF184"/>
      <c r="ZG184"/>
      <c r="ZH184"/>
      <c r="ZI184"/>
      <c r="ZJ184"/>
      <c r="ZK184"/>
      <c r="ZL184"/>
      <c r="ZM184"/>
      <c r="ZN184"/>
      <c r="ZO184"/>
      <c r="ZP184"/>
      <c r="ZQ184"/>
      <c r="ZR184"/>
      <c r="ZS184"/>
      <c r="ZT184"/>
      <c r="ZU184"/>
      <c r="ZV184"/>
      <c r="ZW184"/>
      <c r="ZX184"/>
      <c r="ZY184"/>
      <c r="ZZ184"/>
      <c r="AAA184"/>
      <c r="AAB184"/>
      <c r="AAC184"/>
      <c r="AAD184"/>
      <c r="AAE184"/>
      <c r="AAF184"/>
      <c r="AAG184"/>
      <c r="AAH184"/>
      <c r="AAI184"/>
      <c r="AAJ184"/>
      <c r="AAK184"/>
      <c r="AAL184"/>
      <c r="AAM184"/>
      <c r="AAN184"/>
      <c r="AAO184"/>
      <c r="AAP184"/>
      <c r="AAQ184"/>
      <c r="AAR184"/>
      <c r="AAS184"/>
      <c r="AAT184"/>
      <c r="AAU184"/>
      <c r="AAV184"/>
      <c r="AAW184"/>
      <c r="AAX184"/>
      <c r="AAY184"/>
      <c r="AAZ184"/>
      <c r="ABA184"/>
      <c r="ABB184"/>
      <c r="ABC184"/>
      <c r="ABD184"/>
      <c r="ABE184"/>
      <c r="ABF184"/>
      <c r="ABG184"/>
      <c r="ABH184"/>
      <c r="ABI184"/>
      <c r="ABJ184"/>
      <c r="ABK184"/>
      <c r="ABL184"/>
      <c r="ABM184"/>
      <c r="ABN184"/>
      <c r="ABO184"/>
      <c r="ABP184"/>
      <c r="ABQ184"/>
      <c r="ABR184"/>
      <c r="ABS184"/>
      <c r="ABT184"/>
      <c r="ABU184"/>
      <c r="ABV184"/>
      <c r="ABW184"/>
      <c r="ABX184"/>
      <c r="ABY184"/>
      <c r="ABZ184"/>
      <c r="ACA184"/>
      <c r="ACB184"/>
      <c r="ACC184"/>
      <c r="ACD184"/>
      <c r="ACE184"/>
      <c r="ACF184"/>
      <c r="ACG184"/>
      <c r="ACH184"/>
      <c r="ACI184"/>
      <c r="ACJ184"/>
      <c r="ACK184"/>
      <c r="ACL184"/>
      <c r="ACM184"/>
      <c r="ACN184"/>
      <c r="ACO184"/>
      <c r="ACP184"/>
      <c r="ACQ184"/>
      <c r="ACR184"/>
      <c r="ACS184"/>
      <c r="ACT184"/>
      <c r="ACU184"/>
      <c r="ACV184"/>
      <c r="ACW184"/>
      <c r="ACX184"/>
      <c r="ACY184"/>
      <c r="ACZ184"/>
      <c r="ADA184"/>
      <c r="ADB184"/>
      <c r="ADC184"/>
      <c r="ADD184"/>
      <c r="ADE184"/>
      <c r="ADF184"/>
      <c r="ADG184"/>
      <c r="ADH184"/>
      <c r="ADI184"/>
      <c r="ADJ184"/>
      <c r="ADK184"/>
      <c r="ADL184"/>
      <c r="ADM184"/>
      <c r="ADN184"/>
      <c r="ADO184"/>
      <c r="ADP184"/>
      <c r="ADQ184"/>
      <c r="ADR184"/>
      <c r="ADS184"/>
      <c r="ADT184"/>
      <c r="ADU184"/>
      <c r="ADV184"/>
      <c r="ADW184"/>
      <c r="ADX184"/>
      <c r="ADY184"/>
      <c r="ADZ184"/>
      <c r="AEA184"/>
      <c r="AEB184"/>
      <c r="AEC184"/>
      <c r="AED184"/>
      <c r="AEE184"/>
      <c r="AEF184"/>
      <c r="AEG184"/>
      <c r="AEH184"/>
      <c r="AEI184"/>
      <c r="AEJ184"/>
      <c r="AEK184"/>
      <c r="AEL184"/>
      <c r="AEM184"/>
      <c r="AEN184"/>
      <c r="AEO184"/>
      <c r="AEP184"/>
      <c r="AEQ184"/>
      <c r="AER184"/>
      <c r="AES184"/>
      <c r="AET184"/>
      <c r="AEU184"/>
      <c r="AEV184"/>
      <c r="AEW184"/>
      <c r="AEX184"/>
      <c r="AEY184"/>
      <c r="AEZ184"/>
      <c r="AFA184"/>
      <c r="AFB184"/>
      <c r="AFC184"/>
      <c r="AFD184"/>
      <c r="AFE184"/>
      <c r="AFF184"/>
      <c r="AFG184"/>
      <c r="AFH184"/>
      <c r="AFI184"/>
      <c r="AFJ184"/>
      <c r="AFK184"/>
      <c r="AFL184"/>
      <c r="AFM184"/>
      <c r="AFN184"/>
      <c r="AFO184"/>
      <c r="AFP184"/>
      <c r="AFQ184"/>
      <c r="AFR184"/>
      <c r="AFS184"/>
      <c r="AFT184"/>
      <c r="AFU184"/>
      <c r="AFV184"/>
      <c r="AFW184"/>
      <c r="AFX184"/>
      <c r="AFY184"/>
      <c r="AFZ184"/>
      <c r="AGA184"/>
      <c r="AGB184"/>
      <c r="AGC184"/>
      <c r="AGD184"/>
      <c r="AGE184"/>
      <c r="AGF184"/>
      <c r="AGG184"/>
      <c r="AGH184"/>
      <c r="AGI184"/>
      <c r="AGJ184"/>
      <c r="AGK184"/>
      <c r="AGL184"/>
      <c r="AGM184"/>
      <c r="AGN184"/>
      <c r="AGO184"/>
      <c r="AGP184"/>
      <c r="AGQ184"/>
      <c r="AGR184"/>
      <c r="AGS184"/>
      <c r="AGT184"/>
      <c r="AGU184"/>
      <c r="AGV184"/>
      <c r="AGW184"/>
      <c r="AGX184"/>
      <c r="AGY184"/>
      <c r="AGZ184"/>
      <c r="AHA184"/>
      <c r="AHB184"/>
      <c r="AHC184"/>
      <c r="AHD184"/>
      <c r="AHE184"/>
      <c r="AHF184"/>
      <c r="AHG184"/>
      <c r="AHH184"/>
      <c r="AHI184"/>
      <c r="AHJ184"/>
      <c r="AHK184"/>
      <c r="AHL184"/>
      <c r="AHM184"/>
      <c r="AHN184"/>
      <c r="AHO184"/>
      <c r="AHP184"/>
      <c r="AHQ184"/>
      <c r="AHR184"/>
      <c r="AHS184"/>
      <c r="AHT184"/>
      <c r="AHU184"/>
      <c r="AHV184"/>
      <c r="AHW184"/>
      <c r="AHX184"/>
      <c r="AHY184"/>
      <c r="AHZ184"/>
      <c r="AIA184"/>
      <c r="AIB184"/>
      <c r="AIC184"/>
      <c r="AID184"/>
      <c r="AIE184"/>
      <c r="AIF184"/>
      <c r="AIG184"/>
      <c r="AIH184"/>
      <c r="AII184"/>
      <c r="AIJ184"/>
      <c r="AIK184"/>
      <c r="AIL184"/>
      <c r="AIM184"/>
      <c r="AIN184"/>
      <c r="AIO184"/>
      <c r="AIP184"/>
      <c r="AIQ184"/>
      <c r="AIR184"/>
      <c r="AIS184"/>
      <c r="AIT184"/>
      <c r="AIU184"/>
      <c r="AIV184"/>
      <c r="AIW184"/>
      <c r="AIX184"/>
      <c r="AIY184"/>
      <c r="AIZ184"/>
      <c r="AJA184"/>
      <c r="AJB184"/>
      <c r="AJC184"/>
      <c r="AJD184"/>
      <c r="AJE184"/>
      <c r="AJF184"/>
      <c r="AJG184"/>
      <c r="AJH184"/>
      <c r="AJI184"/>
      <c r="AJJ184"/>
      <c r="AJK184"/>
      <c r="AJL184"/>
      <c r="AJM184"/>
      <c r="AJN184"/>
      <c r="AJO184"/>
      <c r="AJP184"/>
      <c r="AJQ184"/>
      <c r="AJR184"/>
      <c r="AJS184"/>
      <c r="AJT184"/>
      <c r="AJU184"/>
      <c r="AJV184"/>
      <c r="AJW184"/>
      <c r="AJX184"/>
      <c r="AJY184"/>
      <c r="AJZ184"/>
      <c r="AKA184"/>
      <c r="AKB184"/>
      <c r="AKC184"/>
      <c r="AKD184"/>
      <c r="AKE184"/>
      <c r="AKF184"/>
      <c r="AKG184"/>
      <c r="AKH184"/>
      <c r="AKI184"/>
      <c r="AKJ184"/>
      <c r="AKK184"/>
      <c r="AKL184"/>
      <c r="AKM184"/>
      <c r="AKN184"/>
      <c r="AKO184"/>
      <c r="AKP184"/>
      <c r="AKQ184"/>
      <c r="AKR184"/>
      <c r="AKS184"/>
      <c r="AKT184"/>
      <c r="AKU184"/>
      <c r="AKV184"/>
      <c r="AKW184"/>
      <c r="AKX184"/>
      <c r="AKY184"/>
      <c r="AKZ184"/>
      <c r="ALA184"/>
      <c r="ALB184"/>
      <c r="ALC184"/>
      <c r="ALD184"/>
      <c r="ALE184"/>
      <c r="ALF184"/>
      <c r="ALG184"/>
      <c r="ALH184"/>
      <c r="ALI184"/>
      <c r="ALJ184"/>
      <c r="ALK184"/>
      <c r="ALL184"/>
      <c r="ALM184"/>
      <c r="ALN184"/>
      <c r="ALO184"/>
      <c r="ALP184"/>
      <c r="ALQ184"/>
      <c r="ALR184"/>
      <c r="ALS184"/>
      <c r="ALT184"/>
      <c r="ALU184"/>
      <c r="ALV184"/>
      <c r="ALW184"/>
      <c r="ALX184"/>
      <c r="ALY184"/>
      <c r="ALZ184"/>
      <c r="AMA184"/>
      <c r="AMB184"/>
      <c r="AMC184"/>
      <c r="AMD184"/>
      <c r="AME184"/>
      <c r="AMF184"/>
      <c r="AMG184"/>
      <c r="AMH184"/>
      <c r="AMI184"/>
      <c r="AMJ184"/>
      <c r="AMK184"/>
      <c r="AML184"/>
      <c r="AMM184"/>
      <c r="AMN184"/>
      <c r="AMO184"/>
      <c r="AMP184"/>
      <c r="AMQ184"/>
      <c r="AMR184"/>
      <c r="AMS184"/>
      <c r="AMT184"/>
      <c r="AMU184"/>
    </row>
    <row r="185" spans="3:1035" s="6" customFormat="1" ht="15" customHeight="1" x14ac:dyDescent="0.25">
      <c r="C185" s="6" t="str">
        <f t="shared" si="81"/>
        <v>Friedrich</v>
      </c>
      <c r="D185" s="6" t="str">
        <f t="shared" si="82"/>
        <v>PROH65 T2 FD350UM  (65 gal)</v>
      </c>
      <c r="E185" s="6">
        <f t="shared" si="83"/>
        <v>3102265</v>
      </c>
      <c r="F185" s="55">
        <f t="shared" si="84"/>
        <v>65</v>
      </c>
      <c r="G185" s="6" t="str">
        <f t="shared" si="85"/>
        <v>Rheem2020Build65</v>
      </c>
      <c r="H185" s="114">
        <f t="shared" si="86"/>
        <v>1</v>
      </c>
      <c r="I185" s="152" t="str">
        <f t="shared" si="87"/>
        <v>FriedrichPROH65T2FD350UM</v>
      </c>
      <c r="J185" s="114">
        <f t="shared" si="96"/>
        <v>4</v>
      </c>
      <c r="K185" s="219">
        <v>3.83</v>
      </c>
      <c r="L185" s="91" t="s">
        <v>188</v>
      </c>
      <c r="M185" s="245">
        <v>4</v>
      </c>
      <c r="N185" s="75">
        <f t="shared" si="88"/>
        <v>31</v>
      </c>
      <c r="O185" s="244" t="s">
        <v>931</v>
      </c>
      <c r="P185" s="237">
        <f t="shared" si="97"/>
        <v>22</v>
      </c>
      <c r="Q185" s="164">
        <f t="shared" si="89"/>
        <v>3102265</v>
      </c>
      <c r="R185" s="59" t="str">
        <f t="shared" si="90"/>
        <v>PROH65 T2 FD350UM  (65 gal)</v>
      </c>
      <c r="S185" s="151">
        <f>COUNTIF(R$90:R$662, R185)</f>
        <v>1</v>
      </c>
      <c r="T185" s="246" t="s">
        <v>1333</v>
      </c>
      <c r="U185" s="247">
        <v>65</v>
      </c>
      <c r="V185" s="239"/>
      <c r="W185" s="239" t="s">
        <v>279</v>
      </c>
      <c r="X185" s="129" t="str">
        <f t="shared" si="91"/>
        <v>Rheem2020Build65</v>
      </c>
      <c r="Y185" s="242">
        <v>1</v>
      </c>
      <c r="Z185" s="192"/>
      <c r="AA185" s="193"/>
      <c r="AB185" s="248"/>
      <c r="AC185" s="124" t="str">
        <f t="shared" si="92"/>
        <v>2,     3102265,   "PROH65 T2 FD350UM  (65 gal)"</v>
      </c>
      <c r="AD185" s="249" t="str">
        <f t="shared" si="98"/>
        <v>Friedrich</v>
      </c>
      <c r="AE185" s="246" t="s">
        <v>1341</v>
      </c>
      <c r="AF185" s="167">
        <f>COUNTIF(AE$77:AE$662, AE185)</f>
        <v>1</v>
      </c>
      <c r="AG185" s="124" t="str">
        <f t="shared" si="93"/>
        <v xml:space="preserve">          case  PROH65 T2 FD350UM  (65 gal)   :   "FriedrichPROH65T2FD350UM"</v>
      </c>
      <c r="AH185" s="6">
        <v>3.5</v>
      </c>
      <c r="AJ185" s="6">
        <v>4</v>
      </c>
      <c r="AK185"/>
      <c r="AL185" s="138" t="str">
        <f t="shared" si="94"/>
        <v/>
      </c>
      <c r="AM185" s="138">
        <f t="shared" si="95"/>
        <v>3.5</v>
      </c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  <c r="NK185"/>
      <c r="NL185"/>
      <c r="NM185"/>
      <c r="NN185"/>
      <c r="NO185"/>
      <c r="NP185"/>
      <c r="NQ185"/>
      <c r="NR185"/>
      <c r="NS185"/>
      <c r="NT185"/>
      <c r="NU185"/>
      <c r="NV185"/>
      <c r="NW185"/>
      <c r="NX185"/>
      <c r="NY185"/>
      <c r="NZ185"/>
      <c r="OA185"/>
      <c r="OB185"/>
      <c r="OC185"/>
      <c r="OD185"/>
      <c r="OE185"/>
      <c r="OF185"/>
      <c r="OG185"/>
      <c r="OH185"/>
      <c r="OI185"/>
      <c r="OJ185"/>
      <c r="OK185"/>
      <c r="OL185"/>
      <c r="OM185"/>
      <c r="ON185"/>
      <c r="OO185"/>
      <c r="OP185"/>
      <c r="OQ185"/>
      <c r="OR185"/>
      <c r="OS185"/>
      <c r="OT185"/>
      <c r="OU185"/>
      <c r="OV185"/>
      <c r="OW185"/>
      <c r="OX185"/>
      <c r="OY185"/>
      <c r="OZ185"/>
      <c r="PA185"/>
      <c r="PB185"/>
      <c r="PC185"/>
      <c r="PD185"/>
      <c r="PE185"/>
      <c r="PF185"/>
      <c r="PG185"/>
      <c r="PH185"/>
      <c r="PI185"/>
      <c r="PJ185"/>
      <c r="PK185"/>
      <c r="PL185"/>
      <c r="PM185"/>
      <c r="PN185"/>
      <c r="PO185"/>
      <c r="PP185"/>
      <c r="PQ185"/>
      <c r="PR185"/>
      <c r="PS185"/>
      <c r="PT185"/>
      <c r="PU185"/>
      <c r="PV185"/>
      <c r="PW185"/>
      <c r="PX185"/>
      <c r="PY185"/>
      <c r="PZ185"/>
      <c r="QA185"/>
      <c r="QB185"/>
      <c r="QC185"/>
      <c r="QD185"/>
      <c r="QE185"/>
      <c r="QF185"/>
      <c r="QG185"/>
      <c r="QH185"/>
      <c r="QI185"/>
      <c r="QJ185"/>
      <c r="QK185"/>
      <c r="QL185"/>
      <c r="QM185"/>
      <c r="QN185"/>
      <c r="QO185"/>
      <c r="QP185"/>
      <c r="QQ185"/>
      <c r="QR185"/>
      <c r="QS185"/>
      <c r="QT185"/>
      <c r="QU185"/>
      <c r="QV185"/>
      <c r="QW185"/>
      <c r="QX185"/>
      <c r="QY185"/>
      <c r="QZ185"/>
      <c r="RA185"/>
      <c r="RB185"/>
      <c r="RC185"/>
      <c r="RD185"/>
      <c r="RE185"/>
      <c r="RF185"/>
      <c r="RG185"/>
      <c r="RH185"/>
      <c r="RI185"/>
      <c r="RJ185"/>
      <c r="RK185"/>
      <c r="RL185"/>
      <c r="RM185"/>
      <c r="RN185"/>
      <c r="RO185"/>
      <c r="RP185"/>
      <c r="RQ185"/>
      <c r="RR185"/>
      <c r="RS185"/>
      <c r="RT185"/>
      <c r="RU185"/>
      <c r="RV185"/>
      <c r="RW185"/>
      <c r="RX185"/>
      <c r="RY185"/>
      <c r="RZ185"/>
      <c r="SA185"/>
      <c r="SB185"/>
      <c r="SC185"/>
      <c r="SD185"/>
      <c r="SE185"/>
      <c r="SF185"/>
      <c r="SG185"/>
      <c r="SH185"/>
      <c r="SI185"/>
      <c r="SJ185"/>
      <c r="SK185"/>
      <c r="SL185"/>
      <c r="SM185"/>
      <c r="SN185"/>
      <c r="SO185"/>
      <c r="SP185"/>
      <c r="SQ185"/>
      <c r="SR185"/>
      <c r="SS185"/>
      <c r="ST185"/>
      <c r="SU185"/>
      <c r="SV185"/>
      <c r="SW185"/>
      <c r="SX185"/>
      <c r="SY185"/>
      <c r="SZ185"/>
      <c r="TA185"/>
      <c r="TB185"/>
      <c r="TC185"/>
      <c r="TD185"/>
      <c r="TE185"/>
      <c r="TF185"/>
      <c r="TG185"/>
      <c r="TH185"/>
      <c r="TI185"/>
      <c r="TJ185"/>
      <c r="TK185"/>
      <c r="TL185"/>
      <c r="TM185"/>
      <c r="TN185"/>
      <c r="TO185"/>
      <c r="TP185"/>
      <c r="TQ185"/>
      <c r="TR185"/>
      <c r="TS185"/>
      <c r="TT185"/>
      <c r="TU185"/>
      <c r="TV185"/>
      <c r="TW185"/>
      <c r="TX185"/>
      <c r="TY185"/>
      <c r="TZ185"/>
      <c r="UA185"/>
      <c r="UB185"/>
      <c r="UC185"/>
      <c r="UD185"/>
      <c r="UE185"/>
      <c r="UF185"/>
      <c r="UG185"/>
      <c r="UH185"/>
      <c r="UI185"/>
      <c r="UJ185"/>
      <c r="UK185"/>
      <c r="UL185"/>
      <c r="UM185"/>
      <c r="UN185"/>
      <c r="UO185"/>
      <c r="UP185"/>
      <c r="UQ185"/>
      <c r="UR185"/>
      <c r="US185"/>
      <c r="UT185"/>
      <c r="UU185"/>
      <c r="UV185"/>
      <c r="UW185"/>
      <c r="UX185"/>
      <c r="UY185"/>
      <c r="UZ185"/>
      <c r="VA185"/>
      <c r="VB185"/>
      <c r="VC185"/>
      <c r="VD185"/>
      <c r="VE185"/>
      <c r="VF185"/>
      <c r="VG185"/>
      <c r="VH185"/>
      <c r="VI185"/>
      <c r="VJ185"/>
      <c r="VK185"/>
      <c r="VL185"/>
      <c r="VM185"/>
      <c r="VN185"/>
      <c r="VO185"/>
      <c r="VP185"/>
      <c r="VQ185"/>
      <c r="VR185"/>
      <c r="VS185"/>
      <c r="VT185"/>
      <c r="VU185"/>
      <c r="VV185"/>
      <c r="VW185"/>
      <c r="VX185"/>
      <c r="VY185"/>
      <c r="VZ185"/>
      <c r="WA185"/>
      <c r="WB185"/>
      <c r="WC185"/>
      <c r="WD185"/>
      <c r="WE185"/>
      <c r="WF185"/>
      <c r="WG185"/>
      <c r="WH185"/>
      <c r="WI185"/>
      <c r="WJ185"/>
      <c r="WK185"/>
      <c r="WL185"/>
      <c r="WM185"/>
      <c r="WN185"/>
      <c r="WO185"/>
      <c r="WP185"/>
      <c r="WQ185"/>
      <c r="WR185"/>
      <c r="WS185"/>
      <c r="WT185"/>
      <c r="WU185"/>
      <c r="WV185"/>
      <c r="WW185"/>
      <c r="WX185"/>
      <c r="WY185"/>
      <c r="WZ185"/>
      <c r="XA185"/>
      <c r="XB185"/>
      <c r="XC185"/>
      <c r="XD185"/>
      <c r="XE185"/>
      <c r="XF185"/>
      <c r="XG185"/>
      <c r="XH185"/>
      <c r="XI185"/>
      <c r="XJ185"/>
      <c r="XK185"/>
      <c r="XL185"/>
      <c r="XM185"/>
      <c r="XN185"/>
      <c r="XO185"/>
      <c r="XP185"/>
      <c r="XQ185"/>
      <c r="XR185"/>
      <c r="XS185"/>
      <c r="XT185"/>
      <c r="XU185"/>
      <c r="XV185"/>
      <c r="XW185"/>
      <c r="XX185"/>
      <c r="XY185"/>
      <c r="XZ185"/>
      <c r="YA185"/>
      <c r="YB185"/>
      <c r="YC185"/>
      <c r="YD185"/>
      <c r="YE185"/>
      <c r="YF185"/>
      <c r="YG185"/>
      <c r="YH185"/>
      <c r="YI185"/>
      <c r="YJ185"/>
      <c r="YK185"/>
      <c r="YL185"/>
      <c r="YM185"/>
      <c r="YN185"/>
      <c r="YO185"/>
      <c r="YP185"/>
      <c r="YQ185"/>
      <c r="YR185"/>
      <c r="YS185"/>
      <c r="YT185"/>
      <c r="YU185"/>
      <c r="YV185"/>
      <c r="YW185"/>
      <c r="YX185"/>
      <c r="YY185"/>
      <c r="YZ185"/>
      <c r="ZA185"/>
      <c r="ZB185"/>
      <c r="ZC185"/>
      <c r="ZD185"/>
      <c r="ZE185"/>
      <c r="ZF185"/>
      <c r="ZG185"/>
      <c r="ZH185"/>
      <c r="ZI185"/>
      <c r="ZJ185"/>
      <c r="ZK185"/>
      <c r="ZL185"/>
      <c r="ZM185"/>
      <c r="ZN185"/>
      <c r="ZO185"/>
      <c r="ZP185"/>
      <c r="ZQ185"/>
      <c r="ZR185"/>
      <c r="ZS185"/>
      <c r="ZT185"/>
      <c r="ZU185"/>
      <c r="ZV185"/>
      <c r="ZW185"/>
      <c r="ZX185"/>
      <c r="ZY185"/>
      <c r="ZZ185"/>
      <c r="AAA185"/>
      <c r="AAB185"/>
      <c r="AAC185"/>
      <c r="AAD185"/>
      <c r="AAE185"/>
      <c r="AAF185"/>
      <c r="AAG185"/>
      <c r="AAH185"/>
      <c r="AAI185"/>
      <c r="AAJ185"/>
      <c r="AAK185"/>
      <c r="AAL185"/>
      <c r="AAM185"/>
      <c r="AAN185"/>
      <c r="AAO185"/>
      <c r="AAP185"/>
      <c r="AAQ185"/>
      <c r="AAR185"/>
      <c r="AAS185"/>
      <c r="AAT185"/>
      <c r="AAU185"/>
      <c r="AAV185"/>
      <c r="AAW185"/>
      <c r="AAX185"/>
      <c r="AAY185"/>
      <c r="AAZ185"/>
      <c r="ABA185"/>
      <c r="ABB185"/>
      <c r="ABC185"/>
      <c r="ABD185"/>
      <c r="ABE185"/>
      <c r="ABF185"/>
      <c r="ABG185"/>
      <c r="ABH185"/>
      <c r="ABI185"/>
      <c r="ABJ185"/>
      <c r="ABK185"/>
      <c r="ABL185"/>
      <c r="ABM185"/>
      <c r="ABN185"/>
      <c r="ABO185"/>
      <c r="ABP185"/>
      <c r="ABQ185"/>
      <c r="ABR185"/>
      <c r="ABS185"/>
      <c r="ABT185"/>
      <c r="ABU185"/>
      <c r="ABV185"/>
      <c r="ABW185"/>
      <c r="ABX185"/>
      <c r="ABY185"/>
      <c r="ABZ185"/>
      <c r="ACA185"/>
      <c r="ACB185"/>
      <c r="ACC185"/>
      <c r="ACD185"/>
      <c r="ACE185"/>
      <c r="ACF185"/>
      <c r="ACG185"/>
      <c r="ACH185"/>
      <c r="ACI185"/>
      <c r="ACJ185"/>
      <c r="ACK185"/>
      <c r="ACL185"/>
      <c r="ACM185"/>
      <c r="ACN185"/>
      <c r="ACO185"/>
      <c r="ACP185"/>
      <c r="ACQ185"/>
      <c r="ACR185"/>
      <c r="ACS185"/>
      <c r="ACT185"/>
      <c r="ACU185"/>
      <c r="ACV185"/>
      <c r="ACW185"/>
      <c r="ACX185"/>
      <c r="ACY185"/>
      <c r="ACZ185"/>
      <c r="ADA185"/>
      <c r="ADB185"/>
      <c r="ADC185"/>
      <c r="ADD185"/>
      <c r="ADE185"/>
      <c r="ADF185"/>
      <c r="ADG185"/>
      <c r="ADH185"/>
      <c r="ADI185"/>
      <c r="ADJ185"/>
      <c r="ADK185"/>
      <c r="ADL185"/>
      <c r="ADM185"/>
      <c r="ADN185"/>
      <c r="ADO185"/>
      <c r="ADP185"/>
      <c r="ADQ185"/>
      <c r="ADR185"/>
      <c r="ADS185"/>
      <c r="ADT185"/>
      <c r="ADU185"/>
      <c r="ADV185"/>
      <c r="ADW185"/>
      <c r="ADX185"/>
      <c r="ADY185"/>
      <c r="ADZ185"/>
      <c r="AEA185"/>
      <c r="AEB185"/>
      <c r="AEC185"/>
      <c r="AED185"/>
      <c r="AEE185"/>
      <c r="AEF185"/>
      <c r="AEG185"/>
      <c r="AEH185"/>
      <c r="AEI185"/>
      <c r="AEJ185"/>
      <c r="AEK185"/>
      <c r="AEL185"/>
      <c r="AEM185"/>
      <c r="AEN185"/>
      <c r="AEO185"/>
      <c r="AEP185"/>
      <c r="AEQ185"/>
      <c r="AER185"/>
      <c r="AES185"/>
      <c r="AET185"/>
      <c r="AEU185"/>
      <c r="AEV185"/>
      <c r="AEW185"/>
      <c r="AEX185"/>
      <c r="AEY185"/>
      <c r="AEZ185"/>
      <c r="AFA185"/>
      <c r="AFB185"/>
      <c r="AFC185"/>
      <c r="AFD185"/>
      <c r="AFE185"/>
      <c r="AFF185"/>
      <c r="AFG185"/>
      <c r="AFH185"/>
      <c r="AFI185"/>
      <c r="AFJ185"/>
      <c r="AFK185"/>
      <c r="AFL185"/>
      <c r="AFM185"/>
      <c r="AFN185"/>
      <c r="AFO185"/>
      <c r="AFP185"/>
      <c r="AFQ185"/>
      <c r="AFR185"/>
      <c r="AFS185"/>
      <c r="AFT185"/>
      <c r="AFU185"/>
      <c r="AFV185"/>
      <c r="AFW185"/>
      <c r="AFX185"/>
      <c r="AFY185"/>
      <c r="AFZ185"/>
      <c r="AGA185"/>
      <c r="AGB185"/>
      <c r="AGC185"/>
      <c r="AGD185"/>
      <c r="AGE185"/>
      <c r="AGF185"/>
      <c r="AGG185"/>
      <c r="AGH185"/>
      <c r="AGI185"/>
      <c r="AGJ185"/>
      <c r="AGK185"/>
      <c r="AGL185"/>
      <c r="AGM185"/>
      <c r="AGN185"/>
      <c r="AGO185"/>
      <c r="AGP185"/>
      <c r="AGQ185"/>
      <c r="AGR185"/>
      <c r="AGS185"/>
      <c r="AGT185"/>
      <c r="AGU185"/>
      <c r="AGV185"/>
      <c r="AGW185"/>
      <c r="AGX185"/>
      <c r="AGY185"/>
      <c r="AGZ185"/>
      <c r="AHA185"/>
      <c r="AHB185"/>
      <c r="AHC185"/>
      <c r="AHD185"/>
      <c r="AHE185"/>
      <c r="AHF185"/>
      <c r="AHG185"/>
      <c r="AHH185"/>
      <c r="AHI185"/>
      <c r="AHJ185"/>
      <c r="AHK185"/>
      <c r="AHL185"/>
      <c r="AHM185"/>
      <c r="AHN185"/>
      <c r="AHO185"/>
      <c r="AHP185"/>
      <c r="AHQ185"/>
      <c r="AHR185"/>
      <c r="AHS185"/>
      <c r="AHT185"/>
      <c r="AHU185"/>
      <c r="AHV185"/>
      <c r="AHW185"/>
      <c r="AHX185"/>
      <c r="AHY185"/>
      <c r="AHZ185"/>
      <c r="AIA185"/>
      <c r="AIB185"/>
      <c r="AIC185"/>
      <c r="AID185"/>
      <c r="AIE185"/>
      <c r="AIF185"/>
      <c r="AIG185"/>
      <c r="AIH185"/>
      <c r="AII185"/>
      <c r="AIJ185"/>
      <c r="AIK185"/>
      <c r="AIL185"/>
      <c r="AIM185"/>
      <c r="AIN185"/>
      <c r="AIO185"/>
      <c r="AIP185"/>
      <c r="AIQ185"/>
      <c r="AIR185"/>
      <c r="AIS185"/>
      <c r="AIT185"/>
      <c r="AIU185"/>
      <c r="AIV185"/>
      <c r="AIW185"/>
      <c r="AIX185"/>
      <c r="AIY185"/>
      <c r="AIZ185"/>
      <c r="AJA185"/>
      <c r="AJB185"/>
      <c r="AJC185"/>
      <c r="AJD185"/>
      <c r="AJE185"/>
      <c r="AJF185"/>
      <c r="AJG185"/>
      <c r="AJH185"/>
      <c r="AJI185"/>
      <c r="AJJ185"/>
      <c r="AJK185"/>
      <c r="AJL185"/>
      <c r="AJM185"/>
      <c r="AJN185"/>
      <c r="AJO185"/>
      <c r="AJP185"/>
      <c r="AJQ185"/>
      <c r="AJR185"/>
      <c r="AJS185"/>
      <c r="AJT185"/>
      <c r="AJU185"/>
      <c r="AJV185"/>
      <c r="AJW185"/>
      <c r="AJX185"/>
      <c r="AJY185"/>
      <c r="AJZ185"/>
      <c r="AKA185"/>
      <c r="AKB185"/>
      <c r="AKC185"/>
      <c r="AKD185"/>
      <c r="AKE185"/>
      <c r="AKF185"/>
      <c r="AKG185"/>
      <c r="AKH185"/>
      <c r="AKI185"/>
      <c r="AKJ185"/>
      <c r="AKK185"/>
      <c r="AKL185"/>
      <c r="AKM185"/>
      <c r="AKN185"/>
      <c r="AKO185"/>
      <c r="AKP185"/>
      <c r="AKQ185"/>
      <c r="AKR185"/>
      <c r="AKS185"/>
      <c r="AKT185"/>
      <c r="AKU185"/>
      <c r="AKV185"/>
      <c r="AKW185"/>
      <c r="AKX185"/>
      <c r="AKY185"/>
      <c r="AKZ185"/>
      <c r="ALA185"/>
      <c r="ALB185"/>
      <c r="ALC185"/>
      <c r="ALD185"/>
      <c r="ALE185"/>
      <c r="ALF185"/>
      <c r="ALG185"/>
      <c r="ALH185"/>
      <c r="ALI185"/>
      <c r="ALJ185"/>
      <c r="ALK185"/>
      <c r="ALL185"/>
      <c r="ALM185"/>
      <c r="ALN185"/>
      <c r="ALO185"/>
      <c r="ALP185"/>
      <c r="ALQ185"/>
      <c r="ALR185"/>
      <c r="ALS185"/>
      <c r="ALT185"/>
      <c r="ALU185"/>
      <c r="ALV185"/>
      <c r="ALW185"/>
      <c r="ALX185"/>
      <c r="ALY185"/>
      <c r="ALZ185"/>
      <c r="AMA185"/>
      <c r="AMB185"/>
      <c r="AMC185"/>
      <c r="AMD185"/>
      <c r="AME185"/>
      <c r="AMF185"/>
      <c r="AMG185"/>
      <c r="AMH185"/>
      <c r="AMI185"/>
      <c r="AMJ185"/>
      <c r="AMK185"/>
      <c r="AML185"/>
      <c r="AMM185"/>
      <c r="AMN185"/>
      <c r="AMO185"/>
      <c r="AMP185"/>
      <c r="AMQ185"/>
      <c r="AMR185"/>
      <c r="AMS185"/>
      <c r="AMT185"/>
      <c r="AMU185"/>
    </row>
    <row r="186" spans="3:1035" s="6" customFormat="1" ht="15" customHeight="1" x14ac:dyDescent="0.25">
      <c r="C186" s="6" t="str">
        <f t="shared" si="81"/>
        <v>Friedrich</v>
      </c>
      <c r="D186" s="6" t="str">
        <f t="shared" si="82"/>
        <v>PROH80 T2 FD350BM  (80 gal)</v>
      </c>
      <c r="E186" s="6">
        <f t="shared" si="83"/>
        <v>3102366</v>
      </c>
      <c r="F186" s="55">
        <f t="shared" si="84"/>
        <v>80</v>
      </c>
      <c r="G186" s="6" t="str">
        <f t="shared" si="85"/>
        <v>Rheem2020Build80</v>
      </c>
      <c r="H186" s="114">
        <f t="shared" si="86"/>
        <v>1</v>
      </c>
      <c r="I186" s="152" t="str">
        <f t="shared" si="87"/>
        <v>FriedrichPROH80T2FD350BM</v>
      </c>
      <c r="J186" s="114">
        <f t="shared" si="96"/>
        <v>2</v>
      </c>
      <c r="K186" s="219">
        <v>3.45</v>
      </c>
      <c r="L186" s="91" t="s">
        <v>188</v>
      </c>
      <c r="M186" s="245">
        <v>2</v>
      </c>
      <c r="N186" s="75">
        <f t="shared" si="88"/>
        <v>31</v>
      </c>
      <c r="O186" s="244" t="s">
        <v>931</v>
      </c>
      <c r="P186" s="237">
        <f t="shared" si="97"/>
        <v>23</v>
      </c>
      <c r="Q186" s="164">
        <f t="shared" si="89"/>
        <v>3102366</v>
      </c>
      <c r="R186" s="59" t="str">
        <f t="shared" si="90"/>
        <v>PROH80 T2 FD350BM  (80 gal)</v>
      </c>
      <c r="S186" s="151">
        <f>COUNTIF(R$90:R$662, R186)</f>
        <v>1</v>
      </c>
      <c r="T186" s="246" t="s">
        <v>1334</v>
      </c>
      <c r="U186" s="247">
        <v>80</v>
      </c>
      <c r="V186" s="239"/>
      <c r="W186" s="239" t="s">
        <v>280</v>
      </c>
      <c r="X186" s="129" t="str">
        <f t="shared" si="91"/>
        <v>Rheem2020Build80</v>
      </c>
      <c r="Y186" s="242">
        <v>1</v>
      </c>
      <c r="Z186" s="192"/>
      <c r="AA186" s="193"/>
      <c r="AB186" s="248"/>
      <c r="AC186" s="124" t="str">
        <f t="shared" si="92"/>
        <v>2,     3102366,   "PROH80 T2 FD350BM  (80 gal)"</v>
      </c>
      <c r="AD186" s="249" t="str">
        <f t="shared" si="98"/>
        <v>Friedrich</v>
      </c>
      <c r="AE186" s="246" t="s">
        <v>1342</v>
      </c>
      <c r="AF186" s="167">
        <f>COUNTIF(AE$77:AE$662, AE186)</f>
        <v>1</v>
      </c>
      <c r="AG186" s="124" t="str">
        <f t="shared" si="93"/>
        <v xml:space="preserve">          case  PROH80 T2 FD350BM  (80 gal)   :   "FriedrichPROH80T2FD350BM"</v>
      </c>
      <c r="AH186" s="6">
        <v>3.5</v>
      </c>
      <c r="AJ186" s="6">
        <v>2</v>
      </c>
      <c r="AK186"/>
      <c r="AL186" s="138" t="str">
        <f t="shared" si="94"/>
        <v/>
      </c>
      <c r="AM186" s="138" t="str">
        <f t="shared" si="95"/>
        <v/>
      </c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/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  <c r="LK186"/>
      <c r="LL186"/>
      <c r="LM186"/>
      <c r="LN186"/>
      <c r="LO186"/>
      <c r="LP186"/>
      <c r="LQ186"/>
      <c r="LR186"/>
      <c r="LS186"/>
      <c r="LT186"/>
      <c r="LU186"/>
      <c r="LV186"/>
      <c r="LW186"/>
      <c r="LX186"/>
      <c r="LY186"/>
      <c r="LZ186"/>
      <c r="MA186"/>
      <c r="MB186"/>
      <c r="MC186"/>
      <c r="MD186"/>
      <c r="ME186"/>
      <c r="MF186"/>
      <c r="MG186"/>
      <c r="MH186"/>
      <c r="MI186"/>
      <c r="MJ186"/>
      <c r="MK186"/>
      <c r="ML186"/>
      <c r="MM186"/>
      <c r="MN186"/>
      <c r="MO186"/>
      <c r="MP186"/>
      <c r="MQ186"/>
      <c r="MR186"/>
      <c r="MS186"/>
      <c r="MT186"/>
      <c r="MU186"/>
      <c r="MV186"/>
      <c r="MW186"/>
      <c r="MX186"/>
      <c r="MY186"/>
      <c r="MZ186"/>
      <c r="NA186"/>
      <c r="NB186"/>
      <c r="NC186"/>
      <c r="ND186"/>
      <c r="NE186"/>
      <c r="NF186"/>
      <c r="NG186"/>
      <c r="NH186"/>
      <c r="NI186"/>
      <c r="NJ186"/>
      <c r="NK186"/>
      <c r="NL186"/>
      <c r="NM186"/>
      <c r="NN186"/>
      <c r="NO186"/>
      <c r="NP186"/>
      <c r="NQ186"/>
      <c r="NR186"/>
      <c r="NS186"/>
      <c r="NT186"/>
      <c r="NU186"/>
      <c r="NV186"/>
      <c r="NW186"/>
      <c r="NX186"/>
      <c r="NY186"/>
      <c r="NZ186"/>
      <c r="OA186"/>
      <c r="OB186"/>
      <c r="OC186"/>
      <c r="OD186"/>
      <c r="OE186"/>
      <c r="OF186"/>
      <c r="OG186"/>
      <c r="OH186"/>
      <c r="OI186"/>
      <c r="OJ186"/>
      <c r="OK186"/>
      <c r="OL186"/>
      <c r="OM186"/>
      <c r="ON186"/>
      <c r="OO186"/>
      <c r="OP186"/>
      <c r="OQ186"/>
      <c r="OR186"/>
      <c r="OS186"/>
      <c r="OT186"/>
      <c r="OU186"/>
      <c r="OV186"/>
      <c r="OW186"/>
      <c r="OX186"/>
      <c r="OY186"/>
      <c r="OZ186"/>
      <c r="PA186"/>
      <c r="PB186"/>
      <c r="PC186"/>
      <c r="PD186"/>
      <c r="PE186"/>
      <c r="PF186"/>
      <c r="PG186"/>
      <c r="PH186"/>
      <c r="PI186"/>
      <c r="PJ186"/>
      <c r="PK186"/>
      <c r="PL186"/>
      <c r="PM186"/>
      <c r="PN186"/>
      <c r="PO186"/>
      <c r="PP186"/>
      <c r="PQ186"/>
      <c r="PR186"/>
      <c r="PS186"/>
      <c r="PT186"/>
      <c r="PU186"/>
      <c r="PV186"/>
      <c r="PW186"/>
      <c r="PX186"/>
      <c r="PY186"/>
      <c r="PZ186"/>
      <c r="QA186"/>
      <c r="QB186"/>
      <c r="QC186"/>
      <c r="QD186"/>
      <c r="QE186"/>
      <c r="QF186"/>
      <c r="QG186"/>
      <c r="QH186"/>
      <c r="QI186"/>
      <c r="QJ186"/>
      <c r="QK186"/>
      <c r="QL186"/>
      <c r="QM186"/>
      <c r="QN186"/>
      <c r="QO186"/>
      <c r="QP186"/>
      <c r="QQ186"/>
      <c r="QR186"/>
      <c r="QS186"/>
      <c r="QT186"/>
      <c r="QU186"/>
      <c r="QV186"/>
      <c r="QW186"/>
      <c r="QX186"/>
      <c r="QY186"/>
      <c r="QZ186"/>
      <c r="RA186"/>
      <c r="RB186"/>
      <c r="RC186"/>
      <c r="RD186"/>
      <c r="RE186"/>
      <c r="RF186"/>
      <c r="RG186"/>
      <c r="RH186"/>
      <c r="RI186"/>
      <c r="RJ186"/>
      <c r="RK186"/>
      <c r="RL186"/>
      <c r="RM186"/>
      <c r="RN186"/>
      <c r="RO186"/>
      <c r="RP186"/>
      <c r="RQ186"/>
      <c r="RR186"/>
      <c r="RS186"/>
      <c r="RT186"/>
      <c r="RU186"/>
      <c r="RV186"/>
      <c r="RW186"/>
      <c r="RX186"/>
      <c r="RY186"/>
      <c r="RZ186"/>
      <c r="SA186"/>
      <c r="SB186"/>
      <c r="SC186"/>
      <c r="SD186"/>
      <c r="SE186"/>
      <c r="SF186"/>
      <c r="SG186"/>
      <c r="SH186"/>
      <c r="SI186"/>
      <c r="SJ186"/>
      <c r="SK186"/>
      <c r="SL186"/>
      <c r="SM186"/>
      <c r="SN186"/>
      <c r="SO186"/>
      <c r="SP186"/>
      <c r="SQ186"/>
      <c r="SR186"/>
      <c r="SS186"/>
      <c r="ST186"/>
      <c r="SU186"/>
      <c r="SV186"/>
      <c r="SW186"/>
      <c r="SX186"/>
      <c r="SY186"/>
      <c r="SZ186"/>
      <c r="TA186"/>
      <c r="TB186"/>
      <c r="TC186"/>
      <c r="TD186"/>
      <c r="TE186"/>
      <c r="TF186"/>
      <c r="TG186"/>
      <c r="TH186"/>
      <c r="TI186"/>
      <c r="TJ186"/>
      <c r="TK186"/>
      <c r="TL186"/>
      <c r="TM186"/>
      <c r="TN186"/>
      <c r="TO186"/>
      <c r="TP186"/>
      <c r="TQ186"/>
      <c r="TR186"/>
      <c r="TS186"/>
      <c r="TT186"/>
      <c r="TU186"/>
      <c r="TV186"/>
      <c r="TW186"/>
      <c r="TX186"/>
      <c r="TY186"/>
      <c r="TZ186"/>
      <c r="UA186"/>
      <c r="UB186"/>
      <c r="UC186"/>
      <c r="UD186"/>
      <c r="UE186"/>
      <c r="UF186"/>
      <c r="UG186"/>
      <c r="UH186"/>
      <c r="UI186"/>
      <c r="UJ186"/>
      <c r="UK186"/>
      <c r="UL186"/>
      <c r="UM186"/>
      <c r="UN186"/>
      <c r="UO186"/>
      <c r="UP186"/>
      <c r="UQ186"/>
      <c r="UR186"/>
      <c r="US186"/>
      <c r="UT186"/>
      <c r="UU186"/>
      <c r="UV186"/>
      <c r="UW186"/>
      <c r="UX186"/>
      <c r="UY186"/>
      <c r="UZ186"/>
      <c r="VA186"/>
      <c r="VB186"/>
      <c r="VC186"/>
      <c r="VD186"/>
      <c r="VE186"/>
      <c r="VF186"/>
      <c r="VG186"/>
      <c r="VH186"/>
      <c r="VI186"/>
      <c r="VJ186"/>
      <c r="VK186"/>
      <c r="VL186"/>
      <c r="VM186"/>
      <c r="VN186"/>
      <c r="VO186"/>
      <c r="VP186"/>
      <c r="VQ186"/>
      <c r="VR186"/>
      <c r="VS186"/>
      <c r="VT186"/>
      <c r="VU186"/>
      <c r="VV186"/>
      <c r="VW186"/>
      <c r="VX186"/>
      <c r="VY186"/>
      <c r="VZ186"/>
      <c r="WA186"/>
      <c r="WB186"/>
      <c r="WC186"/>
      <c r="WD186"/>
      <c r="WE186"/>
      <c r="WF186"/>
      <c r="WG186"/>
      <c r="WH186"/>
      <c r="WI186"/>
      <c r="WJ186"/>
      <c r="WK186"/>
      <c r="WL186"/>
      <c r="WM186"/>
      <c r="WN186"/>
      <c r="WO186"/>
      <c r="WP186"/>
      <c r="WQ186"/>
      <c r="WR186"/>
      <c r="WS186"/>
      <c r="WT186"/>
      <c r="WU186"/>
      <c r="WV186"/>
      <c r="WW186"/>
      <c r="WX186"/>
      <c r="WY186"/>
      <c r="WZ186"/>
      <c r="XA186"/>
      <c r="XB186"/>
      <c r="XC186"/>
      <c r="XD186"/>
      <c r="XE186"/>
      <c r="XF186"/>
      <c r="XG186"/>
      <c r="XH186"/>
      <c r="XI186"/>
      <c r="XJ186"/>
      <c r="XK186"/>
      <c r="XL186"/>
      <c r="XM186"/>
      <c r="XN186"/>
      <c r="XO186"/>
      <c r="XP186"/>
      <c r="XQ186"/>
      <c r="XR186"/>
      <c r="XS186"/>
      <c r="XT186"/>
      <c r="XU186"/>
      <c r="XV186"/>
      <c r="XW186"/>
      <c r="XX186"/>
      <c r="XY186"/>
      <c r="XZ186"/>
      <c r="YA186"/>
      <c r="YB186"/>
      <c r="YC186"/>
      <c r="YD186"/>
      <c r="YE186"/>
      <c r="YF186"/>
      <c r="YG186"/>
      <c r="YH186"/>
      <c r="YI186"/>
      <c r="YJ186"/>
      <c r="YK186"/>
      <c r="YL186"/>
      <c r="YM186"/>
      <c r="YN186"/>
      <c r="YO186"/>
      <c r="YP186"/>
      <c r="YQ186"/>
      <c r="YR186"/>
      <c r="YS186"/>
      <c r="YT186"/>
      <c r="YU186"/>
      <c r="YV186"/>
      <c r="YW186"/>
      <c r="YX186"/>
      <c r="YY186"/>
      <c r="YZ186"/>
      <c r="ZA186"/>
      <c r="ZB186"/>
      <c r="ZC186"/>
      <c r="ZD186"/>
      <c r="ZE186"/>
      <c r="ZF186"/>
      <c r="ZG186"/>
      <c r="ZH186"/>
      <c r="ZI186"/>
      <c r="ZJ186"/>
      <c r="ZK186"/>
      <c r="ZL186"/>
      <c r="ZM186"/>
      <c r="ZN186"/>
      <c r="ZO186"/>
      <c r="ZP186"/>
      <c r="ZQ186"/>
      <c r="ZR186"/>
      <c r="ZS186"/>
      <c r="ZT186"/>
      <c r="ZU186"/>
      <c r="ZV186"/>
      <c r="ZW186"/>
      <c r="ZX186"/>
      <c r="ZY186"/>
      <c r="ZZ186"/>
      <c r="AAA186"/>
      <c r="AAB186"/>
      <c r="AAC186"/>
      <c r="AAD186"/>
      <c r="AAE186"/>
      <c r="AAF186"/>
      <c r="AAG186"/>
      <c r="AAH186"/>
      <c r="AAI186"/>
      <c r="AAJ186"/>
      <c r="AAK186"/>
      <c r="AAL186"/>
      <c r="AAM186"/>
      <c r="AAN186"/>
      <c r="AAO186"/>
      <c r="AAP186"/>
      <c r="AAQ186"/>
      <c r="AAR186"/>
      <c r="AAS186"/>
      <c r="AAT186"/>
      <c r="AAU186"/>
      <c r="AAV186"/>
      <c r="AAW186"/>
      <c r="AAX186"/>
      <c r="AAY186"/>
      <c r="AAZ186"/>
      <c r="ABA186"/>
      <c r="ABB186"/>
      <c r="ABC186"/>
      <c r="ABD186"/>
      <c r="ABE186"/>
      <c r="ABF186"/>
      <c r="ABG186"/>
      <c r="ABH186"/>
      <c r="ABI186"/>
      <c r="ABJ186"/>
      <c r="ABK186"/>
      <c r="ABL186"/>
      <c r="ABM186"/>
      <c r="ABN186"/>
      <c r="ABO186"/>
      <c r="ABP186"/>
      <c r="ABQ186"/>
      <c r="ABR186"/>
      <c r="ABS186"/>
      <c r="ABT186"/>
      <c r="ABU186"/>
      <c r="ABV186"/>
      <c r="ABW186"/>
      <c r="ABX186"/>
      <c r="ABY186"/>
      <c r="ABZ186"/>
      <c r="ACA186"/>
      <c r="ACB186"/>
      <c r="ACC186"/>
      <c r="ACD186"/>
      <c r="ACE186"/>
      <c r="ACF186"/>
      <c r="ACG186"/>
      <c r="ACH186"/>
      <c r="ACI186"/>
      <c r="ACJ186"/>
      <c r="ACK186"/>
      <c r="ACL186"/>
      <c r="ACM186"/>
      <c r="ACN186"/>
      <c r="ACO186"/>
      <c r="ACP186"/>
      <c r="ACQ186"/>
      <c r="ACR186"/>
      <c r="ACS186"/>
      <c r="ACT186"/>
      <c r="ACU186"/>
      <c r="ACV186"/>
      <c r="ACW186"/>
      <c r="ACX186"/>
      <c r="ACY186"/>
      <c r="ACZ186"/>
      <c r="ADA186"/>
      <c r="ADB186"/>
      <c r="ADC186"/>
      <c r="ADD186"/>
      <c r="ADE186"/>
      <c r="ADF186"/>
      <c r="ADG186"/>
      <c r="ADH186"/>
      <c r="ADI186"/>
      <c r="ADJ186"/>
      <c r="ADK186"/>
      <c r="ADL186"/>
      <c r="ADM186"/>
      <c r="ADN186"/>
      <c r="ADO186"/>
      <c r="ADP186"/>
      <c r="ADQ186"/>
      <c r="ADR186"/>
      <c r="ADS186"/>
      <c r="ADT186"/>
      <c r="ADU186"/>
      <c r="ADV186"/>
      <c r="ADW186"/>
      <c r="ADX186"/>
      <c r="ADY186"/>
      <c r="ADZ186"/>
      <c r="AEA186"/>
      <c r="AEB186"/>
      <c r="AEC186"/>
      <c r="AED186"/>
      <c r="AEE186"/>
      <c r="AEF186"/>
      <c r="AEG186"/>
      <c r="AEH186"/>
      <c r="AEI186"/>
      <c r="AEJ186"/>
      <c r="AEK186"/>
      <c r="AEL186"/>
      <c r="AEM186"/>
      <c r="AEN186"/>
      <c r="AEO186"/>
      <c r="AEP186"/>
      <c r="AEQ186"/>
      <c r="AER186"/>
      <c r="AES186"/>
      <c r="AET186"/>
      <c r="AEU186"/>
      <c r="AEV186"/>
      <c r="AEW186"/>
      <c r="AEX186"/>
      <c r="AEY186"/>
      <c r="AEZ186"/>
      <c r="AFA186"/>
      <c r="AFB186"/>
      <c r="AFC186"/>
      <c r="AFD186"/>
      <c r="AFE186"/>
      <c r="AFF186"/>
      <c r="AFG186"/>
      <c r="AFH186"/>
      <c r="AFI186"/>
      <c r="AFJ186"/>
      <c r="AFK186"/>
      <c r="AFL186"/>
      <c r="AFM186"/>
      <c r="AFN186"/>
      <c r="AFO186"/>
      <c r="AFP186"/>
      <c r="AFQ186"/>
      <c r="AFR186"/>
      <c r="AFS186"/>
      <c r="AFT186"/>
      <c r="AFU186"/>
      <c r="AFV186"/>
      <c r="AFW186"/>
      <c r="AFX186"/>
      <c r="AFY186"/>
      <c r="AFZ186"/>
      <c r="AGA186"/>
      <c r="AGB186"/>
      <c r="AGC186"/>
      <c r="AGD186"/>
      <c r="AGE186"/>
      <c r="AGF186"/>
      <c r="AGG186"/>
      <c r="AGH186"/>
      <c r="AGI186"/>
      <c r="AGJ186"/>
      <c r="AGK186"/>
      <c r="AGL186"/>
      <c r="AGM186"/>
      <c r="AGN186"/>
      <c r="AGO186"/>
      <c r="AGP186"/>
      <c r="AGQ186"/>
      <c r="AGR186"/>
      <c r="AGS186"/>
      <c r="AGT186"/>
      <c r="AGU186"/>
      <c r="AGV186"/>
      <c r="AGW186"/>
      <c r="AGX186"/>
      <c r="AGY186"/>
      <c r="AGZ186"/>
      <c r="AHA186"/>
      <c r="AHB186"/>
      <c r="AHC186"/>
      <c r="AHD186"/>
      <c r="AHE186"/>
      <c r="AHF186"/>
      <c r="AHG186"/>
      <c r="AHH186"/>
      <c r="AHI186"/>
      <c r="AHJ186"/>
      <c r="AHK186"/>
      <c r="AHL186"/>
      <c r="AHM186"/>
      <c r="AHN186"/>
      <c r="AHO186"/>
      <c r="AHP186"/>
      <c r="AHQ186"/>
      <c r="AHR186"/>
      <c r="AHS186"/>
      <c r="AHT186"/>
      <c r="AHU186"/>
      <c r="AHV186"/>
      <c r="AHW186"/>
      <c r="AHX186"/>
      <c r="AHY186"/>
      <c r="AHZ186"/>
      <c r="AIA186"/>
      <c r="AIB186"/>
      <c r="AIC186"/>
      <c r="AID186"/>
      <c r="AIE186"/>
      <c r="AIF186"/>
      <c r="AIG186"/>
      <c r="AIH186"/>
      <c r="AII186"/>
      <c r="AIJ186"/>
      <c r="AIK186"/>
      <c r="AIL186"/>
      <c r="AIM186"/>
      <c r="AIN186"/>
      <c r="AIO186"/>
      <c r="AIP186"/>
      <c r="AIQ186"/>
      <c r="AIR186"/>
      <c r="AIS186"/>
      <c r="AIT186"/>
      <c r="AIU186"/>
      <c r="AIV186"/>
      <c r="AIW186"/>
      <c r="AIX186"/>
      <c r="AIY186"/>
      <c r="AIZ186"/>
      <c r="AJA186"/>
      <c r="AJB186"/>
      <c r="AJC186"/>
      <c r="AJD186"/>
      <c r="AJE186"/>
      <c r="AJF186"/>
      <c r="AJG186"/>
      <c r="AJH186"/>
      <c r="AJI186"/>
      <c r="AJJ186"/>
      <c r="AJK186"/>
      <c r="AJL186"/>
      <c r="AJM186"/>
      <c r="AJN186"/>
      <c r="AJO186"/>
      <c r="AJP186"/>
      <c r="AJQ186"/>
      <c r="AJR186"/>
      <c r="AJS186"/>
      <c r="AJT186"/>
      <c r="AJU186"/>
      <c r="AJV186"/>
      <c r="AJW186"/>
      <c r="AJX186"/>
      <c r="AJY186"/>
      <c r="AJZ186"/>
      <c r="AKA186"/>
      <c r="AKB186"/>
      <c r="AKC186"/>
      <c r="AKD186"/>
      <c r="AKE186"/>
      <c r="AKF186"/>
      <c r="AKG186"/>
      <c r="AKH186"/>
      <c r="AKI186"/>
      <c r="AKJ186"/>
      <c r="AKK186"/>
      <c r="AKL186"/>
      <c r="AKM186"/>
      <c r="AKN186"/>
      <c r="AKO186"/>
      <c r="AKP186"/>
      <c r="AKQ186"/>
      <c r="AKR186"/>
      <c r="AKS186"/>
      <c r="AKT186"/>
      <c r="AKU186"/>
      <c r="AKV186"/>
      <c r="AKW186"/>
      <c r="AKX186"/>
      <c r="AKY186"/>
      <c r="AKZ186"/>
      <c r="ALA186"/>
      <c r="ALB186"/>
      <c r="ALC186"/>
      <c r="ALD186"/>
      <c r="ALE186"/>
      <c r="ALF186"/>
      <c r="ALG186"/>
      <c r="ALH186"/>
      <c r="ALI186"/>
      <c r="ALJ186"/>
      <c r="ALK186"/>
      <c r="ALL186"/>
      <c r="ALM186"/>
      <c r="ALN186"/>
      <c r="ALO186"/>
      <c r="ALP186"/>
      <c r="ALQ186"/>
      <c r="ALR186"/>
      <c r="ALS186"/>
      <c r="ALT186"/>
      <c r="ALU186"/>
      <c r="ALV186"/>
      <c r="ALW186"/>
      <c r="ALX186"/>
      <c r="ALY186"/>
      <c r="ALZ186"/>
      <c r="AMA186"/>
      <c r="AMB186"/>
      <c r="AMC186"/>
      <c r="AMD186"/>
      <c r="AME186"/>
      <c r="AMF186"/>
      <c r="AMG186"/>
      <c r="AMH186"/>
      <c r="AMI186"/>
      <c r="AMJ186"/>
      <c r="AMK186"/>
      <c r="AML186"/>
      <c r="AMM186"/>
      <c r="AMN186"/>
      <c r="AMO186"/>
      <c r="AMP186"/>
      <c r="AMQ186"/>
      <c r="AMR186"/>
      <c r="AMS186"/>
      <c r="AMT186"/>
      <c r="AMU186"/>
    </row>
    <row r="187" spans="3:1035" s="6" customFormat="1" ht="15" customHeight="1" x14ac:dyDescent="0.25">
      <c r="C187" s="6" t="str">
        <f t="shared" si="81"/>
        <v>Friedrich</v>
      </c>
      <c r="D187" s="6" t="str">
        <f t="shared" si="82"/>
        <v>PROH80 T2 FD350UM  (80 gal)</v>
      </c>
      <c r="E187" s="6">
        <f t="shared" si="83"/>
        <v>3102466</v>
      </c>
      <c r="F187" s="55">
        <f t="shared" si="84"/>
        <v>80</v>
      </c>
      <c r="G187" s="6" t="str">
        <f t="shared" si="85"/>
        <v>Rheem2020Build80</v>
      </c>
      <c r="H187" s="114">
        <f t="shared" si="86"/>
        <v>1</v>
      </c>
      <c r="I187" s="152" t="str">
        <f t="shared" si="87"/>
        <v>FriedrichPROH80T2FD350UM</v>
      </c>
      <c r="J187" s="114">
        <f t="shared" si="96"/>
        <v>4</v>
      </c>
      <c r="K187" s="219">
        <v>3.88</v>
      </c>
      <c r="L187" s="91" t="s">
        <v>188</v>
      </c>
      <c r="M187" s="245">
        <v>4</v>
      </c>
      <c r="N187" s="75">
        <f t="shared" si="88"/>
        <v>31</v>
      </c>
      <c r="O187" s="244" t="s">
        <v>931</v>
      </c>
      <c r="P187" s="237">
        <f t="shared" si="97"/>
        <v>24</v>
      </c>
      <c r="Q187" s="164">
        <f t="shared" si="89"/>
        <v>3102466</v>
      </c>
      <c r="R187" s="59" t="str">
        <f t="shared" si="90"/>
        <v>PROH80 T2 FD350UM  (80 gal)</v>
      </c>
      <c r="S187" s="151">
        <f>COUNTIF(R$90:R$662, R187)</f>
        <v>1</v>
      </c>
      <c r="T187" s="246" t="s">
        <v>1335</v>
      </c>
      <c r="U187" s="247">
        <v>80</v>
      </c>
      <c r="V187" s="239"/>
      <c r="W187" s="239" t="s">
        <v>280</v>
      </c>
      <c r="X187" s="129" t="str">
        <f t="shared" si="91"/>
        <v>Rheem2020Build80</v>
      </c>
      <c r="Y187" s="242">
        <v>1</v>
      </c>
      <c r="Z187" s="192"/>
      <c r="AA187" s="193"/>
      <c r="AB187" s="248"/>
      <c r="AC187" s="124" t="str">
        <f t="shared" si="92"/>
        <v>2,     3102466,   "PROH80 T2 FD350UM  (80 gal)"</v>
      </c>
      <c r="AD187" s="249" t="str">
        <f t="shared" si="98"/>
        <v>Friedrich</v>
      </c>
      <c r="AE187" s="246" t="s">
        <v>1343</v>
      </c>
      <c r="AF187" s="167">
        <f>COUNTIF(AE$77:AE$662, AE187)</f>
        <v>1</v>
      </c>
      <c r="AG187" s="124" t="str">
        <f t="shared" si="93"/>
        <v xml:space="preserve">          case  PROH80 T2 FD350UM  (80 gal)   :   "FriedrichPROH80T2FD350UM"</v>
      </c>
      <c r="AH187" s="6">
        <v>3.5</v>
      </c>
      <c r="AJ187" s="6">
        <v>4</v>
      </c>
      <c r="AK187"/>
      <c r="AL187" s="138" t="str">
        <f t="shared" si="94"/>
        <v/>
      </c>
      <c r="AM187" s="138">
        <f t="shared" si="95"/>
        <v>3.5</v>
      </c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/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  <c r="MF187"/>
      <c r="MG187"/>
      <c r="MH187"/>
      <c r="MI187"/>
      <c r="MJ187"/>
      <c r="MK187"/>
      <c r="ML187"/>
      <c r="MM187"/>
      <c r="MN187"/>
      <c r="MO187"/>
      <c r="MP187"/>
      <c r="MQ187"/>
      <c r="MR187"/>
      <c r="MS187"/>
      <c r="MT187"/>
      <c r="MU187"/>
      <c r="MV187"/>
      <c r="MW187"/>
      <c r="MX187"/>
      <c r="MY187"/>
      <c r="MZ187"/>
      <c r="NA187"/>
      <c r="NB187"/>
      <c r="NC187"/>
      <c r="ND187"/>
      <c r="NE187"/>
      <c r="NF187"/>
      <c r="NG187"/>
      <c r="NH187"/>
      <c r="NI187"/>
      <c r="NJ187"/>
      <c r="NK187"/>
      <c r="NL187"/>
      <c r="NM187"/>
      <c r="NN187"/>
      <c r="NO187"/>
      <c r="NP187"/>
      <c r="NQ187"/>
      <c r="NR187"/>
      <c r="NS187"/>
      <c r="NT187"/>
      <c r="NU187"/>
      <c r="NV187"/>
      <c r="NW187"/>
      <c r="NX187"/>
      <c r="NY187"/>
      <c r="NZ187"/>
      <c r="OA187"/>
      <c r="OB187"/>
      <c r="OC187"/>
      <c r="OD187"/>
      <c r="OE187"/>
      <c r="OF187"/>
      <c r="OG187"/>
      <c r="OH187"/>
      <c r="OI187"/>
      <c r="OJ187"/>
      <c r="OK187"/>
      <c r="OL187"/>
      <c r="OM187"/>
      <c r="ON187"/>
      <c r="OO187"/>
      <c r="OP187"/>
      <c r="OQ187"/>
      <c r="OR187"/>
      <c r="OS187"/>
      <c r="OT187"/>
      <c r="OU187"/>
      <c r="OV187"/>
      <c r="OW187"/>
      <c r="OX187"/>
      <c r="OY187"/>
      <c r="OZ187"/>
      <c r="PA187"/>
      <c r="PB187"/>
      <c r="PC187"/>
      <c r="PD187"/>
      <c r="PE187"/>
      <c r="PF187"/>
      <c r="PG187"/>
      <c r="PH187"/>
      <c r="PI187"/>
      <c r="PJ187"/>
      <c r="PK187"/>
      <c r="PL187"/>
      <c r="PM187"/>
      <c r="PN187"/>
      <c r="PO187"/>
      <c r="PP187"/>
      <c r="PQ187"/>
      <c r="PR187"/>
      <c r="PS187"/>
      <c r="PT187"/>
      <c r="PU187"/>
      <c r="PV187"/>
      <c r="PW187"/>
      <c r="PX187"/>
      <c r="PY187"/>
      <c r="PZ187"/>
      <c r="QA187"/>
      <c r="QB187"/>
      <c r="QC187"/>
      <c r="QD187"/>
      <c r="QE187"/>
      <c r="QF187"/>
      <c r="QG187"/>
      <c r="QH187"/>
      <c r="QI187"/>
      <c r="QJ187"/>
      <c r="QK187"/>
      <c r="QL187"/>
      <c r="QM187"/>
      <c r="QN187"/>
      <c r="QO187"/>
      <c r="QP187"/>
      <c r="QQ187"/>
      <c r="QR187"/>
      <c r="QS187"/>
      <c r="QT187"/>
      <c r="QU187"/>
      <c r="QV187"/>
      <c r="QW187"/>
      <c r="QX187"/>
      <c r="QY187"/>
      <c r="QZ187"/>
      <c r="RA187"/>
      <c r="RB187"/>
      <c r="RC187"/>
      <c r="RD187"/>
      <c r="RE187"/>
      <c r="RF187"/>
      <c r="RG187"/>
      <c r="RH187"/>
      <c r="RI187"/>
      <c r="RJ187"/>
      <c r="RK187"/>
      <c r="RL187"/>
      <c r="RM187"/>
      <c r="RN187"/>
      <c r="RO187"/>
      <c r="RP187"/>
      <c r="RQ187"/>
      <c r="RR187"/>
      <c r="RS187"/>
      <c r="RT187"/>
      <c r="RU187"/>
      <c r="RV187"/>
      <c r="RW187"/>
      <c r="RX187"/>
      <c r="RY187"/>
      <c r="RZ187"/>
      <c r="SA187"/>
      <c r="SB187"/>
      <c r="SC187"/>
      <c r="SD187"/>
      <c r="SE187"/>
      <c r="SF187"/>
      <c r="SG187"/>
      <c r="SH187"/>
      <c r="SI187"/>
      <c r="SJ187"/>
      <c r="SK187"/>
      <c r="SL187"/>
      <c r="SM187"/>
      <c r="SN187"/>
      <c r="SO187"/>
      <c r="SP187"/>
      <c r="SQ187"/>
      <c r="SR187"/>
      <c r="SS187"/>
      <c r="ST187"/>
      <c r="SU187"/>
      <c r="SV187"/>
      <c r="SW187"/>
      <c r="SX187"/>
      <c r="SY187"/>
      <c r="SZ187"/>
      <c r="TA187"/>
      <c r="TB187"/>
      <c r="TC187"/>
      <c r="TD187"/>
      <c r="TE187"/>
      <c r="TF187"/>
      <c r="TG187"/>
      <c r="TH187"/>
      <c r="TI187"/>
      <c r="TJ187"/>
      <c r="TK187"/>
      <c r="TL187"/>
      <c r="TM187"/>
      <c r="TN187"/>
      <c r="TO187"/>
      <c r="TP187"/>
      <c r="TQ187"/>
      <c r="TR187"/>
      <c r="TS187"/>
      <c r="TT187"/>
      <c r="TU187"/>
      <c r="TV187"/>
      <c r="TW187"/>
      <c r="TX187"/>
      <c r="TY187"/>
      <c r="TZ187"/>
      <c r="UA187"/>
      <c r="UB187"/>
      <c r="UC187"/>
      <c r="UD187"/>
      <c r="UE187"/>
      <c r="UF187"/>
      <c r="UG187"/>
      <c r="UH187"/>
      <c r="UI187"/>
      <c r="UJ187"/>
      <c r="UK187"/>
      <c r="UL187"/>
      <c r="UM187"/>
      <c r="UN187"/>
      <c r="UO187"/>
      <c r="UP187"/>
      <c r="UQ187"/>
      <c r="UR187"/>
      <c r="US187"/>
      <c r="UT187"/>
      <c r="UU187"/>
      <c r="UV187"/>
      <c r="UW187"/>
      <c r="UX187"/>
      <c r="UY187"/>
      <c r="UZ187"/>
      <c r="VA187"/>
      <c r="VB187"/>
      <c r="VC187"/>
      <c r="VD187"/>
      <c r="VE187"/>
      <c r="VF187"/>
      <c r="VG187"/>
      <c r="VH187"/>
      <c r="VI187"/>
      <c r="VJ187"/>
      <c r="VK187"/>
      <c r="VL187"/>
      <c r="VM187"/>
      <c r="VN187"/>
      <c r="VO187"/>
      <c r="VP187"/>
      <c r="VQ187"/>
      <c r="VR187"/>
      <c r="VS187"/>
      <c r="VT187"/>
      <c r="VU187"/>
      <c r="VV187"/>
      <c r="VW187"/>
      <c r="VX187"/>
      <c r="VY187"/>
      <c r="VZ187"/>
      <c r="WA187"/>
      <c r="WB187"/>
      <c r="WC187"/>
      <c r="WD187"/>
      <c r="WE187"/>
      <c r="WF187"/>
      <c r="WG187"/>
      <c r="WH187"/>
      <c r="WI187"/>
      <c r="WJ187"/>
      <c r="WK187"/>
      <c r="WL187"/>
      <c r="WM187"/>
      <c r="WN187"/>
      <c r="WO187"/>
      <c r="WP187"/>
      <c r="WQ187"/>
      <c r="WR187"/>
      <c r="WS187"/>
      <c r="WT187"/>
      <c r="WU187"/>
      <c r="WV187"/>
      <c r="WW187"/>
      <c r="WX187"/>
      <c r="WY187"/>
      <c r="WZ187"/>
      <c r="XA187"/>
      <c r="XB187"/>
      <c r="XC187"/>
      <c r="XD187"/>
      <c r="XE187"/>
      <c r="XF187"/>
      <c r="XG187"/>
      <c r="XH187"/>
      <c r="XI187"/>
      <c r="XJ187"/>
      <c r="XK187"/>
      <c r="XL187"/>
      <c r="XM187"/>
      <c r="XN187"/>
      <c r="XO187"/>
      <c r="XP187"/>
      <c r="XQ187"/>
      <c r="XR187"/>
      <c r="XS187"/>
      <c r="XT187"/>
      <c r="XU187"/>
      <c r="XV187"/>
      <c r="XW187"/>
      <c r="XX187"/>
      <c r="XY187"/>
      <c r="XZ187"/>
      <c r="YA187"/>
      <c r="YB187"/>
      <c r="YC187"/>
      <c r="YD187"/>
      <c r="YE187"/>
      <c r="YF187"/>
      <c r="YG187"/>
      <c r="YH187"/>
      <c r="YI187"/>
      <c r="YJ187"/>
      <c r="YK187"/>
      <c r="YL187"/>
      <c r="YM187"/>
      <c r="YN187"/>
      <c r="YO187"/>
      <c r="YP187"/>
      <c r="YQ187"/>
      <c r="YR187"/>
      <c r="YS187"/>
      <c r="YT187"/>
      <c r="YU187"/>
      <c r="YV187"/>
      <c r="YW187"/>
      <c r="YX187"/>
      <c r="YY187"/>
      <c r="YZ187"/>
      <c r="ZA187"/>
      <c r="ZB187"/>
      <c r="ZC187"/>
      <c r="ZD187"/>
      <c r="ZE187"/>
      <c r="ZF187"/>
      <c r="ZG187"/>
      <c r="ZH187"/>
      <c r="ZI187"/>
      <c r="ZJ187"/>
      <c r="ZK187"/>
      <c r="ZL187"/>
      <c r="ZM187"/>
      <c r="ZN187"/>
      <c r="ZO187"/>
      <c r="ZP187"/>
      <c r="ZQ187"/>
      <c r="ZR187"/>
      <c r="ZS187"/>
      <c r="ZT187"/>
      <c r="ZU187"/>
      <c r="ZV187"/>
      <c r="ZW187"/>
      <c r="ZX187"/>
      <c r="ZY187"/>
      <c r="ZZ187"/>
      <c r="AAA187"/>
      <c r="AAB187"/>
      <c r="AAC187"/>
      <c r="AAD187"/>
      <c r="AAE187"/>
      <c r="AAF187"/>
      <c r="AAG187"/>
      <c r="AAH187"/>
      <c r="AAI187"/>
      <c r="AAJ187"/>
      <c r="AAK187"/>
      <c r="AAL187"/>
      <c r="AAM187"/>
      <c r="AAN187"/>
      <c r="AAO187"/>
      <c r="AAP187"/>
      <c r="AAQ187"/>
      <c r="AAR187"/>
      <c r="AAS187"/>
      <c r="AAT187"/>
      <c r="AAU187"/>
      <c r="AAV187"/>
      <c r="AAW187"/>
      <c r="AAX187"/>
      <c r="AAY187"/>
      <c r="AAZ187"/>
      <c r="ABA187"/>
      <c r="ABB187"/>
      <c r="ABC187"/>
      <c r="ABD187"/>
      <c r="ABE187"/>
      <c r="ABF187"/>
      <c r="ABG187"/>
      <c r="ABH187"/>
      <c r="ABI187"/>
      <c r="ABJ187"/>
      <c r="ABK187"/>
      <c r="ABL187"/>
      <c r="ABM187"/>
      <c r="ABN187"/>
      <c r="ABO187"/>
      <c r="ABP187"/>
      <c r="ABQ187"/>
      <c r="ABR187"/>
      <c r="ABS187"/>
      <c r="ABT187"/>
      <c r="ABU187"/>
      <c r="ABV187"/>
      <c r="ABW187"/>
      <c r="ABX187"/>
      <c r="ABY187"/>
      <c r="ABZ187"/>
      <c r="ACA187"/>
      <c r="ACB187"/>
      <c r="ACC187"/>
      <c r="ACD187"/>
      <c r="ACE187"/>
      <c r="ACF187"/>
      <c r="ACG187"/>
      <c r="ACH187"/>
      <c r="ACI187"/>
      <c r="ACJ187"/>
      <c r="ACK187"/>
      <c r="ACL187"/>
      <c r="ACM187"/>
      <c r="ACN187"/>
      <c r="ACO187"/>
      <c r="ACP187"/>
      <c r="ACQ187"/>
      <c r="ACR187"/>
      <c r="ACS187"/>
      <c r="ACT187"/>
      <c r="ACU187"/>
      <c r="ACV187"/>
      <c r="ACW187"/>
      <c r="ACX187"/>
      <c r="ACY187"/>
      <c r="ACZ187"/>
      <c r="ADA187"/>
      <c r="ADB187"/>
      <c r="ADC187"/>
      <c r="ADD187"/>
      <c r="ADE187"/>
      <c r="ADF187"/>
      <c r="ADG187"/>
      <c r="ADH187"/>
      <c r="ADI187"/>
      <c r="ADJ187"/>
      <c r="ADK187"/>
      <c r="ADL187"/>
      <c r="ADM187"/>
      <c r="ADN187"/>
      <c r="ADO187"/>
      <c r="ADP187"/>
      <c r="ADQ187"/>
      <c r="ADR187"/>
      <c r="ADS187"/>
      <c r="ADT187"/>
      <c r="ADU187"/>
      <c r="ADV187"/>
      <c r="ADW187"/>
      <c r="ADX187"/>
      <c r="ADY187"/>
      <c r="ADZ187"/>
      <c r="AEA187"/>
      <c r="AEB187"/>
      <c r="AEC187"/>
      <c r="AED187"/>
      <c r="AEE187"/>
      <c r="AEF187"/>
      <c r="AEG187"/>
      <c r="AEH187"/>
      <c r="AEI187"/>
      <c r="AEJ187"/>
      <c r="AEK187"/>
      <c r="AEL187"/>
      <c r="AEM187"/>
      <c r="AEN187"/>
      <c r="AEO187"/>
      <c r="AEP187"/>
      <c r="AEQ187"/>
      <c r="AER187"/>
      <c r="AES187"/>
      <c r="AET187"/>
      <c r="AEU187"/>
      <c r="AEV187"/>
      <c r="AEW187"/>
      <c r="AEX187"/>
      <c r="AEY187"/>
      <c r="AEZ187"/>
      <c r="AFA187"/>
      <c r="AFB187"/>
      <c r="AFC187"/>
      <c r="AFD187"/>
      <c r="AFE187"/>
      <c r="AFF187"/>
      <c r="AFG187"/>
      <c r="AFH187"/>
      <c r="AFI187"/>
      <c r="AFJ187"/>
      <c r="AFK187"/>
      <c r="AFL187"/>
      <c r="AFM187"/>
      <c r="AFN187"/>
      <c r="AFO187"/>
      <c r="AFP187"/>
      <c r="AFQ187"/>
      <c r="AFR187"/>
      <c r="AFS187"/>
      <c r="AFT187"/>
      <c r="AFU187"/>
      <c r="AFV187"/>
      <c r="AFW187"/>
      <c r="AFX187"/>
      <c r="AFY187"/>
      <c r="AFZ187"/>
      <c r="AGA187"/>
      <c r="AGB187"/>
      <c r="AGC187"/>
      <c r="AGD187"/>
      <c r="AGE187"/>
      <c r="AGF187"/>
      <c r="AGG187"/>
      <c r="AGH187"/>
      <c r="AGI187"/>
      <c r="AGJ187"/>
      <c r="AGK187"/>
      <c r="AGL187"/>
      <c r="AGM187"/>
      <c r="AGN187"/>
      <c r="AGO187"/>
      <c r="AGP187"/>
      <c r="AGQ187"/>
      <c r="AGR187"/>
      <c r="AGS187"/>
      <c r="AGT187"/>
      <c r="AGU187"/>
      <c r="AGV187"/>
      <c r="AGW187"/>
      <c r="AGX187"/>
      <c r="AGY187"/>
      <c r="AGZ187"/>
      <c r="AHA187"/>
      <c r="AHB187"/>
      <c r="AHC187"/>
      <c r="AHD187"/>
      <c r="AHE187"/>
      <c r="AHF187"/>
      <c r="AHG187"/>
      <c r="AHH187"/>
      <c r="AHI187"/>
      <c r="AHJ187"/>
      <c r="AHK187"/>
      <c r="AHL187"/>
      <c r="AHM187"/>
      <c r="AHN187"/>
      <c r="AHO187"/>
      <c r="AHP187"/>
      <c r="AHQ187"/>
      <c r="AHR187"/>
      <c r="AHS187"/>
      <c r="AHT187"/>
      <c r="AHU187"/>
      <c r="AHV187"/>
      <c r="AHW187"/>
      <c r="AHX187"/>
      <c r="AHY187"/>
      <c r="AHZ187"/>
      <c r="AIA187"/>
      <c r="AIB187"/>
      <c r="AIC187"/>
      <c r="AID187"/>
      <c r="AIE187"/>
      <c r="AIF187"/>
      <c r="AIG187"/>
      <c r="AIH187"/>
      <c r="AII187"/>
      <c r="AIJ187"/>
      <c r="AIK187"/>
      <c r="AIL187"/>
      <c r="AIM187"/>
      <c r="AIN187"/>
      <c r="AIO187"/>
      <c r="AIP187"/>
      <c r="AIQ187"/>
      <c r="AIR187"/>
      <c r="AIS187"/>
      <c r="AIT187"/>
      <c r="AIU187"/>
      <c r="AIV187"/>
      <c r="AIW187"/>
      <c r="AIX187"/>
      <c r="AIY187"/>
      <c r="AIZ187"/>
      <c r="AJA187"/>
      <c r="AJB187"/>
      <c r="AJC187"/>
      <c r="AJD187"/>
      <c r="AJE187"/>
      <c r="AJF187"/>
      <c r="AJG187"/>
      <c r="AJH187"/>
      <c r="AJI187"/>
      <c r="AJJ187"/>
      <c r="AJK187"/>
      <c r="AJL187"/>
      <c r="AJM187"/>
      <c r="AJN187"/>
      <c r="AJO187"/>
      <c r="AJP187"/>
      <c r="AJQ187"/>
      <c r="AJR187"/>
      <c r="AJS187"/>
      <c r="AJT187"/>
      <c r="AJU187"/>
      <c r="AJV187"/>
      <c r="AJW187"/>
      <c r="AJX187"/>
      <c r="AJY187"/>
      <c r="AJZ187"/>
      <c r="AKA187"/>
      <c r="AKB187"/>
      <c r="AKC187"/>
      <c r="AKD187"/>
      <c r="AKE187"/>
      <c r="AKF187"/>
      <c r="AKG187"/>
      <c r="AKH187"/>
      <c r="AKI187"/>
      <c r="AKJ187"/>
      <c r="AKK187"/>
      <c r="AKL187"/>
      <c r="AKM187"/>
      <c r="AKN187"/>
      <c r="AKO187"/>
      <c r="AKP187"/>
      <c r="AKQ187"/>
      <c r="AKR187"/>
      <c r="AKS187"/>
      <c r="AKT187"/>
      <c r="AKU187"/>
      <c r="AKV187"/>
      <c r="AKW187"/>
      <c r="AKX187"/>
      <c r="AKY187"/>
      <c r="AKZ187"/>
      <c r="ALA187"/>
      <c r="ALB187"/>
      <c r="ALC187"/>
      <c r="ALD187"/>
      <c r="ALE187"/>
      <c r="ALF187"/>
      <c r="ALG187"/>
      <c r="ALH187"/>
      <c r="ALI187"/>
      <c r="ALJ187"/>
      <c r="ALK187"/>
      <c r="ALL187"/>
      <c r="ALM187"/>
      <c r="ALN187"/>
      <c r="ALO187"/>
      <c r="ALP187"/>
      <c r="ALQ187"/>
      <c r="ALR187"/>
      <c r="ALS187"/>
      <c r="ALT187"/>
      <c r="ALU187"/>
      <c r="ALV187"/>
      <c r="ALW187"/>
      <c r="ALX187"/>
      <c r="ALY187"/>
      <c r="ALZ187"/>
      <c r="AMA187"/>
      <c r="AMB187"/>
      <c r="AMC187"/>
      <c r="AMD187"/>
      <c r="AME187"/>
      <c r="AMF187"/>
      <c r="AMG187"/>
      <c r="AMH187"/>
      <c r="AMI187"/>
      <c r="AMJ187"/>
      <c r="AMK187"/>
      <c r="AML187"/>
      <c r="AMM187"/>
      <c r="AMN187"/>
      <c r="AMO187"/>
      <c r="AMP187"/>
      <c r="AMQ187"/>
      <c r="AMR187"/>
      <c r="AMS187"/>
      <c r="AMT187"/>
      <c r="AMU187"/>
    </row>
    <row r="188" spans="3:1035" s="6" customFormat="1" ht="15" customHeight="1" x14ac:dyDescent="0.25">
      <c r="C188" s="6" t="str">
        <f t="shared" si="37"/>
        <v>Friedrich</v>
      </c>
      <c r="D188" s="6" t="str">
        <f t="shared" si="38"/>
        <v>PRO H40 T2 FD310UM  (40 gal)</v>
      </c>
      <c r="E188" s="6">
        <f t="shared" si="39"/>
        <v>3100163</v>
      </c>
      <c r="F188" s="55">
        <f t="shared" si="40"/>
        <v>40</v>
      </c>
      <c r="G188" s="6" t="str">
        <f t="shared" si="41"/>
        <v>Rheem2020Build40</v>
      </c>
      <c r="H188" s="114">
        <f t="shared" si="42"/>
        <v>0</v>
      </c>
      <c r="I188" s="152" t="str">
        <f t="shared" si="43"/>
        <v>FriedrichPROH40T2FD310UM</v>
      </c>
      <c r="J188" s="114">
        <v>4</v>
      </c>
      <c r="K188" s="219">
        <v>3.5</v>
      </c>
      <c r="L188" s="91" t="s">
        <v>188</v>
      </c>
      <c r="M188" s="183"/>
      <c r="N188" s="75">
        <f t="shared" si="44"/>
        <v>31</v>
      </c>
      <c r="O188" s="168" t="s">
        <v>931</v>
      </c>
      <c r="P188" s="177">
        <v>1</v>
      </c>
      <c r="Q188" s="164">
        <f t="shared" si="45"/>
        <v>3100163</v>
      </c>
      <c r="R188" s="59" t="str">
        <f t="shared" si="46"/>
        <v>PRO H40 T2 FD310UM  (40 gal)</v>
      </c>
      <c r="S188" s="151">
        <f>COUNTIF(R$90:R$662, R188)</f>
        <v>1</v>
      </c>
      <c r="T188" s="190" t="s">
        <v>976</v>
      </c>
      <c r="U188" s="172">
        <v>40</v>
      </c>
      <c r="V188" s="173"/>
      <c r="W188" s="173" t="s">
        <v>277</v>
      </c>
      <c r="X188" s="129" t="str">
        <f t="shared" si="47"/>
        <v>Rheem2020Build40</v>
      </c>
      <c r="Y188" s="180">
        <v>0</v>
      </c>
      <c r="Z188" s="192"/>
      <c r="AA188" s="193"/>
      <c r="AB188" s="181"/>
      <c r="AC188" s="124" t="str">
        <f t="shared" si="48"/>
        <v>2,     3100163,   "PRO H40 T2 FD310UM  (40 gal)"</v>
      </c>
      <c r="AD188" s="191" t="str">
        <f>O188</f>
        <v>Friedrich</v>
      </c>
      <c r="AE188" s="190" t="s">
        <v>992</v>
      </c>
      <c r="AF188" s="167">
        <f>COUNTIF(AE$77:AE$662, AE188)</f>
        <v>1</v>
      </c>
      <c r="AG188" s="124" t="str">
        <f t="shared" si="49"/>
        <v xml:space="preserve">          case  PRO H40 T2 FD310UM  (40 gal)   :   "FriedrichPROH40T2FD310UM"</v>
      </c>
      <c r="AH188" s="6">
        <v>3.5</v>
      </c>
      <c r="AJ188" s="6">
        <v>4</v>
      </c>
      <c r="AK188"/>
      <c r="AL188" s="138" t="str">
        <f t="shared" si="50"/>
        <v/>
      </c>
      <c r="AM188" s="138">
        <f t="shared" si="51"/>
        <v>3.5</v>
      </c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/>
      <c r="KQ188"/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/>
      <c r="LH188"/>
      <c r="LI188"/>
      <c r="LJ188"/>
      <c r="LK188"/>
      <c r="LL188"/>
      <c r="LM188"/>
      <c r="LN188"/>
      <c r="LO188"/>
      <c r="LP188"/>
      <c r="LQ188"/>
      <c r="LR188"/>
      <c r="LS188"/>
      <c r="LT188"/>
      <c r="LU188"/>
      <c r="LV188"/>
      <c r="LW188"/>
      <c r="LX188"/>
      <c r="LY188"/>
      <c r="LZ188"/>
      <c r="MA188"/>
      <c r="MB188"/>
      <c r="MC188"/>
      <c r="MD188"/>
      <c r="ME188"/>
      <c r="MF188"/>
      <c r="MG188"/>
      <c r="MH188"/>
      <c r="MI188"/>
      <c r="MJ188"/>
      <c r="MK188"/>
      <c r="ML188"/>
      <c r="MM188"/>
      <c r="MN188"/>
      <c r="MO188"/>
      <c r="MP188"/>
      <c r="MQ188"/>
      <c r="MR188"/>
      <c r="MS188"/>
      <c r="MT188"/>
      <c r="MU188"/>
      <c r="MV188"/>
      <c r="MW188"/>
      <c r="MX188"/>
      <c r="MY188"/>
      <c r="MZ188"/>
      <c r="NA188"/>
      <c r="NB188"/>
      <c r="NC188"/>
      <c r="ND188"/>
      <c r="NE188"/>
      <c r="NF188"/>
      <c r="NG188"/>
      <c r="NH188"/>
      <c r="NI188"/>
      <c r="NJ188"/>
      <c r="NK188"/>
      <c r="NL188"/>
      <c r="NM188"/>
      <c r="NN188"/>
      <c r="NO188"/>
      <c r="NP188"/>
      <c r="NQ188"/>
      <c r="NR188"/>
      <c r="NS188"/>
      <c r="NT188"/>
      <c r="NU188"/>
      <c r="NV188"/>
      <c r="NW188"/>
      <c r="NX188"/>
      <c r="NY188"/>
      <c r="NZ188"/>
      <c r="OA188"/>
      <c r="OB188"/>
      <c r="OC188"/>
      <c r="OD188"/>
      <c r="OE188"/>
      <c r="OF188"/>
      <c r="OG188"/>
      <c r="OH188"/>
      <c r="OI188"/>
      <c r="OJ188"/>
      <c r="OK188"/>
      <c r="OL188"/>
      <c r="OM188"/>
      <c r="ON188"/>
      <c r="OO188"/>
      <c r="OP188"/>
      <c r="OQ188"/>
      <c r="OR188"/>
      <c r="OS188"/>
      <c r="OT188"/>
      <c r="OU188"/>
      <c r="OV188"/>
      <c r="OW188"/>
      <c r="OX188"/>
      <c r="OY188"/>
      <c r="OZ188"/>
      <c r="PA188"/>
      <c r="PB188"/>
      <c r="PC188"/>
      <c r="PD188"/>
      <c r="PE188"/>
      <c r="PF188"/>
      <c r="PG188"/>
      <c r="PH188"/>
      <c r="PI188"/>
      <c r="PJ188"/>
      <c r="PK188"/>
      <c r="PL188"/>
      <c r="PM188"/>
      <c r="PN188"/>
      <c r="PO188"/>
      <c r="PP188"/>
      <c r="PQ188"/>
      <c r="PR188"/>
      <c r="PS188"/>
      <c r="PT188"/>
      <c r="PU188"/>
      <c r="PV188"/>
      <c r="PW188"/>
      <c r="PX188"/>
      <c r="PY188"/>
      <c r="PZ188"/>
      <c r="QA188"/>
      <c r="QB188"/>
      <c r="QC188"/>
      <c r="QD188"/>
      <c r="QE188"/>
      <c r="QF188"/>
      <c r="QG188"/>
      <c r="QH188"/>
      <c r="QI188"/>
      <c r="QJ188"/>
      <c r="QK188"/>
      <c r="QL188"/>
      <c r="QM188"/>
      <c r="QN188"/>
      <c r="QO188"/>
      <c r="QP188"/>
      <c r="QQ188"/>
      <c r="QR188"/>
      <c r="QS188"/>
      <c r="QT188"/>
      <c r="QU188"/>
      <c r="QV188"/>
      <c r="QW188"/>
      <c r="QX188"/>
      <c r="QY188"/>
      <c r="QZ188"/>
      <c r="RA188"/>
      <c r="RB188"/>
      <c r="RC188"/>
      <c r="RD188"/>
      <c r="RE188"/>
      <c r="RF188"/>
      <c r="RG188"/>
      <c r="RH188"/>
      <c r="RI188"/>
      <c r="RJ188"/>
      <c r="RK188"/>
      <c r="RL188"/>
      <c r="RM188"/>
      <c r="RN188"/>
      <c r="RO188"/>
      <c r="RP188"/>
      <c r="RQ188"/>
      <c r="RR188"/>
      <c r="RS188"/>
      <c r="RT188"/>
      <c r="RU188"/>
      <c r="RV188"/>
      <c r="RW188"/>
      <c r="RX188"/>
      <c r="RY188"/>
      <c r="RZ188"/>
      <c r="SA188"/>
      <c r="SB188"/>
      <c r="SC188"/>
      <c r="SD188"/>
      <c r="SE188"/>
      <c r="SF188"/>
      <c r="SG188"/>
      <c r="SH188"/>
      <c r="SI188"/>
      <c r="SJ188"/>
      <c r="SK188"/>
      <c r="SL188"/>
      <c r="SM188"/>
      <c r="SN188"/>
      <c r="SO188"/>
      <c r="SP188"/>
      <c r="SQ188"/>
      <c r="SR188"/>
      <c r="SS188"/>
      <c r="ST188"/>
      <c r="SU188"/>
      <c r="SV188"/>
      <c r="SW188"/>
      <c r="SX188"/>
      <c r="SY188"/>
      <c r="SZ188"/>
      <c r="TA188"/>
      <c r="TB188"/>
      <c r="TC188"/>
      <c r="TD188"/>
      <c r="TE188"/>
      <c r="TF188"/>
      <c r="TG188"/>
      <c r="TH188"/>
      <c r="TI188"/>
      <c r="TJ188"/>
      <c r="TK188"/>
      <c r="TL188"/>
      <c r="TM188"/>
      <c r="TN188"/>
      <c r="TO188"/>
      <c r="TP188"/>
      <c r="TQ188"/>
      <c r="TR188"/>
      <c r="TS188"/>
      <c r="TT188"/>
      <c r="TU188"/>
      <c r="TV188"/>
      <c r="TW188"/>
      <c r="TX188"/>
      <c r="TY188"/>
      <c r="TZ188"/>
      <c r="UA188"/>
      <c r="UB188"/>
      <c r="UC188"/>
      <c r="UD188"/>
      <c r="UE188"/>
      <c r="UF188"/>
      <c r="UG188"/>
      <c r="UH188"/>
      <c r="UI188"/>
      <c r="UJ188"/>
      <c r="UK188"/>
      <c r="UL188"/>
      <c r="UM188"/>
      <c r="UN188"/>
      <c r="UO188"/>
      <c r="UP188"/>
      <c r="UQ188"/>
      <c r="UR188"/>
      <c r="US188"/>
      <c r="UT188"/>
      <c r="UU188"/>
      <c r="UV188"/>
      <c r="UW188"/>
      <c r="UX188"/>
      <c r="UY188"/>
      <c r="UZ188"/>
      <c r="VA188"/>
      <c r="VB188"/>
      <c r="VC188"/>
      <c r="VD188"/>
      <c r="VE188"/>
      <c r="VF188"/>
      <c r="VG188"/>
      <c r="VH188"/>
      <c r="VI188"/>
      <c r="VJ188"/>
      <c r="VK188"/>
      <c r="VL188"/>
      <c r="VM188"/>
      <c r="VN188"/>
      <c r="VO188"/>
      <c r="VP188"/>
      <c r="VQ188"/>
      <c r="VR188"/>
      <c r="VS188"/>
      <c r="VT188"/>
      <c r="VU188"/>
      <c r="VV188"/>
      <c r="VW188"/>
      <c r="VX188"/>
      <c r="VY188"/>
      <c r="VZ188"/>
      <c r="WA188"/>
      <c r="WB188"/>
      <c r="WC188"/>
      <c r="WD188"/>
      <c r="WE188"/>
      <c r="WF188"/>
      <c r="WG188"/>
      <c r="WH188"/>
      <c r="WI188"/>
      <c r="WJ188"/>
      <c r="WK188"/>
      <c r="WL188"/>
      <c r="WM188"/>
      <c r="WN188"/>
      <c r="WO188"/>
      <c r="WP188"/>
      <c r="WQ188"/>
      <c r="WR188"/>
      <c r="WS188"/>
      <c r="WT188"/>
      <c r="WU188"/>
      <c r="WV188"/>
      <c r="WW188"/>
      <c r="WX188"/>
      <c r="WY188"/>
      <c r="WZ188"/>
      <c r="XA188"/>
      <c r="XB188"/>
      <c r="XC188"/>
      <c r="XD188"/>
      <c r="XE188"/>
      <c r="XF188"/>
      <c r="XG188"/>
      <c r="XH188"/>
      <c r="XI188"/>
      <c r="XJ188"/>
      <c r="XK188"/>
      <c r="XL188"/>
      <c r="XM188"/>
      <c r="XN188"/>
      <c r="XO188"/>
      <c r="XP188"/>
      <c r="XQ188"/>
      <c r="XR188"/>
      <c r="XS188"/>
      <c r="XT188"/>
      <c r="XU188"/>
      <c r="XV188"/>
      <c r="XW188"/>
      <c r="XX188"/>
      <c r="XY188"/>
      <c r="XZ188"/>
      <c r="YA188"/>
      <c r="YB188"/>
      <c r="YC188"/>
      <c r="YD188"/>
      <c r="YE188"/>
      <c r="YF188"/>
      <c r="YG188"/>
      <c r="YH188"/>
      <c r="YI188"/>
      <c r="YJ188"/>
      <c r="YK188"/>
      <c r="YL188"/>
      <c r="YM188"/>
      <c r="YN188"/>
      <c r="YO188"/>
      <c r="YP188"/>
      <c r="YQ188"/>
      <c r="YR188"/>
      <c r="YS188"/>
      <c r="YT188"/>
      <c r="YU188"/>
      <c r="YV188"/>
      <c r="YW188"/>
      <c r="YX188"/>
      <c r="YY188"/>
      <c r="YZ188"/>
      <c r="ZA188"/>
      <c r="ZB188"/>
      <c r="ZC188"/>
      <c r="ZD188"/>
      <c r="ZE188"/>
      <c r="ZF188"/>
      <c r="ZG188"/>
      <c r="ZH188"/>
      <c r="ZI188"/>
      <c r="ZJ188"/>
      <c r="ZK188"/>
      <c r="ZL188"/>
      <c r="ZM188"/>
      <c r="ZN188"/>
      <c r="ZO188"/>
      <c r="ZP188"/>
      <c r="ZQ188"/>
      <c r="ZR188"/>
      <c r="ZS188"/>
      <c r="ZT188"/>
      <c r="ZU188"/>
      <c r="ZV188"/>
      <c r="ZW188"/>
      <c r="ZX188"/>
      <c r="ZY188"/>
      <c r="ZZ188"/>
      <c r="AAA188"/>
      <c r="AAB188"/>
      <c r="AAC188"/>
      <c r="AAD188"/>
      <c r="AAE188"/>
      <c r="AAF188"/>
      <c r="AAG188"/>
      <c r="AAH188"/>
      <c r="AAI188"/>
      <c r="AAJ188"/>
      <c r="AAK188"/>
      <c r="AAL188"/>
      <c r="AAM188"/>
      <c r="AAN188"/>
      <c r="AAO188"/>
      <c r="AAP188"/>
      <c r="AAQ188"/>
      <c r="AAR188"/>
      <c r="AAS188"/>
      <c r="AAT188"/>
      <c r="AAU188"/>
      <c r="AAV188"/>
      <c r="AAW188"/>
      <c r="AAX188"/>
      <c r="AAY188"/>
      <c r="AAZ188"/>
      <c r="ABA188"/>
      <c r="ABB188"/>
      <c r="ABC188"/>
      <c r="ABD188"/>
      <c r="ABE188"/>
      <c r="ABF188"/>
      <c r="ABG188"/>
      <c r="ABH188"/>
      <c r="ABI188"/>
      <c r="ABJ188"/>
      <c r="ABK188"/>
      <c r="ABL188"/>
      <c r="ABM188"/>
      <c r="ABN188"/>
      <c r="ABO188"/>
      <c r="ABP188"/>
      <c r="ABQ188"/>
      <c r="ABR188"/>
      <c r="ABS188"/>
      <c r="ABT188"/>
      <c r="ABU188"/>
      <c r="ABV188"/>
      <c r="ABW188"/>
      <c r="ABX188"/>
      <c r="ABY188"/>
      <c r="ABZ188"/>
      <c r="ACA188"/>
      <c r="ACB188"/>
      <c r="ACC188"/>
      <c r="ACD188"/>
      <c r="ACE188"/>
      <c r="ACF188"/>
      <c r="ACG188"/>
      <c r="ACH188"/>
      <c r="ACI188"/>
      <c r="ACJ188"/>
      <c r="ACK188"/>
      <c r="ACL188"/>
      <c r="ACM188"/>
      <c r="ACN188"/>
      <c r="ACO188"/>
      <c r="ACP188"/>
      <c r="ACQ188"/>
      <c r="ACR188"/>
      <c r="ACS188"/>
      <c r="ACT188"/>
      <c r="ACU188"/>
      <c r="ACV188"/>
      <c r="ACW188"/>
      <c r="ACX188"/>
      <c r="ACY188"/>
      <c r="ACZ188"/>
      <c r="ADA188"/>
      <c r="ADB188"/>
      <c r="ADC188"/>
      <c r="ADD188"/>
      <c r="ADE188"/>
      <c r="ADF188"/>
      <c r="ADG188"/>
      <c r="ADH188"/>
      <c r="ADI188"/>
      <c r="ADJ188"/>
      <c r="ADK188"/>
      <c r="ADL188"/>
      <c r="ADM188"/>
      <c r="ADN188"/>
      <c r="ADO188"/>
      <c r="ADP188"/>
      <c r="ADQ188"/>
      <c r="ADR188"/>
      <c r="ADS188"/>
      <c r="ADT188"/>
      <c r="ADU188"/>
      <c r="ADV188"/>
      <c r="ADW188"/>
      <c r="ADX188"/>
      <c r="ADY188"/>
      <c r="ADZ188"/>
      <c r="AEA188"/>
      <c r="AEB188"/>
      <c r="AEC188"/>
      <c r="AED188"/>
      <c r="AEE188"/>
      <c r="AEF188"/>
      <c r="AEG188"/>
      <c r="AEH188"/>
      <c r="AEI188"/>
      <c r="AEJ188"/>
      <c r="AEK188"/>
      <c r="AEL188"/>
      <c r="AEM188"/>
      <c r="AEN188"/>
      <c r="AEO188"/>
      <c r="AEP188"/>
      <c r="AEQ188"/>
      <c r="AER188"/>
      <c r="AES188"/>
      <c r="AET188"/>
      <c r="AEU188"/>
      <c r="AEV188"/>
      <c r="AEW188"/>
      <c r="AEX188"/>
      <c r="AEY188"/>
      <c r="AEZ188"/>
      <c r="AFA188"/>
      <c r="AFB188"/>
      <c r="AFC188"/>
      <c r="AFD188"/>
      <c r="AFE188"/>
      <c r="AFF188"/>
      <c r="AFG188"/>
      <c r="AFH188"/>
      <c r="AFI188"/>
      <c r="AFJ188"/>
      <c r="AFK188"/>
      <c r="AFL188"/>
      <c r="AFM188"/>
      <c r="AFN188"/>
      <c r="AFO188"/>
      <c r="AFP188"/>
      <c r="AFQ188"/>
      <c r="AFR188"/>
      <c r="AFS188"/>
      <c r="AFT188"/>
      <c r="AFU188"/>
      <c r="AFV188"/>
      <c r="AFW188"/>
      <c r="AFX188"/>
      <c r="AFY188"/>
      <c r="AFZ188"/>
      <c r="AGA188"/>
      <c r="AGB188"/>
      <c r="AGC188"/>
      <c r="AGD188"/>
      <c r="AGE188"/>
      <c r="AGF188"/>
      <c r="AGG188"/>
      <c r="AGH188"/>
      <c r="AGI188"/>
      <c r="AGJ188"/>
      <c r="AGK188"/>
      <c r="AGL188"/>
      <c r="AGM188"/>
      <c r="AGN188"/>
      <c r="AGO188"/>
      <c r="AGP188"/>
      <c r="AGQ188"/>
      <c r="AGR188"/>
      <c r="AGS188"/>
      <c r="AGT188"/>
      <c r="AGU188"/>
      <c r="AGV188"/>
      <c r="AGW188"/>
      <c r="AGX188"/>
      <c r="AGY188"/>
      <c r="AGZ188"/>
      <c r="AHA188"/>
      <c r="AHB188"/>
      <c r="AHC188"/>
      <c r="AHD188"/>
      <c r="AHE188"/>
      <c r="AHF188"/>
      <c r="AHG188"/>
      <c r="AHH188"/>
      <c r="AHI188"/>
      <c r="AHJ188"/>
      <c r="AHK188"/>
      <c r="AHL188"/>
      <c r="AHM188"/>
      <c r="AHN188"/>
      <c r="AHO188"/>
      <c r="AHP188"/>
      <c r="AHQ188"/>
      <c r="AHR188"/>
      <c r="AHS188"/>
      <c r="AHT188"/>
      <c r="AHU188"/>
      <c r="AHV188"/>
      <c r="AHW188"/>
      <c r="AHX188"/>
      <c r="AHY188"/>
      <c r="AHZ188"/>
      <c r="AIA188"/>
      <c r="AIB188"/>
      <c r="AIC188"/>
      <c r="AID188"/>
      <c r="AIE188"/>
      <c r="AIF188"/>
      <c r="AIG188"/>
      <c r="AIH188"/>
      <c r="AII188"/>
      <c r="AIJ188"/>
      <c r="AIK188"/>
      <c r="AIL188"/>
      <c r="AIM188"/>
      <c r="AIN188"/>
      <c r="AIO188"/>
      <c r="AIP188"/>
      <c r="AIQ188"/>
      <c r="AIR188"/>
      <c r="AIS188"/>
      <c r="AIT188"/>
      <c r="AIU188"/>
      <c r="AIV188"/>
      <c r="AIW188"/>
      <c r="AIX188"/>
      <c r="AIY188"/>
      <c r="AIZ188"/>
      <c r="AJA188"/>
      <c r="AJB188"/>
      <c r="AJC188"/>
      <c r="AJD188"/>
      <c r="AJE188"/>
      <c r="AJF188"/>
      <c r="AJG188"/>
      <c r="AJH188"/>
      <c r="AJI188"/>
      <c r="AJJ188"/>
      <c r="AJK188"/>
      <c r="AJL188"/>
      <c r="AJM188"/>
      <c r="AJN188"/>
      <c r="AJO188"/>
      <c r="AJP188"/>
      <c r="AJQ188"/>
      <c r="AJR188"/>
      <c r="AJS188"/>
      <c r="AJT188"/>
      <c r="AJU188"/>
      <c r="AJV188"/>
      <c r="AJW188"/>
      <c r="AJX188"/>
      <c r="AJY188"/>
      <c r="AJZ188"/>
      <c r="AKA188"/>
      <c r="AKB188"/>
      <c r="AKC188"/>
      <c r="AKD188"/>
      <c r="AKE188"/>
      <c r="AKF188"/>
      <c r="AKG188"/>
      <c r="AKH188"/>
      <c r="AKI188"/>
      <c r="AKJ188"/>
      <c r="AKK188"/>
      <c r="AKL188"/>
      <c r="AKM188"/>
      <c r="AKN188"/>
      <c r="AKO188"/>
      <c r="AKP188"/>
      <c r="AKQ188"/>
      <c r="AKR188"/>
      <c r="AKS188"/>
      <c r="AKT188"/>
      <c r="AKU188"/>
      <c r="AKV188"/>
      <c r="AKW188"/>
      <c r="AKX188"/>
      <c r="AKY188"/>
      <c r="AKZ188"/>
      <c r="ALA188"/>
      <c r="ALB188"/>
      <c r="ALC188"/>
      <c r="ALD188"/>
      <c r="ALE188"/>
      <c r="ALF188"/>
      <c r="ALG188"/>
      <c r="ALH188"/>
      <c r="ALI188"/>
      <c r="ALJ188"/>
      <c r="ALK188"/>
      <c r="ALL188"/>
      <c r="ALM188"/>
      <c r="ALN188"/>
      <c r="ALO188"/>
      <c r="ALP188"/>
      <c r="ALQ188"/>
      <c r="ALR188"/>
      <c r="ALS188"/>
      <c r="ALT188"/>
      <c r="ALU188"/>
      <c r="ALV188"/>
      <c r="ALW188"/>
      <c r="ALX188"/>
      <c r="ALY188"/>
      <c r="ALZ188"/>
      <c r="AMA188"/>
      <c r="AMB188"/>
      <c r="AMC188"/>
      <c r="AMD188"/>
      <c r="AME188"/>
      <c r="AMF188"/>
      <c r="AMG188"/>
      <c r="AMH188"/>
      <c r="AMI188"/>
      <c r="AMJ188"/>
      <c r="AMK188"/>
      <c r="AML188"/>
      <c r="AMM188"/>
      <c r="AMN188"/>
      <c r="AMO188"/>
      <c r="AMP188"/>
      <c r="AMQ188"/>
      <c r="AMR188"/>
      <c r="AMS188"/>
      <c r="AMT188"/>
      <c r="AMU188"/>
    </row>
    <row r="189" spans="3:1035" s="6" customFormat="1" ht="15" customHeight="1" x14ac:dyDescent="0.25">
      <c r="C189" s="6" t="str">
        <f t="shared" si="37"/>
        <v>Friedrich</v>
      </c>
      <c r="D189" s="6" t="str">
        <f t="shared" si="38"/>
        <v>PRO H50 T2 FD310UM  (50 gal)</v>
      </c>
      <c r="E189" s="6">
        <f t="shared" si="39"/>
        <v>3100264</v>
      </c>
      <c r="F189" s="55">
        <f t="shared" si="40"/>
        <v>50</v>
      </c>
      <c r="G189" s="6" t="str">
        <f t="shared" si="41"/>
        <v>Rheem2020Build50</v>
      </c>
      <c r="H189" s="114">
        <f t="shared" si="42"/>
        <v>0</v>
      </c>
      <c r="I189" s="152" t="str">
        <f t="shared" si="43"/>
        <v>FriedrichPROH50T2FD310UM</v>
      </c>
      <c r="J189" s="114">
        <v>4</v>
      </c>
      <c r="K189" s="219">
        <v>3.5</v>
      </c>
      <c r="L189" s="91" t="s">
        <v>188</v>
      </c>
      <c r="M189" s="183"/>
      <c r="N189" s="75">
        <f t="shared" si="44"/>
        <v>31</v>
      </c>
      <c r="O189" s="168" t="s">
        <v>931</v>
      </c>
      <c r="P189" s="178">
        <f t="shared" ref="P189:P203" si="99">P188+1</f>
        <v>2</v>
      </c>
      <c r="Q189" s="164">
        <f t="shared" si="45"/>
        <v>3100264</v>
      </c>
      <c r="R189" s="59" t="str">
        <f t="shared" si="46"/>
        <v>PRO H50 T2 FD310UM  (50 gal)</v>
      </c>
      <c r="S189" s="151">
        <f>COUNTIF(R$90:R$662, R189)</f>
        <v>1</v>
      </c>
      <c r="T189" s="190" t="s">
        <v>977</v>
      </c>
      <c r="U189" s="172">
        <v>50</v>
      </c>
      <c r="V189" s="173"/>
      <c r="W189" s="173" t="s">
        <v>278</v>
      </c>
      <c r="X189" s="129" t="str">
        <f t="shared" si="47"/>
        <v>Rheem2020Build50</v>
      </c>
      <c r="Y189" s="180">
        <v>0</v>
      </c>
      <c r="Z189" s="192"/>
      <c r="AA189" s="193"/>
      <c r="AB189" s="181"/>
      <c r="AC189" s="124" t="str">
        <f t="shared" si="48"/>
        <v>2,     3100264,   "PRO H50 T2 FD310UM  (50 gal)"</v>
      </c>
      <c r="AD189" s="191" t="str">
        <f t="shared" ref="AD189:AD203" si="100">AD188</f>
        <v>Friedrich</v>
      </c>
      <c r="AE189" s="190" t="s">
        <v>993</v>
      </c>
      <c r="AF189" s="167">
        <f>COUNTIF(AE$77:AE$662, AE189)</f>
        <v>1</v>
      </c>
      <c r="AG189" s="124" t="str">
        <f t="shared" si="49"/>
        <v xml:space="preserve">          case  PRO H50 T2 FD310UM  (50 gal)   :   "FriedrichPROH50T2FD310UM"</v>
      </c>
      <c r="AH189" s="6">
        <v>3.5</v>
      </c>
      <c r="AJ189" s="6">
        <v>4</v>
      </c>
      <c r="AK189"/>
      <c r="AL189" s="138" t="str">
        <f t="shared" si="50"/>
        <v/>
      </c>
      <c r="AM189" s="138">
        <f t="shared" si="51"/>
        <v>3.5</v>
      </c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/>
      <c r="LP189"/>
      <c r="LQ189"/>
      <c r="LR189"/>
      <c r="LS189"/>
      <c r="LT189"/>
      <c r="LU189"/>
      <c r="LV189"/>
      <c r="LW189"/>
      <c r="LX189"/>
      <c r="LY189"/>
      <c r="LZ189"/>
      <c r="MA189"/>
      <c r="MB189"/>
      <c r="MC189"/>
      <c r="MD189"/>
      <c r="ME189"/>
      <c r="MF189"/>
      <c r="MG189"/>
      <c r="MH189"/>
      <c r="MI189"/>
      <c r="MJ189"/>
      <c r="MK189"/>
      <c r="ML189"/>
      <c r="MM189"/>
      <c r="MN189"/>
      <c r="MO189"/>
      <c r="MP189"/>
      <c r="MQ189"/>
      <c r="MR189"/>
      <c r="MS189"/>
      <c r="MT189"/>
      <c r="MU189"/>
      <c r="MV189"/>
      <c r="MW189"/>
      <c r="MX189"/>
      <c r="MY189"/>
      <c r="MZ189"/>
      <c r="NA189"/>
      <c r="NB189"/>
      <c r="NC189"/>
      <c r="ND189"/>
      <c r="NE189"/>
      <c r="NF189"/>
      <c r="NG189"/>
      <c r="NH189"/>
      <c r="NI189"/>
      <c r="NJ189"/>
      <c r="NK189"/>
      <c r="NL189"/>
      <c r="NM189"/>
      <c r="NN189"/>
      <c r="NO189"/>
      <c r="NP189"/>
      <c r="NQ189"/>
      <c r="NR189"/>
      <c r="NS189"/>
      <c r="NT189"/>
      <c r="NU189"/>
      <c r="NV189"/>
      <c r="NW189"/>
      <c r="NX189"/>
      <c r="NY189"/>
      <c r="NZ189"/>
      <c r="OA189"/>
      <c r="OB189"/>
      <c r="OC189"/>
      <c r="OD189"/>
      <c r="OE189"/>
      <c r="OF189"/>
      <c r="OG189"/>
      <c r="OH189"/>
      <c r="OI189"/>
      <c r="OJ189"/>
      <c r="OK189"/>
      <c r="OL189"/>
      <c r="OM189"/>
      <c r="ON189"/>
      <c r="OO189"/>
      <c r="OP189"/>
      <c r="OQ189"/>
      <c r="OR189"/>
      <c r="OS189"/>
      <c r="OT189"/>
      <c r="OU189"/>
      <c r="OV189"/>
      <c r="OW189"/>
      <c r="OX189"/>
      <c r="OY189"/>
      <c r="OZ189"/>
      <c r="PA189"/>
      <c r="PB189"/>
      <c r="PC189"/>
      <c r="PD189"/>
      <c r="PE189"/>
      <c r="PF189"/>
      <c r="PG189"/>
      <c r="PH189"/>
      <c r="PI189"/>
      <c r="PJ189"/>
      <c r="PK189"/>
      <c r="PL189"/>
      <c r="PM189"/>
      <c r="PN189"/>
      <c r="PO189"/>
      <c r="PP189"/>
      <c r="PQ189"/>
      <c r="PR189"/>
      <c r="PS189"/>
      <c r="PT189"/>
      <c r="PU189"/>
      <c r="PV189"/>
      <c r="PW189"/>
      <c r="PX189"/>
      <c r="PY189"/>
      <c r="PZ189"/>
      <c r="QA189"/>
      <c r="QB189"/>
      <c r="QC189"/>
      <c r="QD189"/>
      <c r="QE189"/>
      <c r="QF189"/>
      <c r="QG189"/>
      <c r="QH189"/>
      <c r="QI189"/>
      <c r="QJ189"/>
      <c r="QK189"/>
      <c r="QL189"/>
      <c r="QM189"/>
      <c r="QN189"/>
      <c r="QO189"/>
      <c r="QP189"/>
      <c r="QQ189"/>
      <c r="QR189"/>
      <c r="QS189"/>
      <c r="QT189"/>
      <c r="QU189"/>
      <c r="QV189"/>
      <c r="QW189"/>
      <c r="QX189"/>
      <c r="QY189"/>
      <c r="QZ189"/>
      <c r="RA189"/>
      <c r="RB189"/>
      <c r="RC189"/>
      <c r="RD189"/>
      <c r="RE189"/>
      <c r="RF189"/>
      <c r="RG189"/>
      <c r="RH189"/>
      <c r="RI189"/>
      <c r="RJ189"/>
      <c r="RK189"/>
      <c r="RL189"/>
      <c r="RM189"/>
      <c r="RN189"/>
      <c r="RO189"/>
      <c r="RP189"/>
      <c r="RQ189"/>
      <c r="RR189"/>
      <c r="RS189"/>
      <c r="RT189"/>
      <c r="RU189"/>
      <c r="RV189"/>
      <c r="RW189"/>
      <c r="RX189"/>
      <c r="RY189"/>
      <c r="RZ189"/>
      <c r="SA189"/>
      <c r="SB189"/>
      <c r="SC189"/>
      <c r="SD189"/>
      <c r="SE189"/>
      <c r="SF189"/>
      <c r="SG189"/>
      <c r="SH189"/>
      <c r="SI189"/>
      <c r="SJ189"/>
      <c r="SK189"/>
      <c r="SL189"/>
      <c r="SM189"/>
      <c r="SN189"/>
      <c r="SO189"/>
      <c r="SP189"/>
      <c r="SQ189"/>
      <c r="SR189"/>
      <c r="SS189"/>
      <c r="ST189"/>
      <c r="SU189"/>
      <c r="SV189"/>
      <c r="SW189"/>
      <c r="SX189"/>
      <c r="SY189"/>
      <c r="SZ189"/>
      <c r="TA189"/>
      <c r="TB189"/>
      <c r="TC189"/>
      <c r="TD189"/>
      <c r="TE189"/>
      <c r="TF189"/>
      <c r="TG189"/>
      <c r="TH189"/>
      <c r="TI189"/>
      <c r="TJ189"/>
      <c r="TK189"/>
      <c r="TL189"/>
      <c r="TM189"/>
      <c r="TN189"/>
      <c r="TO189"/>
      <c r="TP189"/>
      <c r="TQ189"/>
      <c r="TR189"/>
      <c r="TS189"/>
      <c r="TT189"/>
      <c r="TU189"/>
      <c r="TV189"/>
      <c r="TW189"/>
      <c r="TX189"/>
      <c r="TY189"/>
      <c r="TZ189"/>
      <c r="UA189"/>
      <c r="UB189"/>
      <c r="UC189"/>
      <c r="UD189"/>
      <c r="UE189"/>
      <c r="UF189"/>
      <c r="UG189"/>
      <c r="UH189"/>
      <c r="UI189"/>
      <c r="UJ189"/>
      <c r="UK189"/>
      <c r="UL189"/>
      <c r="UM189"/>
      <c r="UN189"/>
      <c r="UO189"/>
      <c r="UP189"/>
      <c r="UQ189"/>
      <c r="UR189"/>
      <c r="US189"/>
      <c r="UT189"/>
      <c r="UU189"/>
      <c r="UV189"/>
      <c r="UW189"/>
      <c r="UX189"/>
      <c r="UY189"/>
      <c r="UZ189"/>
      <c r="VA189"/>
      <c r="VB189"/>
      <c r="VC189"/>
      <c r="VD189"/>
      <c r="VE189"/>
      <c r="VF189"/>
      <c r="VG189"/>
      <c r="VH189"/>
      <c r="VI189"/>
      <c r="VJ189"/>
      <c r="VK189"/>
      <c r="VL189"/>
      <c r="VM189"/>
      <c r="VN189"/>
      <c r="VO189"/>
      <c r="VP189"/>
      <c r="VQ189"/>
      <c r="VR189"/>
      <c r="VS189"/>
      <c r="VT189"/>
      <c r="VU189"/>
      <c r="VV189"/>
      <c r="VW189"/>
      <c r="VX189"/>
      <c r="VY189"/>
      <c r="VZ189"/>
      <c r="WA189"/>
      <c r="WB189"/>
      <c r="WC189"/>
      <c r="WD189"/>
      <c r="WE189"/>
      <c r="WF189"/>
      <c r="WG189"/>
      <c r="WH189"/>
      <c r="WI189"/>
      <c r="WJ189"/>
      <c r="WK189"/>
      <c r="WL189"/>
      <c r="WM189"/>
      <c r="WN189"/>
      <c r="WO189"/>
      <c r="WP189"/>
      <c r="WQ189"/>
      <c r="WR189"/>
      <c r="WS189"/>
      <c r="WT189"/>
      <c r="WU189"/>
      <c r="WV189"/>
      <c r="WW189"/>
      <c r="WX189"/>
      <c r="WY189"/>
      <c r="WZ189"/>
      <c r="XA189"/>
      <c r="XB189"/>
      <c r="XC189"/>
      <c r="XD189"/>
      <c r="XE189"/>
      <c r="XF189"/>
      <c r="XG189"/>
      <c r="XH189"/>
      <c r="XI189"/>
      <c r="XJ189"/>
      <c r="XK189"/>
      <c r="XL189"/>
      <c r="XM189"/>
      <c r="XN189"/>
      <c r="XO189"/>
      <c r="XP189"/>
      <c r="XQ189"/>
      <c r="XR189"/>
      <c r="XS189"/>
      <c r="XT189"/>
      <c r="XU189"/>
      <c r="XV189"/>
      <c r="XW189"/>
      <c r="XX189"/>
      <c r="XY189"/>
      <c r="XZ189"/>
      <c r="YA189"/>
      <c r="YB189"/>
      <c r="YC189"/>
      <c r="YD189"/>
      <c r="YE189"/>
      <c r="YF189"/>
      <c r="YG189"/>
      <c r="YH189"/>
      <c r="YI189"/>
      <c r="YJ189"/>
      <c r="YK189"/>
      <c r="YL189"/>
      <c r="YM189"/>
      <c r="YN189"/>
      <c r="YO189"/>
      <c r="YP189"/>
      <c r="YQ189"/>
      <c r="YR189"/>
      <c r="YS189"/>
      <c r="YT189"/>
      <c r="YU189"/>
      <c r="YV189"/>
      <c r="YW189"/>
      <c r="YX189"/>
      <c r="YY189"/>
      <c r="YZ189"/>
      <c r="ZA189"/>
      <c r="ZB189"/>
      <c r="ZC189"/>
      <c r="ZD189"/>
      <c r="ZE189"/>
      <c r="ZF189"/>
      <c r="ZG189"/>
      <c r="ZH189"/>
      <c r="ZI189"/>
      <c r="ZJ189"/>
      <c r="ZK189"/>
      <c r="ZL189"/>
      <c r="ZM189"/>
      <c r="ZN189"/>
      <c r="ZO189"/>
      <c r="ZP189"/>
      <c r="ZQ189"/>
      <c r="ZR189"/>
      <c r="ZS189"/>
      <c r="ZT189"/>
      <c r="ZU189"/>
      <c r="ZV189"/>
      <c r="ZW189"/>
      <c r="ZX189"/>
      <c r="ZY189"/>
      <c r="ZZ189"/>
      <c r="AAA189"/>
      <c r="AAB189"/>
      <c r="AAC189"/>
      <c r="AAD189"/>
      <c r="AAE189"/>
      <c r="AAF189"/>
      <c r="AAG189"/>
      <c r="AAH189"/>
      <c r="AAI189"/>
      <c r="AAJ189"/>
      <c r="AAK189"/>
      <c r="AAL189"/>
      <c r="AAM189"/>
      <c r="AAN189"/>
      <c r="AAO189"/>
      <c r="AAP189"/>
      <c r="AAQ189"/>
      <c r="AAR189"/>
      <c r="AAS189"/>
      <c r="AAT189"/>
      <c r="AAU189"/>
      <c r="AAV189"/>
      <c r="AAW189"/>
      <c r="AAX189"/>
      <c r="AAY189"/>
      <c r="AAZ189"/>
      <c r="ABA189"/>
      <c r="ABB189"/>
      <c r="ABC189"/>
      <c r="ABD189"/>
      <c r="ABE189"/>
      <c r="ABF189"/>
      <c r="ABG189"/>
      <c r="ABH189"/>
      <c r="ABI189"/>
      <c r="ABJ189"/>
      <c r="ABK189"/>
      <c r="ABL189"/>
      <c r="ABM189"/>
      <c r="ABN189"/>
      <c r="ABO189"/>
      <c r="ABP189"/>
      <c r="ABQ189"/>
      <c r="ABR189"/>
      <c r="ABS189"/>
      <c r="ABT189"/>
      <c r="ABU189"/>
      <c r="ABV189"/>
      <c r="ABW189"/>
      <c r="ABX189"/>
      <c r="ABY189"/>
      <c r="ABZ189"/>
      <c r="ACA189"/>
      <c r="ACB189"/>
      <c r="ACC189"/>
      <c r="ACD189"/>
      <c r="ACE189"/>
      <c r="ACF189"/>
      <c r="ACG189"/>
      <c r="ACH189"/>
      <c r="ACI189"/>
      <c r="ACJ189"/>
      <c r="ACK189"/>
      <c r="ACL189"/>
      <c r="ACM189"/>
      <c r="ACN189"/>
      <c r="ACO189"/>
      <c r="ACP189"/>
      <c r="ACQ189"/>
      <c r="ACR189"/>
      <c r="ACS189"/>
      <c r="ACT189"/>
      <c r="ACU189"/>
      <c r="ACV189"/>
      <c r="ACW189"/>
      <c r="ACX189"/>
      <c r="ACY189"/>
      <c r="ACZ189"/>
      <c r="ADA189"/>
      <c r="ADB189"/>
      <c r="ADC189"/>
      <c r="ADD189"/>
      <c r="ADE189"/>
      <c r="ADF189"/>
      <c r="ADG189"/>
      <c r="ADH189"/>
      <c r="ADI189"/>
      <c r="ADJ189"/>
      <c r="ADK189"/>
      <c r="ADL189"/>
      <c r="ADM189"/>
      <c r="ADN189"/>
      <c r="ADO189"/>
      <c r="ADP189"/>
      <c r="ADQ189"/>
      <c r="ADR189"/>
      <c r="ADS189"/>
      <c r="ADT189"/>
      <c r="ADU189"/>
      <c r="ADV189"/>
      <c r="ADW189"/>
      <c r="ADX189"/>
      <c r="ADY189"/>
      <c r="ADZ189"/>
      <c r="AEA189"/>
      <c r="AEB189"/>
      <c r="AEC189"/>
      <c r="AED189"/>
      <c r="AEE189"/>
      <c r="AEF189"/>
      <c r="AEG189"/>
      <c r="AEH189"/>
      <c r="AEI189"/>
      <c r="AEJ189"/>
      <c r="AEK189"/>
      <c r="AEL189"/>
      <c r="AEM189"/>
      <c r="AEN189"/>
      <c r="AEO189"/>
      <c r="AEP189"/>
      <c r="AEQ189"/>
      <c r="AER189"/>
      <c r="AES189"/>
      <c r="AET189"/>
      <c r="AEU189"/>
      <c r="AEV189"/>
      <c r="AEW189"/>
      <c r="AEX189"/>
      <c r="AEY189"/>
      <c r="AEZ189"/>
      <c r="AFA189"/>
      <c r="AFB189"/>
      <c r="AFC189"/>
      <c r="AFD189"/>
      <c r="AFE189"/>
      <c r="AFF189"/>
      <c r="AFG189"/>
      <c r="AFH189"/>
      <c r="AFI189"/>
      <c r="AFJ189"/>
      <c r="AFK189"/>
      <c r="AFL189"/>
      <c r="AFM189"/>
      <c r="AFN189"/>
      <c r="AFO189"/>
      <c r="AFP189"/>
      <c r="AFQ189"/>
      <c r="AFR189"/>
      <c r="AFS189"/>
      <c r="AFT189"/>
      <c r="AFU189"/>
      <c r="AFV189"/>
      <c r="AFW189"/>
      <c r="AFX189"/>
      <c r="AFY189"/>
      <c r="AFZ189"/>
      <c r="AGA189"/>
      <c r="AGB189"/>
      <c r="AGC189"/>
      <c r="AGD189"/>
      <c r="AGE189"/>
      <c r="AGF189"/>
      <c r="AGG189"/>
      <c r="AGH189"/>
      <c r="AGI189"/>
      <c r="AGJ189"/>
      <c r="AGK189"/>
      <c r="AGL189"/>
      <c r="AGM189"/>
      <c r="AGN189"/>
      <c r="AGO189"/>
      <c r="AGP189"/>
      <c r="AGQ189"/>
      <c r="AGR189"/>
      <c r="AGS189"/>
      <c r="AGT189"/>
      <c r="AGU189"/>
      <c r="AGV189"/>
      <c r="AGW189"/>
      <c r="AGX189"/>
      <c r="AGY189"/>
      <c r="AGZ189"/>
      <c r="AHA189"/>
      <c r="AHB189"/>
      <c r="AHC189"/>
      <c r="AHD189"/>
      <c r="AHE189"/>
      <c r="AHF189"/>
      <c r="AHG189"/>
      <c r="AHH189"/>
      <c r="AHI189"/>
      <c r="AHJ189"/>
      <c r="AHK189"/>
      <c r="AHL189"/>
      <c r="AHM189"/>
      <c r="AHN189"/>
      <c r="AHO189"/>
      <c r="AHP189"/>
      <c r="AHQ189"/>
      <c r="AHR189"/>
      <c r="AHS189"/>
      <c r="AHT189"/>
      <c r="AHU189"/>
      <c r="AHV189"/>
      <c r="AHW189"/>
      <c r="AHX189"/>
      <c r="AHY189"/>
      <c r="AHZ189"/>
      <c r="AIA189"/>
      <c r="AIB189"/>
      <c r="AIC189"/>
      <c r="AID189"/>
      <c r="AIE189"/>
      <c r="AIF189"/>
      <c r="AIG189"/>
      <c r="AIH189"/>
      <c r="AII189"/>
      <c r="AIJ189"/>
      <c r="AIK189"/>
      <c r="AIL189"/>
      <c r="AIM189"/>
      <c r="AIN189"/>
      <c r="AIO189"/>
      <c r="AIP189"/>
      <c r="AIQ189"/>
      <c r="AIR189"/>
      <c r="AIS189"/>
      <c r="AIT189"/>
      <c r="AIU189"/>
      <c r="AIV189"/>
      <c r="AIW189"/>
      <c r="AIX189"/>
      <c r="AIY189"/>
      <c r="AIZ189"/>
      <c r="AJA189"/>
      <c r="AJB189"/>
      <c r="AJC189"/>
      <c r="AJD189"/>
      <c r="AJE189"/>
      <c r="AJF189"/>
      <c r="AJG189"/>
      <c r="AJH189"/>
      <c r="AJI189"/>
      <c r="AJJ189"/>
      <c r="AJK189"/>
      <c r="AJL189"/>
      <c r="AJM189"/>
      <c r="AJN189"/>
      <c r="AJO189"/>
      <c r="AJP189"/>
      <c r="AJQ189"/>
      <c r="AJR189"/>
      <c r="AJS189"/>
      <c r="AJT189"/>
      <c r="AJU189"/>
      <c r="AJV189"/>
      <c r="AJW189"/>
      <c r="AJX189"/>
      <c r="AJY189"/>
      <c r="AJZ189"/>
      <c r="AKA189"/>
      <c r="AKB189"/>
      <c r="AKC189"/>
      <c r="AKD189"/>
      <c r="AKE189"/>
      <c r="AKF189"/>
      <c r="AKG189"/>
      <c r="AKH189"/>
      <c r="AKI189"/>
      <c r="AKJ189"/>
      <c r="AKK189"/>
      <c r="AKL189"/>
      <c r="AKM189"/>
      <c r="AKN189"/>
      <c r="AKO189"/>
      <c r="AKP189"/>
      <c r="AKQ189"/>
      <c r="AKR189"/>
      <c r="AKS189"/>
      <c r="AKT189"/>
      <c r="AKU189"/>
      <c r="AKV189"/>
      <c r="AKW189"/>
      <c r="AKX189"/>
      <c r="AKY189"/>
      <c r="AKZ189"/>
      <c r="ALA189"/>
      <c r="ALB189"/>
      <c r="ALC189"/>
      <c r="ALD189"/>
      <c r="ALE189"/>
      <c r="ALF189"/>
      <c r="ALG189"/>
      <c r="ALH189"/>
      <c r="ALI189"/>
      <c r="ALJ189"/>
      <c r="ALK189"/>
      <c r="ALL189"/>
      <c r="ALM189"/>
      <c r="ALN189"/>
      <c r="ALO189"/>
      <c r="ALP189"/>
      <c r="ALQ189"/>
      <c r="ALR189"/>
      <c r="ALS189"/>
      <c r="ALT189"/>
      <c r="ALU189"/>
      <c r="ALV189"/>
      <c r="ALW189"/>
      <c r="ALX189"/>
      <c r="ALY189"/>
      <c r="ALZ189"/>
      <c r="AMA189"/>
      <c r="AMB189"/>
      <c r="AMC189"/>
      <c r="AMD189"/>
      <c r="AME189"/>
      <c r="AMF189"/>
      <c r="AMG189"/>
      <c r="AMH189"/>
      <c r="AMI189"/>
      <c r="AMJ189"/>
      <c r="AMK189"/>
      <c r="AML189"/>
      <c r="AMM189"/>
      <c r="AMN189"/>
      <c r="AMO189"/>
      <c r="AMP189"/>
      <c r="AMQ189"/>
      <c r="AMR189"/>
      <c r="AMS189"/>
      <c r="AMT189"/>
      <c r="AMU189"/>
    </row>
    <row r="190" spans="3:1035" s="6" customFormat="1" ht="15" customHeight="1" x14ac:dyDescent="0.25">
      <c r="C190" s="6" t="str">
        <f t="shared" si="37"/>
        <v>Friedrich</v>
      </c>
      <c r="D190" s="6" t="str">
        <f t="shared" si="38"/>
        <v>PRO H65 T2 FD310UM  (65 gal)</v>
      </c>
      <c r="E190" s="6">
        <f t="shared" si="39"/>
        <v>3100365</v>
      </c>
      <c r="F190" s="55">
        <f t="shared" si="40"/>
        <v>65</v>
      </c>
      <c r="G190" s="6" t="str">
        <f t="shared" si="41"/>
        <v>Rheem2020Build65</v>
      </c>
      <c r="H190" s="114">
        <f t="shared" si="42"/>
        <v>0</v>
      </c>
      <c r="I190" s="152" t="str">
        <f t="shared" si="43"/>
        <v>FriedrichPROH65T2FD310UM</v>
      </c>
      <c r="J190" s="114">
        <v>4</v>
      </c>
      <c r="K190" s="219">
        <v>3.5</v>
      </c>
      <c r="L190" s="91" t="s">
        <v>188</v>
      </c>
      <c r="M190" s="183"/>
      <c r="N190" s="75">
        <f t="shared" si="44"/>
        <v>31</v>
      </c>
      <c r="O190" s="168" t="s">
        <v>931</v>
      </c>
      <c r="P190" s="178">
        <f t="shared" si="99"/>
        <v>3</v>
      </c>
      <c r="Q190" s="164">
        <f t="shared" si="45"/>
        <v>3100365</v>
      </c>
      <c r="R190" s="59" t="str">
        <f t="shared" si="46"/>
        <v>PRO H65 T2 FD310UM  (65 gal)</v>
      </c>
      <c r="S190" s="151">
        <f>COUNTIF(R$90:R$662, R190)</f>
        <v>1</v>
      </c>
      <c r="T190" s="190" t="s">
        <v>978</v>
      </c>
      <c r="U190" s="172">
        <v>65</v>
      </c>
      <c r="V190" s="173"/>
      <c r="W190" s="173" t="s">
        <v>279</v>
      </c>
      <c r="X190" s="129" t="str">
        <f t="shared" si="47"/>
        <v>Rheem2020Build65</v>
      </c>
      <c r="Y190" s="180">
        <v>0</v>
      </c>
      <c r="Z190" s="192"/>
      <c r="AA190" s="193"/>
      <c r="AB190" s="181"/>
      <c r="AC190" s="124" t="str">
        <f t="shared" si="48"/>
        <v>2,     3100365,   "PRO H65 T2 FD310UM  (65 gal)"</v>
      </c>
      <c r="AD190" s="191" t="str">
        <f t="shared" si="100"/>
        <v>Friedrich</v>
      </c>
      <c r="AE190" s="190" t="s">
        <v>994</v>
      </c>
      <c r="AF190" s="167">
        <f>COUNTIF(AE$77:AE$662, AE190)</f>
        <v>1</v>
      </c>
      <c r="AG190" s="124" t="str">
        <f t="shared" si="49"/>
        <v xml:space="preserve">          case  PRO H65 T2 FD310UM  (65 gal)   :   "FriedrichPROH65T2FD310UM"</v>
      </c>
      <c r="AH190" s="6">
        <v>3.5</v>
      </c>
      <c r="AJ190" s="6">
        <v>4</v>
      </c>
      <c r="AK190"/>
      <c r="AL190" s="138" t="str">
        <f t="shared" si="50"/>
        <v/>
      </c>
      <c r="AM190" s="138">
        <f t="shared" si="51"/>
        <v>3.5</v>
      </c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/>
      <c r="KQ190"/>
      <c r="KR190"/>
      <c r="KS190"/>
      <c r="KT190"/>
      <c r="KU190"/>
      <c r="KV190"/>
      <c r="KW190"/>
      <c r="KX190"/>
      <c r="KY190"/>
      <c r="KZ190"/>
      <c r="LA190"/>
      <c r="LB190"/>
      <c r="LC190"/>
      <c r="LD190"/>
      <c r="LE190"/>
      <c r="LF190"/>
      <c r="LG190"/>
      <c r="LH190"/>
      <c r="LI190"/>
      <c r="LJ190"/>
      <c r="LK190"/>
      <c r="LL190"/>
      <c r="LM190"/>
      <c r="LN190"/>
      <c r="LO190"/>
      <c r="LP190"/>
      <c r="LQ190"/>
      <c r="LR190"/>
      <c r="LS190"/>
      <c r="LT190"/>
      <c r="LU190"/>
      <c r="LV190"/>
      <c r="LW190"/>
      <c r="LX190"/>
      <c r="LY190"/>
      <c r="LZ190"/>
      <c r="MA190"/>
      <c r="MB190"/>
      <c r="MC190"/>
      <c r="MD190"/>
      <c r="ME190"/>
      <c r="MF190"/>
      <c r="MG190"/>
      <c r="MH190"/>
      <c r="MI190"/>
      <c r="MJ190"/>
      <c r="MK190"/>
      <c r="ML190"/>
      <c r="MM190"/>
      <c r="MN190"/>
      <c r="MO190"/>
      <c r="MP190"/>
      <c r="MQ190"/>
      <c r="MR190"/>
      <c r="MS190"/>
      <c r="MT190"/>
      <c r="MU190"/>
      <c r="MV190"/>
      <c r="MW190"/>
      <c r="MX190"/>
      <c r="MY190"/>
      <c r="MZ190"/>
      <c r="NA190"/>
      <c r="NB190"/>
      <c r="NC190"/>
      <c r="ND190"/>
      <c r="NE190"/>
      <c r="NF190"/>
      <c r="NG190"/>
      <c r="NH190"/>
      <c r="NI190"/>
      <c r="NJ190"/>
      <c r="NK190"/>
      <c r="NL190"/>
      <c r="NM190"/>
      <c r="NN190"/>
      <c r="NO190"/>
      <c r="NP190"/>
      <c r="NQ190"/>
      <c r="NR190"/>
      <c r="NS190"/>
      <c r="NT190"/>
      <c r="NU190"/>
      <c r="NV190"/>
      <c r="NW190"/>
      <c r="NX190"/>
      <c r="NY190"/>
      <c r="NZ190"/>
      <c r="OA190"/>
      <c r="OB190"/>
      <c r="OC190"/>
      <c r="OD190"/>
      <c r="OE190"/>
      <c r="OF190"/>
      <c r="OG190"/>
      <c r="OH190"/>
      <c r="OI190"/>
      <c r="OJ190"/>
      <c r="OK190"/>
      <c r="OL190"/>
      <c r="OM190"/>
      <c r="ON190"/>
      <c r="OO190"/>
      <c r="OP190"/>
      <c r="OQ190"/>
      <c r="OR190"/>
      <c r="OS190"/>
      <c r="OT190"/>
      <c r="OU190"/>
      <c r="OV190"/>
      <c r="OW190"/>
      <c r="OX190"/>
      <c r="OY190"/>
      <c r="OZ190"/>
      <c r="PA190"/>
      <c r="PB190"/>
      <c r="PC190"/>
      <c r="PD190"/>
      <c r="PE190"/>
      <c r="PF190"/>
      <c r="PG190"/>
      <c r="PH190"/>
      <c r="PI190"/>
      <c r="PJ190"/>
      <c r="PK190"/>
      <c r="PL190"/>
      <c r="PM190"/>
      <c r="PN190"/>
      <c r="PO190"/>
      <c r="PP190"/>
      <c r="PQ190"/>
      <c r="PR190"/>
      <c r="PS190"/>
      <c r="PT190"/>
      <c r="PU190"/>
      <c r="PV190"/>
      <c r="PW190"/>
      <c r="PX190"/>
      <c r="PY190"/>
      <c r="PZ190"/>
      <c r="QA190"/>
      <c r="QB190"/>
      <c r="QC190"/>
      <c r="QD190"/>
      <c r="QE190"/>
      <c r="QF190"/>
      <c r="QG190"/>
      <c r="QH190"/>
      <c r="QI190"/>
      <c r="QJ190"/>
      <c r="QK190"/>
      <c r="QL190"/>
      <c r="QM190"/>
      <c r="QN190"/>
      <c r="QO190"/>
      <c r="QP190"/>
      <c r="QQ190"/>
      <c r="QR190"/>
      <c r="QS190"/>
      <c r="QT190"/>
      <c r="QU190"/>
      <c r="QV190"/>
      <c r="QW190"/>
      <c r="QX190"/>
      <c r="QY190"/>
      <c r="QZ190"/>
      <c r="RA190"/>
      <c r="RB190"/>
      <c r="RC190"/>
      <c r="RD190"/>
      <c r="RE190"/>
      <c r="RF190"/>
      <c r="RG190"/>
      <c r="RH190"/>
      <c r="RI190"/>
      <c r="RJ190"/>
      <c r="RK190"/>
      <c r="RL190"/>
      <c r="RM190"/>
      <c r="RN190"/>
      <c r="RO190"/>
      <c r="RP190"/>
      <c r="RQ190"/>
      <c r="RR190"/>
      <c r="RS190"/>
      <c r="RT190"/>
      <c r="RU190"/>
      <c r="RV190"/>
      <c r="RW190"/>
      <c r="RX190"/>
      <c r="RY190"/>
      <c r="RZ190"/>
      <c r="SA190"/>
      <c r="SB190"/>
      <c r="SC190"/>
      <c r="SD190"/>
      <c r="SE190"/>
      <c r="SF190"/>
      <c r="SG190"/>
      <c r="SH190"/>
      <c r="SI190"/>
      <c r="SJ190"/>
      <c r="SK190"/>
      <c r="SL190"/>
      <c r="SM190"/>
      <c r="SN190"/>
      <c r="SO190"/>
      <c r="SP190"/>
      <c r="SQ190"/>
      <c r="SR190"/>
      <c r="SS190"/>
      <c r="ST190"/>
      <c r="SU190"/>
      <c r="SV190"/>
      <c r="SW190"/>
      <c r="SX190"/>
      <c r="SY190"/>
      <c r="SZ190"/>
      <c r="TA190"/>
      <c r="TB190"/>
      <c r="TC190"/>
      <c r="TD190"/>
      <c r="TE190"/>
      <c r="TF190"/>
      <c r="TG190"/>
      <c r="TH190"/>
      <c r="TI190"/>
      <c r="TJ190"/>
      <c r="TK190"/>
      <c r="TL190"/>
      <c r="TM190"/>
      <c r="TN190"/>
      <c r="TO190"/>
      <c r="TP190"/>
      <c r="TQ190"/>
      <c r="TR190"/>
      <c r="TS190"/>
      <c r="TT190"/>
      <c r="TU190"/>
      <c r="TV190"/>
      <c r="TW190"/>
      <c r="TX190"/>
      <c r="TY190"/>
      <c r="TZ190"/>
      <c r="UA190"/>
      <c r="UB190"/>
      <c r="UC190"/>
      <c r="UD190"/>
      <c r="UE190"/>
      <c r="UF190"/>
      <c r="UG190"/>
      <c r="UH190"/>
      <c r="UI190"/>
      <c r="UJ190"/>
      <c r="UK190"/>
      <c r="UL190"/>
      <c r="UM190"/>
      <c r="UN190"/>
      <c r="UO190"/>
      <c r="UP190"/>
      <c r="UQ190"/>
      <c r="UR190"/>
      <c r="US190"/>
      <c r="UT190"/>
      <c r="UU190"/>
      <c r="UV190"/>
      <c r="UW190"/>
      <c r="UX190"/>
      <c r="UY190"/>
      <c r="UZ190"/>
      <c r="VA190"/>
      <c r="VB190"/>
      <c r="VC190"/>
      <c r="VD190"/>
      <c r="VE190"/>
      <c r="VF190"/>
      <c r="VG190"/>
      <c r="VH190"/>
      <c r="VI190"/>
      <c r="VJ190"/>
      <c r="VK190"/>
      <c r="VL190"/>
      <c r="VM190"/>
      <c r="VN190"/>
      <c r="VO190"/>
      <c r="VP190"/>
      <c r="VQ190"/>
      <c r="VR190"/>
      <c r="VS190"/>
      <c r="VT190"/>
      <c r="VU190"/>
      <c r="VV190"/>
      <c r="VW190"/>
      <c r="VX190"/>
      <c r="VY190"/>
      <c r="VZ190"/>
      <c r="WA190"/>
      <c r="WB190"/>
      <c r="WC190"/>
      <c r="WD190"/>
      <c r="WE190"/>
      <c r="WF190"/>
      <c r="WG190"/>
      <c r="WH190"/>
      <c r="WI190"/>
      <c r="WJ190"/>
      <c r="WK190"/>
      <c r="WL190"/>
      <c r="WM190"/>
      <c r="WN190"/>
      <c r="WO190"/>
      <c r="WP190"/>
      <c r="WQ190"/>
      <c r="WR190"/>
      <c r="WS190"/>
      <c r="WT190"/>
      <c r="WU190"/>
      <c r="WV190"/>
      <c r="WW190"/>
      <c r="WX190"/>
      <c r="WY190"/>
      <c r="WZ190"/>
      <c r="XA190"/>
      <c r="XB190"/>
      <c r="XC190"/>
      <c r="XD190"/>
      <c r="XE190"/>
      <c r="XF190"/>
      <c r="XG190"/>
      <c r="XH190"/>
      <c r="XI190"/>
      <c r="XJ190"/>
      <c r="XK190"/>
      <c r="XL190"/>
      <c r="XM190"/>
      <c r="XN190"/>
      <c r="XO190"/>
      <c r="XP190"/>
      <c r="XQ190"/>
      <c r="XR190"/>
      <c r="XS190"/>
      <c r="XT190"/>
      <c r="XU190"/>
      <c r="XV190"/>
      <c r="XW190"/>
      <c r="XX190"/>
      <c r="XY190"/>
      <c r="XZ190"/>
      <c r="YA190"/>
      <c r="YB190"/>
      <c r="YC190"/>
      <c r="YD190"/>
      <c r="YE190"/>
      <c r="YF190"/>
      <c r="YG190"/>
      <c r="YH190"/>
      <c r="YI190"/>
      <c r="YJ190"/>
      <c r="YK190"/>
      <c r="YL190"/>
      <c r="YM190"/>
      <c r="YN190"/>
      <c r="YO190"/>
      <c r="YP190"/>
      <c r="YQ190"/>
      <c r="YR190"/>
      <c r="YS190"/>
      <c r="YT190"/>
      <c r="YU190"/>
      <c r="YV190"/>
      <c r="YW190"/>
      <c r="YX190"/>
      <c r="YY190"/>
      <c r="YZ190"/>
      <c r="ZA190"/>
      <c r="ZB190"/>
      <c r="ZC190"/>
      <c r="ZD190"/>
      <c r="ZE190"/>
      <c r="ZF190"/>
      <c r="ZG190"/>
      <c r="ZH190"/>
      <c r="ZI190"/>
      <c r="ZJ190"/>
      <c r="ZK190"/>
      <c r="ZL190"/>
      <c r="ZM190"/>
      <c r="ZN190"/>
      <c r="ZO190"/>
      <c r="ZP190"/>
      <c r="ZQ190"/>
      <c r="ZR190"/>
      <c r="ZS190"/>
      <c r="ZT190"/>
      <c r="ZU190"/>
      <c r="ZV190"/>
      <c r="ZW190"/>
      <c r="ZX190"/>
      <c r="ZY190"/>
      <c r="ZZ190"/>
      <c r="AAA190"/>
      <c r="AAB190"/>
      <c r="AAC190"/>
      <c r="AAD190"/>
      <c r="AAE190"/>
      <c r="AAF190"/>
      <c r="AAG190"/>
      <c r="AAH190"/>
      <c r="AAI190"/>
      <c r="AAJ190"/>
      <c r="AAK190"/>
      <c r="AAL190"/>
      <c r="AAM190"/>
      <c r="AAN190"/>
      <c r="AAO190"/>
      <c r="AAP190"/>
      <c r="AAQ190"/>
      <c r="AAR190"/>
      <c r="AAS190"/>
      <c r="AAT190"/>
      <c r="AAU190"/>
      <c r="AAV190"/>
      <c r="AAW190"/>
      <c r="AAX190"/>
      <c r="AAY190"/>
      <c r="AAZ190"/>
      <c r="ABA190"/>
      <c r="ABB190"/>
      <c r="ABC190"/>
      <c r="ABD190"/>
      <c r="ABE190"/>
      <c r="ABF190"/>
      <c r="ABG190"/>
      <c r="ABH190"/>
      <c r="ABI190"/>
      <c r="ABJ190"/>
      <c r="ABK190"/>
      <c r="ABL190"/>
      <c r="ABM190"/>
      <c r="ABN190"/>
      <c r="ABO190"/>
      <c r="ABP190"/>
      <c r="ABQ190"/>
      <c r="ABR190"/>
      <c r="ABS190"/>
      <c r="ABT190"/>
      <c r="ABU190"/>
      <c r="ABV190"/>
      <c r="ABW190"/>
      <c r="ABX190"/>
      <c r="ABY190"/>
      <c r="ABZ190"/>
      <c r="ACA190"/>
      <c r="ACB190"/>
      <c r="ACC190"/>
      <c r="ACD190"/>
      <c r="ACE190"/>
      <c r="ACF190"/>
      <c r="ACG190"/>
      <c r="ACH190"/>
      <c r="ACI190"/>
      <c r="ACJ190"/>
      <c r="ACK190"/>
      <c r="ACL190"/>
      <c r="ACM190"/>
      <c r="ACN190"/>
      <c r="ACO190"/>
      <c r="ACP190"/>
      <c r="ACQ190"/>
      <c r="ACR190"/>
      <c r="ACS190"/>
      <c r="ACT190"/>
      <c r="ACU190"/>
      <c r="ACV190"/>
      <c r="ACW190"/>
      <c r="ACX190"/>
      <c r="ACY190"/>
      <c r="ACZ190"/>
      <c r="ADA190"/>
      <c r="ADB190"/>
      <c r="ADC190"/>
      <c r="ADD190"/>
      <c r="ADE190"/>
      <c r="ADF190"/>
      <c r="ADG190"/>
      <c r="ADH190"/>
      <c r="ADI190"/>
      <c r="ADJ190"/>
      <c r="ADK190"/>
      <c r="ADL190"/>
      <c r="ADM190"/>
      <c r="ADN190"/>
      <c r="ADO190"/>
      <c r="ADP190"/>
      <c r="ADQ190"/>
      <c r="ADR190"/>
      <c r="ADS190"/>
      <c r="ADT190"/>
      <c r="ADU190"/>
      <c r="ADV190"/>
      <c r="ADW190"/>
      <c r="ADX190"/>
      <c r="ADY190"/>
      <c r="ADZ190"/>
      <c r="AEA190"/>
      <c r="AEB190"/>
      <c r="AEC190"/>
      <c r="AED190"/>
      <c r="AEE190"/>
      <c r="AEF190"/>
      <c r="AEG190"/>
      <c r="AEH190"/>
      <c r="AEI190"/>
      <c r="AEJ190"/>
      <c r="AEK190"/>
      <c r="AEL190"/>
      <c r="AEM190"/>
      <c r="AEN190"/>
      <c r="AEO190"/>
      <c r="AEP190"/>
      <c r="AEQ190"/>
      <c r="AER190"/>
      <c r="AES190"/>
      <c r="AET190"/>
      <c r="AEU190"/>
      <c r="AEV190"/>
      <c r="AEW190"/>
      <c r="AEX190"/>
      <c r="AEY190"/>
      <c r="AEZ190"/>
      <c r="AFA190"/>
      <c r="AFB190"/>
      <c r="AFC190"/>
      <c r="AFD190"/>
      <c r="AFE190"/>
      <c r="AFF190"/>
      <c r="AFG190"/>
      <c r="AFH190"/>
      <c r="AFI190"/>
      <c r="AFJ190"/>
      <c r="AFK190"/>
      <c r="AFL190"/>
      <c r="AFM190"/>
      <c r="AFN190"/>
      <c r="AFO190"/>
      <c r="AFP190"/>
      <c r="AFQ190"/>
      <c r="AFR190"/>
      <c r="AFS190"/>
      <c r="AFT190"/>
      <c r="AFU190"/>
      <c r="AFV190"/>
      <c r="AFW190"/>
      <c r="AFX190"/>
      <c r="AFY190"/>
      <c r="AFZ190"/>
      <c r="AGA190"/>
      <c r="AGB190"/>
      <c r="AGC190"/>
      <c r="AGD190"/>
      <c r="AGE190"/>
      <c r="AGF190"/>
      <c r="AGG190"/>
      <c r="AGH190"/>
      <c r="AGI190"/>
      <c r="AGJ190"/>
      <c r="AGK190"/>
      <c r="AGL190"/>
      <c r="AGM190"/>
      <c r="AGN190"/>
      <c r="AGO190"/>
      <c r="AGP190"/>
      <c r="AGQ190"/>
      <c r="AGR190"/>
      <c r="AGS190"/>
      <c r="AGT190"/>
      <c r="AGU190"/>
      <c r="AGV190"/>
      <c r="AGW190"/>
      <c r="AGX190"/>
      <c r="AGY190"/>
      <c r="AGZ190"/>
      <c r="AHA190"/>
      <c r="AHB190"/>
      <c r="AHC190"/>
      <c r="AHD190"/>
      <c r="AHE190"/>
      <c r="AHF190"/>
      <c r="AHG190"/>
      <c r="AHH190"/>
      <c r="AHI190"/>
      <c r="AHJ190"/>
      <c r="AHK190"/>
      <c r="AHL190"/>
      <c r="AHM190"/>
      <c r="AHN190"/>
      <c r="AHO190"/>
      <c r="AHP190"/>
      <c r="AHQ190"/>
      <c r="AHR190"/>
      <c r="AHS190"/>
      <c r="AHT190"/>
      <c r="AHU190"/>
      <c r="AHV190"/>
      <c r="AHW190"/>
      <c r="AHX190"/>
      <c r="AHY190"/>
      <c r="AHZ190"/>
      <c r="AIA190"/>
      <c r="AIB190"/>
      <c r="AIC190"/>
      <c r="AID190"/>
      <c r="AIE190"/>
      <c r="AIF190"/>
      <c r="AIG190"/>
      <c r="AIH190"/>
      <c r="AII190"/>
      <c r="AIJ190"/>
      <c r="AIK190"/>
      <c r="AIL190"/>
      <c r="AIM190"/>
      <c r="AIN190"/>
      <c r="AIO190"/>
      <c r="AIP190"/>
      <c r="AIQ190"/>
      <c r="AIR190"/>
      <c r="AIS190"/>
      <c r="AIT190"/>
      <c r="AIU190"/>
      <c r="AIV190"/>
      <c r="AIW190"/>
      <c r="AIX190"/>
      <c r="AIY190"/>
      <c r="AIZ190"/>
      <c r="AJA190"/>
      <c r="AJB190"/>
      <c r="AJC190"/>
      <c r="AJD190"/>
      <c r="AJE190"/>
      <c r="AJF190"/>
      <c r="AJG190"/>
      <c r="AJH190"/>
      <c r="AJI190"/>
      <c r="AJJ190"/>
      <c r="AJK190"/>
      <c r="AJL190"/>
      <c r="AJM190"/>
      <c r="AJN190"/>
      <c r="AJO190"/>
      <c r="AJP190"/>
      <c r="AJQ190"/>
      <c r="AJR190"/>
      <c r="AJS190"/>
      <c r="AJT190"/>
      <c r="AJU190"/>
      <c r="AJV190"/>
      <c r="AJW190"/>
      <c r="AJX190"/>
      <c r="AJY190"/>
      <c r="AJZ190"/>
      <c r="AKA190"/>
      <c r="AKB190"/>
      <c r="AKC190"/>
      <c r="AKD190"/>
      <c r="AKE190"/>
      <c r="AKF190"/>
      <c r="AKG190"/>
      <c r="AKH190"/>
      <c r="AKI190"/>
      <c r="AKJ190"/>
      <c r="AKK190"/>
      <c r="AKL190"/>
      <c r="AKM190"/>
      <c r="AKN190"/>
      <c r="AKO190"/>
      <c r="AKP190"/>
      <c r="AKQ190"/>
      <c r="AKR190"/>
      <c r="AKS190"/>
      <c r="AKT190"/>
      <c r="AKU190"/>
      <c r="AKV190"/>
      <c r="AKW190"/>
      <c r="AKX190"/>
      <c r="AKY190"/>
      <c r="AKZ190"/>
      <c r="ALA190"/>
      <c r="ALB190"/>
      <c r="ALC190"/>
      <c r="ALD190"/>
      <c r="ALE190"/>
      <c r="ALF190"/>
      <c r="ALG190"/>
      <c r="ALH190"/>
      <c r="ALI190"/>
      <c r="ALJ190"/>
      <c r="ALK190"/>
      <c r="ALL190"/>
      <c r="ALM190"/>
      <c r="ALN190"/>
      <c r="ALO190"/>
      <c r="ALP190"/>
      <c r="ALQ190"/>
      <c r="ALR190"/>
      <c r="ALS190"/>
      <c r="ALT190"/>
      <c r="ALU190"/>
      <c r="ALV190"/>
      <c r="ALW190"/>
      <c r="ALX190"/>
      <c r="ALY190"/>
      <c r="ALZ190"/>
      <c r="AMA190"/>
      <c r="AMB190"/>
      <c r="AMC190"/>
      <c r="AMD190"/>
      <c r="AME190"/>
      <c r="AMF190"/>
      <c r="AMG190"/>
      <c r="AMH190"/>
      <c r="AMI190"/>
      <c r="AMJ190"/>
      <c r="AMK190"/>
      <c r="AML190"/>
      <c r="AMM190"/>
      <c r="AMN190"/>
      <c r="AMO190"/>
      <c r="AMP190"/>
      <c r="AMQ190"/>
      <c r="AMR190"/>
      <c r="AMS190"/>
      <c r="AMT190"/>
      <c r="AMU190"/>
    </row>
    <row r="191" spans="3:1035" s="6" customFormat="1" ht="15" customHeight="1" x14ac:dyDescent="0.25">
      <c r="C191" s="6" t="str">
        <f t="shared" si="37"/>
        <v>Friedrich</v>
      </c>
      <c r="D191" s="6" t="str">
        <f t="shared" si="38"/>
        <v>PRO H80 T2 FD310UM  (80 gal)</v>
      </c>
      <c r="E191" s="6">
        <f t="shared" si="39"/>
        <v>3100466</v>
      </c>
      <c r="F191" s="55">
        <f t="shared" si="40"/>
        <v>80</v>
      </c>
      <c r="G191" s="6" t="str">
        <f t="shared" si="41"/>
        <v>Rheem2020Build80</v>
      </c>
      <c r="H191" s="114">
        <f t="shared" si="42"/>
        <v>0</v>
      </c>
      <c r="I191" s="152" t="str">
        <f t="shared" si="43"/>
        <v>FriedrichPROH80T2FD310UM</v>
      </c>
      <c r="J191" s="114">
        <v>4</v>
      </c>
      <c r="K191" s="219">
        <v>3.5</v>
      </c>
      <c r="L191" s="91" t="s">
        <v>188</v>
      </c>
      <c r="M191" s="183"/>
      <c r="N191" s="75">
        <f t="shared" si="44"/>
        <v>31</v>
      </c>
      <c r="O191" s="168" t="s">
        <v>931</v>
      </c>
      <c r="P191" s="178">
        <f t="shared" si="99"/>
        <v>4</v>
      </c>
      <c r="Q191" s="164">
        <f t="shared" si="45"/>
        <v>3100466</v>
      </c>
      <c r="R191" s="59" t="str">
        <f t="shared" si="46"/>
        <v>PRO H80 T2 FD310UM  (80 gal)</v>
      </c>
      <c r="S191" s="151">
        <f>COUNTIF(R$90:R$662, R191)</f>
        <v>1</v>
      </c>
      <c r="T191" s="190" t="s">
        <v>979</v>
      </c>
      <c r="U191" s="172">
        <v>80</v>
      </c>
      <c r="V191" s="173"/>
      <c r="W191" s="173" t="s">
        <v>280</v>
      </c>
      <c r="X191" s="129" t="str">
        <f t="shared" si="47"/>
        <v>Rheem2020Build80</v>
      </c>
      <c r="Y191" s="180">
        <v>0</v>
      </c>
      <c r="Z191" s="192"/>
      <c r="AA191" s="193"/>
      <c r="AB191" s="181"/>
      <c r="AC191" s="124" t="str">
        <f t="shared" si="48"/>
        <v>2,     3100466,   "PRO H80 T2 FD310UM  (80 gal)"</v>
      </c>
      <c r="AD191" s="191" t="str">
        <f t="shared" si="100"/>
        <v>Friedrich</v>
      </c>
      <c r="AE191" s="190" t="s">
        <v>995</v>
      </c>
      <c r="AF191" s="167">
        <f>COUNTIF(AE$77:AE$662, AE191)</f>
        <v>1</v>
      </c>
      <c r="AG191" s="124" t="str">
        <f t="shared" si="49"/>
        <v xml:space="preserve">          case  PRO H80 T2 FD310UM  (80 gal)   :   "FriedrichPROH80T2FD310UM"</v>
      </c>
      <c r="AH191" s="6">
        <v>3.5</v>
      </c>
      <c r="AJ191" s="6">
        <v>4</v>
      </c>
      <c r="AK191"/>
      <c r="AL191" s="138" t="str">
        <f t="shared" si="50"/>
        <v/>
      </c>
      <c r="AM191" s="138">
        <f t="shared" si="51"/>
        <v>3.5</v>
      </c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/>
      <c r="KO191"/>
      <c r="KP191"/>
      <c r="KQ191"/>
      <c r="KR191"/>
      <c r="KS191"/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/>
      <c r="LH191"/>
      <c r="LI191"/>
      <c r="LJ191"/>
      <c r="LK191"/>
      <c r="LL191"/>
      <c r="LM191"/>
      <c r="LN191"/>
      <c r="LO191"/>
      <c r="LP191"/>
      <c r="LQ191"/>
      <c r="LR191"/>
      <c r="LS191"/>
      <c r="LT191"/>
      <c r="LU191"/>
      <c r="LV191"/>
      <c r="LW191"/>
      <c r="LX191"/>
      <c r="LY191"/>
      <c r="LZ191"/>
      <c r="MA191"/>
      <c r="MB191"/>
      <c r="MC191"/>
      <c r="MD191"/>
      <c r="ME191"/>
      <c r="MF191"/>
      <c r="MG191"/>
      <c r="MH191"/>
      <c r="MI191"/>
      <c r="MJ191"/>
      <c r="MK191"/>
      <c r="ML191"/>
      <c r="MM191"/>
      <c r="MN191"/>
      <c r="MO191"/>
      <c r="MP191"/>
      <c r="MQ191"/>
      <c r="MR191"/>
      <c r="MS191"/>
      <c r="MT191"/>
      <c r="MU191"/>
      <c r="MV191"/>
      <c r="MW191"/>
      <c r="MX191"/>
      <c r="MY191"/>
      <c r="MZ191"/>
      <c r="NA191"/>
      <c r="NB191"/>
      <c r="NC191"/>
      <c r="ND191"/>
      <c r="NE191"/>
      <c r="NF191"/>
      <c r="NG191"/>
      <c r="NH191"/>
      <c r="NI191"/>
      <c r="NJ191"/>
      <c r="NK191"/>
      <c r="NL191"/>
      <c r="NM191"/>
      <c r="NN191"/>
      <c r="NO191"/>
      <c r="NP191"/>
      <c r="NQ191"/>
      <c r="NR191"/>
      <c r="NS191"/>
      <c r="NT191"/>
      <c r="NU191"/>
      <c r="NV191"/>
      <c r="NW191"/>
      <c r="NX191"/>
      <c r="NY191"/>
      <c r="NZ191"/>
      <c r="OA191"/>
      <c r="OB191"/>
      <c r="OC191"/>
      <c r="OD191"/>
      <c r="OE191"/>
      <c r="OF191"/>
      <c r="OG191"/>
      <c r="OH191"/>
      <c r="OI191"/>
      <c r="OJ191"/>
      <c r="OK191"/>
      <c r="OL191"/>
      <c r="OM191"/>
      <c r="ON191"/>
      <c r="OO191"/>
      <c r="OP191"/>
      <c r="OQ191"/>
      <c r="OR191"/>
      <c r="OS191"/>
      <c r="OT191"/>
      <c r="OU191"/>
      <c r="OV191"/>
      <c r="OW191"/>
      <c r="OX191"/>
      <c r="OY191"/>
      <c r="OZ191"/>
      <c r="PA191"/>
      <c r="PB191"/>
      <c r="PC191"/>
      <c r="PD191"/>
      <c r="PE191"/>
      <c r="PF191"/>
      <c r="PG191"/>
      <c r="PH191"/>
      <c r="PI191"/>
      <c r="PJ191"/>
      <c r="PK191"/>
      <c r="PL191"/>
      <c r="PM191"/>
      <c r="PN191"/>
      <c r="PO191"/>
      <c r="PP191"/>
      <c r="PQ191"/>
      <c r="PR191"/>
      <c r="PS191"/>
      <c r="PT191"/>
      <c r="PU191"/>
      <c r="PV191"/>
      <c r="PW191"/>
      <c r="PX191"/>
      <c r="PY191"/>
      <c r="PZ191"/>
      <c r="QA191"/>
      <c r="QB191"/>
      <c r="QC191"/>
      <c r="QD191"/>
      <c r="QE191"/>
      <c r="QF191"/>
      <c r="QG191"/>
      <c r="QH191"/>
      <c r="QI191"/>
      <c r="QJ191"/>
      <c r="QK191"/>
      <c r="QL191"/>
      <c r="QM191"/>
      <c r="QN191"/>
      <c r="QO191"/>
      <c r="QP191"/>
      <c r="QQ191"/>
      <c r="QR191"/>
      <c r="QS191"/>
      <c r="QT191"/>
      <c r="QU191"/>
      <c r="QV191"/>
      <c r="QW191"/>
      <c r="QX191"/>
      <c r="QY191"/>
      <c r="QZ191"/>
      <c r="RA191"/>
      <c r="RB191"/>
      <c r="RC191"/>
      <c r="RD191"/>
      <c r="RE191"/>
      <c r="RF191"/>
      <c r="RG191"/>
      <c r="RH191"/>
      <c r="RI191"/>
      <c r="RJ191"/>
      <c r="RK191"/>
      <c r="RL191"/>
      <c r="RM191"/>
      <c r="RN191"/>
      <c r="RO191"/>
      <c r="RP191"/>
      <c r="RQ191"/>
      <c r="RR191"/>
      <c r="RS191"/>
      <c r="RT191"/>
      <c r="RU191"/>
      <c r="RV191"/>
      <c r="RW191"/>
      <c r="RX191"/>
      <c r="RY191"/>
      <c r="RZ191"/>
      <c r="SA191"/>
      <c r="SB191"/>
      <c r="SC191"/>
      <c r="SD191"/>
      <c r="SE191"/>
      <c r="SF191"/>
      <c r="SG191"/>
      <c r="SH191"/>
      <c r="SI191"/>
      <c r="SJ191"/>
      <c r="SK191"/>
      <c r="SL191"/>
      <c r="SM191"/>
      <c r="SN191"/>
      <c r="SO191"/>
      <c r="SP191"/>
      <c r="SQ191"/>
      <c r="SR191"/>
      <c r="SS191"/>
      <c r="ST191"/>
      <c r="SU191"/>
      <c r="SV191"/>
      <c r="SW191"/>
      <c r="SX191"/>
      <c r="SY191"/>
      <c r="SZ191"/>
      <c r="TA191"/>
      <c r="TB191"/>
      <c r="TC191"/>
      <c r="TD191"/>
      <c r="TE191"/>
      <c r="TF191"/>
      <c r="TG191"/>
      <c r="TH191"/>
      <c r="TI191"/>
      <c r="TJ191"/>
      <c r="TK191"/>
      <c r="TL191"/>
      <c r="TM191"/>
      <c r="TN191"/>
      <c r="TO191"/>
      <c r="TP191"/>
      <c r="TQ191"/>
      <c r="TR191"/>
      <c r="TS191"/>
      <c r="TT191"/>
      <c r="TU191"/>
      <c r="TV191"/>
      <c r="TW191"/>
      <c r="TX191"/>
      <c r="TY191"/>
      <c r="TZ191"/>
      <c r="UA191"/>
      <c r="UB191"/>
      <c r="UC191"/>
      <c r="UD191"/>
      <c r="UE191"/>
      <c r="UF191"/>
      <c r="UG191"/>
      <c r="UH191"/>
      <c r="UI191"/>
      <c r="UJ191"/>
      <c r="UK191"/>
      <c r="UL191"/>
      <c r="UM191"/>
      <c r="UN191"/>
      <c r="UO191"/>
      <c r="UP191"/>
      <c r="UQ191"/>
      <c r="UR191"/>
      <c r="US191"/>
      <c r="UT191"/>
      <c r="UU191"/>
      <c r="UV191"/>
      <c r="UW191"/>
      <c r="UX191"/>
      <c r="UY191"/>
      <c r="UZ191"/>
      <c r="VA191"/>
      <c r="VB191"/>
      <c r="VC191"/>
      <c r="VD191"/>
      <c r="VE191"/>
      <c r="VF191"/>
      <c r="VG191"/>
      <c r="VH191"/>
      <c r="VI191"/>
      <c r="VJ191"/>
      <c r="VK191"/>
      <c r="VL191"/>
      <c r="VM191"/>
      <c r="VN191"/>
      <c r="VO191"/>
      <c r="VP191"/>
      <c r="VQ191"/>
      <c r="VR191"/>
      <c r="VS191"/>
      <c r="VT191"/>
      <c r="VU191"/>
      <c r="VV191"/>
      <c r="VW191"/>
      <c r="VX191"/>
      <c r="VY191"/>
      <c r="VZ191"/>
      <c r="WA191"/>
      <c r="WB191"/>
      <c r="WC191"/>
      <c r="WD191"/>
      <c r="WE191"/>
      <c r="WF191"/>
      <c r="WG191"/>
      <c r="WH191"/>
      <c r="WI191"/>
      <c r="WJ191"/>
      <c r="WK191"/>
      <c r="WL191"/>
      <c r="WM191"/>
      <c r="WN191"/>
      <c r="WO191"/>
      <c r="WP191"/>
      <c r="WQ191"/>
      <c r="WR191"/>
      <c r="WS191"/>
      <c r="WT191"/>
      <c r="WU191"/>
      <c r="WV191"/>
      <c r="WW191"/>
      <c r="WX191"/>
      <c r="WY191"/>
      <c r="WZ191"/>
      <c r="XA191"/>
      <c r="XB191"/>
      <c r="XC191"/>
      <c r="XD191"/>
      <c r="XE191"/>
      <c r="XF191"/>
      <c r="XG191"/>
      <c r="XH191"/>
      <c r="XI191"/>
      <c r="XJ191"/>
      <c r="XK191"/>
      <c r="XL191"/>
      <c r="XM191"/>
      <c r="XN191"/>
      <c r="XO191"/>
      <c r="XP191"/>
      <c r="XQ191"/>
      <c r="XR191"/>
      <c r="XS191"/>
      <c r="XT191"/>
      <c r="XU191"/>
      <c r="XV191"/>
      <c r="XW191"/>
      <c r="XX191"/>
      <c r="XY191"/>
      <c r="XZ191"/>
      <c r="YA191"/>
      <c r="YB191"/>
      <c r="YC191"/>
      <c r="YD191"/>
      <c r="YE191"/>
      <c r="YF191"/>
      <c r="YG191"/>
      <c r="YH191"/>
      <c r="YI191"/>
      <c r="YJ191"/>
      <c r="YK191"/>
      <c r="YL191"/>
      <c r="YM191"/>
      <c r="YN191"/>
      <c r="YO191"/>
      <c r="YP191"/>
      <c r="YQ191"/>
      <c r="YR191"/>
      <c r="YS191"/>
      <c r="YT191"/>
      <c r="YU191"/>
      <c r="YV191"/>
      <c r="YW191"/>
      <c r="YX191"/>
      <c r="YY191"/>
      <c r="YZ191"/>
      <c r="ZA191"/>
      <c r="ZB191"/>
      <c r="ZC191"/>
      <c r="ZD191"/>
      <c r="ZE191"/>
      <c r="ZF191"/>
      <c r="ZG191"/>
      <c r="ZH191"/>
      <c r="ZI191"/>
      <c r="ZJ191"/>
      <c r="ZK191"/>
      <c r="ZL191"/>
      <c r="ZM191"/>
      <c r="ZN191"/>
      <c r="ZO191"/>
      <c r="ZP191"/>
      <c r="ZQ191"/>
      <c r="ZR191"/>
      <c r="ZS191"/>
      <c r="ZT191"/>
      <c r="ZU191"/>
      <c r="ZV191"/>
      <c r="ZW191"/>
      <c r="ZX191"/>
      <c r="ZY191"/>
      <c r="ZZ191"/>
      <c r="AAA191"/>
      <c r="AAB191"/>
      <c r="AAC191"/>
      <c r="AAD191"/>
      <c r="AAE191"/>
      <c r="AAF191"/>
      <c r="AAG191"/>
      <c r="AAH191"/>
      <c r="AAI191"/>
      <c r="AAJ191"/>
      <c r="AAK191"/>
      <c r="AAL191"/>
      <c r="AAM191"/>
      <c r="AAN191"/>
      <c r="AAO191"/>
      <c r="AAP191"/>
      <c r="AAQ191"/>
      <c r="AAR191"/>
      <c r="AAS191"/>
      <c r="AAT191"/>
      <c r="AAU191"/>
      <c r="AAV191"/>
      <c r="AAW191"/>
      <c r="AAX191"/>
      <c r="AAY191"/>
      <c r="AAZ191"/>
      <c r="ABA191"/>
      <c r="ABB191"/>
      <c r="ABC191"/>
      <c r="ABD191"/>
      <c r="ABE191"/>
      <c r="ABF191"/>
      <c r="ABG191"/>
      <c r="ABH191"/>
      <c r="ABI191"/>
      <c r="ABJ191"/>
      <c r="ABK191"/>
      <c r="ABL191"/>
      <c r="ABM191"/>
      <c r="ABN191"/>
      <c r="ABO191"/>
      <c r="ABP191"/>
      <c r="ABQ191"/>
      <c r="ABR191"/>
      <c r="ABS191"/>
      <c r="ABT191"/>
      <c r="ABU191"/>
      <c r="ABV191"/>
      <c r="ABW191"/>
      <c r="ABX191"/>
      <c r="ABY191"/>
      <c r="ABZ191"/>
      <c r="ACA191"/>
      <c r="ACB191"/>
      <c r="ACC191"/>
      <c r="ACD191"/>
      <c r="ACE191"/>
      <c r="ACF191"/>
      <c r="ACG191"/>
      <c r="ACH191"/>
      <c r="ACI191"/>
      <c r="ACJ191"/>
      <c r="ACK191"/>
      <c r="ACL191"/>
      <c r="ACM191"/>
      <c r="ACN191"/>
      <c r="ACO191"/>
      <c r="ACP191"/>
      <c r="ACQ191"/>
      <c r="ACR191"/>
      <c r="ACS191"/>
      <c r="ACT191"/>
      <c r="ACU191"/>
      <c r="ACV191"/>
      <c r="ACW191"/>
      <c r="ACX191"/>
      <c r="ACY191"/>
      <c r="ACZ191"/>
      <c r="ADA191"/>
      <c r="ADB191"/>
      <c r="ADC191"/>
      <c r="ADD191"/>
      <c r="ADE191"/>
      <c r="ADF191"/>
      <c r="ADG191"/>
      <c r="ADH191"/>
      <c r="ADI191"/>
      <c r="ADJ191"/>
      <c r="ADK191"/>
      <c r="ADL191"/>
      <c r="ADM191"/>
      <c r="ADN191"/>
      <c r="ADO191"/>
      <c r="ADP191"/>
      <c r="ADQ191"/>
      <c r="ADR191"/>
      <c r="ADS191"/>
      <c r="ADT191"/>
      <c r="ADU191"/>
      <c r="ADV191"/>
      <c r="ADW191"/>
      <c r="ADX191"/>
      <c r="ADY191"/>
      <c r="ADZ191"/>
      <c r="AEA191"/>
      <c r="AEB191"/>
      <c r="AEC191"/>
      <c r="AED191"/>
      <c r="AEE191"/>
      <c r="AEF191"/>
      <c r="AEG191"/>
      <c r="AEH191"/>
      <c r="AEI191"/>
      <c r="AEJ191"/>
      <c r="AEK191"/>
      <c r="AEL191"/>
      <c r="AEM191"/>
      <c r="AEN191"/>
      <c r="AEO191"/>
      <c r="AEP191"/>
      <c r="AEQ191"/>
      <c r="AER191"/>
      <c r="AES191"/>
      <c r="AET191"/>
      <c r="AEU191"/>
      <c r="AEV191"/>
      <c r="AEW191"/>
      <c r="AEX191"/>
      <c r="AEY191"/>
      <c r="AEZ191"/>
      <c r="AFA191"/>
      <c r="AFB191"/>
      <c r="AFC191"/>
      <c r="AFD191"/>
      <c r="AFE191"/>
      <c r="AFF191"/>
      <c r="AFG191"/>
      <c r="AFH191"/>
      <c r="AFI191"/>
      <c r="AFJ191"/>
      <c r="AFK191"/>
      <c r="AFL191"/>
      <c r="AFM191"/>
      <c r="AFN191"/>
      <c r="AFO191"/>
      <c r="AFP191"/>
      <c r="AFQ191"/>
      <c r="AFR191"/>
      <c r="AFS191"/>
      <c r="AFT191"/>
      <c r="AFU191"/>
      <c r="AFV191"/>
      <c r="AFW191"/>
      <c r="AFX191"/>
      <c r="AFY191"/>
      <c r="AFZ191"/>
      <c r="AGA191"/>
      <c r="AGB191"/>
      <c r="AGC191"/>
      <c r="AGD191"/>
      <c r="AGE191"/>
      <c r="AGF191"/>
      <c r="AGG191"/>
      <c r="AGH191"/>
      <c r="AGI191"/>
      <c r="AGJ191"/>
      <c r="AGK191"/>
      <c r="AGL191"/>
      <c r="AGM191"/>
      <c r="AGN191"/>
      <c r="AGO191"/>
      <c r="AGP191"/>
      <c r="AGQ191"/>
      <c r="AGR191"/>
      <c r="AGS191"/>
      <c r="AGT191"/>
      <c r="AGU191"/>
      <c r="AGV191"/>
      <c r="AGW191"/>
      <c r="AGX191"/>
      <c r="AGY191"/>
      <c r="AGZ191"/>
      <c r="AHA191"/>
      <c r="AHB191"/>
      <c r="AHC191"/>
      <c r="AHD191"/>
      <c r="AHE191"/>
      <c r="AHF191"/>
      <c r="AHG191"/>
      <c r="AHH191"/>
      <c r="AHI191"/>
      <c r="AHJ191"/>
      <c r="AHK191"/>
      <c r="AHL191"/>
      <c r="AHM191"/>
      <c r="AHN191"/>
      <c r="AHO191"/>
      <c r="AHP191"/>
      <c r="AHQ191"/>
      <c r="AHR191"/>
      <c r="AHS191"/>
      <c r="AHT191"/>
      <c r="AHU191"/>
      <c r="AHV191"/>
      <c r="AHW191"/>
      <c r="AHX191"/>
      <c r="AHY191"/>
      <c r="AHZ191"/>
      <c r="AIA191"/>
      <c r="AIB191"/>
      <c r="AIC191"/>
      <c r="AID191"/>
      <c r="AIE191"/>
      <c r="AIF191"/>
      <c r="AIG191"/>
      <c r="AIH191"/>
      <c r="AII191"/>
      <c r="AIJ191"/>
      <c r="AIK191"/>
      <c r="AIL191"/>
      <c r="AIM191"/>
      <c r="AIN191"/>
      <c r="AIO191"/>
      <c r="AIP191"/>
      <c r="AIQ191"/>
      <c r="AIR191"/>
      <c r="AIS191"/>
      <c r="AIT191"/>
      <c r="AIU191"/>
      <c r="AIV191"/>
      <c r="AIW191"/>
      <c r="AIX191"/>
      <c r="AIY191"/>
      <c r="AIZ191"/>
      <c r="AJA191"/>
      <c r="AJB191"/>
      <c r="AJC191"/>
      <c r="AJD191"/>
      <c r="AJE191"/>
      <c r="AJF191"/>
      <c r="AJG191"/>
      <c r="AJH191"/>
      <c r="AJI191"/>
      <c r="AJJ191"/>
      <c r="AJK191"/>
      <c r="AJL191"/>
      <c r="AJM191"/>
      <c r="AJN191"/>
      <c r="AJO191"/>
      <c r="AJP191"/>
      <c r="AJQ191"/>
      <c r="AJR191"/>
      <c r="AJS191"/>
      <c r="AJT191"/>
      <c r="AJU191"/>
      <c r="AJV191"/>
      <c r="AJW191"/>
      <c r="AJX191"/>
      <c r="AJY191"/>
      <c r="AJZ191"/>
      <c r="AKA191"/>
      <c r="AKB191"/>
      <c r="AKC191"/>
      <c r="AKD191"/>
      <c r="AKE191"/>
      <c r="AKF191"/>
      <c r="AKG191"/>
      <c r="AKH191"/>
      <c r="AKI191"/>
      <c r="AKJ191"/>
      <c r="AKK191"/>
      <c r="AKL191"/>
      <c r="AKM191"/>
      <c r="AKN191"/>
      <c r="AKO191"/>
      <c r="AKP191"/>
      <c r="AKQ191"/>
      <c r="AKR191"/>
      <c r="AKS191"/>
      <c r="AKT191"/>
      <c r="AKU191"/>
      <c r="AKV191"/>
      <c r="AKW191"/>
      <c r="AKX191"/>
      <c r="AKY191"/>
      <c r="AKZ191"/>
      <c r="ALA191"/>
      <c r="ALB191"/>
      <c r="ALC191"/>
      <c r="ALD191"/>
      <c r="ALE191"/>
      <c r="ALF191"/>
      <c r="ALG191"/>
      <c r="ALH191"/>
      <c r="ALI191"/>
      <c r="ALJ191"/>
      <c r="ALK191"/>
      <c r="ALL191"/>
      <c r="ALM191"/>
      <c r="ALN191"/>
      <c r="ALO191"/>
      <c r="ALP191"/>
      <c r="ALQ191"/>
      <c r="ALR191"/>
      <c r="ALS191"/>
      <c r="ALT191"/>
      <c r="ALU191"/>
      <c r="ALV191"/>
      <c r="ALW191"/>
      <c r="ALX191"/>
      <c r="ALY191"/>
      <c r="ALZ191"/>
      <c r="AMA191"/>
      <c r="AMB191"/>
      <c r="AMC191"/>
      <c r="AMD191"/>
      <c r="AME191"/>
      <c r="AMF191"/>
      <c r="AMG191"/>
      <c r="AMH191"/>
      <c r="AMI191"/>
      <c r="AMJ191"/>
      <c r="AMK191"/>
      <c r="AML191"/>
      <c r="AMM191"/>
      <c r="AMN191"/>
      <c r="AMO191"/>
      <c r="AMP191"/>
      <c r="AMQ191"/>
      <c r="AMR191"/>
      <c r="AMS191"/>
      <c r="AMT191"/>
      <c r="AMU191"/>
    </row>
    <row r="192" spans="3:1035" s="6" customFormat="1" ht="15" customHeight="1" x14ac:dyDescent="0.25">
      <c r="C192" s="6" t="str">
        <f t="shared" si="37"/>
        <v>Friedrich</v>
      </c>
      <c r="D192" s="6" t="str">
        <f t="shared" si="38"/>
        <v>PROH40 T2 FD400-30  (40 gal)</v>
      </c>
      <c r="E192" s="6">
        <f t="shared" si="39"/>
        <v>3100559</v>
      </c>
      <c r="F192" s="55">
        <f t="shared" si="40"/>
        <v>40</v>
      </c>
      <c r="G192" s="6" t="str">
        <f t="shared" si="41"/>
        <v>Rheem2020Prem40</v>
      </c>
      <c r="H192" s="114">
        <f t="shared" si="42"/>
        <v>1</v>
      </c>
      <c r="I192" s="152" t="str">
        <f t="shared" si="43"/>
        <v>FriedrichPROH40T2FD400_30</v>
      </c>
      <c r="J192" s="114">
        <v>4</v>
      </c>
      <c r="K192" s="219">
        <v>3.83</v>
      </c>
      <c r="L192" s="91" t="s">
        <v>188</v>
      </c>
      <c r="M192" s="183"/>
      <c r="N192" s="75">
        <f t="shared" si="44"/>
        <v>31</v>
      </c>
      <c r="O192" s="168" t="s">
        <v>931</v>
      </c>
      <c r="P192" s="178">
        <f t="shared" si="99"/>
        <v>5</v>
      </c>
      <c r="Q192" s="164">
        <f t="shared" si="45"/>
        <v>3100559</v>
      </c>
      <c r="R192" s="59" t="str">
        <f t="shared" si="46"/>
        <v>PROH40 T2 FD400-30  (40 gal)</v>
      </c>
      <c r="S192" s="151">
        <f>COUNTIF(R$90:R$662, R192)</f>
        <v>1</v>
      </c>
      <c r="T192" s="190" t="s">
        <v>980</v>
      </c>
      <c r="U192" s="172">
        <v>40</v>
      </c>
      <c r="V192" s="173"/>
      <c r="W192" s="173" t="s">
        <v>273</v>
      </c>
      <c r="X192" s="129" t="str">
        <f t="shared" si="47"/>
        <v>Rheem2020Prem40</v>
      </c>
      <c r="Y192" s="180">
        <v>1</v>
      </c>
      <c r="Z192" s="192"/>
      <c r="AA192" s="193"/>
      <c r="AB192" s="181"/>
      <c r="AC192" s="124" t="str">
        <f t="shared" si="48"/>
        <v>2,     3100559,   "PROH40 T2 FD400-30  (40 gal)"</v>
      </c>
      <c r="AD192" s="191" t="str">
        <f t="shared" si="100"/>
        <v>Friedrich</v>
      </c>
      <c r="AE192" s="190" t="s">
        <v>996</v>
      </c>
      <c r="AF192" s="167">
        <f>COUNTIF(AE$77:AE$662, AE192)</f>
        <v>1</v>
      </c>
      <c r="AG192" s="124" t="str">
        <f t="shared" si="49"/>
        <v xml:space="preserve">          case  PROH40 T2 FD400-30  (40 gal)   :   "FriedrichPROH40T2FD400_30"</v>
      </c>
      <c r="AH192" s="6">
        <v>3.83</v>
      </c>
      <c r="AJ192" s="6">
        <v>4</v>
      </c>
      <c r="AK192"/>
      <c r="AL192" s="138" t="str">
        <f t="shared" si="50"/>
        <v/>
      </c>
      <c r="AM192" s="138">
        <f t="shared" si="51"/>
        <v>3.83</v>
      </c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  <c r="KN192"/>
      <c r="KO192"/>
      <c r="KP192"/>
      <c r="KQ192"/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/>
      <c r="LH192"/>
      <c r="LI192"/>
      <c r="LJ192"/>
      <c r="LK192"/>
      <c r="LL192"/>
      <c r="LM192"/>
      <c r="LN192"/>
      <c r="LO192"/>
      <c r="LP192"/>
      <c r="LQ192"/>
      <c r="LR192"/>
      <c r="LS192"/>
      <c r="LT192"/>
      <c r="LU192"/>
      <c r="LV192"/>
      <c r="LW192"/>
      <c r="LX192"/>
      <c r="LY192"/>
      <c r="LZ192"/>
      <c r="MA192"/>
      <c r="MB192"/>
      <c r="MC192"/>
      <c r="MD192"/>
      <c r="ME192"/>
      <c r="MF192"/>
      <c r="MG192"/>
      <c r="MH192"/>
      <c r="MI192"/>
      <c r="MJ192"/>
      <c r="MK192"/>
      <c r="ML192"/>
      <c r="MM192"/>
      <c r="MN192"/>
      <c r="MO192"/>
      <c r="MP192"/>
      <c r="MQ192"/>
      <c r="MR192"/>
      <c r="MS192"/>
      <c r="MT192"/>
      <c r="MU192"/>
      <c r="MV192"/>
      <c r="MW192"/>
      <c r="MX192"/>
      <c r="MY192"/>
      <c r="MZ192"/>
      <c r="NA192"/>
      <c r="NB192"/>
      <c r="NC192"/>
      <c r="ND192"/>
      <c r="NE192"/>
      <c r="NF192"/>
      <c r="NG192"/>
      <c r="NH192"/>
      <c r="NI192"/>
      <c r="NJ192"/>
      <c r="NK192"/>
      <c r="NL192"/>
      <c r="NM192"/>
      <c r="NN192"/>
      <c r="NO192"/>
      <c r="NP192"/>
      <c r="NQ192"/>
      <c r="NR192"/>
      <c r="NS192"/>
      <c r="NT192"/>
      <c r="NU192"/>
      <c r="NV192"/>
      <c r="NW192"/>
      <c r="NX192"/>
      <c r="NY192"/>
      <c r="NZ192"/>
      <c r="OA192"/>
      <c r="OB192"/>
      <c r="OC192"/>
      <c r="OD192"/>
      <c r="OE192"/>
      <c r="OF192"/>
      <c r="OG192"/>
      <c r="OH192"/>
      <c r="OI192"/>
      <c r="OJ192"/>
      <c r="OK192"/>
      <c r="OL192"/>
      <c r="OM192"/>
      <c r="ON192"/>
      <c r="OO192"/>
      <c r="OP192"/>
      <c r="OQ192"/>
      <c r="OR192"/>
      <c r="OS192"/>
      <c r="OT192"/>
      <c r="OU192"/>
      <c r="OV192"/>
      <c r="OW192"/>
      <c r="OX192"/>
      <c r="OY192"/>
      <c r="OZ192"/>
      <c r="PA192"/>
      <c r="PB192"/>
      <c r="PC192"/>
      <c r="PD192"/>
      <c r="PE192"/>
      <c r="PF192"/>
      <c r="PG192"/>
      <c r="PH192"/>
      <c r="PI192"/>
      <c r="PJ192"/>
      <c r="PK192"/>
      <c r="PL192"/>
      <c r="PM192"/>
      <c r="PN192"/>
      <c r="PO192"/>
      <c r="PP192"/>
      <c r="PQ192"/>
      <c r="PR192"/>
      <c r="PS192"/>
      <c r="PT192"/>
      <c r="PU192"/>
      <c r="PV192"/>
      <c r="PW192"/>
      <c r="PX192"/>
      <c r="PY192"/>
      <c r="PZ192"/>
      <c r="QA192"/>
      <c r="QB192"/>
      <c r="QC192"/>
      <c r="QD192"/>
      <c r="QE192"/>
      <c r="QF192"/>
      <c r="QG192"/>
      <c r="QH192"/>
      <c r="QI192"/>
      <c r="QJ192"/>
      <c r="QK192"/>
      <c r="QL192"/>
      <c r="QM192"/>
      <c r="QN192"/>
      <c r="QO192"/>
      <c r="QP192"/>
      <c r="QQ192"/>
      <c r="QR192"/>
      <c r="QS192"/>
      <c r="QT192"/>
      <c r="QU192"/>
      <c r="QV192"/>
      <c r="QW192"/>
      <c r="QX192"/>
      <c r="QY192"/>
      <c r="QZ192"/>
      <c r="RA192"/>
      <c r="RB192"/>
      <c r="RC192"/>
      <c r="RD192"/>
      <c r="RE192"/>
      <c r="RF192"/>
      <c r="RG192"/>
      <c r="RH192"/>
      <c r="RI192"/>
      <c r="RJ192"/>
      <c r="RK192"/>
      <c r="RL192"/>
      <c r="RM192"/>
      <c r="RN192"/>
      <c r="RO192"/>
      <c r="RP192"/>
      <c r="RQ192"/>
      <c r="RR192"/>
      <c r="RS192"/>
      <c r="RT192"/>
      <c r="RU192"/>
      <c r="RV192"/>
      <c r="RW192"/>
      <c r="RX192"/>
      <c r="RY192"/>
      <c r="RZ192"/>
      <c r="SA192"/>
      <c r="SB192"/>
      <c r="SC192"/>
      <c r="SD192"/>
      <c r="SE192"/>
      <c r="SF192"/>
      <c r="SG192"/>
      <c r="SH192"/>
      <c r="SI192"/>
      <c r="SJ192"/>
      <c r="SK192"/>
      <c r="SL192"/>
      <c r="SM192"/>
      <c r="SN192"/>
      <c r="SO192"/>
      <c r="SP192"/>
      <c r="SQ192"/>
      <c r="SR192"/>
      <c r="SS192"/>
      <c r="ST192"/>
      <c r="SU192"/>
      <c r="SV192"/>
      <c r="SW192"/>
      <c r="SX192"/>
      <c r="SY192"/>
      <c r="SZ192"/>
      <c r="TA192"/>
      <c r="TB192"/>
      <c r="TC192"/>
      <c r="TD192"/>
      <c r="TE192"/>
      <c r="TF192"/>
      <c r="TG192"/>
      <c r="TH192"/>
      <c r="TI192"/>
      <c r="TJ192"/>
      <c r="TK192"/>
      <c r="TL192"/>
      <c r="TM192"/>
      <c r="TN192"/>
      <c r="TO192"/>
      <c r="TP192"/>
      <c r="TQ192"/>
      <c r="TR192"/>
      <c r="TS192"/>
      <c r="TT192"/>
      <c r="TU192"/>
      <c r="TV192"/>
      <c r="TW192"/>
      <c r="TX192"/>
      <c r="TY192"/>
      <c r="TZ192"/>
      <c r="UA192"/>
      <c r="UB192"/>
      <c r="UC192"/>
      <c r="UD192"/>
      <c r="UE192"/>
      <c r="UF192"/>
      <c r="UG192"/>
      <c r="UH192"/>
      <c r="UI192"/>
      <c r="UJ192"/>
      <c r="UK192"/>
      <c r="UL192"/>
      <c r="UM192"/>
      <c r="UN192"/>
      <c r="UO192"/>
      <c r="UP192"/>
      <c r="UQ192"/>
      <c r="UR192"/>
      <c r="US192"/>
      <c r="UT192"/>
      <c r="UU192"/>
      <c r="UV192"/>
      <c r="UW192"/>
      <c r="UX192"/>
      <c r="UY192"/>
      <c r="UZ192"/>
      <c r="VA192"/>
      <c r="VB192"/>
      <c r="VC192"/>
      <c r="VD192"/>
      <c r="VE192"/>
      <c r="VF192"/>
      <c r="VG192"/>
      <c r="VH192"/>
      <c r="VI192"/>
      <c r="VJ192"/>
      <c r="VK192"/>
      <c r="VL192"/>
      <c r="VM192"/>
      <c r="VN192"/>
      <c r="VO192"/>
      <c r="VP192"/>
      <c r="VQ192"/>
      <c r="VR192"/>
      <c r="VS192"/>
      <c r="VT192"/>
      <c r="VU192"/>
      <c r="VV192"/>
      <c r="VW192"/>
      <c r="VX192"/>
      <c r="VY192"/>
      <c r="VZ192"/>
      <c r="WA192"/>
      <c r="WB192"/>
      <c r="WC192"/>
      <c r="WD192"/>
      <c r="WE192"/>
      <c r="WF192"/>
      <c r="WG192"/>
      <c r="WH192"/>
      <c r="WI192"/>
      <c r="WJ192"/>
      <c r="WK192"/>
      <c r="WL192"/>
      <c r="WM192"/>
      <c r="WN192"/>
      <c r="WO192"/>
      <c r="WP192"/>
      <c r="WQ192"/>
      <c r="WR192"/>
      <c r="WS192"/>
      <c r="WT192"/>
      <c r="WU192"/>
      <c r="WV192"/>
      <c r="WW192"/>
      <c r="WX192"/>
      <c r="WY192"/>
      <c r="WZ192"/>
      <c r="XA192"/>
      <c r="XB192"/>
      <c r="XC192"/>
      <c r="XD192"/>
      <c r="XE192"/>
      <c r="XF192"/>
      <c r="XG192"/>
      <c r="XH192"/>
      <c r="XI192"/>
      <c r="XJ192"/>
      <c r="XK192"/>
      <c r="XL192"/>
      <c r="XM192"/>
      <c r="XN192"/>
      <c r="XO192"/>
      <c r="XP192"/>
      <c r="XQ192"/>
      <c r="XR192"/>
      <c r="XS192"/>
      <c r="XT192"/>
      <c r="XU192"/>
      <c r="XV192"/>
      <c r="XW192"/>
      <c r="XX192"/>
      <c r="XY192"/>
      <c r="XZ192"/>
      <c r="YA192"/>
      <c r="YB192"/>
      <c r="YC192"/>
      <c r="YD192"/>
      <c r="YE192"/>
      <c r="YF192"/>
      <c r="YG192"/>
      <c r="YH192"/>
      <c r="YI192"/>
      <c r="YJ192"/>
      <c r="YK192"/>
      <c r="YL192"/>
      <c r="YM192"/>
      <c r="YN192"/>
      <c r="YO192"/>
      <c r="YP192"/>
      <c r="YQ192"/>
      <c r="YR192"/>
      <c r="YS192"/>
      <c r="YT192"/>
      <c r="YU192"/>
      <c r="YV192"/>
      <c r="YW192"/>
      <c r="YX192"/>
      <c r="YY192"/>
      <c r="YZ192"/>
      <c r="ZA192"/>
      <c r="ZB192"/>
      <c r="ZC192"/>
      <c r="ZD192"/>
      <c r="ZE192"/>
      <c r="ZF192"/>
      <c r="ZG192"/>
      <c r="ZH192"/>
      <c r="ZI192"/>
      <c r="ZJ192"/>
      <c r="ZK192"/>
      <c r="ZL192"/>
      <c r="ZM192"/>
      <c r="ZN192"/>
      <c r="ZO192"/>
      <c r="ZP192"/>
      <c r="ZQ192"/>
      <c r="ZR192"/>
      <c r="ZS192"/>
      <c r="ZT192"/>
      <c r="ZU192"/>
      <c r="ZV192"/>
      <c r="ZW192"/>
      <c r="ZX192"/>
      <c r="ZY192"/>
      <c r="ZZ192"/>
      <c r="AAA192"/>
      <c r="AAB192"/>
      <c r="AAC192"/>
      <c r="AAD192"/>
      <c r="AAE192"/>
      <c r="AAF192"/>
      <c r="AAG192"/>
      <c r="AAH192"/>
      <c r="AAI192"/>
      <c r="AAJ192"/>
      <c r="AAK192"/>
      <c r="AAL192"/>
      <c r="AAM192"/>
      <c r="AAN192"/>
      <c r="AAO192"/>
      <c r="AAP192"/>
      <c r="AAQ192"/>
      <c r="AAR192"/>
      <c r="AAS192"/>
      <c r="AAT192"/>
      <c r="AAU192"/>
      <c r="AAV192"/>
      <c r="AAW192"/>
      <c r="AAX192"/>
      <c r="AAY192"/>
      <c r="AAZ192"/>
      <c r="ABA192"/>
      <c r="ABB192"/>
      <c r="ABC192"/>
      <c r="ABD192"/>
      <c r="ABE192"/>
      <c r="ABF192"/>
      <c r="ABG192"/>
      <c r="ABH192"/>
      <c r="ABI192"/>
      <c r="ABJ192"/>
      <c r="ABK192"/>
      <c r="ABL192"/>
      <c r="ABM192"/>
      <c r="ABN192"/>
      <c r="ABO192"/>
      <c r="ABP192"/>
      <c r="ABQ192"/>
      <c r="ABR192"/>
      <c r="ABS192"/>
      <c r="ABT192"/>
      <c r="ABU192"/>
      <c r="ABV192"/>
      <c r="ABW192"/>
      <c r="ABX192"/>
      <c r="ABY192"/>
      <c r="ABZ192"/>
      <c r="ACA192"/>
      <c r="ACB192"/>
      <c r="ACC192"/>
      <c r="ACD192"/>
      <c r="ACE192"/>
      <c r="ACF192"/>
      <c r="ACG192"/>
      <c r="ACH192"/>
      <c r="ACI192"/>
      <c r="ACJ192"/>
      <c r="ACK192"/>
      <c r="ACL192"/>
      <c r="ACM192"/>
      <c r="ACN192"/>
      <c r="ACO192"/>
      <c r="ACP192"/>
      <c r="ACQ192"/>
      <c r="ACR192"/>
      <c r="ACS192"/>
      <c r="ACT192"/>
      <c r="ACU192"/>
      <c r="ACV192"/>
      <c r="ACW192"/>
      <c r="ACX192"/>
      <c r="ACY192"/>
      <c r="ACZ192"/>
      <c r="ADA192"/>
      <c r="ADB192"/>
      <c r="ADC192"/>
      <c r="ADD192"/>
      <c r="ADE192"/>
      <c r="ADF192"/>
      <c r="ADG192"/>
      <c r="ADH192"/>
      <c r="ADI192"/>
      <c r="ADJ192"/>
      <c r="ADK192"/>
      <c r="ADL192"/>
      <c r="ADM192"/>
      <c r="ADN192"/>
      <c r="ADO192"/>
      <c r="ADP192"/>
      <c r="ADQ192"/>
      <c r="ADR192"/>
      <c r="ADS192"/>
      <c r="ADT192"/>
      <c r="ADU192"/>
      <c r="ADV192"/>
      <c r="ADW192"/>
      <c r="ADX192"/>
      <c r="ADY192"/>
      <c r="ADZ192"/>
      <c r="AEA192"/>
      <c r="AEB192"/>
      <c r="AEC192"/>
      <c r="AED192"/>
      <c r="AEE192"/>
      <c r="AEF192"/>
      <c r="AEG192"/>
      <c r="AEH192"/>
      <c r="AEI192"/>
      <c r="AEJ192"/>
      <c r="AEK192"/>
      <c r="AEL192"/>
      <c r="AEM192"/>
      <c r="AEN192"/>
      <c r="AEO192"/>
      <c r="AEP192"/>
      <c r="AEQ192"/>
      <c r="AER192"/>
      <c r="AES192"/>
      <c r="AET192"/>
      <c r="AEU192"/>
      <c r="AEV192"/>
      <c r="AEW192"/>
      <c r="AEX192"/>
      <c r="AEY192"/>
      <c r="AEZ192"/>
      <c r="AFA192"/>
      <c r="AFB192"/>
      <c r="AFC192"/>
      <c r="AFD192"/>
      <c r="AFE192"/>
      <c r="AFF192"/>
      <c r="AFG192"/>
      <c r="AFH192"/>
      <c r="AFI192"/>
      <c r="AFJ192"/>
      <c r="AFK192"/>
      <c r="AFL192"/>
      <c r="AFM192"/>
      <c r="AFN192"/>
      <c r="AFO192"/>
      <c r="AFP192"/>
      <c r="AFQ192"/>
      <c r="AFR192"/>
      <c r="AFS192"/>
      <c r="AFT192"/>
      <c r="AFU192"/>
      <c r="AFV192"/>
      <c r="AFW192"/>
      <c r="AFX192"/>
      <c r="AFY192"/>
      <c r="AFZ192"/>
      <c r="AGA192"/>
      <c r="AGB192"/>
      <c r="AGC192"/>
      <c r="AGD192"/>
      <c r="AGE192"/>
      <c r="AGF192"/>
      <c r="AGG192"/>
      <c r="AGH192"/>
      <c r="AGI192"/>
      <c r="AGJ192"/>
      <c r="AGK192"/>
      <c r="AGL192"/>
      <c r="AGM192"/>
      <c r="AGN192"/>
      <c r="AGO192"/>
      <c r="AGP192"/>
      <c r="AGQ192"/>
      <c r="AGR192"/>
      <c r="AGS192"/>
      <c r="AGT192"/>
      <c r="AGU192"/>
      <c r="AGV192"/>
      <c r="AGW192"/>
      <c r="AGX192"/>
      <c r="AGY192"/>
      <c r="AGZ192"/>
      <c r="AHA192"/>
      <c r="AHB192"/>
      <c r="AHC192"/>
      <c r="AHD192"/>
      <c r="AHE192"/>
      <c r="AHF192"/>
      <c r="AHG192"/>
      <c r="AHH192"/>
      <c r="AHI192"/>
      <c r="AHJ192"/>
      <c r="AHK192"/>
      <c r="AHL192"/>
      <c r="AHM192"/>
      <c r="AHN192"/>
      <c r="AHO192"/>
      <c r="AHP192"/>
      <c r="AHQ192"/>
      <c r="AHR192"/>
      <c r="AHS192"/>
      <c r="AHT192"/>
      <c r="AHU192"/>
      <c r="AHV192"/>
      <c r="AHW192"/>
      <c r="AHX192"/>
      <c r="AHY192"/>
      <c r="AHZ192"/>
      <c r="AIA192"/>
      <c r="AIB192"/>
      <c r="AIC192"/>
      <c r="AID192"/>
      <c r="AIE192"/>
      <c r="AIF192"/>
      <c r="AIG192"/>
      <c r="AIH192"/>
      <c r="AII192"/>
      <c r="AIJ192"/>
      <c r="AIK192"/>
      <c r="AIL192"/>
      <c r="AIM192"/>
      <c r="AIN192"/>
      <c r="AIO192"/>
      <c r="AIP192"/>
      <c r="AIQ192"/>
      <c r="AIR192"/>
      <c r="AIS192"/>
      <c r="AIT192"/>
      <c r="AIU192"/>
      <c r="AIV192"/>
      <c r="AIW192"/>
      <c r="AIX192"/>
      <c r="AIY192"/>
      <c r="AIZ192"/>
      <c r="AJA192"/>
      <c r="AJB192"/>
      <c r="AJC192"/>
      <c r="AJD192"/>
      <c r="AJE192"/>
      <c r="AJF192"/>
      <c r="AJG192"/>
      <c r="AJH192"/>
      <c r="AJI192"/>
      <c r="AJJ192"/>
      <c r="AJK192"/>
      <c r="AJL192"/>
      <c r="AJM192"/>
      <c r="AJN192"/>
      <c r="AJO192"/>
      <c r="AJP192"/>
      <c r="AJQ192"/>
      <c r="AJR192"/>
      <c r="AJS192"/>
      <c r="AJT192"/>
      <c r="AJU192"/>
      <c r="AJV192"/>
      <c r="AJW192"/>
      <c r="AJX192"/>
      <c r="AJY192"/>
      <c r="AJZ192"/>
      <c r="AKA192"/>
      <c r="AKB192"/>
      <c r="AKC192"/>
      <c r="AKD192"/>
      <c r="AKE192"/>
      <c r="AKF192"/>
      <c r="AKG192"/>
      <c r="AKH192"/>
      <c r="AKI192"/>
      <c r="AKJ192"/>
      <c r="AKK192"/>
      <c r="AKL192"/>
      <c r="AKM192"/>
      <c r="AKN192"/>
      <c r="AKO192"/>
      <c r="AKP192"/>
      <c r="AKQ192"/>
      <c r="AKR192"/>
      <c r="AKS192"/>
      <c r="AKT192"/>
      <c r="AKU192"/>
      <c r="AKV192"/>
      <c r="AKW192"/>
      <c r="AKX192"/>
      <c r="AKY192"/>
      <c r="AKZ192"/>
      <c r="ALA192"/>
      <c r="ALB192"/>
      <c r="ALC192"/>
      <c r="ALD192"/>
      <c r="ALE192"/>
      <c r="ALF192"/>
      <c r="ALG192"/>
      <c r="ALH192"/>
      <c r="ALI192"/>
      <c r="ALJ192"/>
      <c r="ALK192"/>
      <c r="ALL192"/>
      <c r="ALM192"/>
      <c r="ALN192"/>
      <c r="ALO192"/>
      <c r="ALP192"/>
      <c r="ALQ192"/>
      <c r="ALR192"/>
      <c r="ALS192"/>
      <c r="ALT192"/>
      <c r="ALU192"/>
      <c r="ALV192"/>
      <c r="ALW192"/>
      <c r="ALX192"/>
      <c r="ALY192"/>
      <c r="ALZ192"/>
      <c r="AMA192"/>
      <c r="AMB192"/>
      <c r="AMC192"/>
      <c r="AMD192"/>
      <c r="AME192"/>
      <c r="AMF192"/>
      <c r="AMG192"/>
      <c r="AMH192"/>
      <c r="AMI192"/>
      <c r="AMJ192"/>
      <c r="AMK192"/>
      <c r="AML192"/>
      <c r="AMM192"/>
      <c r="AMN192"/>
      <c r="AMO192"/>
      <c r="AMP192"/>
      <c r="AMQ192"/>
      <c r="AMR192"/>
      <c r="AMS192"/>
      <c r="AMT192"/>
      <c r="AMU192"/>
    </row>
    <row r="193" spans="3:1038" s="6" customFormat="1" ht="15" customHeight="1" x14ac:dyDescent="0.25">
      <c r="C193" s="6" t="str">
        <f t="shared" si="37"/>
        <v>Friedrich</v>
      </c>
      <c r="D193" s="6" t="str">
        <f t="shared" si="38"/>
        <v>PROH40 T2 FD400-SO  (40 gal)</v>
      </c>
      <c r="E193" s="6">
        <f t="shared" si="39"/>
        <v>3100659</v>
      </c>
      <c r="F193" s="55">
        <f t="shared" si="40"/>
        <v>40</v>
      </c>
      <c r="G193" s="6" t="str">
        <f t="shared" si="41"/>
        <v>Rheem2020Prem40</v>
      </c>
      <c r="H193" s="114">
        <f t="shared" si="42"/>
        <v>1</v>
      </c>
      <c r="I193" s="152" t="str">
        <f t="shared" si="43"/>
        <v>FriedrichPROH40T2FD400_SO</v>
      </c>
      <c r="J193" s="114">
        <v>4</v>
      </c>
      <c r="K193" s="219">
        <v>3.83</v>
      </c>
      <c r="L193" s="91" t="s">
        <v>188</v>
      </c>
      <c r="M193" s="183"/>
      <c r="N193" s="75">
        <f t="shared" si="44"/>
        <v>31</v>
      </c>
      <c r="O193" s="168" t="s">
        <v>931</v>
      </c>
      <c r="P193" s="178">
        <f t="shared" si="99"/>
        <v>6</v>
      </c>
      <c r="Q193" s="164">
        <f t="shared" si="45"/>
        <v>3100659</v>
      </c>
      <c r="R193" s="59" t="str">
        <f t="shared" si="46"/>
        <v>PROH40 T2 FD400-SO  (40 gal)</v>
      </c>
      <c r="S193" s="151">
        <f>COUNTIF(R$90:R$662, R193)</f>
        <v>1</v>
      </c>
      <c r="T193" s="190" t="s">
        <v>981</v>
      </c>
      <c r="U193" s="172">
        <v>40</v>
      </c>
      <c r="V193" s="173"/>
      <c r="W193" s="173" t="s">
        <v>273</v>
      </c>
      <c r="X193" s="129" t="str">
        <f t="shared" si="47"/>
        <v>Rheem2020Prem40</v>
      </c>
      <c r="Y193" s="180">
        <v>1</v>
      </c>
      <c r="Z193" s="192"/>
      <c r="AA193" s="193"/>
      <c r="AB193" s="181"/>
      <c r="AC193" s="124" t="str">
        <f t="shared" si="48"/>
        <v>2,     3100659,   "PROH40 T2 FD400-SO  (40 gal)"</v>
      </c>
      <c r="AD193" s="191" t="str">
        <f t="shared" si="100"/>
        <v>Friedrich</v>
      </c>
      <c r="AE193" s="190" t="s">
        <v>997</v>
      </c>
      <c r="AF193" s="167">
        <f>COUNTIF(AE$77:AE$662, AE193)</f>
        <v>1</v>
      </c>
      <c r="AG193" s="124" t="str">
        <f t="shared" si="49"/>
        <v xml:space="preserve">          case  PROH40 T2 FD400-SO  (40 gal)   :   "FriedrichPROH40T2FD400_SO"</v>
      </c>
      <c r="AH193" s="6">
        <v>3.83</v>
      </c>
      <c r="AJ193" s="6">
        <v>4</v>
      </c>
      <c r="AK193"/>
      <c r="AL193" s="138" t="str">
        <f t="shared" si="50"/>
        <v/>
      </c>
      <c r="AM193" s="138">
        <f t="shared" si="51"/>
        <v>3.83</v>
      </c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/>
      <c r="LK193"/>
      <c r="LL193"/>
      <c r="LM193"/>
      <c r="LN193"/>
      <c r="LO193"/>
      <c r="LP193"/>
      <c r="LQ193"/>
      <c r="LR193"/>
      <c r="LS193"/>
      <c r="LT193"/>
      <c r="LU193"/>
      <c r="LV193"/>
      <c r="LW193"/>
      <c r="LX193"/>
      <c r="LY193"/>
      <c r="LZ193"/>
      <c r="MA193"/>
      <c r="MB193"/>
      <c r="MC193"/>
      <c r="MD193"/>
      <c r="ME193"/>
      <c r="MF193"/>
      <c r="MG193"/>
      <c r="MH193"/>
      <c r="MI193"/>
      <c r="MJ193"/>
      <c r="MK193"/>
      <c r="ML193"/>
      <c r="MM193"/>
      <c r="MN193"/>
      <c r="MO193"/>
      <c r="MP193"/>
      <c r="MQ193"/>
      <c r="MR193"/>
      <c r="MS193"/>
      <c r="MT193"/>
      <c r="MU193"/>
      <c r="MV193"/>
      <c r="MW193"/>
      <c r="MX193"/>
      <c r="MY193"/>
      <c r="MZ193"/>
      <c r="NA193"/>
      <c r="NB193"/>
      <c r="NC193"/>
      <c r="ND193"/>
      <c r="NE193"/>
      <c r="NF193"/>
      <c r="NG193"/>
      <c r="NH193"/>
      <c r="NI193"/>
      <c r="NJ193"/>
      <c r="NK193"/>
      <c r="NL193"/>
      <c r="NM193"/>
      <c r="NN193"/>
      <c r="NO193"/>
      <c r="NP193"/>
      <c r="NQ193"/>
      <c r="NR193"/>
      <c r="NS193"/>
      <c r="NT193"/>
      <c r="NU193"/>
      <c r="NV193"/>
      <c r="NW193"/>
      <c r="NX193"/>
      <c r="NY193"/>
      <c r="NZ193"/>
      <c r="OA193"/>
      <c r="OB193"/>
      <c r="OC193"/>
      <c r="OD193"/>
      <c r="OE193"/>
      <c r="OF193"/>
      <c r="OG193"/>
      <c r="OH193"/>
      <c r="OI193"/>
      <c r="OJ193"/>
      <c r="OK193"/>
      <c r="OL193"/>
      <c r="OM193"/>
      <c r="ON193"/>
      <c r="OO193"/>
      <c r="OP193"/>
      <c r="OQ193"/>
      <c r="OR193"/>
      <c r="OS193"/>
      <c r="OT193"/>
      <c r="OU193"/>
      <c r="OV193"/>
      <c r="OW193"/>
      <c r="OX193"/>
      <c r="OY193"/>
      <c r="OZ193"/>
      <c r="PA193"/>
      <c r="PB193"/>
      <c r="PC193"/>
      <c r="PD193"/>
      <c r="PE193"/>
      <c r="PF193"/>
      <c r="PG193"/>
      <c r="PH193"/>
      <c r="PI193"/>
      <c r="PJ193"/>
      <c r="PK193"/>
      <c r="PL193"/>
      <c r="PM193"/>
      <c r="PN193"/>
      <c r="PO193"/>
      <c r="PP193"/>
      <c r="PQ193"/>
      <c r="PR193"/>
      <c r="PS193"/>
      <c r="PT193"/>
      <c r="PU193"/>
      <c r="PV193"/>
      <c r="PW193"/>
      <c r="PX193"/>
      <c r="PY193"/>
      <c r="PZ193"/>
      <c r="QA193"/>
      <c r="QB193"/>
      <c r="QC193"/>
      <c r="QD193"/>
      <c r="QE193"/>
      <c r="QF193"/>
      <c r="QG193"/>
      <c r="QH193"/>
      <c r="QI193"/>
      <c r="QJ193"/>
      <c r="QK193"/>
      <c r="QL193"/>
      <c r="QM193"/>
      <c r="QN193"/>
      <c r="QO193"/>
      <c r="QP193"/>
      <c r="QQ193"/>
      <c r="QR193"/>
      <c r="QS193"/>
      <c r="QT193"/>
      <c r="QU193"/>
      <c r="QV193"/>
      <c r="QW193"/>
      <c r="QX193"/>
      <c r="QY193"/>
      <c r="QZ193"/>
      <c r="RA193"/>
      <c r="RB193"/>
      <c r="RC193"/>
      <c r="RD193"/>
      <c r="RE193"/>
      <c r="RF193"/>
      <c r="RG193"/>
      <c r="RH193"/>
      <c r="RI193"/>
      <c r="RJ193"/>
      <c r="RK193"/>
      <c r="RL193"/>
      <c r="RM193"/>
      <c r="RN193"/>
      <c r="RO193"/>
      <c r="RP193"/>
      <c r="RQ193"/>
      <c r="RR193"/>
      <c r="RS193"/>
      <c r="RT193"/>
      <c r="RU193"/>
      <c r="RV193"/>
      <c r="RW193"/>
      <c r="RX193"/>
      <c r="RY193"/>
      <c r="RZ193"/>
      <c r="SA193"/>
      <c r="SB193"/>
      <c r="SC193"/>
      <c r="SD193"/>
      <c r="SE193"/>
      <c r="SF193"/>
      <c r="SG193"/>
      <c r="SH193"/>
      <c r="SI193"/>
      <c r="SJ193"/>
      <c r="SK193"/>
      <c r="SL193"/>
      <c r="SM193"/>
      <c r="SN193"/>
      <c r="SO193"/>
      <c r="SP193"/>
      <c r="SQ193"/>
      <c r="SR193"/>
      <c r="SS193"/>
      <c r="ST193"/>
      <c r="SU193"/>
      <c r="SV193"/>
      <c r="SW193"/>
      <c r="SX193"/>
      <c r="SY193"/>
      <c r="SZ193"/>
      <c r="TA193"/>
      <c r="TB193"/>
      <c r="TC193"/>
      <c r="TD193"/>
      <c r="TE193"/>
      <c r="TF193"/>
      <c r="TG193"/>
      <c r="TH193"/>
      <c r="TI193"/>
      <c r="TJ193"/>
      <c r="TK193"/>
      <c r="TL193"/>
      <c r="TM193"/>
      <c r="TN193"/>
      <c r="TO193"/>
      <c r="TP193"/>
      <c r="TQ193"/>
      <c r="TR193"/>
      <c r="TS193"/>
      <c r="TT193"/>
      <c r="TU193"/>
      <c r="TV193"/>
      <c r="TW193"/>
      <c r="TX193"/>
      <c r="TY193"/>
      <c r="TZ193"/>
      <c r="UA193"/>
      <c r="UB193"/>
      <c r="UC193"/>
      <c r="UD193"/>
      <c r="UE193"/>
      <c r="UF193"/>
      <c r="UG193"/>
      <c r="UH193"/>
      <c r="UI193"/>
      <c r="UJ193"/>
      <c r="UK193"/>
      <c r="UL193"/>
      <c r="UM193"/>
      <c r="UN193"/>
      <c r="UO193"/>
      <c r="UP193"/>
      <c r="UQ193"/>
      <c r="UR193"/>
      <c r="US193"/>
      <c r="UT193"/>
      <c r="UU193"/>
      <c r="UV193"/>
      <c r="UW193"/>
      <c r="UX193"/>
      <c r="UY193"/>
      <c r="UZ193"/>
      <c r="VA193"/>
      <c r="VB193"/>
      <c r="VC193"/>
      <c r="VD193"/>
      <c r="VE193"/>
      <c r="VF193"/>
      <c r="VG193"/>
      <c r="VH193"/>
      <c r="VI193"/>
      <c r="VJ193"/>
      <c r="VK193"/>
      <c r="VL193"/>
      <c r="VM193"/>
      <c r="VN193"/>
      <c r="VO193"/>
      <c r="VP193"/>
      <c r="VQ193"/>
      <c r="VR193"/>
      <c r="VS193"/>
      <c r="VT193"/>
      <c r="VU193"/>
      <c r="VV193"/>
      <c r="VW193"/>
      <c r="VX193"/>
      <c r="VY193"/>
      <c r="VZ193"/>
      <c r="WA193"/>
      <c r="WB193"/>
      <c r="WC193"/>
      <c r="WD193"/>
      <c r="WE193"/>
      <c r="WF193"/>
      <c r="WG193"/>
      <c r="WH193"/>
      <c r="WI193"/>
      <c r="WJ193"/>
      <c r="WK193"/>
      <c r="WL193"/>
      <c r="WM193"/>
      <c r="WN193"/>
      <c r="WO193"/>
      <c r="WP193"/>
      <c r="WQ193"/>
      <c r="WR193"/>
      <c r="WS193"/>
      <c r="WT193"/>
      <c r="WU193"/>
      <c r="WV193"/>
      <c r="WW193"/>
      <c r="WX193"/>
      <c r="WY193"/>
      <c r="WZ193"/>
      <c r="XA193"/>
      <c r="XB193"/>
      <c r="XC193"/>
      <c r="XD193"/>
      <c r="XE193"/>
      <c r="XF193"/>
      <c r="XG193"/>
      <c r="XH193"/>
      <c r="XI193"/>
      <c r="XJ193"/>
      <c r="XK193"/>
      <c r="XL193"/>
      <c r="XM193"/>
      <c r="XN193"/>
      <c r="XO193"/>
      <c r="XP193"/>
      <c r="XQ193"/>
      <c r="XR193"/>
      <c r="XS193"/>
      <c r="XT193"/>
      <c r="XU193"/>
      <c r="XV193"/>
      <c r="XW193"/>
      <c r="XX193"/>
      <c r="XY193"/>
      <c r="XZ193"/>
      <c r="YA193"/>
      <c r="YB193"/>
      <c r="YC193"/>
      <c r="YD193"/>
      <c r="YE193"/>
      <c r="YF193"/>
      <c r="YG193"/>
      <c r="YH193"/>
      <c r="YI193"/>
      <c r="YJ193"/>
      <c r="YK193"/>
      <c r="YL193"/>
      <c r="YM193"/>
      <c r="YN193"/>
      <c r="YO193"/>
      <c r="YP193"/>
      <c r="YQ193"/>
      <c r="YR193"/>
      <c r="YS193"/>
      <c r="YT193"/>
      <c r="YU193"/>
      <c r="YV193"/>
      <c r="YW193"/>
      <c r="YX193"/>
      <c r="YY193"/>
      <c r="YZ193"/>
      <c r="ZA193"/>
      <c r="ZB193"/>
      <c r="ZC193"/>
      <c r="ZD193"/>
      <c r="ZE193"/>
      <c r="ZF193"/>
      <c r="ZG193"/>
      <c r="ZH193"/>
      <c r="ZI193"/>
      <c r="ZJ193"/>
      <c r="ZK193"/>
      <c r="ZL193"/>
      <c r="ZM193"/>
      <c r="ZN193"/>
      <c r="ZO193"/>
      <c r="ZP193"/>
      <c r="ZQ193"/>
      <c r="ZR193"/>
      <c r="ZS193"/>
      <c r="ZT193"/>
      <c r="ZU193"/>
      <c r="ZV193"/>
      <c r="ZW193"/>
      <c r="ZX193"/>
      <c r="ZY193"/>
      <c r="ZZ193"/>
      <c r="AAA193"/>
      <c r="AAB193"/>
      <c r="AAC193"/>
      <c r="AAD193"/>
      <c r="AAE193"/>
      <c r="AAF193"/>
      <c r="AAG193"/>
      <c r="AAH193"/>
      <c r="AAI193"/>
      <c r="AAJ193"/>
      <c r="AAK193"/>
      <c r="AAL193"/>
      <c r="AAM193"/>
      <c r="AAN193"/>
      <c r="AAO193"/>
      <c r="AAP193"/>
      <c r="AAQ193"/>
      <c r="AAR193"/>
      <c r="AAS193"/>
      <c r="AAT193"/>
      <c r="AAU193"/>
      <c r="AAV193"/>
      <c r="AAW193"/>
      <c r="AAX193"/>
      <c r="AAY193"/>
      <c r="AAZ193"/>
      <c r="ABA193"/>
      <c r="ABB193"/>
      <c r="ABC193"/>
      <c r="ABD193"/>
      <c r="ABE193"/>
      <c r="ABF193"/>
      <c r="ABG193"/>
      <c r="ABH193"/>
      <c r="ABI193"/>
      <c r="ABJ193"/>
      <c r="ABK193"/>
      <c r="ABL193"/>
      <c r="ABM193"/>
      <c r="ABN193"/>
      <c r="ABO193"/>
      <c r="ABP193"/>
      <c r="ABQ193"/>
      <c r="ABR193"/>
      <c r="ABS193"/>
      <c r="ABT193"/>
      <c r="ABU193"/>
      <c r="ABV193"/>
      <c r="ABW193"/>
      <c r="ABX193"/>
      <c r="ABY193"/>
      <c r="ABZ193"/>
      <c r="ACA193"/>
      <c r="ACB193"/>
      <c r="ACC193"/>
      <c r="ACD193"/>
      <c r="ACE193"/>
      <c r="ACF193"/>
      <c r="ACG193"/>
      <c r="ACH193"/>
      <c r="ACI193"/>
      <c r="ACJ193"/>
      <c r="ACK193"/>
      <c r="ACL193"/>
      <c r="ACM193"/>
      <c r="ACN193"/>
      <c r="ACO193"/>
      <c r="ACP193"/>
      <c r="ACQ193"/>
      <c r="ACR193"/>
      <c r="ACS193"/>
      <c r="ACT193"/>
      <c r="ACU193"/>
      <c r="ACV193"/>
      <c r="ACW193"/>
      <c r="ACX193"/>
      <c r="ACY193"/>
      <c r="ACZ193"/>
      <c r="ADA193"/>
      <c r="ADB193"/>
      <c r="ADC193"/>
      <c r="ADD193"/>
      <c r="ADE193"/>
      <c r="ADF193"/>
      <c r="ADG193"/>
      <c r="ADH193"/>
      <c r="ADI193"/>
      <c r="ADJ193"/>
      <c r="ADK193"/>
      <c r="ADL193"/>
      <c r="ADM193"/>
      <c r="ADN193"/>
      <c r="ADO193"/>
      <c r="ADP193"/>
      <c r="ADQ193"/>
      <c r="ADR193"/>
      <c r="ADS193"/>
      <c r="ADT193"/>
      <c r="ADU193"/>
      <c r="ADV193"/>
      <c r="ADW193"/>
      <c r="ADX193"/>
      <c r="ADY193"/>
      <c r="ADZ193"/>
      <c r="AEA193"/>
      <c r="AEB193"/>
      <c r="AEC193"/>
      <c r="AED193"/>
      <c r="AEE193"/>
      <c r="AEF193"/>
      <c r="AEG193"/>
      <c r="AEH193"/>
      <c r="AEI193"/>
      <c r="AEJ193"/>
      <c r="AEK193"/>
      <c r="AEL193"/>
      <c r="AEM193"/>
      <c r="AEN193"/>
      <c r="AEO193"/>
      <c r="AEP193"/>
      <c r="AEQ193"/>
      <c r="AER193"/>
      <c r="AES193"/>
      <c r="AET193"/>
      <c r="AEU193"/>
      <c r="AEV193"/>
      <c r="AEW193"/>
      <c r="AEX193"/>
      <c r="AEY193"/>
      <c r="AEZ193"/>
      <c r="AFA193"/>
      <c r="AFB193"/>
      <c r="AFC193"/>
      <c r="AFD193"/>
      <c r="AFE193"/>
      <c r="AFF193"/>
      <c r="AFG193"/>
      <c r="AFH193"/>
      <c r="AFI193"/>
      <c r="AFJ193"/>
      <c r="AFK193"/>
      <c r="AFL193"/>
      <c r="AFM193"/>
      <c r="AFN193"/>
      <c r="AFO193"/>
      <c r="AFP193"/>
      <c r="AFQ193"/>
      <c r="AFR193"/>
      <c r="AFS193"/>
      <c r="AFT193"/>
      <c r="AFU193"/>
      <c r="AFV193"/>
      <c r="AFW193"/>
      <c r="AFX193"/>
      <c r="AFY193"/>
      <c r="AFZ193"/>
      <c r="AGA193"/>
      <c r="AGB193"/>
      <c r="AGC193"/>
      <c r="AGD193"/>
      <c r="AGE193"/>
      <c r="AGF193"/>
      <c r="AGG193"/>
      <c r="AGH193"/>
      <c r="AGI193"/>
      <c r="AGJ193"/>
      <c r="AGK193"/>
      <c r="AGL193"/>
      <c r="AGM193"/>
      <c r="AGN193"/>
      <c r="AGO193"/>
      <c r="AGP193"/>
      <c r="AGQ193"/>
      <c r="AGR193"/>
      <c r="AGS193"/>
      <c r="AGT193"/>
      <c r="AGU193"/>
      <c r="AGV193"/>
      <c r="AGW193"/>
      <c r="AGX193"/>
      <c r="AGY193"/>
      <c r="AGZ193"/>
      <c r="AHA193"/>
      <c r="AHB193"/>
      <c r="AHC193"/>
      <c r="AHD193"/>
      <c r="AHE193"/>
      <c r="AHF193"/>
      <c r="AHG193"/>
      <c r="AHH193"/>
      <c r="AHI193"/>
      <c r="AHJ193"/>
      <c r="AHK193"/>
      <c r="AHL193"/>
      <c r="AHM193"/>
      <c r="AHN193"/>
      <c r="AHO193"/>
      <c r="AHP193"/>
      <c r="AHQ193"/>
      <c r="AHR193"/>
      <c r="AHS193"/>
      <c r="AHT193"/>
      <c r="AHU193"/>
      <c r="AHV193"/>
      <c r="AHW193"/>
      <c r="AHX193"/>
      <c r="AHY193"/>
      <c r="AHZ193"/>
      <c r="AIA193"/>
      <c r="AIB193"/>
      <c r="AIC193"/>
      <c r="AID193"/>
      <c r="AIE193"/>
      <c r="AIF193"/>
      <c r="AIG193"/>
      <c r="AIH193"/>
      <c r="AII193"/>
      <c r="AIJ193"/>
      <c r="AIK193"/>
      <c r="AIL193"/>
      <c r="AIM193"/>
      <c r="AIN193"/>
      <c r="AIO193"/>
      <c r="AIP193"/>
      <c r="AIQ193"/>
      <c r="AIR193"/>
      <c r="AIS193"/>
      <c r="AIT193"/>
      <c r="AIU193"/>
      <c r="AIV193"/>
      <c r="AIW193"/>
      <c r="AIX193"/>
      <c r="AIY193"/>
      <c r="AIZ193"/>
      <c r="AJA193"/>
      <c r="AJB193"/>
      <c r="AJC193"/>
      <c r="AJD193"/>
      <c r="AJE193"/>
      <c r="AJF193"/>
      <c r="AJG193"/>
      <c r="AJH193"/>
      <c r="AJI193"/>
      <c r="AJJ193"/>
      <c r="AJK193"/>
      <c r="AJL193"/>
      <c r="AJM193"/>
      <c r="AJN193"/>
      <c r="AJO193"/>
      <c r="AJP193"/>
      <c r="AJQ193"/>
      <c r="AJR193"/>
      <c r="AJS193"/>
      <c r="AJT193"/>
      <c r="AJU193"/>
      <c r="AJV193"/>
      <c r="AJW193"/>
      <c r="AJX193"/>
      <c r="AJY193"/>
      <c r="AJZ193"/>
      <c r="AKA193"/>
      <c r="AKB193"/>
      <c r="AKC193"/>
      <c r="AKD193"/>
      <c r="AKE193"/>
      <c r="AKF193"/>
      <c r="AKG193"/>
      <c r="AKH193"/>
      <c r="AKI193"/>
      <c r="AKJ193"/>
      <c r="AKK193"/>
      <c r="AKL193"/>
      <c r="AKM193"/>
      <c r="AKN193"/>
      <c r="AKO193"/>
      <c r="AKP193"/>
      <c r="AKQ193"/>
      <c r="AKR193"/>
      <c r="AKS193"/>
      <c r="AKT193"/>
      <c r="AKU193"/>
      <c r="AKV193"/>
      <c r="AKW193"/>
      <c r="AKX193"/>
      <c r="AKY193"/>
      <c r="AKZ193"/>
      <c r="ALA193"/>
      <c r="ALB193"/>
      <c r="ALC193"/>
      <c r="ALD193"/>
      <c r="ALE193"/>
      <c r="ALF193"/>
      <c r="ALG193"/>
      <c r="ALH193"/>
      <c r="ALI193"/>
      <c r="ALJ193"/>
      <c r="ALK193"/>
      <c r="ALL193"/>
      <c r="ALM193"/>
      <c r="ALN193"/>
      <c r="ALO193"/>
      <c r="ALP193"/>
      <c r="ALQ193"/>
      <c r="ALR193"/>
      <c r="ALS193"/>
      <c r="ALT193"/>
      <c r="ALU193"/>
      <c r="ALV193"/>
      <c r="ALW193"/>
      <c r="ALX193"/>
      <c r="ALY193"/>
      <c r="ALZ193"/>
      <c r="AMA193"/>
      <c r="AMB193"/>
      <c r="AMC193"/>
      <c r="AMD193"/>
      <c r="AME193"/>
      <c r="AMF193"/>
      <c r="AMG193"/>
      <c r="AMH193"/>
      <c r="AMI193"/>
      <c r="AMJ193"/>
      <c r="AMK193"/>
      <c r="AML193"/>
      <c r="AMM193"/>
      <c r="AMN193"/>
      <c r="AMO193"/>
      <c r="AMP193"/>
      <c r="AMQ193"/>
      <c r="AMR193"/>
      <c r="AMS193"/>
      <c r="AMT193"/>
      <c r="AMU193"/>
    </row>
    <row r="194" spans="3:1038" s="6" customFormat="1" ht="15" customHeight="1" x14ac:dyDescent="0.25">
      <c r="C194" s="6" t="str">
        <f t="shared" si="37"/>
        <v>Friedrich</v>
      </c>
      <c r="D194" s="6" t="str">
        <f t="shared" si="38"/>
        <v>PROH50 T2 FD400-15  (50 gal)</v>
      </c>
      <c r="E194" s="6">
        <f t="shared" si="39"/>
        <v>3100760</v>
      </c>
      <c r="F194" s="55">
        <f t="shared" si="40"/>
        <v>50</v>
      </c>
      <c r="G194" s="6" t="str">
        <f t="shared" si="41"/>
        <v>Rheem2020Prem50</v>
      </c>
      <c r="H194" s="114">
        <f t="shared" si="42"/>
        <v>1</v>
      </c>
      <c r="I194" s="152" t="str">
        <f t="shared" si="43"/>
        <v>FriedrichPROH50T2FD400_15</v>
      </c>
      <c r="J194" s="114">
        <v>4</v>
      </c>
      <c r="K194" s="219">
        <v>3.45</v>
      </c>
      <c r="L194" s="91" t="s">
        <v>188</v>
      </c>
      <c r="M194" s="183"/>
      <c r="N194" s="75">
        <f t="shared" si="44"/>
        <v>31</v>
      </c>
      <c r="O194" s="168" t="s">
        <v>931</v>
      </c>
      <c r="P194" s="178">
        <f t="shared" si="99"/>
        <v>7</v>
      </c>
      <c r="Q194" s="164">
        <f t="shared" si="45"/>
        <v>3100760</v>
      </c>
      <c r="R194" s="59" t="str">
        <f t="shared" si="46"/>
        <v>PROH50 T2 FD400-15  (50 gal)</v>
      </c>
      <c r="S194" s="151">
        <f>COUNTIF(R$90:R$662, R194)</f>
        <v>1</v>
      </c>
      <c r="T194" s="190" t="s">
        <v>982</v>
      </c>
      <c r="U194" s="172">
        <v>50</v>
      </c>
      <c r="V194" s="173"/>
      <c r="W194" s="173" t="s">
        <v>274</v>
      </c>
      <c r="X194" s="129" t="str">
        <f t="shared" si="47"/>
        <v>Rheem2020Prem50</v>
      </c>
      <c r="Y194" s="180">
        <v>1</v>
      </c>
      <c r="Z194" s="192"/>
      <c r="AA194" s="193"/>
      <c r="AB194" s="181"/>
      <c r="AC194" s="124" t="str">
        <f t="shared" si="48"/>
        <v>2,     3100760,   "PROH50 T2 FD400-15  (50 gal)"</v>
      </c>
      <c r="AD194" s="191" t="str">
        <f t="shared" si="100"/>
        <v>Friedrich</v>
      </c>
      <c r="AE194" s="190" t="s">
        <v>998</v>
      </c>
      <c r="AF194" s="167">
        <f>COUNTIF(AE$77:AE$662, AE194)</f>
        <v>1</v>
      </c>
      <c r="AG194" s="124" t="str">
        <f t="shared" si="49"/>
        <v xml:space="preserve">          case  PROH50 T2 FD400-15  (50 gal)   :   "FriedrichPROH50T2FD400_15"</v>
      </c>
      <c r="AH194" s="6">
        <v>3.45</v>
      </c>
      <c r="AJ194" s="6">
        <v>4</v>
      </c>
      <c r="AK194"/>
      <c r="AL194" s="138" t="str">
        <f t="shared" si="50"/>
        <v/>
      </c>
      <c r="AM194" s="138">
        <f t="shared" si="51"/>
        <v>3.45</v>
      </c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/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  <c r="MF194"/>
      <c r="MG194"/>
      <c r="MH194"/>
      <c r="MI194"/>
      <c r="MJ194"/>
      <c r="MK194"/>
      <c r="ML194"/>
      <c r="MM194"/>
      <c r="MN194"/>
      <c r="MO194"/>
      <c r="MP194"/>
      <c r="MQ194"/>
      <c r="MR194"/>
      <c r="MS194"/>
      <c r="MT194"/>
      <c r="MU194"/>
      <c r="MV194"/>
      <c r="MW194"/>
      <c r="MX194"/>
      <c r="MY194"/>
      <c r="MZ194"/>
      <c r="NA194"/>
      <c r="NB194"/>
      <c r="NC194"/>
      <c r="ND194"/>
      <c r="NE194"/>
      <c r="NF194"/>
      <c r="NG194"/>
      <c r="NH194"/>
      <c r="NI194"/>
      <c r="NJ194"/>
      <c r="NK194"/>
      <c r="NL194"/>
      <c r="NM194"/>
      <c r="NN194"/>
      <c r="NO194"/>
      <c r="NP194"/>
      <c r="NQ194"/>
      <c r="NR194"/>
      <c r="NS194"/>
      <c r="NT194"/>
      <c r="NU194"/>
      <c r="NV194"/>
      <c r="NW194"/>
      <c r="NX194"/>
      <c r="NY194"/>
      <c r="NZ194"/>
      <c r="OA194"/>
      <c r="OB194"/>
      <c r="OC194"/>
      <c r="OD194"/>
      <c r="OE194"/>
      <c r="OF194"/>
      <c r="OG194"/>
      <c r="OH194"/>
      <c r="OI194"/>
      <c r="OJ194"/>
      <c r="OK194"/>
      <c r="OL194"/>
      <c r="OM194"/>
      <c r="ON194"/>
      <c r="OO194"/>
      <c r="OP194"/>
      <c r="OQ194"/>
      <c r="OR194"/>
      <c r="OS194"/>
      <c r="OT194"/>
      <c r="OU194"/>
      <c r="OV194"/>
      <c r="OW194"/>
      <c r="OX194"/>
      <c r="OY194"/>
      <c r="OZ194"/>
      <c r="PA194"/>
      <c r="PB194"/>
      <c r="PC194"/>
      <c r="PD194"/>
      <c r="PE194"/>
      <c r="PF194"/>
      <c r="PG194"/>
      <c r="PH194"/>
      <c r="PI194"/>
      <c r="PJ194"/>
      <c r="PK194"/>
      <c r="PL194"/>
      <c r="PM194"/>
      <c r="PN194"/>
      <c r="PO194"/>
      <c r="PP194"/>
      <c r="PQ194"/>
      <c r="PR194"/>
      <c r="PS194"/>
      <c r="PT194"/>
      <c r="PU194"/>
      <c r="PV194"/>
      <c r="PW194"/>
      <c r="PX194"/>
      <c r="PY194"/>
      <c r="PZ194"/>
      <c r="QA194"/>
      <c r="QB194"/>
      <c r="QC194"/>
      <c r="QD194"/>
      <c r="QE194"/>
      <c r="QF194"/>
      <c r="QG194"/>
      <c r="QH194"/>
      <c r="QI194"/>
      <c r="QJ194"/>
      <c r="QK194"/>
      <c r="QL194"/>
      <c r="QM194"/>
      <c r="QN194"/>
      <c r="QO194"/>
      <c r="QP194"/>
      <c r="QQ194"/>
      <c r="QR194"/>
      <c r="QS194"/>
      <c r="QT194"/>
      <c r="QU194"/>
      <c r="QV194"/>
      <c r="QW194"/>
      <c r="QX194"/>
      <c r="QY194"/>
      <c r="QZ194"/>
      <c r="RA194"/>
      <c r="RB194"/>
      <c r="RC194"/>
      <c r="RD194"/>
      <c r="RE194"/>
      <c r="RF194"/>
      <c r="RG194"/>
      <c r="RH194"/>
      <c r="RI194"/>
      <c r="RJ194"/>
      <c r="RK194"/>
      <c r="RL194"/>
      <c r="RM194"/>
      <c r="RN194"/>
      <c r="RO194"/>
      <c r="RP194"/>
      <c r="RQ194"/>
      <c r="RR194"/>
      <c r="RS194"/>
      <c r="RT194"/>
      <c r="RU194"/>
      <c r="RV194"/>
      <c r="RW194"/>
      <c r="RX194"/>
      <c r="RY194"/>
      <c r="RZ194"/>
      <c r="SA194"/>
      <c r="SB194"/>
      <c r="SC194"/>
      <c r="SD194"/>
      <c r="SE194"/>
      <c r="SF194"/>
      <c r="SG194"/>
      <c r="SH194"/>
      <c r="SI194"/>
      <c r="SJ194"/>
      <c r="SK194"/>
      <c r="SL194"/>
      <c r="SM194"/>
      <c r="SN194"/>
      <c r="SO194"/>
      <c r="SP194"/>
      <c r="SQ194"/>
      <c r="SR194"/>
      <c r="SS194"/>
      <c r="ST194"/>
      <c r="SU194"/>
      <c r="SV194"/>
      <c r="SW194"/>
      <c r="SX194"/>
      <c r="SY194"/>
      <c r="SZ194"/>
      <c r="TA194"/>
      <c r="TB194"/>
      <c r="TC194"/>
      <c r="TD194"/>
      <c r="TE194"/>
      <c r="TF194"/>
      <c r="TG194"/>
      <c r="TH194"/>
      <c r="TI194"/>
      <c r="TJ194"/>
      <c r="TK194"/>
      <c r="TL194"/>
      <c r="TM194"/>
      <c r="TN194"/>
      <c r="TO194"/>
      <c r="TP194"/>
      <c r="TQ194"/>
      <c r="TR194"/>
      <c r="TS194"/>
      <c r="TT194"/>
      <c r="TU194"/>
      <c r="TV194"/>
      <c r="TW194"/>
      <c r="TX194"/>
      <c r="TY194"/>
      <c r="TZ194"/>
      <c r="UA194"/>
      <c r="UB194"/>
      <c r="UC194"/>
      <c r="UD194"/>
      <c r="UE194"/>
      <c r="UF194"/>
      <c r="UG194"/>
      <c r="UH194"/>
      <c r="UI194"/>
      <c r="UJ194"/>
      <c r="UK194"/>
      <c r="UL194"/>
      <c r="UM194"/>
      <c r="UN194"/>
      <c r="UO194"/>
      <c r="UP194"/>
      <c r="UQ194"/>
      <c r="UR194"/>
      <c r="US194"/>
      <c r="UT194"/>
      <c r="UU194"/>
      <c r="UV194"/>
      <c r="UW194"/>
      <c r="UX194"/>
      <c r="UY194"/>
      <c r="UZ194"/>
      <c r="VA194"/>
      <c r="VB194"/>
      <c r="VC194"/>
      <c r="VD194"/>
      <c r="VE194"/>
      <c r="VF194"/>
      <c r="VG194"/>
      <c r="VH194"/>
      <c r="VI194"/>
      <c r="VJ194"/>
      <c r="VK194"/>
      <c r="VL194"/>
      <c r="VM194"/>
      <c r="VN194"/>
      <c r="VO194"/>
      <c r="VP194"/>
      <c r="VQ194"/>
      <c r="VR194"/>
      <c r="VS194"/>
      <c r="VT194"/>
      <c r="VU194"/>
      <c r="VV194"/>
      <c r="VW194"/>
      <c r="VX194"/>
      <c r="VY194"/>
      <c r="VZ194"/>
      <c r="WA194"/>
      <c r="WB194"/>
      <c r="WC194"/>
      <c r="WD194"/>
      <c r="WE194"/>
      <c r="WF194"/>
      <c r="WG194"/>
      <c r="WH194"/>
      <c r="WI194"/>
      <c r="WJ194"/>
      <c r="WK194"/>
      <c r="WL194"/>
      <c r="WM194"/>
      <c r="WN194"/>
      <c r="WO194"/>
      <c r="WP194"/>
      <c r="WQ194"/>
      <c r="WR194"/>
      <c r="WS194"/>
      <c r="WT194"/>
      <c r="WU194"/>
      <c r="WV194"/>
      <c r="WW194"/>
      <c r="WX194"/>
      <c r="WY194"/>
      <c r="WZ194"/>
      <c r="XA194"/>
      <c r="XB194"/>
      <c r="XC194"/>
      <c r="XD194"/>
      <c r="XE194"/>
      <c r="XF194"/>
      <c r="XG194"/>
      <c r="XH194"/>
      <c r="XI194"/>
      <c r="XJ194"/>
      <c r="XK194"/>
      <c r="XL194"/>
      <c r="XM194"/>
      <c r="XN194"/>
      <c r="XO194"/>
      <c r="XP194"/>
      <c r="XQ194"/>
      <c r="XR194"/>
      <c r="XS194"/>
      <c r="XT194"/>
      <c r="XU194"/>
      <c r="XV194"/>
      <c r="XW194"/>
      <c r="XX194"/>
      <c r="XY194"/>
      <c r="XZ194"/>
      <c r="YA194"/>
      <c r="YB194"/>
      <c r="YC194"/>
      <c r="YD194"/>
      <c r="YE194"/>
      <c r="YF194"/>
      <c r="YG194"/>
      <c r="YH194"/>
      <c r="YI194"/>
      <c r="YJ194"/>
      <c r="YK194"/>
      <c r="YL194"/>
      <c r="YM194"/>
      <c r="YN194"/>
      <c r="YO194"/>
      <c r="YP194"/>
      <c r="YQ194"/>
      <c r="YR194"/>
      <c r="YS194"/>
      <c r="YT194"/>
      <c r="YU194"/>
      <c r="YV194"/>
      <c r="YW194"/>
      <c r="YX194"/>
      <c r="YY194"/>
      <c r="YZ194"/>
      <c r="ZA194"/>
      <c r="ZB194"/>
      <c r="ZC194"/>
      <c r="ZD194"/>
      <c r="ZE194"/>
      <c r="ZF194"/>
      <c r="ZG194"/>
      <c r="ZH194"/>
      <c r="ZI194"/>
      <c r="ZJ194"/>
      <c r="ZK194"/>
      <c r="ZL194"/>
      <c r="ZM194"/>
      <c r="ZN194"/>
      <c r="ZO194"/>
      <c r="ZP194"/>
      <c r="ZQ194"/>
      <c r="ZR194"/>
      <c r="ZS194"/>
      <c r="ZT194"/>
      <c r="ZU194"/>
      <c r="ZV194"/>
      <c r="ZW194"/>
      <c r="ZX194"/>
      <c r="ZY194"/>
      <c r="ZZ194"/>
      <c r="AAA194"/>
      <c r="AAB194"/>
      <c r="AAC194"/>
      <c r="AAD194"/>
      <c r="AAE194"/>
      <c r="AAF194"/>
      <c r="AAG194"/>
      <c r="AAH194"/>
      <c r="AAI194"/>
      <c r="AAJ194"/>
      <c r="AAK194"/>
      <c r="AAL194"/>
      <c r="AAM194"/>
      <c r="AAN194"/>
      <c r="AAO194"/>
      <c r="AAP194"/>
      <c r="AAQ194"/>
      <c r="AAR194"/>
      <c r="AAS194"/>
      <c r="AAT194"/>
      <c r="AAU194"/>
      <c r="AAV194"/>
      <c r="AAW194"/>
      <c r="AAX194"/>
      <c r="AAY194"/>
      <c r="AAZ194"/>
      <c r="ABA194"/>
      <c r="ABB194"/>
      <c r="ABC194"/>
      <c r="ABD194"/>
      <c r="ABE194"/>
      <c r="ABF194"/>
      <c r="ABG194"/>
      <c r="ABH194"/>
      <c r="ABI194"/>
      <c r="ABJ194"/>
      <c r="ABK194"/>
      <c r="ABL194"/>
      <c r="ABM194"/>
      <c r="ABN194"/>
      <c r="ABO194"/>
      <c r="ABP194"/>
      <c r="ABQ194"/>
      <c r="ABR194"/>
      <c r="ABS194"/>
      <c r="ABT194"/>
      <c r="ABU194"/>
      <c r="ABV194"/>
      <c r="ABW194"/>
      <c r="ABX194"/>
      <c r="ABY194"/>
      <c r="ABZ194"/>
      <c r="ACA194"/>
      <c r="ACB194"/>
      <c r="ACC194"/>
      <c r="ACD194"/>
      <c r="ACE194"/>
      <c r="ACF194"/>
      <c r="ACG194"/>
      <c r="ACH194"/>
      <c r="ACI194"/>
      <c r="ACJ194"/>
      <c r="ACK194"/>
      <c r="ACL194"/>
      <c r="ACM194"/>
      <c r="ACN194"/>
      <c r="ACO194"/>
      <c r="ACP194"/>
      <c r="ACQ194"/>
      <c r="ACR194"/>
      <c r="ACS194"/>
      <c r="ACT194"/>
      <c r="ACU194"/>
      <c r="ACV194"/>
      <c r="ACW194"/>
      <c r="ACX194"/>
      <c r="ACY194"/>
      <c r="ACZ194"/>
      <c r="ADA194"/>
      <c r="ADB194"/>
      <c r="ADC194"/>
      <c r="ADD194"/>
      <c r="ADE194"/>
      <c r="ADF194"/>
      <c r="ADG194"/>
      <c r="ADH194"/>
      <c r="ADI194"/>
      <c r="ADJ194"/>
      <c r="ADK194"/>
      <c r="ADL194"/>
      <c r="ADM194"/>
      <c r="ADN194"/>
      <c r="ADO194"/>
      <c r="ADP194"/>
      <c r="ADQ194"/>
      <c r="ADR194"/>
      <c r="ADS194"/>
      <c r="ADT194"/>
      <c r="ADU194"/>
      <c r="ADV194"/>
      <c r="ADW194"/>
      <c r="ADX194"/>
      <c r="ADY194"/>
      <c r="ADZ194"/>
      <c r="AEA194"/>
      <c r="AEB194"/>
      <c r="AEC194"/>
      <c r="AED194"/>
      <c r="AEE194"/>
      <c r="AEF194"/>
      <c r="AEG194"/>
      <c r="AEH194"/>
      <c r="AEI194"/>
      <c r="AEJ194"/>
      <c r="AEK194"/>
      <c r="AEL194"/>
      <c r="AEM194"/>
      <c r="AEN194"/>
      <c r="AEO194"/>
      <c r="AEP194"/>
      <c r="AEQ194"/>
      <c r="AER194"/>
      <c r="AES194"/>
      <c r="AET194"/>
      <c r="AEU194"/>
      <c r="AEV194"/>
      <c r="AEW194"/>
      <c r="AEX194"/>
      <c r="AEY194"/>
      <c r="AEZ194"/>
      <c r="AFA194"/>
      <c r="AFB194"/>
      <c r="AFC194"/>
      <c r="AFD194"/>
      <c r="AFE194"/>
      <c r="AFF194"/>
      <c r="AFG194"/>
      <c r="AFH194"/>
      <c r="AFI194"/>
      <c r="AFJ194"/>
      <c r="AFK194"/>
      <c r="AFL194"/>
      <c r="AFM194"/>
      <c r="AFN194"/>
      <c r="AFO194"/>
      <c r="AFP194"/>
      <c r="AFQ194"/>
      <c r="AFR194"/>
      <c r="AFS194"/>
      <c r="AFT194"/>
      <c r="AFU194"/>
      <c r="AFV194"/>
      <c r="AFW194"/>
      <c r="AFX194"/>
      <c r="AFY194"/>
      <c r="AFZ194"/>
      <c r="AGA194"/>
      <c r="AGB194"/>
      <c r="AGC194"/>
      <c r="AGD194"/>
      <c r="AGE194"/>
      <c r="AGF194"/>
      <c r="AGG194"/>
      <c r="AGH194"/>
      <c r="AGI194"/>
      <c r="AGJ194"/>
      <c r="AGK194"/>
      <c r="AGL194"/>
      <c r="AGM194"/>
      <c r="AGN194"/>
      <c r="AGO194"/>
      <c r="AGP194"/>
      <c r="AGQ194"/>
      <c r="AGR194"/>
      <c r="AGS194"/>
      <c r="AGT194"/>
      <c r="AGU194"/>
      <c r="AGV194"/>
      <c r="AGW194"/>
      <c r="AGX194"/>
      <c r="AGY194"/>
      <c r="AGZ194"/>
      <c r="AHA194"/>
      <c r="AHB194"/>
      <c r="AHC194"/>
      <c r="AHD194"/>
      <c r="AHE194"/>
      <c r="AHF194"/>
      <c r="AHG194"/>
      <c r="AHH194"/>
      <c r="AHI194"/>
      <c r="AHJ194"/>
      <c r="AHK194"/>
      <c r="AHL194"/>
      <c r="AHM194"/>
      <c r="AHN194"/>
      <c r="AHO194"/>
      <c r="AHP194"/>
      <c r="AHQ194"/>
      <c r="AHR194"/>
      <c r="AHS194"/>
      <c r="AHT194"/>
      <c r="AHU194"/>
      <c r="AHV194"/>
      <c r="AHW194"/>
      <c r="AHX194"/>
      <c r="AHY194"/>
      <c r="AHZ194"/>
      <c r="AIA194"/>
      <c r="AIB194"/>
      <c r="AIC194"/>
      <c r="AID194"/>
      <c r="AIE194"/>
      <c r="AIF194"/>
      <c r="AIG194"/>
      <c r="AIH194"/>
      <c r="AII194"/>
      <c r="AIJ194"/>
      <c r="AIK194"/>
      <c r="AIL194"/>
      <c r="AIM194"/>
      <c r="AIN194"/>
      <c r="AIO194"/>
      <c r="AIP194"/>
      <c r="AIQ194"/>
      <c r="AIR194"/>
      <c r="AIS194"/>
      <c r="AIT194"/>
      <c r="AIU194"/>
      <c r="AIV194"/>
      <c r="AIW194"/>
      <c r="AIX194"/>
      <c r="AIY194"/>
      <c r="AIZ194"/>
      <c r="AJA194"/>
      <c r="AJB194"/>
      <c r="AJC194"/>
      <c r="AJD194"/>
      <c r="AJE194"/>
      <c r="AJF194"/>
      <c r="AJG194"/>
      <c r="AJH194"/>
      <c r="AJI194"/>
      <c r="AJJ194"/>
      <c r="AJK194"/>
      <c r="AJL194"/>
      <c r="AJM194"/>
      <c r="AJN194"/>
      <c r="AJO194"/>
      <c r="AJP194"/>
      <c r="AJQ194"/>
      <c r="AJR194"/>
      <c r="AJS194"/>
      <c r="AJT194"/>
      <c r="AJU194"/>
      <c r="AJV194"/>
      <c r="AJW194"/>
      <c r="AJX194"/>
      <c r="AJY194"/>
      <c r="AJZ194"/>
      <c r="AKA194"/>
      <c r="AKB194"/>
      <c r="AKC194"/>
      <c r="AKD194"/>
      <c r="AKE194"/>
      <c r="AKF194"/>
      <c r="AKG194"/>
      <c r="AKH194"/>
      <c r="AKI194"/>
      <c r="AKJ194"/>
      <c r="AKK194"/>
      <c r="AKL194"/>
      <c r="AKM194"/>
      <c r="AKN194"/>
      <c r="AKO194"/>
      <c r="AKP194"/>
      <c r="AKQ194"/>
      <c r="AKR194"/>
      <c r="AKS194"/>
      <c r="AKT194"/>
      <c r="AKU194"/>
      <c r="AKV194"/>
      <c r="AKW194"/>
      <c r="AKX194"/>
      <c r="AKY194"/>
      <c r="AKZ194"/>
      <c r="ALA194"/>
      <c r="ALB194"/>
      <c r="ALC194"/>
      <c r="ALD194"/>
      <c r="ALE194"/>
      <c r="ALF194"/>
      <c r="ALG194"/>
      <c r="ALH194"/>
      <c r="ALI194"/>
      <c r="ALJ194"/>
      <c r="ALK194"/>
      <c r="ALL194"/>
      <c r="ALM194"/>
      <c r="ALN194"/>
      <c r="ALO194"/>
      <c r="ALP194"/>
      <c r="ALQ194"/>
      <c r="ALR194"/>
      <c r="ALS194"/>
      <c r="ALT194"/>
      <c r="ALU194"/>
      <c r="ALV194"/>
      <c r="ALW194"/>
      <c r="ALX194"/>
      <c r="ALY194"/>
      <c r="ALZ194"/>
      <c r="AMA194"/>
      <c r="AMB194"/>
      <c r="AMC194"/>
      <c r="AMD194"/>
      <c r="AME194"/>
      <c r="AMF194"/>
      <c r="AMG194"/>
      <c r="AMH194"/>
      <c r="AMI194"/>
      <c r="AMJ194"/>
      <c r="AMK194"/>
      <c r="AML194"/>
      <c r="AMM194"/>
      <c r="AMN194"/>
      <c r="AMO194"/>
      <c r="AMP194"/>
      <c r="AMQ194"/>
      <c r="AMR194"/>
      <c r="AMS194"/>
      <c r="AMT194"/>
      <c r="AMU194"/>
    </row>
    <row r="195" spans="3:1038" s="6" customFormat="1" ht="15" customHeight="1" x14ac:dyDescent="0.25">
      <c r="C195" s="6" t="str">
        <f t="shared" si="37"/>
        <v>Friedrich</v>
      </c>
      <c r="D195" s="6" t="str">
        <f t="shared" si="38"/>
        <v>PROH50 T2 FD400-30  (50 gal)</v>
      </c>
      <c r="E195" s="6">
        <f t="shared" si="39"/>
        <v>3100860</v>
      </c>
      <c r="F195" s="55">
        <f t="shared" si="40"/>
        <v>50</v>
      </c>
      <c r="G195" s="6" t="str">
        <f t="shared" si="41"/>
        <v>Rheem2020Prem50</v>
      </c>
      <c r="H195" s="114">
        <f t="shared" si="42"/>
        <v>1</v>
      </c>
      <c r="I195" s="152" t="str">
        <f t="shared" si="43"/>
        <v>FriedrichPROH50T2FD400_30</v>
      </c>
      <c r="J195" s="114">
        <v>4</v>
      </c>
      <c r="K195" s="219">
        <v>3.88</v>
      </c>
      <c r="L195" s="91" t="s">
        <v>188</v>
      </c>
      <c r="M195" s="183"/>
      <c r="N195" s="75">
        <f t="shared" si="44"/>
        <v>31</v>
      </c>
      <c r="O195" s="168" t="s">
        <v>931</v>
      </c>
      <c r="P195" s="178">
        <f t="shared" si="99"/>
        <v>8</v>
      </c>
      <c r="Q195" s="164">
        <f t="shared" si="45"/>
        <v>3100860</v>
      </c>
      <c r="R195" s="59" t="str">
        <f t="shared" si="46"/>
        <v>PROH50 T2 FD400-30  (50 gal)</v>
      </c>
      <c r="S195" s="151">
        <f>COUNTIF(R$90:R$662, R195)</f>
        <v>1</v>
      </c>
      <c r="T195" s="190" t="s">
        <v>983</v>
      </c>
      <c r="U195" s="172">
        <v>50</v>
      </c>
      <c r="V195" s="173"/>
      <c r="W195" s="173" t="s">
        <v>274</v>
      </c>
      <c r="X195" s="129" t="str">
        <f t="shared" si="47"/>
        <v>Rheem2020Prem50</v>
      </c>
      <c r="Y195" s="180">
        <v>1</v>
      </c>
      <c r="Z195" s="192"/>
      <c r="AA195" s="193"/>
      <c r="AB195" s="181"/>
      <c r="AC195" s="124" t="str">
        <f t="shared" si="48"/>
        <v>2,     3100860,   "PROH50 T2 FD400-30  (50 gal)"</v>
      </c>
      <c r="AD195" s="191" t="str">
        <f t="shared" si="100"/>
        <v>Friedrich</v>
      </c>
      <c r="AE195" s="190" t="s">
        <v>999</v>
      </c>
      <c r="AF195" s="167">
        <f>COUNTIF(AE$77:AE$662, AE195)</f>
        <v>1</v>
      </c>
      <c r="AG195" s="124" t="str">
        <f t="shared" si="49"/>
        <v xml:space="preserve">          case  PROH50 T2 FD400-30  (50 gal)   :   "FriedrichPROH50T2FD400_30"</v>
      </c>
      <c r="AH195" s="6">
        <v>3.88</v>
      </c>
      <c r="AJ195" s="6">
        <v>4</v>
      </c>
      <c r="AK195"/>
      <c r="AL195" s="138" t="str">
        <f t="shared" si="50"/>
        <v/>
      </c>
      <c r="AM195" s="138">
        <f t="shared" si="51"/>
        <v>3.88</v>
      </c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/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  <c r="MF195"/>
      <c r="MG195"/>
      <c r="MH195"/>
      <c r="MI195"/>
      <c r="MJ195"/>
      <c r="MK195"/>
      <c r="ML195"/>
      <c r="MM195"/>
      <c r="MN195"/>
      <c r="MO195"/>
      <c r="MP195"/>
      <c r="MQ195"/>
      <c r="MR195"/>
      <c r="MS195"/>
      <c r="MT195"/>
      <c r="MU195"/>
      <c r="MV195"/>
      <c r="MW195"/>
      <c r="MX195"/>
      <c r="MY195"/>
      <c r="MZ195"/>
      <c r="NA195"/>
      <c r="NB195"/>
      <c r="NC195"/>
      <c r="ND195"/>
      <c r="NE195"/>
      <c r="NF195"/>
      <c r="NG195"/>
      <c r="NH195"/>
      <c r="NI195"/>
      <c r="NJ195"/>
      <c r="NK195"/>
      <c r="NL195"/>
      <c r="NM195"/>
      <c r="NN195"/>
      <c r="NO195"/>
      <c r="NP195"/>
      <c r="NQ195"/>
      <c r="NR195"/>
      <c r="NS195"/>
      <c r="NT195"/>
      <c r="NU195"/>
      <c r="NV195"/>
      <c r="NW195"/>
      <c r="NX195"/>
      <c r="NY195"/>
      <c r="NZ195"/>
      <c r="OA195"/>
      <c r="OB195"/>
      <c r="OC195"/>
      <c r="OD195"/>
      <c r="OE195"/>
      <c r="OF195"/>
      <c r="OG195"/>
      <c r="OH195"/>
      <c r="OI195"/>
      <c r="OJ195"/>
      <c r="OK195"/>
      <c r="OL195"/>
      <c r="OM195"/>
      <c r="ON195"/>
      <c r="OO195"/>
      <c r="OP195"/>
      <c r="OQ195"/>
      <c r="OR195"/>
      <c r="OS195"/>
      <c r="OT195"/>
      <c r="OU195"/>
      <c r="OV195"/>
      <c r="OW195"/>
      <c r="OX195"/>
      <c r="OY195"/>
      <c r="OZ195"/>
      <c r="PA195"/>
      <c r="PB195"/>
      <c r="PC195"/>
      <c r="PD195"/>
      <c r="PE195"/>
      <c r="PF195"/>
      <c r="PG195"/>
      <c r="PH195"/>
      <c r="PI195"/>
      <c r="PJ195"/>
      <c r="PK195"/>
      <c r="PL195"/>
      <c r="PM195"/>
      <c r="PN195"/>
      <c r="PO195"/>
      <c r="PP195"/>
      <c r="PQ195"/>
      <c r="PR195"/>
      <c r="PS195"/>
      <c r="PT195"/>
      <c r="PU195"/>
      <c r="PV195"/>
      <c r="PW195"/>
      <c r="PX195"/>
      <c r="PY195"/>
      <c r="PZ195"/>
      <c r="QA195"/>
      <c r="QB195"/>
      <c r="QC195"/>
      <c r="QD195"/>
      <c r="QE195"/>
      <c r="QF195"/>
      <c r="QG195"/>
      <c r="QH195"/>
      <c r="QI195"/>
      <c r="QJ195"/>
      <c r="QK195"/>
      <c r="QL195"/>
      <c r="QM195"/>
      <c r="QN195"/>
      <c r="QO195"/>
      <c r="QP195"/>
      <c r="QQ195"/>
      <c r="QR195"/>
      <c r="QS195"/>
      <c r="QT195"/>
      <c r="QU195"/>
      <c r="QV195"/>
      <c r="QW195"/>
      <c r="QX195"/>
      <c r="QY195"/>
      <c r="QZ195"/>
      <c r="RA195"/>
      <c r="RB195"/>
      <c r="RC195"/>
      <c r="RD195"/>
      <c r="RE195"/>
      <c r="RF195"/>
      <c r="RG195"/>
      <c r="RH195"/>
      <c r="RI195"/>
      <c r="RJ195"/>
      <c r="RK195"/>
      <c r="RL195"/>
      <c r="RM195"/>
      <c r="RN195"/>
      <c r="RO195"/>
      <c r="RP195"/>
      <c r="RQ195"/>
      <c r="RR195"/>
      <c r="RS195"/>
      <c r="RT195"/>
      <c r="RU195"/>
      <c r="RV195"/>
      <c r="RW195"/>
      <c r="RX195"/>
      <c r="RY195"/>
      <c r="RZ195"/>
      <c r="SA195"/>
      <c r="SB195"/>
      <c r="SC195"/>
      <c r="SD195"/>
      <c r="SE195"/>
      <c r="SF195"/>
      <c r="SG195"/>
      <c r="SH195"/>
      <c r="SI195"/>
      <c r="SJ195"/>
      <c r="SK195"/>
      <c r="SL195"/>
      <c r="SM195"/>
      <c r="SN195"/>
      <c r="SO195"/>
      <c r="SP195"/>
      <c r="SQ195"/>
      <c r="SR195"/>
      <c r="SS195"/>
      <c r="ST195"/>
      <c r="SU195"/>
      <c r="SV195"/>
      <c r="SW195"/>
      <c r="SX195"/>
      <c r="SY195"/>
      <c r="SZ195"/>
      <c r="TA195"/>
      <c r="TB195"/>
      <c r="TC195"/>
      <c r="TD195"/>
      <c r="TE195"/>
      <c r="TF195"/>
      <c r="TG195"/>
      <c r="TH195"/>
      <c r="TI195"/>
      <c r="TJ195"/>
      <c r="TK195"/>
      <c r="TL195"/>
      <c r="TM195"/>
      <c r="TN195"/>
      <c r="TO195"/>
      <c r="TP195"/>
      <c r="TQ195"/>
      <c r="TR195"/>
      <c r="TS195"/>
      <c r="TT195"/>
      <c r="TU195"/>
      <c r="TV195"/>
      <c r="TW195"/>
      <c r="TX195"/>
      <c r="TY195"/>
      <c r="TZ195"/>
      <c r="UA195"/>
      <c r="UB195"/>
      <c r="UC195"/>
      <c r="UD195"/>
      <c r="UE195"/>
      <c r="UF195"/>
      <c r="UG195"/>
      <c r="UH195"/>
      <c r="UI195"/>
      <c r="UJ195"/>
      <c r="UK195"/>
      <c r="UL195"/>
      <c r="UM195"/>
      <c r="UN195"/>
      <c r="UO195"/>
      <c r="UP195"/>
      <c r="UQ195"/>
      <c r="UR195"/>
      <c r="US195"/>
      <c r="UT195"/>
      <c r="UU195"/>
      <c r="UV195"/>
      <c r="UW195"/>
      <c r="UX195"/>
      <c r="UY195"/>
      <c r="UZ195"/>
      <c r="VA195"/>
      <c r="VB195"/>
      <c r="VC195"/>
      <c r="VD195"/>
      <c r="VE195"/>
      <c r="VF195"/>
      <c r="VG195"/>
      <c r="VH195"/>
      <c r="VI195"/>
      <c r="VJ195"/>
      <c r="VK195"/>
      <c r="VL195"/>
      <c r="VM195"/>
      <c r="VN195"/>
      <c r="VO195"/>
      <c r="VP195"/>
      <c r="VQ195"/>
      <c r="VR195"/>
      <c r="VS195"/>
      <c r="VT195"/>
      <c r="VU195"/>
      <c r="VV195"/>
      <c r="VW195"/>
      <c r="VX195"/>
      <c r="VY195"/>
      <c r="VZ195"/>
      <c r="WA195"/>
      <c r="WB195"/>
      <c r="WC195"/>
      <c r="WD195"/>
      <c r="WE195"/>
      <c r="WF195"/>
      <c r="WG195"/>
      <c r="WH195"/>
      <c r="WI195"/>
      <c r="WJ195"/>
      <c r="WK195"/>
      <c r="WL195"/>
      <c r="WM195"/>
      <c r="WN195"/>
      <c r="WO195"/>
      <c r="WP195"/>
      <c r="WQ195"/>
      <c r="WR195"/>
      <c r="WS195"/>
      <c r="WT195"/>
      <c r="WU195"/>
      <c r="WV195"/>
      <c r="WW195"/>
      <c r="WX195"/>
      <c r="WY195"/>
      <c r="WZ195"/>
      <c r="XA195"/>
      <c r="XB195"/>
      <c r="XC195"/>
      <c r="XD195"/>
      <c r="XE195"/>
      <c r="XF195"/>
      <c r="XG195"/>
      <c r="XH195"/>
      <c r="XI195"/>
      <c r="XJ195"/>
      <c r="XK195"/>
      <c r="XL195"/>
      <c r="XM195"/>
      <c r="XN195"/>
      <c r="XO195"/>
      <c r="XP195"/>
      <c r="XQ195"/>
      <c r="XR195"/>
      <c r="XS195"/>
      <c r="XT195"/>
      <c r="XU195"/>
      <c r="XV195"/>
      <c r="XW195"/>
      <c r="XX195"/>
      <c r="XY195"/>
      <c r="XZ195"/>
      <c r="YA195"/>
      <c r="YB195"/>
      <c r="YC195"/>
      <c r="YD195"/>
      <c r="YE195"/>
      <c r="YF195"/>
      <c r="YG195"/>
      <c r="YH195"/>
      <c r="YI195"/>
      <c r="YJ195"/>
      <c r="YK195"/>
      <c r="YL195"/>
      <c r="YM195"/>
      <c r="YN195"/>
      <c r="YO195"/>
      <c r="YP195"/>
      <c r="YQ195"/>
      <c r="YR195"/>
      <c r="YS195"/>
      <c r="YT195"/>
      <c r="YU195"/>
      <c r="YV195"/>
      <c r="YW195"/>
      <c r="YX195"/>
      <c r="YY195"/>
      <c r="YZ195"/>
      <c r="ZA195"/>
      <c r="ZB195"/>
      <c r="ZC195"/>
      <c r="ZD195"/>
      <c r="ZE195"/>
      <c r="ZF195"/>
      <c r="ZG195"/>
      <c r="ZH195"/>
      <c r="ZI195"/>
      <c r="ZJ195"/>
      <c r="ZK195"/>
      <c r="ZL195"/>
      <c r="ZM195"/>
      <c r="ZN195"/>
      <c r="ZO195"/>
      <c r="ZP195"/>
      <c r="ZQ195"/>
      <c r="ZR195"/>
      <c r="ZS195"/>
      <c r="ZT195"/>
      <c r="ZU195"/>
      <c r="ZV195"/>
      <c r="ZW195"/>
      <c r="ZX195"/>
      <c r="ZY195"/>
      <c r="ZZ195"/>
      <c r="AAA195"/>
      <c r="AAB195"/>
      <c r="AAC195"/>
      <c r="AAD195"/>
      <c r="AAE195"/>
      <c r="AAF195"/>
      <c r="AAG195"/>
      <c r="AAH195"/>
      <c r="AAI195"/>
      <c r="AAJ195"/>
      <c r="AAK195"/>
      <c r="AAL195"/>
      <c r="AAM195"/>
      <c r="AAN195"/>
      <c r="AAO195"/>
      <c r="AAP195"/>
      <c r="AAQ195"/>
      <c r="AAR195"/>
      <c r="AAS195"/>
      <c r="AAT195"/>
      <c r="AAU195"/>
      <c r="AAV195"/>
      <c r="AAW195"/>
      <c r="AAX195"/>
      <c r="AAY195"/>
      <c r="AAZ195"/>
      <c r="ABA195"/>
      <c r="ABB195"/>
      <c r="ABC195"/>
      <c r="ABD195"/>
      <c r="ABE195"/>
      <c r="ABF195"/>
      <c r="ABG195"/>
      <c r="ABH195"/>
      <c r="ABI195"/>
      <c r="ABJ195"/>
      <c r="ABK195"/>
      <c r="ABL195"/>
      <c r="ABM195"/>
      <c r="ABN195"/>
      <c r="ABO195"/>
      <c r="ABP195"/>
      <c r="ABQ195"/>
      <c r="ABR195"/>
      <c r="ABS195"/>
      <c r="ABT195"/>
      <c r="ABU195"/>
      <c r="ABV195"/>
      <c r="ABW195"/>
      <c r="ABX195"/>
      <c r="ABY195"/>
      <c r="ABZ195"/>
      <c r="ACA195"/>
      <c r="ACB195"/>
      <c r="ACC195"/>
      <c r="ACD195"/>
      <c r="ACE195"/>
      <c r="ACF195"/>
      <c r="ACG195"/>
      <c r="ACH195"/>
      <c r="ACI195"/>
      <c r="ACJ195"/>
      <c r="ACK195"/>
      <c r="ACL195"/>
      <c r="ACM195"/>
      <c r="ACN195"/>
      <c r="ACO195"/>
      <c r="ACP195"/>
      <c r="ACQ195"/>
      <c r="ACR195"/>
      <c r="ACS195"/>
      <c r="ACT195"/>
      <c r="ACU195"/>
      <c r="ACV195"/>
      <c r="ACW195"/>
      <c r="ACX195"/>
      <c r="ACY195"/>
      <c r="ACZ195"/>
      <c r="ADA195"/>
      <c r="ADB195"/>
      <c r="ADC195"/>
      <c r="ADD195"/>
      <c r="ADE195"/>
      <c r="ADF195"/>
      <c r="ADG195"/>
      <c r="ADH195"/>
      <c r="ADI195"/>
      <c r="ADJ195"/>
      <c r="ADK195"/>
      <c r="ADL195"/>
      <c r="ADM195"/>
      <c r="ADN195"/>
      <c r="ADO195"/>
      <c r="ADP195"/>
      <c r="ADQ195"/>
      <c r="ADR195"/>
      <c r="ADS195"/>
      <c r="ADT195"/>
      <c r="ADU195"/>
      <c r="ADV195"/>
      <c r="ADW195"/>
      <c r="ADX195"/>
      <c r="ADY195"/>
      <c r="ADZ195"/>
      <c r="AEA195"/>
      <c r="AEB195"/>
      <c r="AEC195"/>
      <c r="AED195"/>
      <c r="AEE195"/>
      <c r="AEF195"/>
      <c r="AEG195"/>
      <c r="AEH195"/>
      <c r="AEI195"/>
      <c r="AEJ195"/>
      <c r="AEK195"/>
      <c r="AEL195"/>
      <c r="AEM195"/>
      <c r="AEN195"/>
      <c r="AEO195"/>
      <c r="AEP195"/>
      <c r="AEQ195"/>
      <c r="AER195"/>
      <c r="AES195"/>
      <c r="AET195"/>
      <c r="AEU195"/>
      <c r="AEV195"/>
      <c r="AEW195"/>
      <c r="AEX195"/>
      <c r="AEY195"/>
      <c r="AEZ195"/>
      <c r="AFA195"/>
      <c r="AFB195"/>
      <c r="AFC195"/>
      <c r="AFD195"/>
      <c r="AFE195"/>
      <c r="AFF195"/>
      <c r="AFG195"/>
      <c r="AFH195"/>
      <c r="AFI195"/>
      <c r="AFJ195"/>
      <c r="AFK195"/>
      <c r="AFL195"/>
      <c r="AFM195"/>
      <c r="AFN195"/>
      <c r="AFO195"/>
      <c r="AFP195"/>
      <c r="AFQ195"/>
      <c r="AFR195"/>
      <c r="AFS195"/>
      <c r="AFT195"/>
      <c r="AFU195"/>
      <c r="AFV195"/>
      <c r="AFW195"/>
      <c r="AFX195"/>
      <c r="AFY195"/>
      <c r="AFZ195"/>
      <c r="AGA195"/>
      <c r="AGB195"/>
      <c r="AGC195"/>
      <c r="AGD195"/>
      <c r="AGE195"/>
      <c r="AGF195"/>
      <c r="AGG195"/>
      <c r="AGH195"/>
      <c r="AGI195"/>
      <c r="AGJ195"/>
      <c r="AGK195"/>
      <c r="AGL195"/>
      <c r="AGM195"/>
      <c r="AGN195"/>
      <c r="AGO195"/>
      <c r="AGP195"/>
      <c r="AGQ195"/>
      <c r="AGR195"/>
      <c r="AGS195"/>
      <c r="AGT195"/>
      <c r="AGU195"/>
      <c r="AGV195"/>
      <c r="AGW195"/>
      <c r="AGX195"/>
      <c r="AGY195"/>
      <c r="AGZ195"/>
      <c r="AHA195"/>
      <c r="AHB195"/>
      <c r="AHC195"/>
      <c r="AHD195"/>
      <c r="AHE195"/>
      <c r="AHF195"/>
      <c r="AHG195"/>
      <c r="AHH195"/>
      <c r="AHI195"/>
      <c r="AHJ195"/>
      <c r="AHK195"/>
      <c r="AHL195"/>
      <c r="AHM195"/>
      <c r="AHN195"/>
      <c r="AHO195"/>
      <c r="AHP195"/>
      <c r="AHQ195"/>
      <c r="AHR195"/>
      <c r="AHS195"/>
      <c r="AHT195"/>
      <c r="AHU195"/>
      <c r="AHV195"/>
      <c r="AHW195"/>
      <c r="AHX195"/>
      <c r="AHY195"/>
      <c r="AHZ195"/>
      <c r="AIA195"/>
      <c r="AIB195"/>
      <c r="AIC195"/>
      <c r="AID195"/>
      <c r="AIE195"/>
      <c r="AIF195"/>
      <c r="AIG195"/>
      <c r="AIH195"/>
      <c r="AII195"/>
      <c r="AIJ195"/>
      <c r="AIK195"/>
      <c r="AIL195"/>
      <c r="AIM195"/>
      <c r="AIN195"/>
      <c r="AIO195"/>
      <c r="AIP195"/>
      <c r="AIQ195"/>
      <c r="AIR195"/>
      <c r="AIS195"/>
      <c r="AIT195"/>
      <c r="AIU195"/>
      <c r="AIV195"/>
      <c r="AIW195"/>
      <c r="AIX195"/>
      <c r="AIY195"/>
      <c r="AIZ195"/>
      <c r="AJA195"/>
      <c r="AJB195"/>
      <c r="AJC195"/>
      <c r="AJD195"/>
      <c r="AJE195"/>
      <c r="AJF195"/>
      <c r="AJG195"/>
      <c r="AJH195"/>
      <c r="AJI195"/>
      <c r="AJJ195"/>
      <c r="AJK195"/>
      <c r="AJL195"/>
      <c r="AJM195"/>
      <c r="AJN195"/>
      <c r="AJO195"/>
      <c r="AJP195"/>
      <c r="AJQ195"/>
      <c r="AJR195"/>
      <c r="AJS195"/>
      <c r="AJT195"/>
      <c r="AJU195"/>
      <c r="AJV195"/>
      <c r="AJW195"/>
      <c r="AJX195"/>
      <c r="AJY195"/>
      <c r="AJZ195"/>
      <c r="AKA195"/>
      <c r="AKB195"/>
      <c r="AKC195"/>
      <c r="AKD195"/>
      <c r="AKE195"/>
      <c r="AKF195"/>
      <c r="AKG195"/>
      <c r="AKH195"/>
      <c r="AKI195"/>
      <c r="AKJ195"/>
      <c r="AKK195"/>
      <c r="AKL195"/>
      <c r="AKM195"/>
      <c r="AKN195"/>
      <c r="AKO195"/>
      <c r="AKP195"/>
      <c r="AKQ195"/>
      <c r="AKR195"/>
      <c r="AKS195"/>
      <c r="AKT195"/>
      <c r="AKU195"/>
      <c r="AKV195"/>
      <c r="AKW195"/>
      <c r="AKX195"/>
      <c r="AKY195"/>
      <c r="AKZ195"/>
      <c r="ALA195"/>
      <c r="ALB195"/>
      <c r="ALC195"/>
      <c r="ALD195"/>
      <c r="ALE195"/>
      <c r="ALF195"/>
      <c r="ALG195"/>
      <c r="ALH195"/>
      <c r="ALI195"/>
      <c r="ALJ195"/>
      <c r="ALK195"/>
      <c r="ALL195"/>
      <c r="ALM195"/>
      <c r="ALN195"/>
      <c r="ALO195"/>
      <c r="ALP195"/>
      <c r="ALQ195"/>
      <c r="ALR195"/>
      <c r="ALS195"/>
      <c r="ALT195"/>
      <c r="ALU195"/>
      <c r="ALV195"/>
      <c r="ALW195"/>
      <c r="ALX195"/>
      <c r="ALY195"/>
      <c r="ALZ195"/>
      <c r="AMA195"/>
      <c r="AMB195"/>
      <c r="AMC195"/>
      <c r="AMD195"/>
      <c r="AME195"/>
      <c r="AMF195"/>
      <c r="AMG195"/>
      <c r="AMH195"/>
      <c r="AMI195"/>
      <c r="AMJ195"/>
      <c r="AMK195"/>
      <c r="AML195"/>
      <c r="AMM195"/>
      <c r="AMN195"/>
      <c r="AMO195"/>
      <c r="AMP195"/>
      <c r="AMQ195"/>
      <c r="AMR195"/>
      <c r="AMS195"/>
      <c r="AMT195"/>
      <c r="AMU195"/>
    </row>
    <row r="196" spans="3:1038" s="6" customFormat="1" ht="15" customHeight="1" x14ac:dyDescent="0.25">
      <c r="C196" s="6" t="str">
        <f t="shared" si="37"/>
        <v>Friedrich</v>
      </c>
      <c r="D196" s="6" t="str">
        <f t="shared" si="38"/>
        <v>PROH50 T2 FD400-SO  (50 gal)</v>
      </c>
      <c r="E196" s="6">
        <f t="shared" si="39"/>
        <v>3100960</v>
      </c>
      <c r="F196" s="55">
        <f t="shared" si="40"/>
        <v>50</v>
      </c>
      <c r="G196" s="6" t="str">
        <f t="shared" si="41"/>
        <v>Rheem2020Prem50</v>
      </c>
      <c r="H196" s="114">
        <f t="shared" si="42"/>
        <v>1</v>
      </c>
      <c r="I196" s="152" t="str">
        <f t="shared" si="43"/>
        <v>FriedrichPROH50T2FD400_SO</v>
      </c>
      <c r="J196" s="114">
        <v>4</v>
      </c>
      <c r="K196" s="219">
        <v>3.88</v>
      </c>
      <c r="L196" s="91" t="s">
        <v>188</v>
      </c>
      <c r="M196" s="183"/>
      <c r="N196" s="75">
        <f t="shared" si="44"/>
        <v>31</v>
      </c>
      <c r="O196" s="168" t="s">
        <v>931</v>
      </c>
      <c r="P196" s="178">
        <f t="shared" si="99"/>
        <v>9</v>
      </c>
      <c r="Q196" s="164">
        <f t="shared" si="45"/>
        <v>3100960</v>
      </c>
      <c r="R196" s="59" t="str">
        <f t="shared" si="46"/>
        <v>PROH50 T2 FD400-SO  (50 gal)</v>
      </c>
      <c r="S196" s="151">
        <f>COUNTIF(R$90:R$662, R196)</f>
        <v>1</v>
      </c>
      <c r="T196" s="190" t="s">
        <v>984</v>
      </c>
      <c r="U196" s="172">
        <v>50</v>
      </c>
      <c r="V196" s="173"/>
      <c r="W196" s="173" t="s">
        <v>274</v>
      </c>
      <c r="X196" s="129" t="str">
        <f t="shared" si="47"/>
        <v>Rheem2020Prem50</v>
      </c>
      <c r="Y196" s="180">
        <v>1</v>
      </c>
      <c r="Z196" s="192"/>
      <c r="AA196" s="193"/>
      <c r="AB196" s="181"/>
      <c r="AC196" s="124" t="str">
        <f t="shared" si="48"/>
        <v>2,     3100960,   "PROH50 T2 FD400-SO  (50 gal)"</v>
      </c>
      <c r="AD196" s="191" t="str">
        <f t="shared" si="100"/>
        <v>Friedrich</v>
      </c>
      <c r="AE196" s="190" t="s">
        <v>1000</v>
      </c>
      <c r="AF196" s="167">
        <f>COUNTIF(AE$77:AE$662, AE196)</f>
        <v>1</v>
      </c>
      <c r="AG196" s="124" t="str">
        <f t="shared" si="49"/>
        <v xml:space="preserve">          case  PROH50 T2 FD400-SO  (50 gal)   :   "FriedrichPROH50T2FD400_SO"</v>
      </c>
      <c r="AH196" s="6">
        <v>3.88</v>
      </c>
      <c r="AJ196" s="6">
        <v>4</v>
      </c>
      <c r="AK196"/>
      <c r="AL196" s="138" t="str">
        <f t="shared" si="50"/>
        <v/>
      </c>
      <c r="AM196" s="138">
        <f t="shared" si="51"/>
        <v>3.88</v>
      </c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/>
      <c r="LH196"/>
      <c r="LI196"/>
      <c r="LJ196"/>
      <c r="LK196"/>
      <c r="LL196"/>
      <c r="LM196"/>
      <c r="LN196"/>
      <c r="LO196"/>
      <c r="LP196"/>
      <c r="LQ196"/>
      <c r="LR196"/>
      <c r="LS196"/>
      <c r="LT196"/>
      <c r="LU196"/>
      <c r="LV196"/>
      <c r="LW196"/>
      <c r="LX196"/>
      <c r="LY196"/>
      <c r="LZ196"/>
      <c r="MA196"/>
      <c r="MB196"/>
      <c r="MC196"/>
      <c r="MD196"/>
      <c r="ME196"/>
      <c r="MF196"/>
      <c r="MG196"/>
      <c r="MH196"/>
      <c r="MI196"/>
      <c r="MJ196"/>
      <c r="MK196"/>
      <c r="ML196"/>
      <c r="MM196"/>
      <c r="MN196"/>
      <c r="MO196"/>
      <c r="MP196"/>
      <c r="MQ196"/>
      <c r="MR196"/>
      <c r="MS196"/>
      <c r="MT196"/>
      <c r="MU196"/>
      <c r="MV196"/>
      <c r="MW196"/>
      <c r="MX196"/>
      <c r="MY196"/>
      <c r="MZ196"/>
      <c r="NA196"/>
      <c r="NB196"/>
      <c r="NC196"/>
      <c r="ND196"/>
      <c r="NE196"/>
      <c r="NF196"/>
      <c r="NG196"/>
      <c r="NH196"/>
      <c r="NI196"/>
      <c r="NJ196"/>
      <c r="NK196"/>
      <c r="NL196"/>
      <c r="NM196"/>
      <c r="NN196"/>
      <c r="NO196"/>
      <c r="NP196"/>
      <c r="NQ196"/>
      <c r="NR196"/>
      <c r="NS196"/>
      <c r="NT196"/>
      <c r="NU196"/>
      <c r="NV196"/>
      <c r="NW196"/>
      <c r="NX196"/>
      <c r="NY196"/>
      <c r="NZ196"/>
      <c r="OA196"/>
      <c r="OB196"/>
      <c r="OC196"/>
      <c r="OD196"/>
      <c r="OE196"/>
      <c r="OF196"/>
      <c r="OG196"/>
      <c r="OH196"/>
      <c r="OI196"/>
      <c r="OJ196"/>
      <c r="OK196"/>
      <c r="OL196"/>
      <c r="OM196"/>
      <c r="ON196"/>
      <c r="OO196"/>
      <c r="OP196"/>
      <c r="OQ196"/>
      <c r="OR196"/>
      <c r="OS196"/>
      <c r="OT196"/>
      <c r="OU196"/>
      <c r="OV196"/>
      <c r="OW196"/>
      <c r="OX196"/>
      <c r="OY196"/>
      <c r="OZ196"/>
      <c r="PA196"/>
      <c r="PB196"/>
      <c r="PC196"/>
      <c r="PD196"/>
      <c r="PE196"/>
      <c r="PF196"/>
      <c r="PG196"/>
      <c r="PH196"/>
      <c r="PI196"/>
      <c r="PJ196"/>
      <c r="PK196"/>
      <c r="PL196"/>
      <c r="PM196"/>
      <c r="PN196"/>
      <c r="PO196"/>
      <c r="PP196"/>
      <c r="PQ196"/>
      <c r="PR196"/>
      <c r="PS196"/>
      <c r="PT196"/>
      <c r="PU196"/>
      <c r="PV196"/>
      <c r="PW196"/>
      <c r="PX196"/>
      <c r="PY196"/>
      <c r="PZ196"/>
      <c r="QA196"/>
      <c r="QB196"/>
      <c r="QC196"/>
      <c r="QD196"/>
      <c r="QE196"/>
      <c r="QF196"/>
      <c r="QG196"/>
      <c r="QH196"/>
      <c r="QI196"/>
      <c r="QJ196"/>
      <c r="QK196"/>
      <c r="QL196"/>
      <c r="QM196"/>
      <c r="QN196"/>
      <c r="QO196"/>
      <c r="QP196"/>
      <c r="QQ196"/>
      <c r="QR196"/>
      <c r="QS196"/>
      <c r="QT196"/>
      <c r="QU196"/>
      <c r="QV196"/>
      <c r="QW196"/>
      <c r="QX196"/>
      <c r="QY196"/>
      <c r="QZ196"/>
      <c r="RA196"/>
      <c r="RB196"/>
      <c r="RC196"/>
      <c r="RD196"/>
      <c r="RE196"/>
      <c r="RF196"/>
      <c r="RG196"/>
      <c r="RH196"/>
      <c r="RI196"/>
      <c r="RJ196"/>
      <c r="RK196"/>
      <c r="RL196"/>
      <c r="RM196"/>
      <c r="RN196"/>
      <c r="RO196"/>
      <c r="RP196"/>
      <c r="RQ196"/>
      <c r="RR196"/>
      <c r="RS196"/>
      <c r="RT196"/>
      <c r="RU196"/>
      <c r="RV196"/>
      <c r="RW196"/>
      <c r="RX196"/>
      <c r="RY196"/>
      <c r="RZ196"/>
      <c r="SA196"/>
      <c r="SB196"/>
      <c r="SC196"/>
      <c r="SD196"/>
      <c r="SE196"/>
      <c r="SF196"/>
      <c r="SG196"/>
      <c r="SH196"/>
      <c r="SI196"/>
      <c r="SJ196"/>
      <c r="SK196"/>
      <c r="SL196"/>
      <c r="SM196"/>
      <c r="SN196"/>
      <c r="SO196"/>
      <c r="SP196"/>
      <c r="SQ196"/>
      <c r="SR196"/>
      <c r="SS196"/>
      <c r="ST196"/>
      <c r="SU196"/>
      <c r="SV196"/>
      <c r="SW196"/>
      <c r="SX196"/>
      <c r="SY196"/>
      <c r="SZ196"/>
      <c r="TA196"/>
      <c r="TB196"/>
      <c r="TC196"/>
      <c r="TD196"/>
      <c r="TE196"/>
      <c r="TF196"/>
      <c r="TG196"/>
      <c r="TH196"/>
      <c r="TI196"/>
      <c r="TJ196"/>
      <c r="TK196"/>
      <c r="TL196"/>
      <c r="TM196"/>
      <c r="TN196"/>
      <c r="TO196"/>
      <c r="TP196"/>
      <c r="TQ196"/>
      <c r="TR196"/>
      <c r="TS196"/>
      <c r="TT196"/>
      <c r="TU196"/>
      <c r="TV196"/>
      <c r="TW196"/>
      <c r="TX196"/>
      <c r="TY196"/>
      <c r="TZ196"/>
      <c r="UA196"/>
      <c r="UB196"/>
      <c r="UC196"/>
      <c r="UD196"/>
      <c r="UE196"/>
      <c r="UF196"/>
      <c r="UG196"/>
      <c r="UH196"/>
      <c r="UI196"/>
      <c r="UJ196"/>
      <c r="UK196"/>
      <c r="UL196"/>
      <c r="UM196"/>
      <c r="UN196"/>
      <c r="UO196"/>
      <c r="UP196"/>
      <c r="UQ196"/>
      <c r="UR196"/>
      <c r="US196"/>
      <c r="UT196"/>
      <c r="UU196"/>
      <c r="UV196"/>
      <c r="UW196"/>
      <c r="UX196"/>
      <c r="UY196"/>
      <c r="UZ196"/>
      <c r="VA196"/>
      <c r="VB196"/>
      <c r="VC196"/>
      <c r="VD196"/>
      <c r="VE196"/>
      <c r="VF196"/>
      <c r="VG196"/>
      <c r="VH196"/>
      <c r="VI196"/>
      <c r="VJ196"/>
      <c r="VK196"/>
      <c r="VL196"/>
      <c r="VM196"/>
      <c r="VN196"/>
      <c r="VO196"/>
      <c r="VP196"/>
      <c r="VQ196"/>
      <c r="VR196"/>
      <c r="VS196"/>
      <c r="VT196"/>
      <c r="VU196"/>
      <c r="VV196"/>
      <c r="VW196"/>
      <c r="VX196"/>
      <c r="VY196"/>
      <c r="VZ196"/>
      <c r="WA196"/>
      <c r="WB196"/>
      <c r="WC196"/>
      <c r="WD196"/>
      <c r="WE196"/>
      <c r="WF196"/>
      <c r="WG196"/>
      <c r="WH196"/>
      <c r="WI196"/>
      <c r="WJ196"/>
      <c r="WK196"/>
      <c r="WL196"/>
      <c r="WM196"/>
      <c r="WN196"/>
      <c r="WO196"/>
      <c r="WP196"/>
      <c r="WQ196"/>
      <c r="WR196"/>
      <c r="WS196"/>
      <c r="WT196"/>
      <c r="WU196"/>
      <c r="WV196"/>
      <c r="WW196"/>
      <c r="WX196"/>
      <c r="WY196"/>
      <c r="WZ196"/>
      <c r="XA196"/>
      <c r="XB196"/>
      <c r="XC196"/>
      <c r="XD196"/>
      <c r="XE196"/>
      <c r="XF196"/>
      <c r="XG196"/>
      <c r="XH196"/>
      <c r="XI196"/>
      <c r="XJ196"/>
      <c r="XK196"/>
      <c r="XL196"/>
      <c r="XM196"/>
      <c r="XN196"/>
      <c r="XO196"/>
      <c r="XP196"/>
      <c r="XQ196"/>
      <c r="XR196"/>
      <c r="XS196"/>
      <c r="XT196"/>
      <c r="XU196"/>
      <c r="XV196"/>
      <c r="XW196"/>
      <c r="XX196"/>
      <c r="XY196"/>
      <c r="XZ196"/>
      <c r="YA196"/>
      <c r="YB196"/>
      <c r="YC196"/>
      <c r="YD196"/>
      <c r="YE196"/>
      <c r="YF196"/>
      <c r="YG196"/>
      <c r="YH196"/>
      <c r="YI196"/>
      <c r="YJ196"/>
      <c r="YK196"/>
      <c r="YL196"/>
      <c r="YM196"/>
      <c r="YN196"/>
      <c r="YO196"/>
      <c r="YP196"/>
      <c r="YQ196"/>
      <c r="YR196"/>
      <c r="YS196"/>
      <c r="YT196"/>
      <c r="YU196"/>
      <c r="YV196"/>
      <c r="YW196"/>
      <c r="YX196"/>
      <c r="YY196"/>
      <c r="YZ196"/>
      <c r="ZA196"/>
      <c r="ZB196"/>
      <c r="ZC196"/>
      <c r="ZD196"/>
      <c r="ZE196"/>
      <c r="ZF196"/>
      <c r="ZG196"/>
      <c r="ZH196"/>
      <c r="ZI196"/>
      <c r="ZJ196"/>
      <c r="ZK196"/>
      <c r="ZL196"/>
      <c r="ZM196"/>
      <c r="ZN196"/>
      <c r="ZO196"/>
      <c r="ZP196"/>
      <c r="ZQ196"/>
      <c r="ZR196"/>
      <c r="ZS196"/>
      <c r="ZT196"/>
      <c r="ZU196"/>
      <c r="ZV196"/>
      <c r="ZW196"/>
      <c r="ZX196"/>
      <c r="ZY196"/>
      <c r="ZZ196"/>
      <c r="AAA196"/>
      <c r="AAB196"/>
      <c r="AAC196"/>
      <c r="AAD196"/>
      <c r="AAE196"/>
      <c r="AAF196"/>
      <c r="AAG196"/>
      <c r="AAH196"/>
      <c r="AAI196"/>
      <c r="AAJ196"/>
      <c r="AAK196"/>
      <c r="AAL196"/>
      <c r="AAM196"/>
      <c r="AAN196"/>
      <c r="AAO196"/>
      <c r="AAP196"/>
      <c r="AAQ196"/>
      <c r="AAR196"/>
      <c r="AAS196"/>
      <c r="AAT196"/>
      <c r="AAU196"/>
      <c r="AAV196"/>
      <c r="AAW196"/>
      <c r="AAX196"/>
      <c r="AAY196"/>
      <c r="AAZ196"/>
      <c r="ABA196"/>
      <c r="ABB196"/>
      <c r="ABC196"/>
      <c r="ABD196"/>
      <c r="ABE196"/>
      <c r="ABF196"/>
      <c r="ABG196"/>
      <c r="ABH196"/>
      <c r="ABI196"/>
      <c r="ABJ196"/>
      <c r="ABK196"/>
      <c r="ABL196"/>
      <c r="ABM196"/>
      <c r="ABN196"/>
      <c r="ABO196"/>
      <c r="ABP196"/>
      <c r="ABQ196"/>
      <c r="ABR196"/>
      <c r="ABS196"/>
      <c r="ABT196"/>
      <c r="ABU196"/>
      <c r="ABV196"/>
      <c r="ABW196"/>
      <c r="ABX196"/>
      <c r="ABY196"/>
      <c r="ABZ196"/>
      <c r="ACA196"/>
      <c r="ACB196"/>
      <c r="ACC196"/>
      <c r="ACD196"/>
      <c r="ACE196"/>
      <c r="ACF196"/>
      <c r="ACG196"/>
      <c r="ACH196"/>
      <c r="ACI196"/>
      <c r="ACJ196"/>
      <c r="ACK196"/>
      <c r="ACL196"/>
      <c r="ACM196"/>
      <c r="ACN196"/>
      <c r="ACO196"/>
      <c r="ACP196"/>
      <c r="ACQ196"/>
      <c r="ACR196"/>
      <c r="ACS196"/>
      <c r="ACT196"/>
      <c r="ACU196"/>
      <c r="ACV196"/>
      <c r="ACW196"/>
      <c r="ACX196"/>
      <c r="ACY196"/>
      <c r="ACZ196"/>
      <c r="ADA196"/>
      <c r="ADB196"/>
      <c r="ADC196"/>
      <c r="ADD196"/>
      <c r="ADE196"/>
      <c r="ADF196"/>
      <c r="ADG196"/>
      <c r="ADH196"/>
      <c r="ADI196"/>
      <c r="ADJ196"/>
      <c r="ADK196"/>
      <c r="ADL196"/>
      <c r="ADM196"/>
      <c r="ADN196"/>
      <c r="ADO196"/>
      <c r="ADP196"/>
      <c r="ADQ196"/>
      <c r="ADR196"/>
      <c r="ADS196"/>
      <c r="ADT196"/>
      <c r="ADU196"/>
      <c r="ADV196"/>
      <c r="ADW196"/>
      <c r="ADX196"/>
      <c r="ADY196"/>
      <c r="ADZ196"/>
      <c r="AEA196"/>
      <c r="AEB196"/>
      <c r="AEC196"/>
      <c r="AED196"/>
      <c r="AEE196"/>
      <c r="AEF196"/>
      <c r="AEG196"/>
      <c r="AEH196"/>
      <c r="AEI196"/>
      <c r="AEJ196"/>
      <c r="AEK196"/>
      <c r="AEL196"/>
      <c r="AEM196"/>
      <c r="AEN196"/>
      <c r="AEO196"/>
      <c r="AEP196"/>
      <c r="AEQ196"/>
      <c r="AER196"/>
      <c r="AES196"/>
      <c r="AET196"/>
      <c r="AEU196"/>
      <c r="AEV196"/>
      <c r="AEW196"/>
      <c r="AEX196"/>
      <c r="AEY196"/>
      <c r="AEZ196"/>
      <c r="AFA196"/>
      <c r="AFB196"/>
      <c r="AFC196"/>
      <c r="AFD196"/>
      <c r="AFE196"/>
      <c r="AFF196"/>
      <c r="AFG196"/>
      <c r="AFH196"/>
      <c r="AFI196"/>
      <c r="AFJ196"/>
      <c r="AFK196"/>
      <c r="AFL196"/>
      <c r="AFM196"/>
      <c r="AFN196"/>
      <c r="AFO196"/>
      <c r="AFP196"/>
      <c r="AFQ196"/>
      <c r="AFR196"/>
      <c r="AFS196"/>
      <c r="AFT196"/>
      <c r="AFU196"/>
      <c r="AFV196"/>
      <c r="AFW196"/>
      <c r="AFX196"/>
      <c r="AFY196"/>
      <c r="AFZ196"/>
      <c r="AGA196"/>
      <c r="AGB196"/>
      <c r="AGC196"/>
      <c r="AGD196"/>
      <c r="AGE196"/>
      <c r="AGF196"/>
      <c r="AGG196"/>
      <c r="AGH196"/>
      <c r="AGI196"/>
      <c r="AGJ196"/>
      <c r="AGK196"/>
      <c r="AGL196"/>
      <c r="AGM196"/>
      <c r="AGN196"/>
      <c r="AGO196"/>
      <c r="AGP196"/>
      <c r="AGQ196"/>
      <c r="AGR196"/>
      <c r="AGS196"/>
      <c r="AGT196"/>
      <c r="AGU196"/>
      <c r="AGV196"/>
      <c r="AGW196"/>
      <c r="AGX196"/>
      <c r="AGY196"/>
      <c r="AGZ196"/>
      <c r="AHA196"/>
      <c r="AHB196"/>
      <c r="AHC196"/>
      <c r="AHD196"/>
      <c r="AHE196"/>
      <c r="AHF196"/>
      <c r="AHG196"/>
      <c r="AHH196"/>
      <c r="AHI196"/>
      <c r="AHJ196"/>
      <c r="AHK196"/>
      <c r="AHL196"/>
      <c r="AHM196"/>
      <c r="AHN196"/>
      <c r="AHO196"/>
      <c r="AHP196"/>
      <c r="AHQ196"/>
      <c r="AHR196"/>
      <c r="AHS196"/>
      <c r="AHT196"/>
      <c r="AHU196"/>
      <c r="AHV196"/>
      <c r="AHW196"/>
      <c r="AHX196"/>
      <c r="AHY196"/>
      <c r="AHZ196"/>
      <c r="AIA196"/>
      <c r="AIB196"/>
      <c r="AIC196"/>
      <c r="AID196"/>
      <c r="AIE196"/>
      <c r="AIF196"/>
      <c r="AIG196"/>
      <c r="AIH196"/>
      <c r="AII196"/>
      <c r="AIJ196"/>
      <c r="AIK196"/>
      <c r="AIL196"/>
      <c r="AIM196"/>
      <c r="AIN196"/>
      <c r="AIO196"/>
      <c r="AIP196"/>
      <c r="AIQ196"/>
      <c r="AIR196"/>
      <c r="AIS196"/>
      <c r="AIT196"/>
      <c r="AIU196"/>
      <c r="AIV196"/>
      <c r="AIW196"/>
      <c r="AIX196"/>
      <c r="AIY196"/>
      <c r="AIZ196"/>
      <c r="AJA196"/>
      <c r="AJB196"/>
      <c r="AJC196"/>
      <c r="AJD196"/>
      <c r="AJE196"/>
      <c r="AJF196"/>
      <c r="AJG196"/>
      <c r="AJH196"/>
      <c r="AJI196"/>
      <c r="AJJ196"/>
      <c r="AJK196"/>
      <c r="AJL196"/>
      <c r="AJM196"/>
      <c r="AJN196"/>
      <c r="AJO196"/>
      <c r="AJP196"/>
      <c r="AJQ196"/>
      <c r="AJR196"/>
      <c r="AJS196"/>
      <c r="AJT196"/>
      <c r="AJU196"/>
      <c r="AJV196"/>
      <c r="AJW196"/>
      <c r="AJX196"/>
      <c r="AJY196"/>
      <c r="AJZ196"/>
      <c r="AKA196"/>
      <c r="AKB196"/>
      <c r="AKC196"/>
      <c r="AKD196"/>
      <c r="AKE196"/>
      <c r="AKF196"/>
      <c r="AKG196"/>
      <c r="AKH196"/>
      <c r="AKI196"/>
      <c r="AKJ196"/>
      <c r="AKK196"/>
      <c r="AKL196"/>
      <c r="AKM196"/>
      <c r="AKN196"/>
      <c r="AKO196"/>
      <c r="AKP196"/>
      <c r="AKQ196"/>
      <c r="AKR196"/>
      <c r="AKS196"/>
      <c r="AKT196"/>
      <c r="AKU196"/>
      <c r="AKV196"/>
      <c r="AKW196"/>
      <c r="AKX196"/>
      <c r="AKY196"/>
      <c r="AKZ196"/>
      <c r="ALA196"/>
      <c r="ALB196"/>
      <c r="ALC196"/>
      <c r="ALD196"/>
      <c r="ALE196"/>
      <c r="ALF196"/>
      <c r="ALG196"/>
      <c r="ALH196"/>
      <c r="ALI196"/>
      <c r="ALJ196"/>
      <c r="ALK196"/>
      <c r="ALL196"/>
      <c r="ALM196"/>
      <c r="ALN196"/>
      <c r="ALO196"/>
      <c r="ALP196"/>
      <c r="ALQ196"/>
      <c r="ALR196"/>
      <c r="ALS196"/>
      <c r="ALT196"/>
      <c r="ALU196"/>
      <c r="ALV196"/>
      <c r="ALW196"/>
      <c r="ALX196"/>
      <c r="ALY196"/>
      <c r="ALZ196"/>
      <c r="AMA196"/>
      <c r="AMB196"/>
      <c r="AMC196"/>
      <c r="AMD196"/>
      <c r="AME196"/>
      <c r="AMF196"/>
      <c r="AMG196"/>
      <c r="AMH196"/>
      <c r="AMI196"/>
      <c r="AMJ196"/>
      <c r="AMK196"/>
      <c r="AML196"/>
      <c r="AMM196"/>
      <c r="AMN196"/>
      <c r="AMO196"/>
      <c r="AMP196"/>
      <c r="AMQ196"/>
      <c r="AMR196"/>
      <c r="AMS196"/>
      <c r="AMT196"/>
      <c r="AMU196"/>
    </row>
    <row r="197" spans="3:1038" s="6" customFormat="1" ht="15" customHeight="1" x14ac:dyDescent="0.25">
      <c r="C197" s="6" t="str">
        <f t="shared" si="37"/>
        <v>Friedrich</v>
      </c>
      <c r="D197" s="6" t="str">
        <f t="shared" si="38"/>
        <v>PROH65 T2 FD400-15  (65 gal)</v>
      </c>
      <c r="E197" s="6">
        <f t="shared" si="39"/>
        <v>3101061</v>
      </c>
      <c r="F197" s="55">
        <f t="shared" si="40"/>
        <v>65</v>
      </c>
      <c r="G197" s="6" t="str">
        <f t="shared" si="41"/>
        <v>Rheem2020Prem65</v>
      </c>
      <c r="H197" s="114">
        <f t="shared" si="42"/>
        <v>1</v>
      </c>
      <c r="I197" s="152" t="str">
        <f t="shared" si="43"/>
        <v>FriedrichPROH65T2FD400_15</v>
      </c>
      <c r="J197" s="114">
        <v>4</v>
      </c>
      <c r="K197" s="219">
        <v>3.55</v>
      </c>
      <c r="L197" s="91" t="s">
        <v>188</v>
      </c>
      <c r="M197" s="183"/>
      <c r="N197" s="75">
        <f t="shared" si="44"/>
        <v>31</v>
      </c>
      <c r="O197" s="168" t="s">
        <v>931</v>
      </c>
      <c r="P197" s="178">
        <f t="shared" si="99"/>
        <v>10</v>
      </c>
      <c r="Q197" s="164">
        <f t="shared" si="45"/>
        <v>3101061</v>
      </c>
      <c r="R197" s="59" t="str">
        <f t="shared" si="46"/>
        <v>PROH65 T2 FD400-15  (65 gal)</v>
      </c>
      <c r="S197" s="151">
        <f>COUNTIF(R$90:R$662, R197)</f>
        <v>1</v>
      </c>
      <c r="T197" s="190" t="s">
        <v>985</v>
      </c>
      <c r="U197" s="172">
        <v>65</v>
      </c>
      <c r="V197" s="173"/>
      <c r="W197" s="173" t="s">
        <v>275</v>
      </c>
      <c r="X197" s="129" t="str">
        <f t="shared" si="47"/>
        <v>Rheem2020Prem65</v>
      </c>
      <c r="Y197" s="180">
        <v>1</v>
      </c>
      <c r="Z197" s="192"/>
      <c r="AA197" s="193"/>
      <c r="AB197" s="181"/>
      <c r="AC197" s="124" t="str">
        <f t="shared" si="48"/>
        <v>2,     3101061,   "PROH65 T2 FD400-15  (65 gal)"</v>
      </c>
      <c r="AD197" s="191" t="str">
        <f t="shared" si="100"/>
        <v>Friedrich</v>
      </c>
      <c r="AE197" s="190" t="s">
        <v>1001</v>
      </c>
      <c r="AF197" s="167">
        <f>COUNTIF(AE$77:AE$662, AE197)</f>
        <v>1</v>
      </c>
      <c r="AG197" s="124" t="str">
        <f t="shared" si="49"/>
        <v xml:space="preserve">          case  PROH65 T2 FD400-15  (65 gal)   :   "FriedrichPROH65T2FD400_15"</v>
      </c>
      <c r="AH197" s="6">
        <v>3.55</v>
      </c>
      <c r="AJ197" s="6">
        <v>4</v>
      </c>
      <c r="AK197"/>
      <c r="AL197" s="138" t="str">
        <f t="shared" si="50"/>
        <v/>
      </c>
      <c r="AM197" s="138">
        <f t="shared" si="51"/>
        <v>3.55</v>
      </c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  <c r="LK197"/>
      <c r="LL197"/>
      <c r="LM197"/>
      <c r="LN197"/>
      <c r="LO197"/>
      <c r="LP197"/>
      <c r="LQ197"/>
      <c r="LR197"/>
      <c r="LS197"/>
      <c r="LT197"/>
      <c r="LU197"/>
      <c r="LV197"/>
      <c r="LW197"/>
      <c r="LX197"/>
      <c r="LY197"/>
      <c r="LZ197"/>
      <c r="MA197"/>
      <c r="MB197"/>
      <c r="MC197"/>
      <c r="MD197"/>
      <c r="ME197"/>
      <c r="MF197"/>
      <c r="MG197"/>
      <c r="MH197"/>
      <c r="MI197"/>
      <c r="MJ197"/>
      <c r="MK197"/>
      <c r="ML197"/>
      <c r="MM197"/>
      <c r="MN197"/>
      <c r="MO197"/>
      <c r="MP197"/>
      <c r="MQ197"/>
      <c r="MR197"/>
      <c r="MS197"/>
      <c r="MT197"/>
      <c r="MU197"/>
      <c r="MV197"/>
      <c r="MW197"/>
      <c r="MX197"/>
      <c r="MY197"/>
      <c r="MZ197"/>
      <c r="NA197"/>
      <c r="NB197"/>
      <c r="NC197"/>
      <c r="ND197"/>
      <c r="NE197"/>
      <c r="NF197"/>
      <c r="NG197"/>
      <c r="NH197"/>
      <c r="NI197"/>
      <c r="NJ197"/>
      <c r="NK197"/>
      <c r="NL197"/>
      <c r="NM197"/>
      <c r="NN197"/>
      <c r="NO197"/>
      <c r="NP197"/>
      <c r="NQ197"/>
      <c r="NR197"/>
      <c r="NS197"/>
      <c r="NT197"/>
      <c r="NU197"/>
      <c r="NV197"/>
      <c r="NW197"/>
      <c r="NX197"/>
      <c r="NY197"/>
      <c r="NZ197"/>
      <c r="OA197"/>
      <c r="OB197"/>
      <c r="OC197"/>
      <c r="OD197"/>
      <c r="OE197"/>
      <c r="OF197"/>
      <c r="OG197"/>
      <c r="OH197"/>
      <c r="OI197"/>
      <c r="OJ197"/>
      <c r="OK197"/>
      <c r="OL197"/>
      <c r="OM197"/>
      <c r="ON197"/>
      <c r="OO197"/>
      <c r="OP197"/>
      <c r="OQ197"/>
      <c r="OR197"/>
      <c r="OS197"/>
      <c r="OT197"/>
      <c r="OU197"/>
      <c r="OV197"/>
      <c r="OW197"/>
      <c r="OX197"/>
      <c r="OY197"/>
      <c r="OZ197"/>
      <c r="PA197"/>
      <c r="PB197"/>
      <c r="PC197"/>
      <c r="PD197"/>
      <c r="PE197"/>
      <c r="PF197"/>
      <c r="PG197"/>
      <c r="PH197"/>
      <c r="PI197"/>
      <c r="PJ197"/>
      <c r="PK197"/>
      <c r="PL197"/>
      <c r="PM197"/>
      <c r="PN197"/>
      <c r="PO197"/>
      <c r="PP197"/>
      <c r="PQ197"/>
      <c r="PR197"/>
      <c r="PS197"/>
      <c r="PT197"/>
      <c r="PU197"/>
      <c r="PV197"/>
      <c r="PW197"/>
      <c r="PX197"/>
      <c r="PY197"/>
      <c r="PZ197"/>
      <c r="QA197"/>
      <c r="QB197"/>
      <c r="QC197"/>
      <c r="QD197"/>
      <c r="QE197"/>
      <c r="QF197"/>
      <c r="QG197"/>
      <c r="QH197"/>
      <c r="QI197"/>
      <c r="QJ197"/>
      <c r="QK197"/>
      <c r="QL197"/>
      <c r="QM197"/>
      <c r="QN197"/>
      <c r="QO197"/>
      <c r="QP197"/>
      <c r="QQ197"/>
      <c r="QR197"/>
      <c r="QS197"/>
      <c r="QT197"/>
      <c r="QU197"/>
      <c r="QV197"/>
      <c r="QW197"/>
      <c r="QX197"/>
      <c r="QY197"/>
      <c r="QZ197"/>
      <c r="RA197"/>
      <c r="RB197"/>
      <c r="RC197"/>
      <c r="RD197"/>
      <c r="RE197"/>
      <c r="RF197"/>
      <c r="RG197"/>
      <c r="RH197"/>
      <c r="RI197"/>
      <c r="RJ197"/>
      <c r="RK197"/>
      <c r="RL197"/>
      <c r="RM197"/>
      <c r="RN197"/>
      <c r="RO197"/>
      <c r="RP197"/>
      <c r="RQ197"/>
      <c r="RR197"/>
      <c r="RS197"/>
      <c r="RT197"/>
      <c r="RU197"/>
      <c r="RV197"/>
      <c r="RW197"/>
      <c r="RX197"/>
      <c r="RY197"/>
      <c r="RZ197"/>
      <c r="SA197"/>
      <c r="SB197"/>
      <c r="SC197"/>
      <c r="SD197"/>
      <c r="SE197"/>
      <c r="SF197"/>
      <c r="SG197"/>
      <c r="SH197"/>
      <c r="SI197"/>
      <c r="SJ197"/>
      <c r="SK197"/>
      <c r="SL197"/>
      <c r="SM197"/>
      <c r="SN197"/>
      <c r="SO197"/>
      <c r="SP197"/>
      <c r="SQ197"/>
      <c r="SR197"/>
      <c r="SS197"/>
      <c r="ST197"/>
      <c r="SU197"/>
      <c r="SV197"/>
      <c r="SW197"/>
      <c r="SX197"/>
      <c r="SY197"/>
      <c r="SZ197"/>
      <c r="TA197"/>
      <c r="TB197"/>
      <c r="TC197"/>
      <c r="TD197"/>
      <c r="TE197"/>
      <c r="TF197"/>
      <c r="TG197"/>
      <c r="TH197"/>
      <c r="TI197"/>
      <c r="TJ197"/>
      <c r="TK197"/>
      <c r="TL197"/>
      <c r="TM197"/>
      <c r="TN197"/>
      <c r="TO197"/>
      <c r="TP197"/>
      <c r="TQ197"/>
      <c r="TR197"/>
      <c r="TS197"/>
      <c r="TT197"/>
      <c r="TU197"/>
      <c r="TV197"/>
      <c r="TW197"/>
      <c r="TX197"/>
      <c r="TY197"/>
      <c r="TZ197"/>
      <c r="UA197"/>
      <c r="UB197"/>
      <c r="UC197"/>
      <c r="UD197"/>
      <c r="UE197"/>
      <c r="UF197"/>
      <c r="UG197"/>
      <c r="UH197"/>
      <c r="UI197"/>
      <c r="UJ197"/>
      <c r="UK197"/>
      <c r="UL197"/>
      <c r="UM197"/>
      <c r="UN197"/>
      <c r="UO197"/>
      <c r="UP197"/>
      <c r="UQ197"/>
      <c r="UR197"/>
      <c r="US197"/>
      <c r="UT197"/>
      <c r="UU197"/>
      <c r="UV197"/>
      <c r="UW197"/>
      <c r="UX197"/>
      <c r="UY197"/>
      <c r="UZ197"/>
      <c r="VA197"/>
      <c r="VB197"/>
      <c r="VC197"/>
      <c r="VD197"/>
      <c r="VE197"/>
      <c r="VF197"/>
      <c r="VG197"/>
      <c r="VH197"/>
      <c r="VI197"/>
      <c r="VJ197"/>
      <c r="VK197"/>
      <c r="VL197"/>
      <c r="VM197"/>
      <c r="VN197"/>
      <c r="VO197"/>
      <c r="VP197"/>
      <c r="VQ197"/>
      <c r="VR197"/>
      <c r="VS197"/>
      <c r="VT197"/>
      <c r="VU197"/>
      <c r="VV197"/>
      <c r="VW197"/>
      <c r="VX197"/>
      <c r="VY197"/>
      <c r="VZ197"/>
      <c r="WA197"/>
      <c r="WB197"/>
      <c r="WC197"/>
      <c r="WD197"/>
      <c r="WE197"/>
      <c r="WF197"/>
      <c r="WG197"/>
      <c r="WH197"/>
      <c r="WI197"/>
      <c r="WJ197"/>
      <c r="WK197"/>
      <c r="WL197"/>
      <c r="WM197"/>
      <c r="WN197"/>
      <c r="WO197"/>
      <c r="WP197"/>
      <c r="WQ197"/>
      <c r="WR197"/>
      <c r="WS197"/>
      <c r="WT197"/>
      <c r="WU197"/>
      <c r="WV197"/>
      <c r="WW197"/>
      <c r="WX197"/>
      <c r="WY197"/>
      <c r="WZ197"/>
      <c r="XA197"/>
      <c r="XB197"/>
      <c r="XC197"/>
      <c r="XD197"/>
      <c r="XE197"/>
      <c r="XF197"/>
      <c r="XG197"/>
      <c r="XH197"/>
      <c r="XI197"/>
      <c r="XJ197"/>
      <c r="XK197"/>
      <c r="XL197"/>
      <c r="XM197"/>
      <c r="XN197"/>
      <c r="XO197"/>
      <c r="XP197"/>
      <c r="XQ197"/>
      <c r="XR197"/>
      <c r="XS197"/>
      <c r="XT197"/>
      <c r="XU197"/>
      <c r="XV197"/>
      <c r="XW197"/>
      <c r="XX197"/>
      <c r="XY197"/>
      <c r="XZ197"/>
      <c r="YA197"/>
      <c r="YB197"/>
      <c r="YC197"/>
      <c r="YD197"/>
      <c r="YE197"/>
      <c r="YF197"/>
      <c r="YG197"/>
      <c r="YH197"/>
      <c r="YI197"/>
      <c r="YJ197"/>
      <c r="YK197"/>
      <c r="YL197"/>
      <c r="YM197"/>
      <c r="YN197"/>
      <c r="YO197"/>
      <c r="YP197"/>
      <c r="YQ197"/>
      <c r="YR197"/>
      <c r="YS197"/>
      <c r="YT197"/>
      <c r="YU197"/>
      <c r="YV197"/>
      <c r="YW197"/>
      <c r="YX197"/>
      <c r="YY197"/>
      <c r="YZ197"/>
      <c r="ZA197"/>
      <c r="ZB197"/>
      <c r="ZC197"/>
      <c r="ZD197"/>
      <c r="ZE197"/>
      <c r="ZF197"/>
      <c r="ZG197"/>
      <c r="ZH197"/>
      <c r="ZI197"/>
      <c r="ZJ197"/>
      <c r="ZK197"/>
      <c r="ZL197"/>
      <c r="ZM197"/>
      <c r="ZN197"/>
      <c r="ZO197"/>
      <c r="ZP197"/>
      <c r="ZQ197"/>
      <c r="ZR197"/>
      <c r="ZS197"/>
      <c r="ZT197"/>
      <c r="ZU197"/>
      <c r="ZV197"/>
      <c r="ZW197"/>
      <c r="ZX197"/>
      <c r="ZY197"/>
      <c r="ZZ197"/>
      <c r="AAA197"/>
      <c r="AAB197"/>
      <c r="AAC197"/>
      <c r="AAD197"/>
      <c r="AAE197"/>
      <c r="AAF197"/>
      <c r="AAG197"/>
      <c r="AAH197"/>
      <c r="AAI197"/>
      <c r="AAJ197"/>
      <c r="AAK197"/>
      <c r="AAL197"/>
      <c r="AAM197"/>
      <c r="AAN197"/>
      <c r="AAO197"/>
      <c r="AAP197"/>
      <c r="AAQ197"/>
      <c r="AAR197"/>
      <c r="AAS197"/>
      <c r="AAT197"/>
      <c r="AAU197"/>
      <c r="AAV197"/>
      <c r="AAW197"/>
      <c r="AAX197"/>
      <c r="AAY197"/>
      <c r="AAZ197"/>
      <c r="ABA197"/>
      <c r="ABB197"/>
      <c r="ABC197"/>
      <c r="ABD197"/>
      <c r="ABE197"/>
      <c r="ABF197"/>
      <c r="ABG197"/>
      <c r="ABH197"/>
      <c r="ABI197"/>
      <c r="ABJ197"/>
      <c r="ABK197"/>
      <c r="ABL197"/>
      <c r="ABM197"/>
      <c r="ABN197"/>
      <c r="ABO197"/>
      <c r="ABP197"/>
      <c r="ABQ197"/>
      <c r="ABR197"/>
      <c r="ABS197"/>
      <c r="ABT197"/>
      <c r="ABU197"/>
      <c r="ABV197"/>
      <c r="ABW197"/>
      <c r="ABX197"/>
      <c r="ABY197"/>
      <c r="ABZ197"/>
      <c r="ACA197"/>
      <c r="ACB197"/>
      <c r="ACC197"/>
      <c r="ACD197"/>
      <c r="ACE197"/>
      <c r="ACF197"/>
      <c r="ACG197"/>
      <c r="ACH197"/>
      <c r="ACI197"/>
      <c r="ACJ197"/>
      <c r="ACK197"/>
      <c r="ACL197"/>
      <c r="ACM197"/>
      <c r="ACN197"/>
      <c r="ACO197"/>
      <c r="ACP197"/>
      <c r="ACQ197"/>
      <c r="ACR197"/>
      <c r="ACS197"/>
      <c r="ACT197"/>
      <c r="ACU197"/>
      <c r="ACV197"/>
      <c r="ACW197"/>
      <c r="ACX197"/>
      <c r="ACY197"/>
      <c r="ACZ197"/>
      <c r="ADA197"/>
      <c r="ADB197"/>
      <c r="ADC197"/>
      <c r="ADD197"/>
      <c r="ADE197"/>
      <c r="ADF197"/>
      <c r="ADG197"/>
      <c r="ADH197"/>
      <c r="ADI197"/>
      <c r="ADJ197"/>
      <c r="ADK197"/>
      <c r="ADL197"/>
      <c r="ADM197"/>
      <c r="ADN197"/>
      <c r="ADO197"/>
      <c r="ADP197"/>
      <c r="ADQ197"/>
      <c r="ADR197"/>
      <c r="ADS197"/>
      <c r="ADT197"/>
      <c r="ADU197"/>
      <c r="ADV197"/>
      <c r="ADW197"/>
      <c r="ADX197"/>
      <c r="ADY197"/>
      <c r="ADZ197"/>
      <c r="AEA197"/>
      <c r="AEB197"/>
      <c r="AEC197"/>
      <c r="AED197"/>
      <c r="AEE197"/>
      <c r="AEF197"/>
      <c r="AEG197"/>
      <c r="AEH197"/>
      <c r="AEI197"/>
      <c r="AEJ197"/>
      <c r="AEK197"/>
      <c r="AEL197"/>
      <c r="AEM197"/>
      <c r="AEN197"/>
      <c r="AEO197"/>
      <c r="AEP197"/>
      <c r="AEQ197"/>
      <c r="AER197"/>
      <c r="AES197"/>
      <c r="AET197"/>
      <c r="AEU197"/>
      <c r="AEV197"/>
      <c r="AEW197"/>
      <c r="AEX197"/>
      <c r="AEY197"/>
      <c r="AEZ197"/>
      <c r="AFA197"/>
      <c r="AFB197"/>
      <c r="AFC197"/>
      <c r="AFD197"/>
      <c r="AFE197"/>
      <c r="AFF197"/>
      <c r="AFG197"/>
      <c r="AFH197"/>
      <c r="AFI197"/>
      <c r="AFJ197"/>
      <c r="AFK197"/>
      <c r="AFL197"/>
      <c r="AFM197"/>
      <c r="AFN197"/>
      <c r="AFO197"/>
      <c r="AFP197"/>
      <c r="AFQ197"/>
      <c r="AFR197"/>
      <c r="AFS197"/>
      <c r="AFT197"/>
      <c r="AFU197"/>
      <c r="AFV197"/>
      <c r="AFW197"/>
      <c r="AFX197"/>
      <c r="AFY197"/>
      <c r="AFZ197"/>
      <c r="AGA197"/>
      <c r="AGB197"/>
      <c r="AGC197"/>
      <c r="AGD197"/>
      <c r="AGE197"/>
      <c r="AGF197"/>
      <c r="AGG197"/>
      <c r="AGH197"/>
      <c r="AGI197"/>
      <c r="AGJ197"/>
      <c r="AGK197"/>
      <c r="AGL197"/>
      <c r="AGM197"/>
      <c r="AGN197"/>
      <c r="AGO197"/>
      <c r="AGP197"/>
      <c r="AGQ197"/>
      <c r="AGR197"/>
      <c r="AGS197"/>
      <c r="AGT197"/>
      <c r="AGU197"/>
      <c r="AGV197"/>
      <c r="AGW197"/>
      <c r="AGX197"/>
      <c r="AGY197"/>
      <c r="AGZ197"/>
      <c r="AHA197"/>
      <c r="AHB197"/>
      <c r="AHC197"/>
      <c r="AHD197"/>
      <c r="AHE197"/>
      <c r="AHF197"/>
      <c r="AHG197"/>
      <c r="AHH197"/>
      <c r="AHI197"/>
      <c r="AHJ197"/>
      <c r="AHK197"/>
      <c r="AHL197"/>
      <c r="AHM197"/>
      <c r="AHN197"/>
      <c r="AHO197"/>
      <c r="AHP197"/>
      <c r="AHQ197"/>
      <c r="AHR197"/>
      <c r="AHS197"/>
      <c r="AHT197"/>
      <c r="AHU197"/>
      <c r="AHV197"/>
      <c r="AHW197"/>
      <c r="AHX197"/>
      <c r="AHY197"/>
      <c r="AHZ197"/>
      <c r="AIA197"/>
      <c r="AIB197"/>
      <c r="AIC197"/>
      <c r="AID197"/>
      <c r="AIE197"/>
      <c r="AIF197"/>
      <c r="AIG197"/>
      <c r="AIH197"/>
      <c r="AII197"/>
      <c r="AIJ197"/>
      <c r="AIK197"/>
      <c r="AIL197"/>
      <c r="AIM197"/>
      <c r="AIN197"/>
      <c r="AIO197"/>
      <c r="AIP197"/>
      <c r="AIQ197"/>
      <c r="AIR197"/>
      <c r="AIS197"/>
      <c r="AIT197"/>
      <c r="AIU197"/>
      <c r="AIV197"/>
      <c r="AIW197"/>
      <c r="AIX197"/>
      <c r="AIY197"/>
      <c r="AIZ197"/>
      <c r="AJA197"/>
      <c r="AJB197"/>
      <c r="AJC197"/>
      <c r="AJD197"/>
      <c r="AJE197"/>
      <c r="AJF197"/>
      <c r="AJG197"/>
      <c r="AJH197"/>
      <c r="AJI197"/>
      <c r="AJJ197"/>
      <c r="AJK197"/>
      <c r="AJL197"/>
      <c r="AJM197"/>
      <c r="AJN197"/>
      <c r="AJO197"/>
      <c r="AJP197"/>
      <c r="AJQ197"/>
      <c r="AJR197"/>
      <c r="AJS197"/>
      <c r="AJT197"/>
      <c r="AJU197"/>
      <c r="AJV197"/>
      <c r="AJW197"/>
      <c r="AJX197"/>
      <c r="AJY197"/>
      <c r="AJZ197"/>
      <c r="AKA197"/>
      <c r="AKB197"/>
      <c r="AKC197"/>
      <c r="AKD197"/>
      <c r="AKE197"/>
      <c r="AKF197"/>
      <c r="AKG197"/>
      <c r="AKH197"/>
      <c r="AKI197"/>
      <c r="AKJ197"/>
      <c r="AKK197"/>
      <c r="AKL197"/>
      <c r="AKM197"/>
      <c r="AKN197"/>
      <c r="AKO197"/>
      <c r="AKP197"/>
      <c r="AKQ197"/>
      <c r="AKR197"/>
      <c r="AKS197"/>
      <c r="AKT197"/>
      <c r="AKU197"/>
      <c r="AKV197"/>
      <c r="AKW197"/>
      <c r="AKX197"/>
      <c r="AKY197"/>
      <c r="AKZ197"/>
      <c r="ALA197"/>
      <c r="ALB197"/>
      <c r="ALC197"/>
      <c r="ALD197"/>
      <c r="ALE197"/>
      <c r="ALF197"/>
      <c r="ALG197"/>
      <c r="ALH197"/>
      <c r="ALI197"/>
      <c r="ALJ197"/>
      <c r="ALK197"/>
      <c r="ALL197"/>
      <c r="ALM197"/>
      <c r="ALN197"/>
      <c r="ALO197"/>
      <c r="ALP197"/>
      <c r="ALQ197"/>
      <c r="ALR197"/>
      <c r="ALS197"/>
      <c r="ALT197"/>
      <c r="ALU197"/>
      <c r="ALV197"/>
      <c r="ALW197"/>
      <c r="ALX197"/>
      <c r="ALY197"/>
      <c r="ALZ197"/>
      <c r="AMA197"/>
      <c r="AMB197"/>
      <c r="AMC197"/>
      <c r="AMD197"/>
      <c r="AME197"/>
      <c r="AMF197"/>
      <c r="AMG197"/>
      <c r="AMH197"/>
      <c r="AMI197"/>
      <c r="AMJ197"/>
      <c r="AMK197"/>
      <c r="AML197"/>
      <c r="AMM197"/>
      <c r="AMN197"/>
      <c r="AMO197"/>
      <c r="AMP197"/>
      <c r="AMQ197"/>
      <c r="AMR197"/>
      <c r="AMS197"/>
      <c r="AMT197"/>
      <c r="AMU197"/>
    </row>
    <row r="198" spans="3:1038" s="6" customFormat="1" ht="15" customHeight="1" x14ac:dyDescent="0.25">
      <c r="C198" s="6" t="str">
        <f t="shared" si="37"/>
        <v>Friedrich</v>
      </c>
      <c r="D198" s="6" t="str">
        <f t="shared" si="38"/>
        <v>PROH65 T2 FD400-30  (65 gal)</v>
      </c>
      <c r="E198" s="6">
        <f t="shared" si="39"/>
        <v>3101161</v>
      </c>
      <c r="F198" s="55">
        <f t="shared" si="40"/>
        <v>65</v>
      </c>
      <c r="G198" s="6" t="str">
        <f t="shared" si="41"/>
        <v>Rheem2020Prem65</v>
      </c>
      <c r="H198" s="114">
        <f t="shared" si="42"/>
        <v>1</v>
      </c>
      <c r="I198" s="152" t="str">
        <f t="shared" si="43"/>
        <v>FriedrichPROH65T2FD400_30</v>
      </c>
      <c r="J198" s="114">
        <v>4</v>
      </c>
      <c r="K198" s="219">
        <v>4.05</v>
      </c>
      <c r="L198" s="91" t="s">
        <v>188</v>
      </c>
      <c r="M198" s="183"/>
      <c r="N198" s="75">
        <f t="shared" si="44"/>
        <v>31</v>
      </c>
      <c r="O198" s="168" t="s">
        <v>931</v>
      </c>
      <c r="P198" s="178">
        <f t="shared" si="99"/>
        <v>11</v>
      </c>
      <c r="Q198" s="164">
        <f t="shared" si="45"/>
        <v>3101161</v>
      </c>
      <c r="R198" s="59" t="str">
        <f t="shared" si="46"/>
        <v>PROH65 T2 FD400-30  (65 gal)</v>
      </c>
      <c r="S198" s="151">
        <f>COUNTIF(R$90:R$662, R198)</f>
        <v>1</v>
      </c>
      <c r="T198" s="190" t="s">
        <v>986</v>
      </c>
      <c r="U198" s="172">
        <v>65</v>
      </c>
      <c r="V198" s="173"/>
      <c r="W198" s="173" t="s">
        <v>275</v>
      </c>
      <c r="X198" s="129" t="str">
        <f t="shared" si="47"/>
        <v>Rheem2020Prem65</v>
      </c>
      <c r="Y198" s="180">
        <v>1</v>
      </c>
      <c r="Z198" s="192"/>
      <c r="AA198" s="193"/>
      <c r="AB198" s="181"/>
      <c r="AC198" s="124" t="str">
        <f t="shared" si="48"/>
        <v>2,     3101161,   "PROH65 T2 FD400-30  (65 gal)"</v>
      </c>
      <c r="AD198" s="191" t="str">
        <f t="shared" si="100"/>
        <v>Friedrich</v>
      </c>
      <c r="AE198" s="190" t="s">
        <v>1002</v>
      </c>
      <c r="AF198" s="167">
        <f>COUNTIF(AE$77:AE$662, AE198)</f>
        <v>1</v>
      </c>
      <c r="AG198" s="124" t="str">
        <f t="shared" si="49"/>
        <v xml:space="preserve">          case  PROH65 T2 FD400-30  (65 gal)   :   "FriedrichPROH65T2FD400_30"</v>
      </c>
      <c r="AH198" s="6">
        <v>4.05</v>
      </c>
      <c r="AJ198" s="6">
        <v>4</v>
      </c>
      <c r="AK198"/>
      <c r="AL198" s="138" t="str">
        <f t="shared" si="50"/>
        <v/>
      </c>
      <c r="AM198" s="138">
        <f t="shared" si="51"/>
        <v>4.05</v>
      </c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/>
      <c r="LM198"/>
      <c r="LN198"/>
      <c r="LO198"/>
      <c r="LP198"/>
      <c r="LQ198"/>
      <c r="LR198"/>
      <c r="LS198"/>
      <c r="LT198"/>
      <c r="LU198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  <c r="MK198"/>
      <c r="ML198"/>
      <c r="MM198"/>
      <c r="MN198"/>
      <c r="MO198"/>
      <c r="MP198"/>
      <c r="MQ198"/>
      <c r="MR198"/>
      <c r="MS198"/>
      <c r="MT198"/>
      <c r="MU198"/>
      <c r="MV198"/>
      <c r="MW198"/>
      <c r="MX198"/>
      <c r="MY198"/>
      <c r="MZ198"/>
      <c r="NA198"/>
      <c r="NB198"/>
      <c r="NC198"/>
      <c r="ND198"/>
      <c r="NE198"/>
      <c r="NF198"/>
      <c r="NG198"/>
      <c r="NH198"/>
      <c r="NI198"/>
      <c r="NJ198"/>
      <c r="NK198"/>
      <c r="NL198"/>
      <c r="NM198"/>
      <c r="NN198"/>
      <c r="NO198"/>
      <c r="NP198"/>
      <c r="NQ198"/>
      <c r="NR198"/>
      <c r="NS198"/>
      <c r="NT198"/>
      <c r="NU198"/>
      <c r="NV198"/>
      <c r="NW198"/>
      <c r="NX198"/>
      <c r="NY198"/>
      <c r="NZ198"/>
      <c r="OA198"/>
      <c r="OB198"/>
      <c r="OC198"/>
      <c r="OD198"/>
      <c r="OE198"/>
      <c r="OF198"/>
      <c r="OG198"/>
      <c r="OH198"/>
      <c r="OI198"/>
      <c r="OJ198"/>
      <c r="OK198"/>
      <c r="OL198"/>
      <c r="OM198"/>
      <c r="ON198"/>
      <c r="OO198"/>
      <c r="OP198"/>
      <c r="OQ198"/>
      <c r="OR198"/>
      <c r="OS198"/>
      <c r="OT198"/>
      <c r="OU198"/>
      <c r="OV198"/>
      <c r="OW198"/>
      <c r="OX198"/>
      <c r="OY198"/>
      <c r="OZ198"/>
      <c r="PA198"/>
      <c r="PB198"/>
      <c r="PC198"/>
      <c r="PD198"/>
      <c r="PE198"/>
      <c r="PF198"/>
      <c r="PG198"/>
      <c r="PH198"/>
      <c r="PI198"/>
      <c r="PJ198"/>
      <c r="PK198"/>
      <c r="PL198"/>
      <c r="PM198"/>
      <c r="PN198"/>
      <c r="PO198"/>
      <c r="PP198"/>
      <c r="PQ198"/>
      <c r="PR198"/>
      <c r="PS198"/>
      <c r="PT198"/>
      <c r="PU198"/>
      <c r="PV198"/>
      <c r="PW198"/>
      <c r="PX198"/>
      <c r="PY198"/>
      <c r="PZ198"/>
      <c r="QA198"/>
      <c r="QB198"/>
      <c r="QC198"/>
      <c r="QD198"/>
      <c r="QE198"/>
      <c r="QF198"/>
      <c r="QG198"/>
      <c r="QH198"/>
      <c r="QI198"/>
      <c r="QJ198"/>
      <c r="QK198"/>
      <c r="QL198"/>
      <c r="QM198"/>
      <c r="QN198"/>
      <c r="QO198"/>
      <c r="QP198"/>
      <c r="QQ198"/>
      <c r="QR198"/>
      <c r="QS198"/>
      <c r="QT198"/>
      <c r="QU198"/>
      <c r="QV198"/>
      <c r="QW198"/>
      <c r="QX198"/>
      <c r="QY198"/>
      <c r="QZ198"/>
      <c r="RA198"/>
      <c r="RB198"/>
      <c r="RC198"/>
      <c r="RD198"/>
      <c r="RE198"/>
      <c r="RF198"/>
      <c r="RG198"/>
      <c r="RH198"/>
      <c r="RI198"/>
      <c r="RJ198"/>
      <c r="RK198"/>
      <c r="RL198"/>
      <c r="RM198"/>
      <c r="RN198"/>
      <c r="RO198"/>
      <c r="RP198"/>
      <c r="RQ198"/>
      <c r="RR198"/>
      <c r="RS198"/>
      <c r="RT198"/>
      <c r="RU198"/>
      <c r="RV198"/>
      <c r="RW198"/>
      <c r="RX198"/>
      <c r="RY198"/>
      <c r="RZ198"/>
      <c r="SA198"/>
      <c r="SB198"/>
      <c r="SC198"/>
      <c r="SD198"/>
      <c r="SE198"/>
      <c r="SF198"/>
      <c r="SG198"/>
      <c r="SH198"/>
      <c r="SI198"/>
      <c r="SJ198"/>
      <c r="SK198"/>
      <c r="SL198"/>
      <c r="SM198"/>
      <c r="SN198"/>
      <c r="SO198"/>
      <c r="SP198"/>
      <c r="SQ198"/>
      <c r="SR198"/>
      <c r="SS198"/>
      <c r="ST198"/>
      <c r="SU198"/>
      <c r="SV198"/>
      <c r="SW198"/>
      <c r="SX198"/>
      <c r="SY198"/>
      <c r="SZ198"/>
      <c r="TA198"/>
      <c r="TB198"/>
      <c r="TC198"/>
      <c r="TD198"/>
      <c r="TE198"/>
      <c r="TF198"/>
      <c r="TG198"/>
      <c r="TH198"/>
      <c r="TI198"/>
      <c r="TJ198"/>
      <c r="TK198"/>
      <c r="TL198"/>
      <c r="TM198"/>
      <c r="TN198"/>
      <c r="TO198"/>
      <c r="TP198"/>
      <c r="TQ198"/>
      <c r="TR198"/>
      <c r="TS198"/>
      <c r="TT198"/>
      <c r="TU198"/>
      <c r="TV198"/>
      <c r="TW198"/>
      <c r="TX198"/>
      <c r="TY198"/>
      <c r="TZ198"/>
      <c r="UA198"/>
      <c r="UB198"/>
      <c r="UC198"/>
      <c r="UD198"/>
      <c r="UE198"/>
      <c r="UF198"/>
      <c r="UG198"/>
      <c r="UH198"/>
      <c r="UI198"/>
      <c r="UJ198"/>
      <c r="UK198"/>
      <c r="UL198"/>
      <c r="UM198"/>
      <c r="UN198"/>
      <c r="UO198"/>
      <c r="UP198"/>
      <c r="UQ198"/>
      <c r="UR198"/>
      <c r="US198"/>
      <c r="UT198"/>
      <c r="UU198"/>
      <c r="UV198"/>
      <c r="UW198"/>
      <c r="UX198"/>
      <c r="UY198"/>
      <c r="UZ198"/>
      <c r="VA198"/>
      <c r="VB198"/>
      <c r="VC198"/>
      <c r="VD198"/>
      <c r="VE198"/>
      <c r="VF198"/>
      <c r="VG198"/>
      <c r="VH198"/>
      <c r="VI198"/>
      <c r="VJ198"/>
      <c r="VK198"/>
      <c r="VL198"/>
      <c r="VM198"/>
      <c r="VN198"/>
      <c r="VO198"/>
      <c r="VP198"/>
      <c r="VQ198"/>
      <c r="VR198"/>
      <c r="VS198"/>
      <c r="VT198"/>
      <c r="VU198"/>
      <c r="VV198"/>
      <c r="VW198"/>
      <c r="VX198"/>
      <c r="VY198"/>
      <c r="VZ198"/>
      <c r="WA198"/>
      <c r="WB198"/>
      <c r="WC198"/>
      <c r="WD198"/>
      <c r="WE198"/>
      <c r="WF198"/>
      <c r="WG198"/>
      <c r="WH198"/>
      <c r="WI198"/>
      <c r="WJ198"/>
      <c r="WK198"/>
      <c r="WL198"/>
      <c r="WM198"/>
      <c r="WN198"/>
      <c r="WO198"/>
      <c r="WP198"/>
      <c r="WQ198"/>
      <c r="WR198"/>
      <c r="WS198"/>
      <c r="WT198"/>
      <c r="WU198"/>
      <c r="WV198"/>
      <c r="WW198"/>
      <c r="WX198"/>
      <c r="WY198"/>
      <c r="WZ198"/>
      <c r="XA198"/>
      <c r="XB198"/>
      <c r="XC198"/>
      <c r="XD198"/>
      <c r="XE198"/>
      <c r="XF198"/>
      <c r="XG198"/>
      <c r="XH198"/>
      <c r="XI198"/>
      <c r="XJ198"/>
      <c r="XK198"/>
      <c r="XL198"/>
      <c r="XM198"/>
      <c r="XN198"/>
      <c r="XO198"/>
      <c r="XP198"/>
      <c r="XQ198"/>
      <c r="XR198"/>
      <c r="XS198"/>
      <c r="XT198"/>
      <c r="XU198"/>
      <c r="XV198"/>
      <c r="XW198"/>
      <c r="XX198"/>
      <c r="XY198"/>
      <c r="XZ198"/>
      <c r="YA198"/>
      <c r="YB198"/>
      <c r="YC198"/>
      <c r="YD198"/>
      <c r="YE198"/>
      <c r="YF198"/>
      <c r="YG198"/>
      <c r="YH198"/>
      <c r="YI198"/>
      <c r="YJ198"/>
      <c r="YK198"/>
      <c r="YL198"/>
      <c r="YM198"/>
      <c r="YN198"/>
      <c r="YO198"/>
      <c r="YP198"/>
      <c r="YQ198"/>
      <c r="YR198"/>
      <c r="YS198"/>
      <c r="YT198"/>
      <c r="YU198"/>
      <c r="YV198"/>
      <c r="YW198"/>
      <c r="YX198"/>
      <c r="YY198"/>
      <c r="YZ198"/>
      <c r="ZA198"/>
      <c r="ZB198"/>
      <c r="ZC198"/>
      <c r="ZD198"/>
      <c r="ZE198"/>
      <c r="ZF198"/>
      <c r="ZG198"/>
      <c r="ZH198"/>
      <c r="ZI198"/>
      <c r="ZJ198"/>
      <c r="ZK198"/>
      <c r="ZL198"/>
      <c r="ZM198"/>
      <c r="ZN198"/>
      <c r="ZO198"/>
      <c r="ZP198"/>
      <c r="ZQ198"/>
      <c r="ZR198"/>
      <c r="ZS198"/>
      <c r="ZT198"/>
      <c r="ZU198"/>
      <c r="ZV198"/>
      <c r="ZW198"/>
      <c r="ZX198"/>
      <c r="ZY198"/>
      <c r="ZZ198"/>
      <c r="AAA198"/>
      <c r="AAB198"/>
      <c r="AAC198"/>
      <c r="AAD198"/>
      <c r="AAE198"/>
      <c r="AAF198"/>
      <c r="AAG198"/>
      <c r="AAH198"/>
      <c r="AAI198"/>
      <c r="AAJ198"/>
      <c r="AAK198"/>
      <c r="AAL198"/>
      <c r="AAM198"/>
      <c r="AAN198"/>
      <c r="AAO198"/>
      <c r="AAP198"/>
      <c r="AAQ198"/>
      <c r="AAR198"/>
      <c r="AAS198"/>
      <c r="AAT198"/>
      <c r="AAU198"/>
      <c r="AAV198"/>
      <c r="AAW198"/>
      <c r="AAX198"/>
      <c r="AAY198"/>
      <c r="AAZ198"/>
      <c r="ABA198"/>
      <c r="ABB198"/>
      <c r="ABC198"/>
      <c r="ABD198"/>
      <c r="ABE198"/>
      <c r="ABF198"/>
      <c r="ABG198"/>
      <c r="ABH198"/>
      <c r="ABI198"/>
      <c r="ABJ198"/>
      <c r="ABK198"/>
      <c r="ABL198"/>
      <c r="ABM198"/>
      <c r="ABN198"/>
      <c r="ABO198"/>
      <c r="ABP198"/>
      <c r="ABQ198"/>
      <c r="ABR198"/>
      <c r="ABS198"/>
      <c r="ABT198"/>
      <c r="ABU198"/>
      <c r="ABV198"/>
      <c r="ABW198"/>
      <c r="ABX198"/>
      <c r="ABY198"/>
      <c r="ABZ198"/>
      <c r="ACA198"/>
      <c r="ACB198"/>
      <c r="ACC198"/>
      <c r="ACD198"/>
      <c r="ACE198"/>
      <c r="ACF198"/>
      <c r="ACG198"/>
      <c r="ACH198"/>
      <c r="ACI198"/>
      <c r="ACJ198"/>
      <c r="ACK198"/>
      <c r="ACL198"/>
      <c r="ACM198"/>
      <c r="ACN198"/>
      <c r="ACO198"/>
      <c r="ACP198"/>
      <c r="ACQ198"/>
      <c r="ACR198"/>
      <c r="ACS198"/>
      <c r="ACT198"/>
      <c r="ACU198"/>
      <c r="ACV198"/>
      <c r="ACW198"/>
      <c r="ACX198"/>
      <c r="ACY198"/>
      <c r="ACZ198"/>
      <c r="ADA198"/>
      <c r="ADB198"/>
      <c r="ADC198"/>
      <c r="ADD198"/>
      <c r="ADE198"/>
      <c r="ADF198"/>
      <c r="ADG198"/>
      <c r="ADH198"/>
      <c r="ADI198"/>
      <c r="ADJ198"/>
      <c r="ADK198"/>
      <c r="ADL198"/>
      <c r="ADM198"/>
      <c r="ADN198"/>
      <c r="ADO198"/>
      <c r="ADP198"/>
      <c r="ADQ198"/>
      <c r="ADR198"/>
      <c r="ADS198"/>
      <c r="ADT198"/>
      <c r="ADU198"/>
      <c r="ADV198"/>
      <c r="ADW198"/>
      <c r="ADX198"/>
      <c r="ADY198"/>
      <c r="ADZ198"/>
      <c r="AEA198"/>
      <c r="AEB198"/>
      <c r="AEC198"/>
      <c r="AED198"/>
      <c r="AEE198"/>
      <c r="AEF198"/>
      <c r="AEG198"/>
      <c r="AEH198"/>
      <c r="AEI198"/>
      <c r="AEJ198"/>
      <c r="AEK198"/>
      <c r="AEL198"/>
      <c r="AEM198"/>
      <c r="AEN198"/>
      <c r="AEO198"/>
      <c r="AEP198"/>
      <c r="AEQ198"/>
      <c r="AER198"/>
      <c r="AES198"/>
      <c r="AET198"/>
      <c r="AEU198"/>
      <c r="AEV198"/>
      <c r="AEW198"/>
      <c r="AEX198"/>
      <c r="AEY198"/>
      <c r="AEZ198"/>
      <c r="AFA198"/>
      <c r="AFB198"/>
      <c r="AFC198"/>
      <c r="AFD198"/>
      <c r="AFE198"/>
      <c r="AFF198"/>
      <c r="AFG198"/>
      <c r="AFH198"/>
      <c r="AFI198"/>
      <c r="AFJ198"/>
      <c r="AFK198"/>
      <c r="AFL198"/>
      <c r="AFM198"/>
      <c r="AFN198"/>
      <c r="AFO198"/>
      <c r="AFP198"/>
      <c r="AFQ198"/>
      <c r="AFR198"/>
      <c r="AFS198"/>
      <c r="AFT198"/>
      <c r="AFU198"/>
      <c r="AFV198"/>
      <c r="AFW198"/>
      <c r="AFX198"/>
      <c r="AFY198"/>
      <c r="AFZ198"/>
      <c r="AGA198"/>
      <c r="AGB198"/>
      <c r="AGC198"/>
      <c r="AGD198"/>
      <c r="AGE198"/>
      <c r="AGF198"/>
      <c r="AGG198"/>
      <c r="AGH198"/>
      <c r="AGI198"/>
      <c r="AGJ198"/>
      <c r="AGK198"/>
      <c r="AGL198"/>
      <c r="AGM198"/>
      <c r="AGN198"/>
      <c r="AGO198"/>
      <c r="AGP198"/>
      <c r="AGQ198"/>
      <c r="AGR198"/>
      <c r="AGS198"/>
      <c r="AGT198"/>
      <c r="AGU198"/>
      <c r="AGV198"/>
      <c r="AGW198"/>
      <c r="AGX198"/>
      <c r="AGY198"/>
      <c r="AGZ198"/>
      <c r="AHA198"/>
      <c r="AHB198"/>
      <c r="AHC198"/>
      <c r="AHD198"/>
      <c r="AHE198"/>
      <c r="AHF198"/>
      <c r="AHG198"/>
      <c r="AHH198"/>
      <c r="AHI198"/>
      <c r="AHJ198"/>
      <c r="AHK198"/>
      <c r="AHL198"/>
      <c r="AHM198"/>
      <c r="AHN198"/>
      <c r="AHO198"/>
      <c r="AHP198"/>
      <c r="AHQ198"/>
      <c r="AHR198"/>
      <c r="AHS198"/>
      <c r="AHT198"/>
      <c r="AHU198"/>
      <c r="AHV198"/>
      <c r="AHW198"/>
      <c r="AHX198"/>
      <c r="AHY198"/>
      <c r="AHZ198"/>
      <c r="AIA198"/>
      <c r="AIB198"/>
      <c r="AIC198"/>
      <c r="AID198"/>
      <c r="AIE198"/>
      <c r="AIF198"/>
      <c r="AIG198"/>
      <c r="AIH198"/>
      <c r="AII198"/>
      <c r="AIJ198"/>
      <c r="AIK198"/>
      <c r="AIL198"/>
      <c r="AIM198"/>
      <c r="AIN198"/>
      <c r="AIO198"/>
      <c r="AIP198"/>
      <c r="AIQ198"/>
      <c r="AIR198"/>
      <c r="AIS198"/>
      <c r="AIT198"/>
      <c r="AIU198"/>
      <c r="AIV198"/>
      <c r="AIW198"/>
      <c r="AIX198"/>
      <c r="AIY198"/>
      <c r="AIZ198"/>
      <c r="AJA198"/>
      <c r="AJB198"/>
      <c r="AJC198"/>
      <c r="AJD198"/>
      <c r="AJE198"/>
      <c r="AJF198"/>
      <c r="AJG198"/>
      <c r="AJH198"/>
      <c r="AJI198"/>
      <c r="AJJ198"/>
      <c r="AJK198"/>
      <c r="AJL198"/>
      <c r="AJM198"/>
      <c r="AJN198"/>
      <c r="AJO198"/>
      <c r="AJP198"/>
      <c r="AJQ198"/>
      <c r="AJR198"/>
      <c r="AJS198"/>
      <c r="AJT198"/>
      <c r="AJU198"/>
      <c r="AJV198"/>
      <c r="AJW198"/>
      <c r="AJX198"/>
      <c r="AJY198"/>
      <c r="AJZ198"/>
      <c r="AKA198"/>
      <c r="AKB198"/>
      <c r="AKC198"/>
      <c r="AKD198"/>
      <c r="AKE198"/>
      <c r="AKF198"/>
      <c r="AKG198"/>
      <c r="AKH198"/>
      <c r="AKI198"/>
      <c r="AKJ198"/>
      <c r="AKK198"/>
      <c r="AKL198"/>
      <c r="AKM198"/>
      <c r="AKN198"/>
      <c r="AKO198"/>
      <c r="AKP198"/>
      <c r="AKQ198"/>
      <c r="AKR198"/>
      <c r="AKS198"/>
      <c r="AKT198"/>
      <c r="AKU198"/>
      <c r="AKV198"/>
      <c r="AKW198"/>
      <c r="AKX198"/>
      <c r="AKY198"/>
      <c r="AKZ198"/>
      <c r="ALA198"/>
      <c r="ALB198"/>
      <c r="ALC198"/>
      <c r="ALD198"/>
      <c r="ALE198"/>
      <c r="ALF198"/>
      <c r="ALG198"/>
      <c r="ALH198"/>
      <c r="ALI198"/>
      <c r="ALJ198"/>
      <c r="ALK198"/>
      <c r="ALL198"/>
      <c r="ALM198"/>
      <c r="ALN198"/>
      <c r="ALO198"/>
      <c r="ALP198"/>
      <c r="ALQ198"/>
      <c r="ALR198"/>
      <c r="ALS198"/>
      <c r="ALT198"/>
      <c r="ALU198"/>
      <c r="ALV198"/>
      <c r="ALW198"/>
      <c r="ALX198"/>
      <c r="ALY198"/>
      <c r="ALZ198"/>
      <c r="AMA198"/>
      <c r="AMB198"/>
      <c r="AMC198"/>
      <c r="AMD198"/>
      <c r="AME198"/>
      <c r="AMF198"/>
      <c r="AMG198"/>
      <c r="AMH198"/>
      <c r="AMI198"/>
      <c r="AMJ198"/>
      <c r="AMK198"/>
      <c r="AML198"/>
      <c r="AMM198"/>
      <c r="AMN198"/>
      <c r="AMO198"/>
      <c r="AMP198"/>
      <c r="AMQ198"/>
      <c r="AMR198"/>
      <c r="AMS198"/>
      <c r="AMT198"/>
      <c r="AMU198"/>
    </row>
    <row r="199" spans="3:1038" s="6" customFormat="1" ht="15" customHeight="1" x14ac:dyDescent="0.25">
      <c r="C199" s="6" t="str">
        <f t="shared" si="37"/>
        <v>Friedrich</v>
      </c>
      <c r="D199" s="6" t="str">
        <f t="shared" si="38"/>
        <v>PROH65 T2 FD400-SO  (65 gal)</v>
      </c>
      <c r="E199" s="6">
        <f t="shared" si="39"/>
        <v>3101261</v>
      </c>
      <c r="F199" s="55">
        <f t="shared" si="40"/>
        <v>65</v>
      </c>
      <c r="G199" s="6" t="str">
        <f t="shared" si="41"/>
        <v>Rheem2020Prem65</v>
      </c>
      <c r="H199" s="114">
        <f t="shared" si="42"/>
        <v>1</v>
      </c>
      <c r="I199" s="152" t="str">
        <f t="shared" si="43"/>
        <v>FriedrichPROH65T2FD400_SO</v>
      </c>
      <c r="J199" s="114">
        <v>4</v>
      </c>
      <c r="K199" s="219">
        <v>4.05</v>
      </c>
      <c r="L199" s="91" t="s">
        <v>188</v>
      </c>
      <c r="M199" s="183"/>
      <c r="N199" s="75">
        <f t="shared" si="44"/>
        <v>31</v>
      </c>
      <c r="O199" s="168" t="s">
        <v>931</v>
      </c>
      <c r="P199" s="178">
        <f t="shared" si="99"/>
        <v>12</v>
      </c>
      <c r="Q199" s="164">
        <f t="shared" si="45"/>
        <v>3101261</v>
      </c>
      <c r="R199" s="59" t="str">
        <f t="shared" si="46"/>
        <v>PROH65 T2 FD400-SO  (65 gal)</v>
      </c>
      <c r="S199" s="151">
        <f>COUNTIF(R$90:R$662, R199)</f>
        <v>1</v>
      </c>
      <c r="T199" s="190" t="s">
        <v>987</v>
      </c>
      <c r="U199" s="172">
        <v>65</v>
      </c>
      <c r="V199" s="173"/>
      <c r="W199" s="173" t="s">
        <v>275</v>
      </c>
      <c r="X199" s="129" t="str">
        <f t="shared" si="47"/>
        <v>Rheem2020Prem65</v>
      </c>
      <c r="Y199" s="180">
        <v>1</v>
      </c>
      <c r="Z199" s="192"/>
      <c r="AA199" s="193"/>
      <c r="AB199" s="181"/>
      <c r="AC199" s="124" t="str">
        <f t="shared" si="48"/>
        <v>2,     3101261,   "PROH65 T2 FD400-SO  (65 gal)"</v>
      </c>
      <c r="AD199" s="191" t="str">
        <f t="shared" si="100"/>
        <v>Friedrich</v>
      </c>
      <c r="AE199" s="190" t="s">
        <v>1003</v>
      </c>
      <c r="AF199" s="167">
        <f>COUNTIF(AE$77:AE$662, AE199)</f>
        <v>1</v>
      </c>
      <c r="AG199" s="124" t="str">
        <f t="shared" si="49"/>
        <v xml:space="preserve">          case  PROH65 T2 FD400-SO  (65 gal)   :   "FriedrichPROH65T2FD400_SO"</v>
      </c>
      <c r="AH199" s="6">
        <v>4.05</v>
      </c>
      <c r="AJ199" s="6">
        <v>4</v>
      </c>
      <c r="AK199"/>
      <c r="AL199" s="138" t="str">
        <f t="shared" si="50"/>
        <v/>
      </c>
      <c r="AM199" s="138">
        <f t="shared" si="51"/>
        <v>4.05</v>
      </c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/>
      <c r="LG199"/>
      <c r="LH199"/>
      <c r="LI199"/>
      <c r="LJ199"/>
      <c r="LK199"/>
      <c r="LL199"/>
      <c r="LM199"/>
      <c r="LN199"/>
      <c r="LO199"/>
      <c r="LP199"/>
      <c r="LQ199"/>
      <c r="LR199"/>
      <c r="LS199"/>
      <c r="LT199"/>
      <c r="LU199"/>
      <c r="LV199"/>
      <c r="LW199"/>
      <c r="LX199"/>
      <c r="LY199"/>
      <c r="LZ199"/>
      <c r="MA199"/>
      <c r="MB199"/>
      <c r="MC199"/>
      <c r="MD199"/>
      <c r="ME199"/>
      <c r="MF199"/>
      <c r="MG199"/>
      <c r="MH199"/>
      <c r="MI199"/>
      <c r="MJ199"/>
      <c r="MK199"/>
      <c r="ML199"/>
      <c r="MM199"/>
      <c r="MN199"/>
      <c r="MO199"/>
      <c r="MP199"/>
      <c r="MQ199"/>
      <c r="MR199"/>
      <c r="MS199"/>
      <c r="MT199"/>
      <c r="MU199"/>
      <c r="MV199"/>
      <c r="MW199"/>
      <c r="MX199"/>
      <c r="MY199"/>
      <c r="MZ199"/>
      <c r="NA199"/>
      <c r="NB199"/>
      <c r="NC199"/>
      <c r="ND199"/>
      <c r="NE199"/>
      <c r="NF199"/>
      <c r="NG199"/>
      <c r="NH199"/>
      <c r="NI199"/>
      <c r="NJ199"/>
      <c r="NK199"/>
      <c r="NL199"/>
      <c r="NM199"/>
      <c r="NN199"/>
      <c r="NO199"/>
      <c r="NP199"/>
      <c r="NQ199"/>
      <c r="NR199"/>
      <c r="NS199"/>
      <c r="NT199"/>
      <c r="NU199"/>
      <c r="NV199"/>
      <c r="NW199"/>
      <c r="NX199"/>
      <c r="NY199"/>
      <c r="NZ199"/>
      <c r="OA199"/>
      <c r="OB199"/>
      <c r="OC199"/>
      <c r="OD199"/>
      <c r="OE199"/>
      <c r="OF199"/>
      <c r="OG199"/>
      <c r="OH199"/>
      <c r="OI199"/>
      <c r="OJ199"/>
      <c r="OK199"/>
      <c r="OL199"/>
      <c r="OM199"/>
      <c r="ON199"/>
      <c r="OO199"/>
      <c r="OP199"/>
      <c r="OQ199"/>
      <c r="OR199"/>
      <c r="OS199"/>
      <c r="OT199"/>
      <c r="OU199"/>
      <c r="OV199"/>
      <c r="OW199"/>
      <c r="OX199"/>
      <c r="OY199"/>
      <c r="OZ199"/>
      <c r="PA199"/>
      <c r="PB199"/>
      <c r="PC199"/>
      <c r="PD199"/>
      <c r="PE199"/>
      <c r="PF199"/>
      <c r="PG199"/>
      <c r="PH199"/>
      <c r="PI199"/>
      <c r="PJ199"/>
      <c r="PK199"/>
      <c r="PL199"/>
      <c r="PM199"/>
      <c r="PN199"/>
      <c r="PO199"/>
      <c r="PP199"/>
      <c r="PQ199"/>
      <c r="PR199"/>
      <c r="PS199"/>
      <c r="PT199"/>
      <c r="PU199"/>
      <c r="PV199"/>
      <c r="PW199"/>
      <c r="PX199"/>
      <c r="PY199"/>
      <c r="PZ199"/>
      <c r="QA199"/>
      <c r="QB199"/>
      <c r="QC199"/>
      <c r="QD199"/>
      <c r="QE199"/>
      <c r="QF199"/>
      <c r="QG199"/>
      <c r="QH199"/>
      <c r="QI199"/>
      <c r="QJ199"/>
      <c r="QK199"/>
      <c r="QL199"/>
      <c r="QM199"/>
      <c r="QN199"/>
      <c r="QO199"/>
      <c r="QP199"/>
      <c r="QQ199"/>
      <c r="QR199"/>
      <c r="QS199"/>
      <c r="QT199"/>
      <c r="QU199"/>
      <c r="QV199"/>
      <c r="QW199"/>
      <c r="QX199"/>
      <c r="QY199"/>
      <c r="QZ199"/>
      <c r="RA199"/>
      <c r="RB199"/>
      <c r="RC199"/>
      <c r="RD199"/>
      <c r="RE199"/>
      <c r="RF199"/>
      <c r="RG199"/>
      <c r="RH199"/>
      <c r="RI199"/>
      <c r="RJ199"/>
      <c r="RK199"/>
      <c r="RL199"/>
      <c r="RM199"/>
      <c r="RN199"/>
      <c r="RO199"/>
      <c r="RP199"/>
      <c r="RQ199"/>
      <c r="RR199"/>
      <c r="RS199"/>
      <c r="RT199"/>
      <c r="RU199"/>
      <c r="RV199"/>
      <c r="RW199"/>
      <c r="RX199"/>
      <c r="RY199"/>
      <c r="RZ199"/>
      <c r="SA199"/>
      <c r="SB199"/>
      <c r="SC199"/>
      <c r="SD199"/>
      <c r="SE199"/>
      <c r="SF199"/>
      <c r="SG199"/>
      <c r="SH199"/>
      <c r="SI199"/>
      <c r="SJ199"/>
      <c r="SK199"/>
      <c r="SL199"/>
      <c r="SM199"/>
      <c r="SN199"/>
      <c r="SO199"/>
      <c r="SP199"/>
      <c r="SQ199"/>
      <c r="SR199"/>
      <c r="SS199"/>
      <c r="ST199"/>
      <c r="SU199"/>
      <c r="SV199"/>
      <c r="SW199"/>
      <c r="SX199"/>
      <c r="SY199"/>
      <c r="SZ199"/>
      <c r="TA199"/>
      <c r="TB199"/>
      <c r="TC199"/>
      <c r="TD199"/>
      <c r="TE199"/>
      <c r="TF199"/>
      <c r="TG199"/>
      <c r="TH199"/>
      <c r="TI199"/>
      <c r="TJ199"/>
      <c r="TK199"/>
      <c r="TL199"/>
      <c r="TM199"/>
      <c r="TN199"/>
      <c r="TO199"/>
      <c r="TP199"/>
      <c r="TQ199"/>
      <c r="TR199"/>
      <c r="TS199"/>
      <c r="TT199"/>
      <c r="TU199"/>
      <c r="TV199"/>
      <c r="TW199"/>
      <c r="TX199"/>
      <c r="TY199"/>
      <c r="TZ199"/>
      <c r="UA199"/>
      <c r="UB199"/>
      <c r="UC199"/>
      <c r="UD199"/>
      <c r="UE199"/>
      <c r="UF199"/>
      <c r="UG199"/>
      <c r="UH199"/>
      <c r="UI199"/>
      <c r="UJ199"/>
      <c r="UK199"/>
      <c r="UL199"/>
      <c r="UM199"/>
      <c r="UN199"/>
      <c r="UO199"/>
      <c r="UP199"/>
      <c r="UQ199"/>
      <c r="UR199"/>
      <c r="US199"/>
      <c r="UT199"/>
      <c r="UU199"/>
      <c r="UV199"/>
      <c r="UW199"/>
      <c r="UX199"/>
      <c r="UY199"/>
      <c r="UZ199"/>
      <c r="VA199"/>
      <c r="VB199"/>
      <c r="VC199"/>
      <c r="VD199"/>
      <c r="VE199"/>
      <c r="VF199"/>
      <c r="VG199"/>
      <c r="VH199"/>
      <c r="VI199"/>
      <c r="VJ199"/>
      <c r="VK199"/>
      <c r="VL199"/>
      <c r="VM199"/>
      <c r="VN199"/>
      <c r="VO199"/>
      <c r="VP199"/>
      <c r="VQ199"/>
      <c r="VR199"/>
      <c r="VS199"/>
      <c r="VT199"/>
      <c r="VU199"/>
      <c r="VV199"/>
      <c r="VW199"/>
      <c r="VX199"/>
      <c r="VY199"/>
      <c r="VZ199"/>
      <c r="WA199"/>
      <c r="WB199"/>
      <c r="WC199"/>
      <c r="WD199"/>
      <c r="WE199"/>
      <c r="WF199"/>
      <c r="WG199"/>
      <c r="WH199"/>
      <c r="WI199"/>
      <c r="WJ199"/>
      <c r="WK199"/>
      <c r="WL199"/>
      <c r="WM199"/>
      <c r="WN199"/>
      <c r="WO199"/>
      <c r="WP199"/>
      <c r="WQ199"/>
      <c r="WR199"/>
      <c r="WS199"/>
      <c r="WT199"/>
      <c r="WU199"/>
      <c r="WV199"/>
      <c r="WW199"/>
      <c r="WX199"/>
      <c r="WY199"/>
      <c r="WZ199"/>
      <c r="XA199"/>
      <c r="XB199"/>
      <c r="XC199"/>
      <c r="XD199"/>
      <c r="XE199"/>
      <c r="XF199"/>
      <c r="XG199"/>
      <c r="XH199"/>
      <c r="XI199"/>
      <c r="XJ199"/>
      <c r="XK199"/>
      <c r="XL199"/>
      <c r="XM199"/>
      <c r="XN199"/>
      <c r="XO199"/>
      <c r="XP199"/>
      <c r="XQ199"/>
      <c r="XR199"/>
      <c r="XS199"/>
      <c r="XT199"/>
      <c r="XU199"/>
      <c r="XV199"/>
      <c r="XW199"/>
      <c r="XX199"/>
      <c r="XY199"/>
      <c r="XZ199"/>
      <c r="YA199"/>
      <c r="YB199"/>
      <c r="YC199"/>
      <c r="YD199"/>
      <c r="YE199"/>
      <c r="YF199"/>
      <c r="YG199"/>
      <c r="YH199"/>
      <c r="YI199"/>
      <c r="YJ199"/>
      <c r="YK199"/>
      <c r="YL199"/>
      <c r="YM199"/>
      <c r="YN199"/>
      <c r="YO199"/>
      <c r="YP199"/>
      <c r="YQ199"/>
      <c r="YR199"/>
      <c r="YS199"/>
      <c r="YT199"/>
      <c r="YU199"/>
      <c r="YV199"/>
      <c r="YW199"/>
      <c r="YX199"/>
      <c r="YY199"/>
      <c r="YZ199"/>
      <c r="ZA199"/>
      <c r="ZB199"/>
      <c r="ZC199"/>
      <c r="ZD199"/>
      <c r="ZE199"/>
      <c r="ZF199"/>
      <c r="ZG199"/>
      <c r="ZH199"/>
      <c r="ZI199"/>
      <c r="ZJ199"/>
      <c r="ZK199"/>
      <c r="ZL199"/>
      <c r="ZM199"/>
      <c r="ZN199"/>
      <c r="ZO199"/>
      <c r="ZP199"/>
      <c r="ZQ199"/>
      <c r="ZR199"/>
      <c r="ZS199"/>
      <c r="ZT199"/>
      <c r="ZU199"/>
      <c r="ZV199"/>
      <c r="ZW199"/>
      <c r="ZX199"/>
      <c r="ZY199"/>
      <c r="ZZ199"/>
      <c r="AAA199"/>
      <c r="AAB199"/>
      <c r="AAC199"/>
      <c r="AAD199"/>
      <c r="AAE199"/>
      <c r="AAF199"/>
      <c r="AAG199"/>
      <c r="AAH199"/>
      <c r="AAI199"/>
      <c r="AAJ199"/>
      <c r="AAK199"/>
      <c r="AAL199"/>
      <c r="AAM199"/>
      <c r="AAN199"/>
      <c r="AAO199"/>
      <c r="AAP199"/>
      <c r="AAQ199"/>
      <c r="AAR199"/>
      <c r="AAS199"/>
      <c r="AAT199"/>
      <c r="AAU199"/>
      <c r="AAV199"/>
      <c r="AAW199"/>
      <c r="AAX199"/>
      <c r="AAY199"/>
      <c r="AAZ199"/>
      <c r="ABA199"/>
      <c r="ABB199"/>
      <c r="ABC199"/>
      <c r="ABD199"/>
      <c r="ABE199"/>
      <c r="ABF199"/>
      <c r="ABG199"/>
      <c r="ABH199"/>
      <c r="ABI199"/>
      <c r="ABJ199"/>
      <c r="ABK199"/>
      <c r="ABL199"/>
      <c r="ABM199"/>
      <c r="ABN199"/>
      <c r="ABO199"/>
      <c r="ABP199"/>
      <c r="ABQ199"/>
      <c r="ABR199"/>
      <c r="ABS199"/>
      <c r="ABT199"/>
      <c r="ABU199"/>
      <c r="ABV199"/>
      <c r="ABW199"/>
      <c r="ABX199"/>
      <c r="ABY199"/>
      <c r="ABZ199"/>
      <c r="ACA199"/>
      <c r="ACB199"/>
      <c r="ACC199"/>
      <c r="ACD199"/>
      <c r="ACE199"/>
      <c r="ACF199"/>
      <c r="ACG199"/>
      <c r="ACH199"/>
      <c r="ACI199"/>
      <c r="ACJ199"/>
      <c r="ACK199"/>
      <c r="ACL199"/>
      <c r="ACM199"/>
      <c r="ACN199"/>
      <c r="ACO199"/>
      <c r="ACP199"/>
      <c r="ACQ199"/>
      <c r="ACR199"/>
      <c r="ACS199"/>
      <c r="ACT199"/>
      <c r="ACU199"/>
      <c r="ACV199"/>
      <c r="ACW199"/>
      <c r="ACX199"/>
      <c r="ACY199"/>
      <c r="ACZ199"/>
      <c r="ADA199"/>
      <c r="ADB199"/>
      <c r="ADC199"/>
      <c r="ADD199"/>
      <c r="ADE199"/>
      <c r="ADF199"/>
      <c r="ADG199"/>
      <c r="ADH199"/>
      <c r="ADI199"/>
      <c r="ADJ199"/>
      <c r="ADK199"/>
      <c r="ADL199"/>
      <c r="ADM199"/>
      <c r="ADN199"/>
      <c r="ADO199"/>
      <c r="ADP199"/>
      <c r="ADQ199"/>
      <c r="ADR199"/>
      <c r="ADS199"/>
      <c r="ADT199"/>
      <c r="ADU199"/>
      <c r="ADV199"/>
      <c r="ADW199"/>
      <c r="ADX199"/>
      <c r="ADY199"/>
      <c r="ADZ199"/>
      <c r="AEA199"/>
      <c r="AEB199"/>
      <c r="AEC199"/>
      <c r="AED199"/>
      <c r="AEE199"/>
      <c r="AEF199"/>
      <c r="AEG199"/>
      <c r="AEH199"/>
      <c r="AEI199"/>
      <c r="AEJ199"/>
      <c r="AEK199"/>
      <c r="AEL199"/>
      <c r="AEM199"/>
      <c r="AEN199"/>
      <c r="AEO199"/>
      <c r="AEP199"/>
      <c r="AEQ199"/>
      <c r="AER199"/>
      <c r="AES199"/>
      <c r="AET199"/>
      <c r="AEU199"/>
      <c r="AEV199"/>
      <c r="AEW199"/>
      <c r="AEX199"/>
      <c r="AEY199"/>
      <c r="AEZ199"/>
      <c r="AFA199"/>
      <c r="AFB199"/>
      <c r="AFC199"/>
      <c r="AFD199"/>
      <c r="AFE199"/>
      <c r="AFF199"/>
      <c r="AFG199"/>
      <c r="AFH199"/>
      <c r="AFI199"/>
      <c r="AFJ199"/>
      <c r="AFK199"/>
      <c r="AFL199"/>
      <c r="AFM199"/>
      <c r="AFN199"/>
      <c r="AFO199"/>
      <c r="AFP199"/>
      <c r="AFQ199"/>
      <c r="AFR199"/>
      <c r="AFS199"/>
      <c r="AFT199"/>
      <c r="AFU199"/>
      <c r="AFV199"/>
      <c r="AFW199"/>
      <c r="AFX199"/>
      <c r="AFY199"/>
      <c r="AFZ199"/>
      <c r="AGA199"/>
      <c r="AGB199"/>
      <c r="AGC199"/>
      <c r="AGD199"/>
      <c r="AGE199"/>
      <c r="AGF199"/>
      <c r="AGG199"/>
      <c r="AGH199"/>
      <c r="AGI199"/>
      <c r="AGJ199"/>
      <c r="AGK199"/>
      <c r="AGL199"/>
      <c r="AGM199"/>
      <c r="AGN199"/>
      <c r="AGO199"/>
      <c r="AGP199"/>
      <c r="AGQ199"/>
      <c r="AGR199"/>
      <c r="AGS199"/>
      <c r="AGT199"/>
      <c r="AGU199"/>
      <c r="AGV199"/>
      <c r="AGW199"/>
      <c r="AGX199"/>
      <c r="AGY199"/>
      <c r="AGZ199"/>
      <c r="AHA199"/>
      <c r="AHB199"/>
      <c r="AHC199"/>
      <c r="AHD199"/>
      <c r="AHE199"/>
      <c r="AHF199"/>
      <c r="AHG199"/>
      <c r="AHH199"/>
      <c r="AHI199"/>
      <c r="AHJ199"/>
      <c r="AHK199"/>
      <c r="AHL199"/>
      <c r="AHM199"/>
      <c r="AHN199"/>
      <c r="AHO199"/>
      <c r="AHP199"/>
      <c r="AHQ199"/>
      <c r="AHR199"/>
      <c r="AHS199"/>
      <c r="AHT199"/>
      <c r="AHU199"/>
      <c r="AHV199"/>
      <c r="AHW199"/>
      <c r="AHX199"/>
      <c r="AHY199"/>
      <c r="AHZ199"/>
      <c r="AIA199"/>
      <c r="AIB199"/>
      <c r="AIC199"/>
      <c r="AID199"/>
      <c r="AIE199"/>
      <c r="AIF199"/>
      <c r="AIG199"/>
      <c r="AIH199"/>
      <c r="AII199"/>
      <c r="AIJ199"/>
      <c r="AIK199"/>
      <c r="AIL199"/>
      <c r="AIM199"/>
      <c r="AIN199"/>
      <c r="AIO199"/>
      <c r="AIP199"/>
      <c r="AIQ199"/>
      <c r="AIR199"/>
      <c r="AIS199"/>
      <c r="AIT199"/>
      <c r="AIU199"/>
      <c r="AIV199"/>
      <c r="AIW199"/>
      <c r="AIX199"/>
      <c r="AIY199"/>
      <c r="AIZ199"/>
      <c r="AJA199"/>
      <c r="AJB199"/>
      <c r="AJC199"/>
      <c r="AJD199"/>
      <c r="AJE199"/>
      <c r="AJF199"/>
      <c r="AJG199"/>
      <c r="AJH199"/>
      <c r="AJI199"/>
      <c r="AJJ199"/>
      <c r="AJK199"/>
      <c r="AJL199"/>
      <c r="AJM199"/>
      <c r="AJN199"/>
      <c r="AJO199"/>
      <c r="AJP199"/>
      <c r="AJQ199"/>
      <c r="AJR199"/>
      <c r="AJS199"/>
      <c r="AJT199"/>
      <c r="AJU199"/>
      <c r="AJV199"/>
      <c r="AJW199"/>
      <c r="AJX199"/>
      <c r="AJY199"/>
      <c r="AJZ199"/>
      <c r="AKA199"/>
      <c r="AKB199"/>
      <c r="AKC199"/>
      <c r="AKD199"/>
      <c r="AKE199"/>
      <c r="AKF199"/>
      <c r="AKG199"/>
      <c r="AKH199"/>
      <c r="AKI199"/>
      <c r="AKJ199"/>
      <c r="AKK199"/>
      <c r="AKL199"/>
      <c r="AKM199"/>
      <c r="AKN199"/>
      <c r="AKO199"/>
      <c r="AKP199"/>
      <c r="AKQ199"/>
      <c r="AKR199"/>
      <c r="AKS199"/>
      <c r="AKT199"/>
      <c r="AKU199"/>
      <c r="AKV199"/>
      <c r="AKW199"/>
      <c r="AKX199"/>
      <c r="AKY199"/>
      <c r="AKZ199"/>
      <c r="ALA199"/>
      <c r="ALB199"/>
      <c r="ALC199"/>
      <c r="ALD199"/>
      <c r="ALE199"/>
      <c r="ALF199"/>
      <c r="ALG199"/>
      <c r="ALH199"/>
      <c r="ALI199"/>
      <c r="ALJ199"/>
      <c r="ALK199"/>
      <c r="ALL199"/>
      <c r="ALM199"/>
      <c r="ALN199"/>
      <c r="ALO199"/>
      <c r="ALP199"/>
      <c r="ALQ199"/>
      <c r="ALR199"/>
      <c r="ALS199"/>
      <c r="ALT199"/>
      <c r="ALU199"/>
      <c r="ALV199"/>
      <c r="ALW199"/>
      <c r="ALX199"/>
      <c r="ALY199"/>
      <c r="ALZ199"/>
      <c r="AMA199"/>
      <c r="AMB199"/>
      <c r="AMC199"/>
      <c r="AMD199"/>
      <c r="AME199"/>
      <c r="AMF199"/>
      <c r="AMG199"/>
      <c r="AMH199"/>
      <c r="AMI199"/>
      <c r="AMJ199"/>
      <c r="AMK199"/>
      <c r="AML199"/>
      <c r="AMM199"/>
      <c r="AMN199"/>
      <c r="AMO199"/>
      <c r="AMP199"/>
      <c r="AMQ199"/>
      <c r="AMR199"/>
      <c r="AMS199"/>
      <c r="AMT199"/>
      <c r="AMU199"/>
    </row>
    <row r="200" spans="3:1038" s="6" customFormat="1" ht="15" customHeight="1" x14ac:dyDescent="0.25">
      <c r="C200" s="6" t="str">
        <f t="shared" si="37"/>
        <v>Friedrich</v>
      </c>
      <c r="D200" s="6" t="str">
        <f t="shared" si="38"/>
        <v>PROH80 T2 FD400-15  (80 gal)</v>
      </c>
      <c r="E200" s="6">
        <f t="shared" si="39"/>
        <v>3101362</v>
      </c>
      <c r="F200" s="55">
        <f t="shared" si="40"/>
        <v>80</v>
      </c>
      <c r="G200" s="6" t="str">
        <f t="shared" si="41"/>
        <v>Rheem2020Prem80</v>
      </c>
      <c r="H200" s="114">
        <f t="shared" si="42"/>
        <v>1</v>
      </c>
      <c r="I200" s="152" t="str">
        <f t="shared" si="43"/>
        <v>FriedrichPROH80T2FD400_15</v>
      </c>
      <c r="J200" s="114">
        <v>4</v>
      </c>
      <c r="K200" s="219">
        <v>3.7</v>
      </c>
      <c r="L200" s="91" t="s">
        <v>188</v>
      </c>
      <c r="M200" s="183"/>
      <c r="N200" s="75">
        <f t="shared" si="44"/>
        <v>31</v>
      </c>
      <c r="O200" s="168" t="s">
        <v>931</v>
      </c>
      <c r="P200" s="178">
        <f t="shared" si="99"/>
        <v>13</v>
      </c>
      <c r="Q200" s="164">
        <f t="shared" si="45"/>
        <v>3101362</v>
      </c>
      <c r="R200" s="59" t="str">
        <f t="shared" si="46"/>
        <v>PROH80 T2 FD400-15  (80 gal)</v>
      </c>
      <c r="S200" s="151">
        <f>COUNTIF(R$90:R$662, R200)</f>
        <v>1</v>
      </c>
      <c r="T200" s="190" t="s">
        <v>988</v>
      </c>
      <c r="U200" s="172">
        <v>80</v>
      </c>
      <c r="V200" s="173"/>
      <c r="W200" s="173" t="s">
        <v>276</v>
      </c>
      <c r="X200" s="129" t="str">
        <f t="shared" si="47"/>
        <v>Rheem2020Prem80</v>
      </c>
      <c r="Y200" s="180">
        <v>1</v>
      </c>
      <c r="Z200" s="192"/>
      <c r="AA200" s="193"/>
      <c r="AB200" s="181"/>
      <c r="AC200" s="124" t="str">
        <f t="shared" si="48"/>
        <v>2,     3101362,   "PROH80 T2 FD400-15  (80 gal)"</v>
      </c>
      <c r="AD200" s="191" t="str">
        <f t="shared" si="100"/>
        <v>Friedrich</v>
      </c>
      <c r="AE200" s="190" t="s">
        <v>1004</v>
      </c>
      <c r="AF200" s="167">
        <f>COUNTIF(AE$77:AE$662, AE200)</f>
        <v>1</v>
      </c>
      <c r="AG200" s="124" t="str">
        <f t="shared" si="49"/>
        <v xml:space="preserve">          case  PROH80 T2 FD400-15  (80 gal)   :   "FriedrichPROH80T2FD400_15"</v>
      </c>
      <c r="AH200" s="6">
        <v>3.7</v>
      </c>
      <c r="AJ200" s="6">
        <v>4</v>
      </c>
      <c r="AK200"/>
      <c r="AL200" s="138" t="str">
        <f t="shared" si="50"/>
        <v/>
      </c>
      <c r="AM200" s="138">
        <f t="shared" si="51"/>
        <v>3.7</v>
      </c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/>
      <c r="KO200"/>
      <c r="KP200"/>
      <c r="KQ200"/>
      <c r="KR200"/>
      <c r="KS200"/>
      <c r="KT200"/>
      <c r="KU200"/>
      <c r="KV200"/>
      <c r="KW200"/>
      <c r="KX200"/>
      <c r="KY200"/>
      <c r="KZ200"/>
      <c r="LA200"/>
      <c r="LB200"/>
      <c r="LC200"/>
      <c r="LD200"/>
      <c r="LE200"/>
      <c r="LF200"/>
      <c r="LG200"/>
      <c r="LH200"/>
      <c r="LI200"/>
      <c r="LJ200"/>
      <c r="LK200"/>
      <c r="LL200"/>
      <c r="LM200"/>
      <c r="LN200"/>
      <c r="LO200"/>
      <c r="LP200"/>
      <c r="LQ200"/>
      <c r="LR200"/>
      <c r="LS200"/>
      <c r="LT200"/>
      <c r="LU200"/>
      <c r="LV200"/>
      <c r="LW200"/>
      <c r="LX200"/>
      <c r="LY200"/>
      <c r="LZ200"/>
      <c r="MA200"/>
      <c r="MB200"/>
      <c r="MC200"/>
      <c r="MD200"/>
      <c r="ME200"/>
      <c r="MF200"/>
      <c r="MG200"/>
      <c r="MH200"/>
      <c r="MI200"/>
      <c r="MJ200"/>
      <c r="MK200"/>
      <c r="ML200"/>
      <c r="MM200"/>
      <c r="MN200"/>
      <c r="MO200"/>
      <c r="MP200"/>
      <c r="MQ200"/>
      <c r="MR200"/>
      <c r="MS200"/>
      <c r="MT200"/>
      <c r="MU200"/>
      <c r="MV200"/>
      <c r="MW200"/>
      <c r="MX200"/>
      <c r="MY200"/>
      <c r="MZ200"/>
      <c r="NA200"/>
      <c r="NB200"/>
      <c r="NC200"/>
      <c r="ND200"/>
      <c r="NE200"/>
      <c r="NF200"/>
      <c r="NG200"/>
      <c r="NH200"/>
      <c r="NI200"/>
      <c r="NJ200"/>
      <c r="NK200"/>
      <c r="NL200"/>
      <c r="NM200"/>
      <c r="NN200"/>
      <c r="NO200"/>
      <c r="NP200"/>
      <c r="NQ200"/>
      <c r="NR200"/>
      <c r="NS200"/>
      <c r="NT200"/>
      <c r="NU200"/>
      <c r="NV200"/>
      <c r="NW200"/>
      <c r="NX200"/>
      <c r="NY200"/>
      <c r="NZ200"/>
      <c r="OA200"/>
      <c r="OB200"/>
      <c r="OC200"/>
      <c r="OD200"/>
      <c r="OE200"/>
      <c r="OF200"/>
      <c r="OG200"/>
      <c r="OH200"/>
      <c r="OI200"/>
      <c r="OJ200"/>
      <c r="OK200"/>
      <c r="OL200"/>
      <c r="OM200"/>
      <c r="ON200"/>
      <c r="OO200"/>
      <c r="OP200"/>
      <c r="OQ200"/>
      <c r="OR200"/>
      <c r="OS200"/>
      <c r="OT200"/>
      <c r="OU200"/>
      <c r="OV200"/>
      <c r="OW200"/>
      <c r="OX200"/>
      <c r="OY200"/>
      <c r="OZ200"/>
      <c r="PA200"/>
      <c r="PB200"/>
      <c r="PC200"/>
      <c r="PD200"/>
      <c r="PE200"/>
      <c r="PF200"/>
      <c r="PG200"/>
      <c r="PH200"/>
      <c r="PI200"/>
      <c r="PJ200"/>
      <c r="PK200"/>
      <c r="PL200"/>
      <c r="PM200"/>
      <c r="PN200"/>
      <c r="PO200"/>
      <c r="PP200"/>
      <c r="PQ200"/>
      <c r="PR200"/>
      <c r="PS200"/>
      <c r="PT200"/>
      <c r="PU200"/>
      <c r="PV200"/>
      <c r="PW200"/>
      <c r="PX200"/>
      <c r="PY200"/>
      <c r="PZ200"/>
      <c r="QA200"/>
      <c r="QB200"/>
      <c r="QC200"/>
      <c r="QD200"/>
      <c r="QE200"/>
      <c r="QF200"/>
      <c r="QG200"/>
      <c r="QH200"/>
      <c r="QI200"/>
      <c r="QJ200"/>
      <c r="QK200"/>
      <c r="QL200"/>
      <c r="QM200"/>
      <c r="QN200"/>
      <c r="QO200"/>
      <c r="QP200"/>
      <c r="QQ200"/>
      <c r="QR200"/>
      <c r="QS200"/>
      <c r="QT200"/>
      <c r="QU200"/>
      <c r="QV200"/>
      <c r="QW200"/>
      <c r="QX200"/>
      <c r="QY200"/>
      <c r="QZ200"/>
      <c r="RA200"/>
      <c r="RB200"/>
      <c r="RC200"/>
      <c r="RD200"/>
      <c r="RE200"/>
      <c r="RF200"/>
      <c r="RG200"/>
      <c r="RH200"/>
      <c r="RI200"/>
      <c r="RJ200"/>
      <c r="RK200"/>
      <c r="RL200"/>
      <c r="RM200"/>
      <c r="RN200"/>
      <c r="RO200"/>
      <c r="RP200"/>
      <c r="RQ200"/>
      <c r="RR200"/>
      <c r="RS200"/>
      <c r="RT200"/>
      <c r="RU200"/>
      <c r="RV200"/>
      <c r="RW200"/>
      <c r="RX200"/>
      <c r="RY200"/>
      <c r="RZ200"/>
      <c r="SA200"/>
      <c r="SB200"/>
      <c r="SC200"/>
      <c r="SD200"/>
      <c r="SE200"/>
      <c r="SF200"/>
      <c r="SG200"/>
      <c r="SH200"/>
      <c r="SI200"/>
      <c r="SJ200"/>
      <c r="SK200"/>
      <c r="SL200"/>
      <c r="SM200"/>
      <c r="SN200"/>
      <c r="SO200"/>
      <c r="SP200"/>
      <c r="SQ200"/>
      <c r="SR200"/>
      <c r="SS200"/>
      <c r="ST200"/>
      <c r="SU200"/>
      <c r="SV200"/>
      <c r="SW200"/>
      <c r="SX200"/>
      <c r="SY200"/>
      <c r="SZ200"/>
      <c r="TA200"/>
      <c r="TB200"/>
      <c r="TC200"/>
      <c r="TD200"/>
      <c r="TE200"/>
      <c r="TF200"/>
      <c r="TG200"/>
      <c r="TH200"/>
      <c r="TI200"/>
      <c r="TJ200"/>
      <c r="TK200"/>
      <c r="TL200"/>
      <c r="TM200"/>
      <c r="TN200"/>
      <c r="TO200"/>
      <c r="TP200"/>
      <c r="TQ200"/>
      <c r="TR200"/>
      <c r="TS200"/>
      <c r="TT200"/>
      <c r="TU200"/>
      <c r="TV200"/>
      <c r="TW200"/>
      <c r="TX200"/>
      <c r="TY200"/>
      <c r="TZ200"/>
      <c r="UA200"/>
      <c r="UB200"/>
      <c r="UC200"/>
      <c r="UD200"/>
      <c r="UE200"/>
      <c r="UF200"/>
      <c r="UG200"/>
      <c r="UH200"/>
      <c r="UI200"/>
      <c r="UJ200"/>
      <c r="UK200"/>
      <c r="UL200"/>
      <c r="UM200"/>
      <c r="UN200"/>
      <c r="UO200"/>
      <c r="UP200"/>
      <c r="UQ200"/>
      <c r="UR200"/>
      <c r="US200"/>
      <c r="UT200"/>
      <c r="UU200"/>
      <c r="UV200"/>
      <c r="UW200"/>
      <c r="UX200"/>
      <c r="UY200"/>
      <c r="UZ200"/>
      <c r="VA200"/>
      <c r="VB200"/>
      <c r="VC200"/>
      <c r="VD200"/>
      <c r="VE200"/>
      <c r="VF200"/>
      <c r="VG200"/>
      <c r="VH200"/>
      <c r="VI200"/>
      <c r="VJ200"/>
      <c r="VK200"/>
      <c r="VL200"/>
      <c r="VM200"/>
      <c r="VN200"/>
      <c r="VO200"/>
      <c r="VP200"/>
      <c r="VQ200"/>
      <c r="VR200"/>
      <c r="VS200"/>
      <c r="VT200"/>
      <c r="VU200"/>
      <c r="VV200"/>
      <c r="VW200"/>
      <c r="VX200"/>
      <c r="VY200"/>
      <c r="VZ200"/>
      <c r="WA200"/>
      <c r="WB200"/>
      <c r="WC200"/>
      <c r="WD200"/>
      <c r="WE200"/>
      <c r="WF200"/>
      <c r="WG200"/>
      <c r="WH200"/>
      <c r="WI200"/>
      <c r="WJ200"/>
      <c r="WK200"/>
      <c r="WL200"/>
      <c r="WM200"/>
      <c r="WN200"/>
      <c r="WO200"/>
      <c r="WP200"/>
      <c r="WQ200"/>
      <c r="WR200"/>
      <c r="WS200"/>
      <c r="WT200"/>
      <c r="WU200"/>
      <c r="WV200"/>
      <c r="WW200"/>
      <c r="WX200"/>
      <c r="WY200"/>
      <c r="WZ200"/>
      <c r="XA200"/>
      <c r="XB200"/>
      <c r="XC200"/>
      <c r="XD200"/>
      <c r="XE200"/>
      <c r="XF200"/>
      <c r="XG200"/>
      <c r="XH200"/>
      <c r="XI200"/>
      <c r="XJ200"/>
      <c r="XK200"/>
      <c r="XL200"/>
      <c r="XM200"/>
      <c r="XN200"/>
      <c r="XO200"/>
      <c r="XP200"/>
      <c r="XQ200"/>
      <c r="XR200"/>
      <c r="XS200"/>
      <c r="XT200"/>
      <c r="XU200"/>
      <c r="XV200"/>
      <c r="XW200"/>
      <c r="XX200"/>
      <c r="XY200"/>
      <c r="XZ200"/>
      <c r="YA200"/>
      <c r="YB200"/>
      <c r="YC200"/>
      <c r="YD200"/>
      <c r="YE200"/>
      <c r="YF200"/>
      <c r="YG200"/>
      <c r="YH200"/>
      <c r="YI200"/>
      <c r="YJ200"/>
      <c r="YK200"/>
      <c r="YL200"/>
      <c r="YM200"/>
      <c r="YN200"/>
      <c r="YO200"/>
      <c r="YP200"/>
      <c r="YQ200"/>
      <c r="YR200"/>
      <c r="YS200"/>
      <c r="YT200"/>
      <c r="YU200"/>
      <c r="YV200"/>
      <c r="YW200"/>
      <c r="YX200"/>
      <c r="YY200"/>
      <c r="YZ200"/>
      <c r="ZA200"/>
      <c r="ZB200"/>
      <c r="ZC200"/>
      <c r="ZD200"/>
      <c r="ZE200"/>
      <c r="ZF200"/>
      <c r="ZG200"/>
      <c r="ZH200"/>
      <c r="ZI200"/>
      <c r="ZJ200"/>
      <c r="ZK200"/>
      <c r="ZL200"/>
      <c r="ZM200"/>
      <c r="ZN200"/>
      <c r="ZO200"/>
      <c r="ZP200"/>
      <c r="ZQ200"/>
      <c r="ZR200"/>
      <c r="ZS200"/>
      <c r="ZT200"/>
      <c r="ZU200"/>
      <c r="ZV200"/>
      <c r="ZW200"/>
      <c r="ZX200"/>
      <c r="ZY200"/>
      <c r="ZZ200"/>
      <c r="AAA200"/>
      <c r="AAB200"/>
      <c r="AAC200"/>
      <c r="AAD200"/>
      <c r="AAE200"/>
      <c r="AAF200"/>
      <c r="AAG200"/>
      <c r="AAH200"/>
      <c r="AAI200"/>
      <c r="AAJ200"/>
      <c r="AAK200"/>
      <c r="AAL200"/>
      <c r="AAM200"/>
      <c r="AAN200"/>
      <c r="AAO200"/>
      <c r="AAP200"/>
      <c r="AAQ200"/>
      <c r="AAR200"/>
      <c r="AAS200"/>
      <c r="AAT200"/>
      <c r="AAU200"/>
      <c r="AAV200"/>
      <c r="AAW200"/>
      <c r="AAX200"/>
      <c r="AAY200"/>
      <c r="AAZ200"/>
      <c r="ABA200"/>
      <c r="ABB200"/>
      <c r="ABC200"/>
      <c r="ABD200"/>
      <c r="ABE200"/>
      <c r="ABF200"/>
      <c r="ABG200"/>
      <c r="ABH200"/>
      <c r="ABI200"/>
      <c r="ABJ200"/>
      <c r="ABK200"/>
      <c r="ABL200"/>
      <c r="ABM200"/>
      <c r="ABN200"/>
      <c r="ABO200"/>
      <c r="ABP200"/>
      <c r="ABQ200"/>
      <c r="ABR200"/>
      <c r="ABS200"/>
      <c r="ABT200"/>
      <c r="ABU200"/>
      <c r="ABV200"/>
      <c r="ABW200"/>
      <c r="ABX200"/>
      <c r="ABY200"/>
      <c r="ABZ200"/>
      <c r="ACA200"/>
      <c r="ACB200"/>
      <c r="ACC200"/>
      <c r="ACD200"/>
      <c r="ACE200"/>
      <c r="ACF200"/>
      <c r="ACG200"/>
      <c r="ACH200"/>
      <c r="ACI200"/>
      <c r="ACJ200"/>
      <c r="ACK200"/>
      <c r="ACL200"/>
      <c r="ACM200"/>
      <c r="ACN200"/>
      <c r="ACO200"/>
      <c r="ACP200"/>
      <c r="ACQ200"/>
      <c r="ACR200"/>
      <c r="ACS200"/>
      <c r="ACT200"/>
      <c r="ACU200"/>
      <c r="ACV200"/>
      <c r="ACW200"/>
      <c r="ACX200"/>
      <c r="ACY200"/>
      <c r="ACZ200"/>
      <c r="ADA200"/>
      <c r="ADB200"/>
      <c r="ADC200"/>
      <c r="ADD200"/>
      <c r="ADE200"/>
      <c r="ADF200"/>
      <c r="ADG200"/>
      <c r="ADH200"/>
      <c r="ADI200"/>
      <c r="ADJ200"/>
      <c r="ADK200"/>
      <c r="ADL200"/>
      <c r="ADM200"/>
      <c r="ADN200"/>
      <c r="ADO200"/>
      <c r="ADP200"/>
      <c r="ADQ200"/>
      <c r="ADR200"/>
      <c r="ADS200"/>
      <c r="ADT200"/>
      <c r="ADU200"/>
      <c r="ADV200"/>
      <c r="ADW200"/>
      <c r="ADX200"/>
      <c r="ADY200"/>
      <c r="ADZ200"/>
      <c r="AEA200"/>
      <c r="AEB200"/>
      <c r="AEC200"/>
      <c r="AED200"/>
      <c r="AEE200"/>
      <c r="AEF200"/>
      <c r="AEG200"/>
      <c r="AEH200"/>
      <c r="AEI200"/>
      <c r="AEJ200"/>
      <c r="AEK200"/>
      <c r="AEL200"/>
      <c r="AEM200"/>
      <c r="AEN200"/>
      <c r="AEO200"/>
      <c r="AEP200"/>
      <c r="AEQ200"/>
      <c r="AER200"/>
      <c r="AES200"/>
      <c r="AET200"/>
      <c r="AEU200"/>
      <c r="AEV200"/>
      <c r="AEW200"/>
      <c r="AEX200"/>
      <c r="AEY200"/>
      <c r="AEZ200"/>
      <c r="AFA200"/>
      <c r="AFB200"/>
      <c r="AFC200"/>
      <c r="AFD200"/>
      <c r="AFE200"/>
      <c r="AFF200"/>
      <c r="AFG200"/>
      <c r="AFH200"/>
      <c r="AFI200"/>
      <c r="AFJ200"/>
      <c r="AFK200"/>
      <c r="AFL200"/>
      <c r="AFM200"/>
      <c r="AFN200"/>
      <c r="AFO200"/>
      <c r="AFP200"/>
      <c r="AFQ200"/>
      <c r="AFR200"/>
      <c r="AFS200"/>
      <c r="AFT200"/>
      <c r="AFU200"/>
      <c r="AFV200"/>
      <c r="AFW200"/>
      <c r="AFX200"/>
      <c r="AFY200"/>
      <c r="AFZ200"/>
      <c r="AGA200"/>
      <c r="AGB200"/>
      <c r="AGC200"/>
      <c r="AGD200"/>
      <c r="AGE200"/>
      <c r="AGF200"/>
      <c r="AGG200"/>
      <c r="AGH200"/>
      <c r="AGI200"/>
      <c r="AGJ200"/>
      <c r="AGK200"/>
      <c r="AGL200"/>
      <c r="AGM200"/>
      <c r="AGN200"/>
      <c r="AGO200"/>
      <c r="AGP200"/>
      <c r="AGQ200"/>
      <c r="AGR200"/>
      <c r="AGS200"/>
      <c r="AGT200"/>
      <c r="AGU200"/>
      <c r="AGV200"/>
      <c r="AGW200"/>
      <c r="AGX200"/>
      <c r="AGY200"/>
      <c r="AGZ200"/>
      <c r="AHA200"/>
      <c r="AHB200"/>
      <c r="AHC200"/>
      <c r="AHD200"/>
      <c r="AHE200"/>
      <c r="AHF200"/>
      <c r="AHG200"/>
      <c r="AHH200"/>
      <c r="AHI200"/>
      <c r="AHJ200"/>
      <c r="AHK200"/>
      <c r="AHL200"/>
      <c r="AHM200"/>
      <c r="AHN200"/>
      <c r="AHO200"/>
      <c r="AHP200"/>
      <c r="AHQ200"/>
      <c r="AHR200"/>
      <c r="AHS200"/>
      <c r="AHT200"/>
      <c r="AHU200"/>
      <c r="AHV200"/>
      <c r="AHW200"/>
      <c r="AHX200"/>
      <c r="AHY200"/>
      <c r="AHZ200"/>
      <c r="AIA200"/>
      <c r="AIB200"/>
      <c r="AIC200"/>
      <c r="AID200"/>
      <c r="AIE200"/>
      <c r="AIF200"/>
      <c r="AIG200"/>
      <c r="AIH200"/>
      <c r="AII200"/>
      <c r="AIJ200"/>
      <c r="AIK200"/>
      <c r="AIL200"/>
      <c r="AIM200"/>
      <c r="AIN200"/>
      <c r="AIO200"/>
      <c r="AIP200"/>
      <c r="AIQ200"/>
      <c r="AIR200"/>
      <c r="AIS200"/>
      <c r="AIT200"/>
      <c r="AIU200"/>
      <c r="AIV200"/>
      <c r="AIW200"/>
      <c r="AIX200"/>
      <c r="AIY200"/>
      <c r="AIZ200"/>
      <c r="AJA200"/>
      <c r="AJB200"/>
      <c r="AJC200"/>
      <c r="AJD200"/>
      <c r="AJE200"/>
      <c r="AJF200"/>
      <c r="AJG200"/>
      <c r="AJH200"/>
      <c r="AJI200"/>
      <c r="AJJ200"/>
      <c r="AJK200"/>
      <c r="AJL200"/>
      <c r="AJM200"/>
      <c r="AJN200"/>
      <c r="AJO200"/>
      <c r="AJP200"/>
      <c r="AJQ200"/>
      <c r="AJR200"/>
      <c r="AJS200"/>
      <c r="AJT200"/>
      <c r="AJU200"/>
      <c r="AJV200"/>
      <c r="AJW200"/>
      <c r="AJX200"/>
      <c r="AJY200"/>
      <c r="AJZ200"/>
      <c r="AKA200"/>
      <c r="AKB200"/>
      <c r="AKC200"/>
      <c r="AKD200"/>
      <c r="AKE200"/>
      <c r="AKF200"/>
      <c r="AKG200"/>
      <c r="AKH200"/>
      <c r="AKI200"/>
      <c r="AKJ200"/>
      <c r="AKK200"/>
      <c r="AKL200"/>
      <c r="AKM200"/>
      <c r="AKN200"/>
      <c r="AKO200"/>
      <c r="AKP200"/>
      <c r="AKQ200"/>
      <c r="AKR200"/>
      <c r="AKS200"/>
      <c r="AKT200"/>
      <c r="AKU200"/>
      <c r="AKV200"/>
      <c r="AKW200"/>
      <c r="AKX200"/>
      <c r="AKY200"/>
      <c r="AKZ200"/>
      <c r="ALA200"/>
      <c r="ALB200"/>
      <c r="ALC200"/>
      <c r="ALD200"/>
      <c r="ALE200"/>
      <c r="ALF200"/>
      <c r="ALG200"/>
      <c r="ALH200"/>
      <c r="ALI200"/>
      <c r="ALJ200"/>
      <c r="ALK200"/>
      <c r="ALL200"/>
      <c r="ALM200"/>
      <c r="ALN200"/>
      <c r="ALO200"/>
      <c r="ALP200"/>
      <c r="ALQ200"/>
      <c r="ALR200"/>
      <c r="ALS200"/>
      <c r="ALT200"/>
      <c r="ALU200"/>
      <c r="ALV200"/>
      <c r="ALW200"/>
      <c r="ALX200"/>
      <c r="ALY200"/>
      <c r="ALZ200"/>
      <c r="AMA200"/>
      <c r="AMB200"/>
      <c r="AMC200"/>
      <c r="AMD200"/>
      <c r="AME200"/>
      <c r="AMF200"/>
      <c r="AMG200"/>
      <c r="AMH200"/>
      <c r="AMI200"/>
      <c r="AMJ200"/>
      <c r="AMK200"/>
      <c r="AML200"/>
      <c r="AMM200"/>
      <c r="AMN200"/>
      <c r="AMO200"/>
      <c r="AMP200"/>
      <c r="AMQ200"/>
      <c r="AMR200"/>
      <c r="AMS200"/>
      <c r="AMT200"/>
      <c r="AMU200"/>
    </row>
    <row r="201" spans="3:1038" s="6" customFormat="1" ht="15" customHeight="1" x14ac:dyDescent="0.25">
      <c r="C201" s="6" t="str">
        <f t="shared" si="37"/>
        <v>Friedrich</v>
      </c>
      <c r="D201" s="6" t="str">
        <f t="shared" si="38"/>
        <v>PROH80 T2 FD400-30  (80 gal)</v>
      </c>
      <c r="E201" s="6">
        <f t="shared" si="39"/>
        <v>3101462</v>
      </c>
      <c r="F201" s="55">
        <f t="shared" si="40"/>
        <v>80</v>
      </c>
      <c r="G201" s="6" t="str">
        <f t="shared" si="41"/>
        <v>Rheem2020Prem80</v>
      </c>
      <c r="H201" s="114">
        <f t="shared" si="42"/>
        <v>1</v>
      </c>
      <c r="I201" s="152" t="str">
        <f t="shared" si="43"/>
        <v>FriedrichPROH80T2FD400_30</v>
      </c>
      <c r="J201" s="114">
        <v>4</v>
      </c>
      <c r="K201" s="219">
        <v>4.07</v>
      </c>
      <c r="L201" s="91" t="s">
        <v>188</v>
      </c>
      <c r="M201" s="183"/>
      <c r="N201" s="75">
        <f t="shared" si="44"/>
        <v>31</v>
      </c>
      <c r="O201" s="168" t="s">
        <v>931</v>
      </c>
      <c r="P201" s="178">
        <f t="shared" si="99"/>
        <v>14</v>
      </c>
      <c r="Q201" s="164">
        <f t="shared" si="45"/>
        <v>3101462</v>
      </c>
      <c r="R201" s="59" t="str">
        <f t="shared" si="46"/>
        <v>PROH80 T2 FD400-30  (80 gal)</v>
      </c>
      <c r="S201" s="151">
        <f>COUNTIF(R$90:R$662, R201)</f>
        <v>1</v>
      </c>
      <c r="T201" s="190" t="s">
        <v>989</v>
      </c>
      <c r="U201" s="172">
        <v>80</v>
      </c>
      <c r="V201" s="173"/>
      <c r="W201" s="173" t="s">
        <v>276</v>
      </c>
      <c r="X201" s="129" t="str">
        <f t="shared" si="47"/>
        <v>Rheem2020Prem80</v>
      </c>
      <c r="Y201" s="180">
        <v>1</v>
      </c>
      <c r="Z201" s="192"/>
      <c r="AA201" s="193"/>
      <c r="AB201" s="181"/>
      <c r="AC201" s="124" t="str">
        <f t="shared" si="48"/>
        <v>2,     3101462,   "PROH80 T2 FD400-30  (80 gal)"</v>
      </c>
      <c r="AD201" s="191" t="str">
        <f t="shared" si="100"/>
        <v>Friedrich</v>
      </c>
      <c r="AE201" s="190" t="s">
        <v>1005</v>
      </c>
      <c r="AF201" s="167">
        <f>COUNTIF(AE$77:AE$662, AE201)</f>
        <v>1</v>
      </c>
      <c r="AG201" s="124" t="str">
        <f t="shared" si="49"/>
        <v xml:space="preserve">          case  PROH80 T2 FD400-30  (80 gal)   :   "FriedrichPROH80T2FD400_30"</v>
      </c>
      <c r="AH201" s="6">
        <v>4.07</v>
      </c>
      <c r="AJ201" s="6">
        <v>4</v>
      </c>
      <c r="AK201"/>
      <c r="AL201" s="138" t="str">
        <f t="shared" si="50"/>
        <v/>
      </c>
      <c r="AM201" s="138">
        <f t="shared" si="51"/>
        <v>4.07</v>
      </c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  <c r="KN201"/>
      <c r="KO201"/>
      <c r="KP201"/>
      <c r="KQ201"/>
      <c r="KR201"/>
      <c r="KS201"/>
      <c r="KT201"/>
      <c r="KU201"/>
      <c r="KV201"/>
      <c r="KW201"/>
      <c r="KX201"/>
      <c r="KY201"/>
      <c r="KZ201"/>
      <c r="LA201"/>
      <c r="LB201"/>
      <c r="LC201"/>
      <c r="LD201"/>
      <c r="LE201"/>
      <c r="LF201"/>
      <c r="LG201"/>
      <c r="LH201"/>
      <c r="LI201"/>
      <c r="LJ201"/>
      <c r="LK201"/>
      <c r="LL201"/>
      <c r="LM201"/>
      <c r="LN201"/>
      <c r="LO201"/>
      <c r="LP201"/>
      <c r="LQ201"/>
      <c r="LR201"/>
      <c r="LS201"/>
      <c r="LT201"/>
      <c r="LU201"/>
      <c r="LV201"/>
      <c r="LW201"/>
      <c r="LX201"/>
      <c r="LY201"/>
      <c r="LZ201"/>
      <c r="MA201"/>
      <c r="MB201"/>
      <c r="MC201"/>
      <c r="MD201"/>
      <c r="ME201"/>
      <c r="MF201"/>
      <c r="MG201"/>
      <c r="MH201"/>
      <c r="MI201"/>
      <c r="MJ201"/>
      <c r="MK201"/>
      <c r="ML201"/>
      <c r="MM201"/>
      <c r="MN201"/>
      <c r="MO201"/>
      <c r="MP201"/>
      <c r="MQ201"/>
      <c r="MR201"/>
      <c r="MS201"/>
      <c r="MT201"/>
      <c r="MU201"/>
      <c r="MV201"/>
      <c r="MW201"/>
      <c r="MX201"/>
      <c r="MY201"/>
      <c r="MZ201"/>
      <c r="NA201"/>
      <c r="NB201"/>
      <c r="NC201"/>
      <c r="ND201"/>
      <c r="NE201"/>
      <c r="NF201"/>
      <c r="NG201"/>
      <c r="NH201"/>
      <c r="NI201"/>
      <c r="NJ201"/>
      <c r="NK201"/>
      <c r="NL201"/>
      <c r="NM201"/>
      <c r="NN201"/>
      <c r="NO201"/>
      <c r="NP201"/>
      <c r="NQ201"/>
      <c r="NR201"/>
      <c r="NS201"/>
      <c r="NT201"/>
      <c r="NU201"/>
      <c r="NV201"/>
      <c r="NW201"/>
      <c r="NX201"/>
      <c r="NY201"/>
      <c r="NZ201"/>
      <c r="OA201"/>
      <c r="OB201"/>
      <c r="OC201"/>
      <c r="OD201"/>
      <c r="OE201"/>
      <c r="OF201"/>
      <c r="OG201"/>
      <c r="OH201"/>
      <c r="OI201"/>
      <c r="OJ201"/>
      <c r="OK201"/>
      <c r="OL201"/>
      <c r="OM201"/>
      <c r="ON201"/>
      <c r="OO201"/>
      <c r="OP201"/>
      <c r="OQ201"/>
      <c r="OR201"/>
      <c r="OS201"/>
      <c r="OT201"/>
      <c r="OU201"/>
      <c r="OV201"/>
      <c r="OW201"/>
      <c r="OX201"/>
      <c r="OY201"/>
      <c r="OZ201"/>
      <c r="PA201"/>
      <c r="PB201"/>
      <c r="PC201"/>
      <c r="PD201"/>
      <c r="PE201"/>
      <c r="PF201"/>
      <c r="PG201"/>
      <c r="PH201"/>
      <c r="PI201"/>
      <c r="PJ201"/>
      <c r="PK201"/>
      <c r="PL201"/>
      <c r="PM201"/>
      <c r="PN201"/>
      <c r="PO201"/>
      <c r="PP201"/>
      <c r="PQ201"/>
      <c r="PR201"/>
      <c r="PS201"/>
      <c r="PT201"/>
      <c r="PU201"/>
      <c r="PV201"/>
      <c r="PW201"/>
      <c r="PX201"/>
      <c r="PY201"/>
      <c r="PZ201"/>
      <c r="QA201"/>
      <c r="QB201"/>
      <c r="QC201"/>
      <c r="QD201"/>
      <c r="QE201"/>
      <c r="QF201"/>
      <c r="QG201"/>
      <c r="QH201"/>
      <c r="QI201"/>
      <c r="QJ201"/>
      <c r="QK201"/>
      <c r="QL201"/>
      <c r="QM201"/>
      <c r="QN201"/>
      <c r="QO201"/>
      <c r="QP201"/>
      <c r="QQ201"/>
      <c r="QR201"/>
      <c r="QS201"/>
      <c r="QT201"/>
      <c r="QU201"/>
      <c r="QV201"/>
      <c r="QW201"/>
      <c r="QX201"/>
      <c r="QY201"/>
      <c r="QZ201"/>
      <c r="RA201"/>
      <c r="RB201"/>
      <c r="RC201"/>
      <c r="RD201"/>
      <c r="RE201"/>
      <c r="RF201"/>
      <c r="RG201"/>
      <c r="RH201"/>
      <c r="RI201"/>
      <c r="RJ201"/>
      <c r="RK201"/>
      <c r="RL201"/>
      <c r="RM201"/>
      <c r="RN201"/>
      <c r="RO201"/>
      <c r="RP201"/>
      <c r="RQ201"/>
      <c r="RR201"/>
      <c r="RS201"/>
      <c r="RT201"/>
      <c r="RU201"/>
      <c r="RV201"/>
      <c r="RW201"/>
      <c r="RX201"/>
      <c r="RY201"/>
      <c r="RZ201"/>
      <c r="SA201"/>
      <c r="SB201"/>
      <c r="SC201"/>
      <c r="SD201"/>
      <c r="SE201"/>
      <c r="SF201"/>
      <c r="SG201"/>
      <c r="SH201"/>
      <c r="SI201"/>
      <c r="SJ201"/>
      <c r="SK201"/>
      <c r="SL201"/>
      <c r="SM201"/>
      <c r="SN201"/>
      <c r="SO201"/>
      <c r="SP201"/>
      <c r="SQ201"/>
      <c r="SR201"/>
      <c r="SS201"/>
      <c r="ST201"/>
      <c r="SU201"/>
      <c r="SV201"/>
      <c r="SW201"/>
      <c r="SX201"/>
      <c r="SY201"/>
      <c r="SZ201"/>
      <c r="TA201"/>
      <c r="TB201"/>
      <c r="TC201"/>
      <c r="TD201"/>
      <c r="TE201"/>
      <c r="TF201"/>
      <c r="TG201"/>
      <c r="TH201"/>
      <c r="TI201"/>
      <c r="TJ201"/>
      <c r="TK201"/>
      <c r="TL201"/>
      <c r="TM201"/>
      <c r="TN201"/>
      <c r="TO201"/>
      <c r="TP201"/>
      <c r="TQ201"/>
      <c r="TR201"/>
      <c r="TS201"/>
      <c r="TT201"/>
      <c r="TU201"/>
      <c r="TV201"/>
      <c r="TW201"/>
      <c r="TX201"/>
      <c r="TY201"/>
      <c r="TZ201"/>
      <c r="UA201"/>
      <c r="UB201"/>
      <c r="UC201"/>
      <c r="UD201"/>
      <c r="UE201"/>
      <c r="UF201"/>
      <c r="UG201"/>
      <c r="UH201"/>
      <c r="UI201"/>
      <c r="UJ201"/>
      <c r="UK201"/>
      <c r="UL201"/>
      <c r="UM201"/>
      <c r="UN201"/>
      <c r="UO201"/>
      <c r="UP201"/>
      <c r="UQ201"/>
      <c r="UR201"/>
      <c r="US201"/>
      <c r="UT201"/>
      <c r="UU201"/>
      <c r="UV201"/>
      <c r="UW201"/>
      <c r="UX201"/>
      <c r="UY201"/>
      <c r="UZ201"/>
      <c r="VA201"/>
      <c r="VB201"/>
      <c r="VC201"/>
      <c r="VD201"/>
      <c r="VE201"/>
      <c r="VF201"/>
      <c r="VG201"/>
      <c r="VH201"/>
      <c r="VI201"/>
      <c r="VJ201"/>
      <c r="VK201"/>
      <c r="VL201"/>
      <c r="VM201"/>
      <c r="VN201"/>
      <c r="VO201"/>
      <c r="VP201"/>
      <c r="VQ201"/>
      <c r="VR201"/>
      <c r="VS201"/>
      <c r="VT201"/>
      <c r="VU201"/>
      <c r="VV201"/>
      <c r="VW201"/>
      <c r="VX201"/>
      <c r="VY201"/>
      <c r="VZ201"/>
      <c r="WA201"/>
      <c r="WB201"/>
      <c r="WC201"/>
      <c r="WD201"/>
      <c r="WE201"/>
      <c r="WF201"/>
      <c r="WG201"/>
      <c r="WH201"/>
      <c r="WI201"/>
      <c r="WJ201"/>
      <c r="WK201"/>
      <c r="WL201"/>
      <c r="WM201"/>
      <c r="WN201"/>
      <c r="WO201"/>
      <c r="WP201"/>
      <c r="WQ201"/>
      <c r="WR201"/>
      <c r="WS201"/>
      <c r="WT201"/>
      <c r="WU201"/>
      <c r="WV201"/>
      <c r="WW201"/>
      <c r="WX201"/>
      <c r="WY201"/>
      <c r="WZ201"/>
      <c r="XA201"/>
      <c r="XB201"/>
      <c r="XC201"/>
      <c r="XD201"/>
      <c r="XE201"/>
      <c r="XF201"/>
      <c r="XG201"/>
      <c r="XH201"/>
      <c r="XI201"/>
      <c r="XJ201"/>
      <c r="XK201"/>
      <c r="XL201"/>
      <c r="XM201"/>
      <c r="XN201"/>
      <c r="XO201"/>
      <c r="XP201"/>
      <c r="XQ201"/>
      <c r="XR201"/>
      <c r="XS201"/>
      <c r="XT201"/>
      <c r="XU201"/>
      <c r="XV201"/>
      <c r="XW201"/>
      <c r="XX201"/>
      <c r="XY201"/>
      <c r="XZ201"/>
      <c r="YA201"/>
      <c r="YB201"/>
      <c r="YC201"/>
      <c r="YD201"/>
      <c r="YE201"/>
      <c r="YF201"/>
      <c r="YG201"/>
      <c r="YH201"/>
      <c r="YI201"/>
      <c r="YJ201"/>
      <c r="YK201"/>
      <c r="YL201"/>
      <c r="YM201"/>
      <c r="YN201"/>
      <c r="YO201"/>
      <c r="YP201"/>
      <c r="YQ201"/>
      <c r="YR201"/>
      <c r="YS201"/>
      <c r="YT201"/>
      <c r="YU201"/>
      <c r="YV201"/>
      <c r="YW201"/>
      <c r="YX201"/>
      <c r="YY201"/>
      <c r="YZ201"/>
      <c r="ZA201"/>
      <c r="ZB201"/>
      <c r="ZC201"/>
      <c r="ZD201"/>
      <c r="ZE201"/>
      <c r="ZF201"/>
      <c r="ZG201"/>
      <c r="ZH201"/>
      <c r="ZI201"/>
      <c r="ZJ201"/>
      <c r="ZK201"/>
      <c r="ZL201"/>
      <c r="ZM201"/>
      <c r="ZN201"/>
      <c r="ZO201"/>
      <c r="ZP201"/>
      <c r="ZQ201"/>
      <c r="ZR201"/>
      <c r="ZS201"/>
      <c r="ZT201"/>
      <c r="ZU201"/>
      <c r="ZV201"/>
      <c r="ZW201"/>
      <c r="ZX201"/>
      <c r="ZY201"/>
      <c r="ZZ201"/>
      <c r="AAA201"/>
      <c r="AAB201"/>
      <c r="AAC201"/>
      <c r="AAD201"/>
      <c r="AAE201"/>
      <c r="AAF201"/>
      <c r="AAG201"/>
      <c r="AAH201"/>
      <c r="AAI201"/>
      <c r="AAJ201"/>
      <c r="AAK201"/>
      <c r="AAL201"/>
      <c r="AAM201"/>
      <c r="AAN201"/>
      <c r="AAO201"/>
      <c r="AAP201"/>
      <c r="AAQ201"/>
      <c r="AAR201"/>
      <c r="AAS201"/>
      <c r="AAT201"/>
      <c r="AAU201"/>
      <c r="AAV201"/>
      <c r="AAW201"/>
      <c r="AAX201"/>
      <c r="AAY201"/>
      <c r="AAZ201"/>
      <c r="ABA201"/>
      <c r="ABB201"/>
      <c r="ABC201"/>
      <c r="ABD201"/>
      <c r="ABE201"/>
      <c r="ABF201"/>
      <c r="ABG201"/>
      <c r="ABH201"/>
      <c r="ABI201"/>
      <c r="ABJ201"/>
      <c r="ABK201"/>
      <c r="ABL201"/>
      <c r="ABM201"/>
      <c r="ABN201"/>
      <c r="ABO201"/>
      <c r="ABP201"/>
      <c r="ABQ201"/>
      <c r="ABR201"/>
      <c r="ABS201"/>
      <c r="ABT201"/>
      <c r="ABU201"/>
      <c r="ABV201"/>
      <c r="ABW201"/>
      <c r="ABX201"/>
      <c r="ABY201"/>
      <c r="ABZ201"/>
      <c r="ACA201"/>
      <c r="ACB201"/>
      <c r="ACC201"/>
      <c r="ACD201"/>
      <c r="ACE201"/>
      <c r="ACF201"/>
      <c r="ACG201"/>
      <c r="ACH201"/>
      <c r="ACI201"/>
      <c r="ACJ201"/>
      <c r="ACK201"/>
      <c r="ACL201"/>
      <c r="ACM201"/>
      <c r="ACN201"/>
      <c r="ACO201"/>
      <c r="ACP201"/>
      <c r="ACQ201"/>
      <c r="ACR201"/>
      <c r="ACS201"/>
      <c r="ACT201"/>
      <c r="ACU201"/>
      <c r="ACV201"/>
      <c r="ACW201"/>
      <c r="ACX201"/>
      <c r="ACY201"/>
      <c r="ACZ201"/>
      <c r="ADA201"/>
      <c r="ADB201"/>
      <c r="ADC201"/>
      <c r="ADD201"/>
      <c r="ADE201"/>
      <c r="ADF201"/>
      <c r="ADG201"/>
      <c r="ADH201"/>
      <c r="ADI201"/>
      <c r="ADJ201"/>
      <c r="ADK201"/>
      <c r="ADL201"/>
      <c r="ADM201"/>
      <c r="ADN201"/>
      <c r="ADO201"/>
      <c r="ADP201"/>
      <c r="ADQ201"/>
      <c r="ADR201"/>
      <c r="ADS201"/>
      <c r="ADT201"/>
      <c r="ADU201"/>
      <c r="ADV201"/>
      <c r="ADW201"/>
      <c r="ADX201"/>
      <c r="ADY201"/>
      <c r="ADZ201"/>
      <c r="AEA201"/>
      <c r="AEB201"/>
      <c r="AEC201"/>
      <c r="AED201"/>
      <c r="AEE201"/>
      <c r="AEF201"/>
      <c r="AEG201"/>
      <c r="AEH201"/>
      <c r="AEI201"/>
      <c r="AEJ201"/>
      <c r="AEK201"/>
      <c r="AEL201"/>
      <c r="AEM201"/>
      <c r="AEN201"/>
      <c r="AEO201"/>
      <c r="AEP201"/>
      <c r="AEQ201"/>
      <c r="AER201"/>
      <c r="AES201"/>
      <c r="AET201"/>
      <c r="AEU201"/>
      <c r="AEV201"/>
      <c r="AEW201"/>
      <c r="AEX201"/>
      <c r="AEY201"/>
      <c r="AEZ201"/>
      <c r="AFA201"/>
      <c r="AFB201"/>
      <c r="AFC201"/>
      <c r="AFD201"/>
      <c r="AFE201"/>
      <c r="AFF201"/>
      <c r="AFG201"/>
      <c r="AFH201"/>
      <c r="AFI201"/>
      <c r="AFJ201"/>
      <c r="AFK201"/>
      <c r="AFL201"/>
      <c r="AFM201"/>
      <c r="AFN201"/>
      <c r="AFO201"/>
      <c r="AFP201"/>
      <c r="AFQ201"/>
      <c r="AFR201"/>
      <c r="AFS201"/>
      <c r="AFT201"/>
      <c r="AFU201"/>
      <c r="AFV201"/>
      <c r="AFW201"/>
      <c r="AFX201"/>
      <c r="AFY201"/>
      <c r="AFZ201"/>
      <c r="AGA201"/>
      <c r="AGB201"/>
      <c r="AGC201"/>
      <c r="AGD201"/>
      <c r="AGE201"/>
      <c r="AGF201"/>
      <c r="AGG201"/>
      <c r="AGH201"/>
      <c r="AGI201"/>
      <c r="AGJ201"/>
      <c r="AGK201"/>
      <c r="AGL201"/>
      <c r="AGM201"/>
      <c r="AGN201"/>
      <c r="AGO201"/>
      <c r="AGP201"/>
      <c r="AGQ201"/>
      <c r="AGR201"/>
      <c r="AGS201"/>
      <c r="AGT201"/>
      <c r="AGU201"/>
      <c r="AGV201"/>
      <c r="AGW201"/>
      <c r="AGX201"/>
      <c r="AGY201"/>
      <c r="AGZ201"/>
      <c r="AHA201"/>
      <c r="AHB201"/>
      <c r="AHC201"/>
      <c r="AHD201"/>
      <c r="AHE201"/>
      <c r="AHF201"/>
      <c r="AHG201"/>
      <c r="AHH201"/>
      <c r="AHI201"/>
      <c r="AHJ201"/>
      <c r="AHK201"/>
      <c r="AHL201"/>
      <c r="AHM201"/>
      <c r="AHN201"/>
      <c r="AHO201"/>
      <c r="AHP201"/>
      <c r="AHQ201"/>
      <c r="AHR201"/>
      <c r="AHS201"/>
      <c r="AHT201"/>
      <c r="AHU201"/>
      <c r="AHV201"/>
      <c r="AHW201"/>
      <c r="AHX201"/>
      <c r="AHY201"/>
      <c r="AHZ201"/>
      <c r="AIA201"/>
      <c r="AIB201"/>
      <c r="AIC201"/>
      <c r="AID201"/>
      <c r="AIE201"/>
      <c r="AIF201"/>
      <c r="AIG201"/>
      <c r="AIH201"/>
      <c r="AII201"/>
      <c r="AIJ201"/>
      <c r="AIK201"/>
      <c r="AIL201"/>
      <c r="AIM201"/>
      <c r="AIN201"/>
      <c r="AIO201"/>
      <c r="AIP201"/>
      <c r="AIQ201"/>
      <c r="AIR201"/>
      <c r="AIS201"/>
      <c r="AIT201"/>
      <c r="AIU201"/>
      <c r="AIV201"/>
      <c r="AIW201"/>
      <c r="AIX201"/>
      <c r="AIY201"/>
      <c r="AIZ201"/>
      <c r="AJA201"/>
      <c r="AJB201"/>
      <c r="AJC201"/>
      <c r="AJD201"/>
      <c r="AJE201"/>
      <c r="AJF201"/>
      <c r="AJG201"/>
      <c r="AJH201"/>
      <c r="AJI201"/>
      <c r="AJJ201"/>
      <c r="AJK201"/>
      <c r="AJL201"/>
      <c r="AJM201"/>
      <c r="AJN201"/>
      <c r="AJO201"/>
      <c r="AJP201"/>
      <c r="AJQ201"/>
      <c r="AJR201"/>
      <c r="AJS201"/>
      <c r="AJT201"/>
      <c r="AJU201"/>
      <c r="AJV201"/>
      <c r="AJW201"/>
      <c r="AJX201"/>
      <c r="AJY201"/>
      <c r="AJZ201"/>
      <c r="AKA201"/>
      <c r="AKB201"/>
      <c r="AKC201"/>
      <c r="AKD201"/>
      <c r="AKE201"/>
      <c r="AKF201"/>
      <c r="AKG201"/>
      <c r="AKH201"/>
      <c r="AKI201"/>
      <c r="AKJ201"/>
      <c r="AKK201"/>
      <c r="AKL201"/>
      <c r="AKM201"/>
      <c r="AKN201"/>
      <c r="AKO201"/>
      <c r="AKP201"/>
      <c r="AKQ201"/>
      <c r="AKR201"/>
      <c r="AKS201"/>
      <c r="AKT201"/>
      <c r="AKU201"/>
      <c r="AKV201"/>
      <c r="AKW201"/>
      <c r="AKX201"/>
      <c r="AKY201"/>
      <c r="AKZ201"/>
      <c r="ALA201"/>
      <c r="ALB201"/>
      <c r="ALC201"/>
      <c r="ALD201"/>
      <c r="ALE201"/>
      <c r="ALF201"/>
      <c r="ALG201"/>
      <c r="ALH201"/>
      <c r="ALI201"/>
      <c r="ALJ201"/>
      <c r="ALK201"/>
      <c r="ALL201"/>
      <c r="ALM201"/>
      <c r="ALN201"/>
      <c r="ALO201"/>
      <c r="ALP201"/>
      <c r="ALQ201"/>
      <c r="ALR201"/>
      <c r="ALS201"/>
      <c r="ALT201"/>
      <c r="ALU201"/>
      <c r="ALV201"/>
      <c r="ALW201"/>
      <c r="ALX201"/>
      <c r="ALY201"/>
      <c r="ALZ201"/>
      <c r="AMA201"/>
      <c r="AMB201"/>
      <c r="AMC201"/>
      <c r="AMD201"/>
      <c r="AME201"/>
      <c r="AMF201"/>
      <c r="AMG201"/>
      <c r="AMH201"/>
      <c r="AMI201"/>
      <c r="AMJ201"/>
      <c r="AMK201"/>
      <c r="AML201"/>
      <c r="AMM201"/>
      <c r="AMN201"/>
      <c r="AMO201"/>
      <c r="AMP201"/>
      <c r="AMQ201"/>
      <c r="AMR201"/>
      <c r="AMS201"/>
      <c r="AMT201"/>
      <c r="AMU201"/>
    </row>
    <row r="202" spans="3:1038" s="6" customFormat="1" ht="15" customHeight="1" x14ac:dyDescent="0.25">
      <c r="C202" s="6" t="str">
        <f t="shared" si="37"/>
        <v>Friedrich</v>
      </c>
      <c r="D202" s="6" t="str">
        <f t="shared" si="38"/>
        <v>PROH80 T2 FD400-SO  (80 gal)</v>
      </c>
      <c r="E202" s="6">
        <f t="shared" si="39"/>
        <v>3101562</v>
      </c>
      <c r="F202" s="55">
        <f t="shared" si="40"/>
        <v>80</v>
      </c>
      <c r="G202" s="6" t="str">
        <f t="shared" si="41"/>
        <v>Rheem2020Prem80</v>
      </c>
      <c r="H202" s="114">
        <f t="shared" si="42"/>
        <v>1</v>
      </c>
      <c r="I202" s="152" t="str">
        <f t="shared" si="43"/>
        <v>FriedrichPROH80T2FD400_SO</v>
      </c>
      <c r="J202" s="114">
        <v>4</v>
      </c>
      <c r="K202" s="219">
        <v>4.07</v>
      </c>
      <c r="L202" s="91" t="s">
        <v>188</v>
      </c>
      <c r="M202" s="183"/>
      <c r="N202" s="75">
        <f t="shared" si="44"/>
        <v>31</v>
      </c>
      <c r="O202" s="168" t="s">
        <v>931</v>
      </c>
      <c r="P202" s="178">
        <f t="shared" si="99"/>
        <v>15</v>
      </c>
      <c r="Q202" s="164">
        <f t="shared" si="45"/>
        <v>3101562</v>
      </c>
      <c r="R202" s="59" t="str">
        <f t="shared" si="46"/>
        <v>PROH80 T2 FD400-SO  (80 gal)</v>
      </c>
      <c r="S202" s="151">
        <f>COUNTIF(R$90:R$662, R202)</f>
        <v>1</v>
      </c>
      <c r="T202" s="190" t="s">
        <v>990</v>
      </c>
      <c r="U202" s="172">
        <v>80</v>
      </c>
      <c r="V202" s="173"/>
      <c r="W202" s="173" t="s">
        <v>276</v>
      </c>
      <c r="X202" s="129" t="str">
        <f t="shared" si="47"/>
        <v>Rheem2020Prem80</v>
      </c>
      <c r="Y202" s="180">
        <v>1</v>
      </c>
      <c r="Z202" s="192"/>
      <c r="AA202" s="193"/>
      <c r="AB202" s="181"/>
      <c r="AC202" s="124" t="str">
        <f t="shared" si="48"/>
        <v>2,     3101562,   "PROH80 T2 FD400-SO  (80 gal)"</v>
      </c>
      <c r="AD202" s="191" t="str">
        <f t="shared" si="100"/>
        <v>Friedrich</v>
      </c>
      <c r="AE202" s="190" t="s">
        <v>1006</v>
      </c>
      <c r="AF202" s="167">
        <f>COUNTIF(AE$77:AE$662, AE202)</f>
        <v>1</v>
      </c>
      <c r="AG202" s="124" t="str">
        <f t="shared" si="49"/>
        <v xml:space="preserve">          case  PROH80 T2 FD400-SO  (80 gal)   :   "FriedrichPROH80T2FD400_SO"</v>
      </c>
      <c r="AH202" s="6">
        <v>4.07</v>
      </c>
      <c r="AJ202" s="6">
        <v>4</v>
      </c>
      <c r="AK202"/>
      <c r="AL202" s="138" t="str">
        <f t="shared" si="50"/>
        <v/>
      </c>
      <c r="AM202" s="138">
        <f t="shared" si="51"/>
        <v>4.07</v>
      </c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/>
      <c r="KJ202"/>
      <c r="KK202"/>
      <c r="KL202"/>
      <c r="KM202"/>
      <c r="KN202"/>
      <c r="KO202"/>
      <c r="KP202"/>
      <c r="KQ202"/>
      <c r="KR202"/>
      <c r="KS202"/>
      <c r="KT202"/>
      <c r="KU202"/>
      <c r="KV202"/>
      <c r="KW202"/>
      <c r="KX202"/>
      <c r="KY202"/>
      <c r="KZ202"/>
      <c r="LA202"/>
      <c r="LB202"/>
      <c r="LC202"/>
      <c r="LD202"/>
      <c r="LE202"/>
      <c r="LF202"/>
      <c r="LG202"/>
      <c r="LH202"/>
      <c r="LI202"/>
      <c r="LJ202"/>
      <c r="LK202"/>
      <c r="LL202"/>
      <c r="LM202"/>
      <c r="LN202"/>
      <c r="LO202"/>
      <c r="LP202"/>
      <c r="LQ202"/>
      <c r="LR202"/>
      <c r="LS202"/>
      <c r="LT202"/>
      <c r="LU202"/>
      <c r="LV202"/>
      <c r="LW202"/>
      <c r="LX202"/>
      <c r="LY202"/>
      <c r="LZ202"/>
      <c r="MA202"/>
      <c r="MB202"/>
      <c r="MC202"/>
      <c r="MD202"/>
      <c r="ME202"/>
      <c r="MF202"/>
      <c r="MG202"/>
      <c r="MH202"/>
      <c r="MI202"/>
      <c r="MJ202"/>
      <c r="MK202"/>
      <c r="ML202"/>
      <c r="MM202"/>
      <c r="MN202"/>
      <c r="MO202"/>
      <c r="MP202"/>
      <c r="MQ202"/>
      <c r="MR202"/>
      <c r="MS202"/>
      <c r="MT202"/>
      <c r="MU202"/>
      <c r="MV202"/>
      <c r="MW202"/>
      <c r="MX202"/>
      <c r="MY202"/>
      <c r="MZ202"/>
      <c r="NA202"/>
      <c r="NB202"/>
      <c r="NC202"/>
      <c r="ND202"/>
      <c r="NE202"/>
      <c r="NF202"/>
      <c r="NG202"/>
      <c r="NH202"/>
      <c r="NI202"/>
      <c r="NJ202"/>
      <c r="NK202"/>
      <c r="NL202"/>
      <c r="NM202"/>
      <c r="NN202"/>
      <c r="NO202"/>
      <c r="NP202"/>
      <c r="NQ202"/>
      <c r="NR202"/>
      <c r="NS202"/>
      <c r="NT202"/>
      <c r="NU202"/>
      <c r="NV202"/>
      <c r="NW202"/>
      <c r="NX202"/>
      <c r="NY202"/>
      <c r="NZ202"/>
      <c r="OA202"/>
      <c r="OB202"/>
      <c r="OC202"/>
      <c r="OD202"/>
      <c r="OE202"/>
      <c r="OF202"/>
      <c r="OG202"/>
      <c r="OH202"/>
      <c r="OI202"/>
      <c r="OJ202"/>
      <c r="OK202"/>
      <c r="OL202"/>
      <c r="OM202"/>
      <c r="ON202"/>
      <c r="OO202"/>
      <c r="OP202"/>
      <c r="OQ202"/>
      <c r="OR202"/>
      <c r="OS202"/>
      <c r="OT202"/>
      <c r="OU202"/>
      <c r="OV202"/>
      <c r="OW202"/>
      <c r="OX202"/>
      <c r="OY202"/>
      <c r="OZ202"/>
      <c r="PA202"/>
      <c r="PB202"/>
      <c r="PC202"/>
      <c r="PD202"/>
      <c r="PE202"/>
      <c r="PF202"/>
      <c r="PG202"/>
      <c r="PH202"/>
      <c r="PI202"/>
      <c r="PJ202"/>
      <c r="PK202"/>
      <c r="PL202"/>
      <c r="PM202"/>
      <c r="PN202"/>
      <c r="PO202"/>
      <c r="PP202"/>
      <c r="PQ202"/>
      <c r="PR202"/>
      <c r="PS202"/>
      <c r="PT202"/>
      <c r="PU202"/>
      <c r="PV202"/>
      <c r="PW202"/>
      <c r="PX202"/>
      <c r="PY202"/>
      <c r="PZ202"/>
      <c r="QA202"/>
      <c r="QB202"/>
      <c r="QC202"/>
      <c r="QD202"/>
      <c r="QE202"/>
      <c r="QF202"/>
      <c r="QG202"/>
      <c r="QH202"/>
      <c r="QI202"/>
      <c r="QJ202"/>
      <c r="QK202"/>
      <c r="QL202"/>
      <c r="QM202"/>
      <c r="QN202"/>
      <c r="QO202"/>
      <c r="QP202"/>
      <c r="QQ202"/>
      <c r="QR202"/>
      <c r="QS202"/>
      <c r="QT202"/>
      <c r="QU202"/>
      <c r="QV202"/>
      <c r="QW202"/>
      <c r="QX202"/>
      <c r="QY202"/>
      <c r="QZ202"/>
      <c r="RA202"/>
      <c r="RB202"/>
      <c r="RC202"/>
      <c r="RD202"/>
      <c r="RE202"/>
      <c r="RF202"/>
      <c r="RG202"/>
      <c r="RH202"/>
      <c r="RI202"/>
      <c r="RJ202"/>
      <c r="RK202"/>
      <c r="RL202"/>
      <c r="RM202"/>
      <c r="RN202"/>
      <c r="RO202"/>
      <c r="RP202"/>
      <c r="RQ202"/>
      <c r="RR202"/>
      <c r="RS202"/>
      <c r="RT202"/>
      <c r="RU202"/>
      <c r="RV202"/>
      <c r="RW202"/>
      <c r="RX202"/>
      <c r="RY202"/>
      <c r="RZ202"/>
      <c r="SA202"/>
      <c r="SB202"/>
      <c r="SC202"/>
      <c r="SD202"/>
      <c r="SE202"/>
      <c r="SF202"/>
      <c r="SG202"/>
      <c r="SH202"/>
      <c r="SI202"/>
      <c r="SJ202"/>
      <c r="SK202"/>
      <c r="SL202"/>
      <c r="SM202"/>
      <c r="SN202"/>
      <c r="SO202"/>
      <c r="SP202"/>
      <c r="SQ202"/>
      <c r="SR202"/>
      <c r="SS202"/>
      <c r="ST202"/>
      <c r="SU202"/>
      <c r="SV202"/>
      <c r="SW202"/>
      <c r="SX202"/>
      <c r="SY202"/>
      <c r="SZ202"/>
      <c r="TA202"/>
      <c r="TB202"/>
      <c r="TC202"/>
      <c r="TD202"/>
      <c r="TE202"/>
      <c r="TF202"/>
      <c r="TG202"/>
      <c r="TH202"/>
      <c r="TI202"/>
      <c r="TJ202"/>
      <c r="TK202"/>
      <c r="TL202"/>
      <c r="TM202"/>
      <c r="TN202"/>
      <c r="TO202"/>
      <c r="TP202"/>
      <c r="TQ202"/>
      <c r="TR202"/>
      <c r="TS202"/>
      <c r="TT202"/>
      <c r="TU202"/>
      <c r="TV202"/>
      <c r="TW202"/>
      <c r="TX202"/>
      <c r="TY202"/>
      <c r="TZ202"/>
      <c r="UA202"/>
      <c r="UB202"/>
      <c r="UC202"/>
      <c r="UD202"/>
      <c r="UE202"/>
      <c r="UF202"/>
      <c r="UG202"/>
      <c r="UH202"/>
      <c r="UI202"/>
      <c r="UJ202"/>
      <c r="UK202"/>
      <c r="UL202"/>
      <c r="UM202"/>
      <c r="UN202"/>
      <c r="UO202"/>
      <c r="UP202"/>
      <c r="UQ202"/>
      <c r="UR202"/>
      <c r="US202"/>
      <c r="UT202"/>
      <c r="UU202"/>
      <c r="UV202"/>
      <c r="UW202"/>
      <c r="UX202"/>
      <c r="UY202"/>
      <c r="UZ202"/>
      <c r="VA202"/>
      <c r="VB202"/>
      <c r="VC202"/>
      <c r="VD202"/>
      <c r="VE202"/>
      <c r="VF202"/>
      <c r="VG202"/>
      <c r="VH202"/>
      <c r="VI202"/>
      <c r="VJ202"/>
      <c r="VK202"/>
      <c r="VL202"/>
      <c r="VM202"/>
      <c r="VN202"/>
      <c r="VO202"/>
      <c r="VP202"/>
      <c r="VQ202"/>
      <c r="VR202"/>
      <c r="VS202"/>
      <c r="VT202"/>
      <c r="VU202"/>
      <c r="VV202"/>
      <c r="VW202"/>
      <c r="VX202"/>
      <c r="VY202"/>
      <c r="VZ202"/>
      <c r="WA202"/>
      <c r="WB202"/>
      <c r="WC202"/>
      <c r="WD202"/>
      <c r="WE202"/>
      <c r="WF202"/>
      <c r="WG202"/>
      <c r="WH202"/>
      <c r="WI202"/>
      <c r="WJ202"/>
      <c r="WK202"/>
      <c r="WL202"/>
      <c r="WM202"/>
      <c r="WN202"/>
      <c r="WO202"/>
      <c r="WP202"/>
      <c r="WQ202"/>
      <c r="WR202"/>
      <c r="WS202"/>
      <c r="WT202"/>
      <c r="WU202"/>
      <c r="WV202"/>
      <c r="WW202"/>
      <c r="WX202"/>
      <c r="WY202"/>
      <c r="WZ202"/>
      <c r="XA202"/>
      <c r="XB202"/>
      <c r="XC202"/>
      <c r="XD202"/>
      <c r="XE202"/>
      <c r="XF202"/>
      <c r="XG202"/>
      <c r="XH202"/>
      <c r="XI202"/>
      <c r="XJ202"/>
      <c r="XK202"/>
      <c r="XL202"/>
      <c r="XM202"/>
      <c r="XN202"/>
      <c r="XO202"/>
      <c r="XP202"/>
      <c r="XQ202"/>
      <c r="XR202"/>
      <c r="XS202"/>
      <c r="XT202"/>
      <c r="XU202"/>
      <c r="XV202"/>
      <c r="XW202"/>
      <c r="XX202"/>
      <c r="XY202"/>
      <c r="XZ202"/>
      <c r="YA202"/>
      <c r="YB202"/>
      <c r="YC202"/>
      <c r="YD202"/>
      <c r="YE202"/>
      <c r="YF202"/>
      <c r="YG202"/>
      <c r="YH202"/>
      <c r="YI202"/>
      <c r="YJ202"/>
      <c r="YK202"/>
      <c r="YL202"/>
      <c r="YM202"/>
      <c r="YN202"/>
      <c r="YO202"/>
      <c r="YP202"/>
      <c r="YQ202"/>
      <c r="YR202"/>
      <c r="YS202"/>
      <c r="YT202"/>
      <c r="YU202"/>
      <c r="YV202"/>
      <c r="YW202"/>
      <c r="YX202"/>
      <c r="YY202"/>
      <c r="YZ202"/>
      <c r="ZA202"/>
      <c r="ZB202"/>
      <c r="ZC202"/>
      <c r="ZD202"/>
      <c r="ZE202"/>
      <c r="ZF202"/>
      <c r="ZG202"/>
      <c r="ZH202"/>
      <c r="ZI202"/>
      <c r="ZJ202"/>
      <c r="ZK202"/>
      <c r="ZL202"/>
      <c r="ZM202"/>
      <c r="ZN202"/>
      <c r="ZO202"/>
      <c r="ZP202"/>
      <c r="ZQ202"/>
      <c r="ZR202"/>
      <c r="ZS202"/>
      <c r="ZT202"/>
      <c r="ZU202"/>
      <c r="ZV202"/>
      <c r="ZW202"/>
      <c r="ZX202"/>
      <c r="ZY202"/>
      <c r="ZZ202"/>
      <c r="AAA202"/>
      <c r="AAB202"/>
      <c r="AAC202"/>
      <c r="AAD202"/>
      <c r="AAE202"/>
      <c r="AAF202"/>
      <c r="AAG202"/>
      <c r="AAH202"/>
      <c r="AAI202"/>
      <c r="AAJ202"/>
      <c r="AAK202"/>
      <c r="AAL202"/>
      <c r="AAM202"/>
      <c r="AAN202"/>
      <c r="AAO202"/>
      <c r="AAP202"/>
      <c r="AAQ202"/>
      <c r="AAR202"/>
      <c r="AAS202"/>
      <c r="AAT202"/>
      <c r="AAU202"/>
      <c r="AAV202"/>
      <c r="AAW202"/>
      <c r="AAX202"/>
      <c r="AAY202"/>
      <c r="AAZ202"/>
      <c r="ABA202"/>
      <c r="ABB202"/>
      <c r="ABC202"/>
      <c r="ABD202"/>
      <c r="ABE202"/>
      <c r="ABF202"/>
      <c r="ABG202"/>
      <c r="ABH202"/>
      <c r="ABI202"/>
      <c r="ABJ202"/>
      <c r="ABK202"/>
      <c r="ABL202"/>
      <c r="ABM202"/>
      <c r="ABN202"/>
      <c r="ABO202"/>
      <c r="ABP202"/>
      <c r="ABQ202"/>
      <c r="ABR202"/>
      <c r="ABS202"/>
      <c r="ABT202"/>
      <c r="ABU202"/>
      <c r="ABV202"/>
      <c r="ABW202"/>
      <c r="ABX202"/>
      <c r="ABY202"/>
      <c r="ABZ202"/>
      <c r="ACA202"/>
      <c r="ACB202"/>
      <c r="ACC202"/>
      <c r="ACD202"/>
      <c r="ACE202"/>
      <c r="ACF202"/>
      <c r="ACG202"/>
      <c r="ACH202"/>
      <c r="ACI202"/>
      <c r="ACJ202"/>
      <c r="ACK202"/>
      <c r="ACL202"/>
      <c r="ACM202"/>
      <c r="ACN202"/>
      <c r="ACO202"/>
      <c r="ACP202"/>
      <c r="ACQ202"/>
      <c r="ACR202"/>
      <c r="ACS202"/>
      <c r="ACT202"/>
      <c r="ACU202"/>
      <c r="ACV202"/>
      <c r="ACW202"/>
      <c r="ACX202"/>
      <c r="ACY202"/>
      <c r="ACZ202"/>
      <c r="ADA202"/>
      <c r="ADB202"/>
      <c r="ADC202"/>
      <c r="ADD202"/>
      <c r="ADE202"/>
      <c r="ADF202"/>
      <c r="ADG202"/>
      <c r="ADH202"/>
      <c r="ADI202"/>
      <c r="ADJ202"/>
      <c r="ADK202"/>
      <c r="ADL202"/>
      <c r="ADM202"/>
      <c r="ADN202"/>
      <c r="ADO202"/>
      <c r="ADP202"/>
      <c r="ADQ202"/>
      <c r="ADR202"/>
      <c r="ADS202"/>
      <c r="ADT202"/>
      <c r="ADU202"/>
      <c r="ADV202"/>
      <c r="ADW202"/>
      <c r="ADX202"/>
      <c r="ADY202"/>
      <c r="ADZ202"/>
      <c r="AEA202"/>
      <c r="AEB202"/>
      <c r="AEC202"/>
      <c r="AED202"/>
      <c r="AEE202"/>
      <c r="AEF202"/>
      <c r="AEG202"/>
      <c r="AEH202"/>
      <c r="AEI202"/>
      <c r="AEJ202"/>
      <c r="AEK202"/>
      <c r="AEL202"/>
      <c r="AEM202"/>
      <c r="AEN202"/>
      <c r="AEO202"/>
      <c r="AEP202"/>
      <c r="AEQ202"/>
      <c r="AER202"/>
      <c r="AES202"/>
      <c r="AET202"/>
      <c r="AEU202"/>
      <c r="AEV202"/>
      <c r="AEW202"/>
      <c r="AEX202"/>
      <c r="AEY202"/>
      <c r="AEZ202"/>
      <c r="AFA202"/>
      <c r="AFB202"/>
      <c r="AFC202"/>
      <c r="AFD202"/>
      <c r="AFE202"/>
      <c r="AFF202"/>
      <c r="AFG202"/>
      <c r="AFH202"/>
      <c r="AFI202"/>
      <c r="AFJ202"/>
      <c r="AFK202"/>
      <c r="AFL202"/>
      <c r="AFM202"/>
      <c r="AFN202"/>
      <c r="AFO202"/>
      <c r="AFP202"/>
      <c r="AFQ202"/>
      <c r="AFR202"/>
      <c r="AFS202"/>
      <c r="AFT202"/>
      <c r="AFU202"/>
      <c r="AFV202"/>
      <c r="AFW202"/>
      <c r="AFX202"/>
      <c r="AFY202"/>
      <c r="AFZ202"/>
      <c r="AGA202"/>
      <c r="AGB202"/>
      <c r="AGC202"/>
      <c r="AGD202"/>
      <c r="AGE202"/>
      <c r="AGF202"/>
      <c r="AGG202"/>
      <c r="AGH202"/>
      <c r="AGI202"/>
      <c r="AGJ202"/>
      <c r="AGK202"/>
      <c r="AGL202"/>
      <c r="AGM202"/>
      <c r="AGN202"/>
      <c r="AGO202"/>
      <c r="AGP202"/>
      <c r="AGQ202"/>
      <c r="AGR202"/>
      <c r="AGS202"/>
      <c r="AGT202"/>
      <c r="AGU202"/>
      <c r="AGV202"/>
      <c r="AGW202"/>
      <c r="AGX202"/>
      <c r="AGY202"/>
      <c r="AGZ202"/>
      <c r="AHA202"/>
      <c r="AHB202"/>
      <c r="AHC202"/>
      <c r="AHD202"/>
      <c r="AHE202"/>
      <c r="AHF202"/>
      <c r="AHG202"/>
      <c r="AHH202"/>
      <c r="AHI202"/>
      <c r="AHJ202"/>
      <c r="AHK202"/>
      <c r="AHL202"/>
      <c r="AHM202"/>
      <c r="AHN202"/>
      <c r="AHO202"/>
      <c r="AHP202"/>
      <c r="AHQ202"/>
      <c r="AHR202"/>
      <c r="AHS202"/>
      <c r="AHT202"/>
      <c r="AHU202"/>
      <c r="AHV202"/>
      <c r="AHW202"/>
      <c r="AHX202"/>
      <c r="AHY202"/>
      <c r="AHZ202"/>
      <c r="AIA202"/>
      <c r="AIB202"/>
      <c r="AIC202"/>
      <c r="AID202"/>
      <c r="AIE202"/>
      <c r="AIF202"/>
      <c r="AIG202"/>
      <c r="AIH202"/>
      <c r="AII202"/>
      <c r="AIJ202"/>
      <c r="AIK202"/>
      <c r="AIL202"/>
      <c r="AIM202"/>
      <c r="AIN202"/>
      <c r="AIO202"/>
      <c r="AIP202"/>
      <c r="AIQ202"/>
      <c r="AIR202"/>
      <c r="AIS202"/>
      <c r="AIT202"/>
      <c r="AIU202"/>
      <c r="AIV202"/>
      <c r="AIW202"/>
      <c r="AIX202"/>
      <c r="AIY202"/>
      <c r="AIZ202"/>
      <c r="AJA202"/>
      <c r="AJB202"/>
      <c r="AJC202"/>
      <c r="AJD202"/>
      <c r="AJE202"/>
      <c r="AJF202"/>
      <c r="AJG202"/>
      <c r="AJH202"/>
      <c r="AJI202"/>
      <c r="AJJ202"/>
      <c r="AJK202"/>
      <c r="AJL202"/>
      <c r="AJM202"/>
      <c r="AJN202"/>
      <c r="AJO202"/>
      <c r="AJP202"/>
      <c r="AJQ202"/>
      <c r="AJR202"/>
      <c r="AJS202"/>
      <c r="AJT202"/>
      <c r="AJU202"/>
      <c r="AJV202"/>
      <c r="AJW202"/>
      <c r="AJX202"/>
      <c r="AJY202"/>
      <c r="AJZ202"/>
      <c r="AKA202"/>
      <c r="AKB202"/>
      <c r="AKC202"/>
      <c r="AKD202"/>
      <c r="AKE202"/>
      <c r="AKF202"/>
      <c r="AKG202"/>
      <c r="AKH202"/>
      <c r="AKI202"/>
      <c r="AKJ202"/>
      <c r="AKK202"/>
      <c r="AKL202"/>
      <c r="AKM202"/>
      <c r="AKN202"/>
      <c r="AKO202"/>
      <c r="AKP202"/>
      <c r="AKQ202"/>
      <c r="AKR202"/>
      <c r="AKS202"/>
      <c r="AKT202"/>
      <c r="AKU202"/>
      <c r="AKV202"/>
      <c r="AKW202"/>
      <c r="AKX202"/>
      <c r="AKY202"/>
      <c r="AKZ202"/>
      <c r="ALA202"/>
      <c r="ALB202"/>
      <c r="ALC202"/>
      <c r="ALD202"/>
      <c r="ALE202"/>
      <c r="ALF202"/>
      <c r="ALG202"/>
      <c r="ALH202"/>
      <c r="ALI202"/>
      <c r="ALJ202"/>
      <c r="ALK202"/>
      <c r="ALL202"/>
      <c r="ALM202"/>
      <c r="ALN202"/>
      <c r="ALO202"/>
      <c r="ALP202"/>
      <c r="ALQ202"/>
      <c r="ALR202"/>
      <c r="ALS202"/>
      <c r="ALT202"/>
      <c r="ALU202"/>
      <c r="ALV202"/>
      <c r="ALW202"/>
      <c r="ALX202"/>
      <c r="ALY202"/>
      <c r="ALZ202"/>
      <c r="AMA202"/>
      <c r="AMB202"/>
      <c r="AMC202"/>
      <c r="AMD202"/>
      <c r="AME202"/>
      <c r="AMF202"/>
      <c r="AMG202"/>
      <c r="AMH202"/>
      <c r="AMI202"/>
      <c r="AMJ202"/>
      <c r="AMK202"/>
      <c r="AML202"/>
      <c r="AMM202"/>
      <c r="AMN202"/>
      <c r="AMO202"/>
      <c r="AMP202"/>
      <c r="AMQ202"/>
      <c r="AMR202"/>
      <c r="AMS202"/>
      <c r="AMT202"/>
      <c r="AMU202"/>
    </row>
    <row r="203" spans="3:1038" s="6" customFormat="1" ht="15" customHeight="1" x14ac:dyDescent="0.25">
      <c r="C203" s="6" t="str">
        <f t="shared" si="37"/>
        <v>Friedrich</v>
      </c>
      <c r="D203" s="6" t="str">
        <f t="shared" si="38"/>
        <v>PROPH40 T2 FD400-15  (40 gal)</v>
      </c>
      <c r="E203" s="6">
        <f t="shared" si="39"/>
        <v>3101659</v>
      </c>
      <c r="F203" s="55">
        <f t="shared" si="40"/>
        <v>40</v>
      </c>
      <c r="G203" s="6" t="str">
        <f t="shared" si="41"/>
        <v>Rheem2020Prem40</v>
      </c>
      <c r="H203" s="114">
        <f t="shared" si="42"/>
        <v>1</v>
      </c>
      <c r="I203" s="152" t="str">
        <f t="shared" si="43"/>
        <v>FriedrichPROPH40T2FD400_15</v>
      </c>
      <c r="J203" s="114">
        <v>4</v>
      </c>
      <c r="K203" s="219">
        <v>3.45</v>
      </c>
      <c r="L203" s="91" t="s">
        <v>188</v>
      </c>
      <c r="M203" s="183"/>
      <c r="N203" s="75">
        <f t="shared" si="44"/>
        <v>31</v>
      </c>
      <c r="O203" s="168" t="s">
        <v>931</v>
      </c>
      <c r="P203" s="178">
        <f t="shared" si="99"/>
        <v>16</v>
      </c>
      <c r="Q203" s="164">
        <f t="shared" si="45"/>
        <v>3101659</v>
      </c>
      <c r="R203" s="59" t="str">
        <f t="shared" si="46"/>
        <v>PROPH40 T2 FD400-15  (40 gal)</v>
      </c>
      <c r="S203" s="151">
        <f>COUNTIF(R$90:R$662, R203)</f>
        <v>1</v>
      </c>
      <c r="T203" s="190" t="s">
        <v>991</v>
      </c>
      <c r="U203" s="172">
        <v>40</v>
      </c>
      <c r="V203" s="173"/>
      <c r="W203" s="173" t="s">
        <v>273</v>
      </c>
      <c r="X203" s="129" t="str">
        <f t="shared" si="47"/>
        <v>Rheem2020Prem40</v>
      </c>
      <c r="Y203" s="180">
        <v>1</v>
      </c>
      <c r="Z203" s="192"/>
      <c r="AA203" s="193"/>
      <c r="AB203" s="181"/>
      <c r="AC203" s="124" t="str">
        <f t="shared" si="48"/>
        <v>2,     3101659,   "PROPH40 T2 FD400-15  (40 gal)"</v>
      </c>
      <c r="AD203" s="191" t="str">
        <f t="shared" si="100"/>
        <v>Friedrich</v>
      </c>
      <c r="AE203" s="190" t="s">
        <v>1007</v>
      </c>
      <c r="AF203" s="167">
        <f>COUNTIF(AE$77:AE$662, AE203)</f>
        <v>1</v>
      </c>
      <c r="AG203" s="124" t="str">
        <f t="shared" si="49"/>
        <v xml:space="preserve">          case  PROPH40 T2 FD400-15  (40 gal)   :   "FriedrichPROPH40T2FD400_15"</v>
      </c>
      <c r="AH203" s="6">
        <v>3.45</v>
      </c>
      <c r="AJ203" s="6">
        <v>4</v>
      </c>
      <c r="AK203"/>
      <c r="AL203" s="138" t="str">
        <f t="shared" si="50"/>
        <v/>
      </c>
      <c r="AM203" s="138">
        <f t="shared" si="51"/>
        <v>3.45</v>
      </c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  <c r="KN203"/>
      <c r="KO203"/>
      <c r="KP203"/>
      <c r="KQ203"/>
      <c r="KR203"/>
      <c r="KS203"/>
      <c r="KT203"/>
      <c r="KU203"/>
      <c r="KV203"/>
      <c r="KW203"/>
      <c r="KX203"/>
      <c r="KY203"/>
      <c r="KZ203"/>
      <c r="LA203"/>
      <c r="LB203"/>
      <c r="LC203"/>
      <c r="LD203"/>
      <c r="LE203"/>
      <c r="LF203"/>
      <c r="LG203"/>
      <c r="LH203"/>
      <c r="LI203"/>
      <c r="LJ203"/>
      <c r="LK203"/>
      <c r="LL203"/>
      <c r="LM203"/>
      <c r="LN203"/>
      <c r="LO203"/>
      <c r="LP203"/>
      <c r="LQ203"/>
      <c r="LR203"/>
      <c r="LS203"/>
      <c r="LT203"/>
      <c r="LU203"/>
      <c r="LV203"/>
      <c r="LW203"/>
      <c r="LX203"/>
      <c r="LY203"/>
      <c r="LZ203"/>
      <c r="MA203"/>
      <c r="MB203"/>
      <c r="MC203"/>
      <c r="MD203"/>
      <c r="ME203"/>
      <c r="MF203"/>
      <c r="MG203"/>
      <c r="MH203"/>
      <c r="MI203"/>
      <c r="MJ203"/>
      <c r="MK203"/>
      <c r="ML203"/>
      <c r="MM203"/>
      <c r="MN203"/>
      <c r="MO203"/>
      <c r="MP203"/>
      <c r="MQ203"/>
      <c r="MR203"/>
      <c r="MS203"/>
      <c r="MT203"/>
      <c r="MU203"/>
      <c r="MV203"/>
      <c r="MW203"/>
      <c r="MX203"/>
      <c r="MY203"/>
      <c r="MZ203"/>
      <c r="NA203"/>
      <c r="NB203"/>
      <c r="NC203"/>
      <c r="ND203"/>
      <c r="NE203"/>
      <c r="NF203"/>
      <c r="NG203"/>
      <c r="NH203"/>
      <c r="NI203"/>
      <c r="NJ203"/>
      <c r="NK203"/>
      <c r="NL203"/>
      <c r="NM203"/>
      <c r="NN203"/>
      <c r="NO203"/>
      <c r="NP203"/>
      <c r="NQ203"/>
      <c r="NR203"/>
      <c r="NS203"/>
      <c r="NT203"/>
      <c r="NU203"/>
      <c r="NV203"/>
      <c r="NW203"/>
      <c r="NX203"/>
      <c r="NY203"/>
      <c r="NZ203"/>
      <c r="OA203"/>
      <c r="OB203"/>
      <c r="OC203"/>
      <c r="OD203"/>
      <c r="OE203"/>
      <c r="OF203"/>
      <c r="OG203"/>
      <c r="OH203"/>
      <c r="OI203"/>
      <c r="OJ203"/>
      <c r="OK203"/>
      <c r="OL203"/>
      <c r="OM203"/>
      <c r="ON203"/>
      <c r="OO203"/>
      <c r="OP203"/>
      <c r="OQ203"/>
      <c r="OR203"/>
      <c r="OS203"/>
      <c r="OT203"/>
      <c r="OU203"/>
      <c r="OV203"/>
      <c r="OW203"/>
      <c r="OX203"/>
      <c r="OY203"/>
      <c r="OZ203"/>
      <c r="PA203"/>
      <c r="PB203"/>
      <c r="PC203"/>
      <c r="PD203"/>
      <c r="PE203"/>
      <c r="PF203"/>
      <c r="PG203"/>
      <c r="PH203"/>
      <c r="PI203"/>
      <c r="PJ203"/>
      <c r="PK203"/>
      <c r="PL203"/>
      <c r="PM203"/>
      <c r="PN203"/>
      <c r="PO203"/>
      <c r="PP203"/>
      <c r="PQ203"/>
      <c r="PR203"/>
      <c r="PS203"/>
      <c r="PT203"/>
      <c r="PU203"/>
      <c r="PV203"/>
      <c r="PW203"/>
      <c r="PX203"/>
      <c r="PY203"/>
      <c r="PZ203"/>
      <c r="QA203"/>
      <c r="QB203"/>
      <c r="QC203"/>
      <c r="QD203"/>
      <c r="QE203"/>
      <c r="QF203"/>
      <c r="QG203"/>
      <c r="QH203"/>
      <c r="QI203"/>
      <c r="QJ203"/>
      <c r="QK203"/>
      <c r="QL203"/>
      <c r="QM203"/>
      <c r="QN203"/>
      <c r="QO203"/>
      <c r="QP203"/>
      <c r="QQ203"/>
      <c r="QR203"/>
      <c r="QS203"/>
      <c r="QT203"/>
      <c r="QU203"/>
      <c r="QV203"/>
      <c r="QW203"/>
      <c r="QX203"/>
      <c r="QY203"/>
      <c r="QZ203"/>
      <c r="RA203"/>
      <c r="RB203"/>
      <c r="RC203"/>
      <c r="RD203"/>
      <c r="RE203"/>
      <c r="RF203"/>
      <c r="RG203"/>
      <c r="RH203"/>
      <c r="RI203"/>
      <c r="RJ203"/>
      <c r="RK203"/>
      <c r="RL203"/>
      <c r="RM203"/>
      <c r="RN203"/>
      <c r="RO203"/>
      <c r="RP203"/>
      <c r="RQ203"/>
      <c r="RR203"/>
      <c r="RS203"/>
      <c r="RT203"/>
      <c r="RU203"/>
      <c r="RV203"/>
      <c r="RW203"/>
      <c r="RX203"/>
      <c r="RY203"/>
      <c r="RZ203"/>
      <c r="SA203"/>
      <c r="SB203"/>
      <c r="SC203"/>
      <c r="SD203"/>
      <c r="SE203"/>
      <c r="SF203"/>
      <c r="SG203"/>
      <c r="SH203"/>
      <c r="SI203"/>
      <c r="SJ203"/>
      <c r="SK203"/>
      <c r="SL203"/>
      <c r="SM203"/>
      <c r="SN203"/>
      <c r="SO203"/>
      <c r="SP203"/>
      <c r="SQ203"/>
      <c r="SR203"/>
      <c r="SS203"/>
      <c r="ST203"/>
      <c r="SU203"/>
      <c r="SV203"/>
      <c r="SW203"/>
      <c r="SX203"/>
      <c r="SY203"/>
      <c r="SZ203"/>
      <c r="TA203"/>
      <c r="TB203"/>
      <c r="TC203"/>
      <c r="TD203"/>
      <c r="TE203"/>
      <c r="TF203"/>
      <c r="TG203"/>
      <c r="TH203"/>
      <c r="TI203"/>
      <c r="TJ203"/>
      <c r="TK203"/>
      <c r="TL203"/>
      <c r="TM203"/>
      <c r="TN203"/>
      <c r="TO203"/>
      <c r="TP203"/>
      <c r="TQ203"/>
      <c r="TR203"/>
      <c r="TS203"/>
      <c r="TT203"/>
      <c r="TU203"/>
      <c r="TV203"/>
      <c r="TW203"/>
      <c r="TX203"/>
      <c r="TY203"/>
      <c r="TZ203"/>
      <c r="UA203"/>
      <c r="UB203"/>
      <c r="UC203"/>
      <c r="UD203"/>
      <c r="UE203"/>
      <c r="UF203"/>
      <c r="UG203"/>
      <c r="UH203"/>
      <c r="UI203"/>
      <c r="UJ203"/>
      <c r="UK203"/>
      <c r="UL203"/>
      <c r="UM203"/>
      <c r="UN203"/>
      <c r="UO203"/>
      <c r="UP203"/>
      <c r="UQ203"/>
      <c r="UR203"/>
      <c r="US203"/>
      <c r="UT203"/>
      <c r="UU203"/>
      <c r="UV203"/>
      <c r="UW203"/>
      <c r="UX203"/>
      <c r="UY203"/>
      <c r="UZ203"/>
      <c r="VA203"/>
      <c r="VB203"/>
      <c r="VC203"/>
      <c r="VD203"/>
      <c r="VE203"/>
      <c r="VF203"/>
      <c r="VG203"/>
      <c r="VH203"/>
      <c r="VI203"/>
      <c r="VJ203"/>
      <c r="VK203"/>
      <c r="VL203"/>
      <c r="VM203"/>
      <c r="VN203"/>
      <c r="VO203"/>
      <c r="VP203"/>
      <c r="VQ203"/>
      <c r="VR203"/>
      <c r="VS203"/>
      <c r="VT203"/>
      <c r="VU203"/>
      <c r="VV203"/>
      <c r="VW203"/>
      <c r="VX203"/>
      <c r="VY203"/>
      <c r="VZ203"/>
      <c r="WA203"/>
      <c r="WB203"/>
      <c r="WC203"/>
      <c r="WD203"/>
      <c r="WE203"/>
      <c r="WF203"/>
      <c r="WG203"/>
      <c r="WH203"/>
      <c r="WI203"/>
      <c r="WJ203"/>
      <c r="WK203"/>
      <c r="WL203"/>
      <c r="WM203"/>
      <c r="WN203"/>
      <c r="WO203"/>
      <c r="WP203"/>
      <c r="WQ203"/>
      <c r="WR203"/>
      <c r="WS203"/>
      <c r="WT203"/>
      <c r="WU203"/>
      <c r="WV203"/>
      <c r="WW203"/>
      <c r="WX203"/>
      <c r="WY203"/>
      <c r="WZ203"/>
      <c r="XA203"/>
      <c r="XB203"/>
      <c r="XC203"/>
      <c r="XD203"/>
      <c r="XE203"/>
      <c r="XF203"/>
      <c r="XG203"/>
      <c r="XH203"/>
      <c r="XI203"/>
      <c r="XJ203"/>
      <c r="XK203"/>
      <c r="XL203"/>
      <c r="XM203"/>
      <c r="XN203"/>
      <c r="XO203"/>
      <c r="XP203"/>
      <c r="XQ203"/>
      <c r="XR203"/>
      <c r="XS203"/>
      <c r="XT203"/>
      <c r="XU203"/>
      <c r="XV203"/>
      <c r="XW203"/>
      <c r="XX203"/>
      <c r="XY203"/>
      <c r="XZ203"/>
      <c r="YA203"/>
      <c r="YB203"/>
      <c r="YC203"/>
      <c r="YD203"/>
      <c r="YE203"/>
      <c r="YF203"/>
      <c r="YG203"/>
      <c r="YH203"/>
      <c r="YI203"/>
      <c r="YJ203"/>
      <c r="YK203"/>
      <c r="YL203"/>
      <c r="YM203"/>
      <c r="YN203"/>
      <c r="YO203"/>
      <c r="YP203"/>
      <c r="YQ203"/>
      <c r="YR203"/>
      <c r="YS203"/>
      <c r="YT203"/>
      <c r="YU203"/>
      <c r="YV203"/>
      <c r="YW203"/>
      <c r="YX203"/>
      <c r="YY203"/>
      <c r="YZ203"/>
      <c r="ZA203"/>
      <c r="ZB203"/>
      <c r="ZC203"/>
      <c r="ZD203"/>
      <c r="ZE203"/>
      <c r="ZF203"/>
      <c r="ZG203"/>
      <c r="ZH203"/>
      <c r="ZI203"/>
      <c r="ZJ203"/>
      <c r="ZK203"/>
      <c r="ZL203"/>
      <c r="ZM203"/>
      <c r="ZN203"/>
      <c r="ZO203"/>
      <c r="ZP203"/>
      <c r="ZQ203"/>
      <c r="ZR203"/>
      <c r="ZS203"/>
      <c r="ZT203"/>
      <c r="ZU203"/>
      <c r="ZV203"/>
      <c r="ZW203"/>
      <c r="ZX203"/>
      <c r="ZY203"/>
      <c r="ZZ203"/>
      <c r="AAA203"/>
      <c r="AAB203"/>
      <c r="AAC203"/>
      <c r="AAD203"/>
      <c r="AAE203"/>
      <c r="AAF203"/>
      <c r="AAG203"/>
      <c r="AAH203"/>
      <c r="AAI203"/>
      <c r="AAJ203"/>
      <c r="AAK203"/>
      <c r="AAL203"/>
      <c r="AAM203"/>
      <c r="AAN203"/>
      <c r="AAO203"/>
      <c r="AAP203"/>
      <c r="AAQ203"/>
      <c r="AAR203"/>
      <c r="AAS203"/>
      <c r="AAT203"/>
      <c r="AAU203"/>
      <c r="AAV203"/>
      <c r="AAW203"/>
      <c r="AAX203"/>
      <c r="AAY203"/>
      <c r="AAZ203"/>
      <c r="ABA203"/>
      <c r="ABB203"/>
      <c r="ABC203"/>
      <c r="ABD203"/>
      <c r="ABE203"/>
      <c r="ABF203"/>
      <c r="ABG203"/>
      <c r="ABH203"/>
      <c r="ABI203"/>
      <c r="ABJ203"/>
      <c r="ABK203"/>
      <c r="ABL203"/>
      <c r="ABM203"/>
      <c r="ABN203"/>
      <c r="ABO203"/>
      <c r="ABP203"/>
      <c r="ABQ203"/>
      <c r="ABR203"/>
      <c r="ABS203"/>
      <c r="ABT203"/>
      <c r="ABU203"/>
      <c r="ABV203"/>
      <c r="ABW203"/>
      <c r="ABX203"/>
      <c r="ABY203"/>
      <c r="ABZ203"/>
      <c r="ACA203"/>
      <c r="ACB203"/>
      <c r="ACC203"/>
      <c r="ACD203"/>
      <c r="ACE203"/>
      <c r="ACF203"/>
      <c r="ACG203"/>
      <c r="ACH203"/>
      <c r="ACI203"/>
      <c r="ACJ203"/>
      <c r="ACK203"/>
      <c r="ACL203"/>
      <c r="ACM203"/>
      <c r="ACN203"/>
      <c r="ACO203"/>
      <c r="ACP203"/>
      <c r="ACQ203"/>
      <c r="ACR203"/>
      <c r="ACS203"/>
      <c r="ACT203"/>
      <c r="ACU203"/>
      <c r="ACV203"/>
      <c r="ACW203"/>
      <c r="ACX203"/>
      <c r="ACY203"/>
      <c r="ACZ203"/>
      <c r="ADA203"/>
      <c r="ADB203"/>
      <c r="ADC203"/>
      <c r="ADD203"/>
      <c r="ADE203"/>
      <c r="ADF203"/>
      <c r="ADG203"/>
      <c r="ADH203"/>
      <c r="ADI203"/>
      <c r="ADJ203"/>
      <c r="ADK203"/>
      <c r="ADL203"/>
      <c r="ADM203"/>
      <c r="ADN203"/>
      <c r="ADO203"/>
      <c r="ADP203"/>
      <c r="ADQ203"/>
      <c r="ADR203"/>
      <c r="ADS203"/>
      <c r="ADT203"/>
      <c r="ADU203"/>
      <c r="ADV203"/>
      <c r="ADW203"/>
      <c r="ADX203"/>
      <c r="ADY203"/>
      <c r="ADZ203"/>
      <c r="AEA203"/>
      <c r="AEB203"/>
      <c r="AEC203"/>
      <c r="AED203"/>
      <c r="AEE203"/>
      <c r="AEF203"/>
      <c r="AEG203"/>
      <c r="AEH203"/>
      <c r="AEI203"/>
      <c r="AEJ203"/>
      <c r="AEK203"/>
      <c r="AEL203"/>
      <c r="AEM203"/>
      <c r="AEN203"/>
      <c r="AEO203"/>
      <c r="AEP203"/>
      <c r="AEQ203"/>
      <c r="AER203"/>
      <c r="AES203"/>
      <c r="AET203"/>
      <c r="AEU203"/>
      <c r="AEV203"/>
      <c r="AEW203"/>
      <c r="AEX203"/>
      <c r="AEY203"/>
      <c r="AEZ203"/>
      <c r="AFA203"/>
      <c r="AFB203"/>
      <c r="AFC203"/>
      <c r="AFD203"/>
      <c r="AFE203"/>
      <c r="AFF203"/>
      <c r="AFG203"/>
      <c r="AFH203"/>
      <c r="AFI203"/>
      <c r="AFJ203"/>
      <c r="AFK203"/>
      <c r="AFL203"/>
      <c r="AFM203"/>
      <c r="AFN203"/>
      <c r="AFO203"/>
      <c r="AFP203"/>
      <c r="AFQ203"/>
      <c r="AFR203"/>
      <c r="AFS203"/>
      <c r="AFT203"/>
      <c r="AFU203"/>
      <c r="AFV203"/>
      <c r="AFW203"/>
      <c r="AFX203"/>
      <c r="AFY203"/>
      <c r="AFZ203"/>
      <c r="AGA203"/>
      <c r="AGB203"/>
      <c r="AGC203"/>
      <c r="AGD203"/>
      <c r="AGE203"/>
      <c r="AGF203"/>
      <c r="AGG203"/>
      <c r="AGH203"/>
      <c r="AGI203"/>
      <c r="AGJ203"/>
      <c r="AGK203"/>
      <c r="AGL203"/>
      <c r="AGM203"/>
      <c r="AGN203"/>
      <c r="AGO203"/>
      <c r="AGP203"/>
      <c r="AGQ203"/>
      <c r="AGR203"/>
      <c r="AGS203"/>
      <c r="AGT203"/>
      <c r="AGU203"/>
      <c r="AGV203"/>
      <c r="AGW203"/>
      <c r="AGX203"/>
      <c r="AGY203"/>
      <c r="AGZ203"/>
      <c r="AHA203"/>
      <c r="AHB203"/>
      <c r="AHC203"/>
      <c r="AHD203"/>
      <c r="AHE203"/>
      <c r="AHF203"/>
      <c r="AHG203"/>
      <c r="AHH203"/>
      <c r="AHI203"/>
      <c r="AHJ203"/>
      <c r="AHK203"/>
      <c r="AHL203"/>
      <c r="AHM203"/>
      <c r="AHN203"/>
      <c r="AHO203"/>
      <c r="AHP203"/>
      <c r="AHQ203"/>
      <c r="AHR203"/>
      <c r="AHS203"/>
      <c r="AHT203"/>
      <c r="AHU203"/>
      <c r="AHV203"/>
      <c r="AHW203"/>
      <c r="AHX203"/>
      <c r="AHY203"/>
      <c r="AHZ203"/>
      <c r="AIA203"/>
      <c r="AIB203"/>
      <c r="AIC203"/>
      <c r="AID203"/>
      <c r="AIE203"/>
      <c r="AIF203"/>
      <c r="AIG203"/>
      <c r="AIH203"/>
      <c r="AII203"/>
      <c r="AIJ203"/>
      <c r="AIK203"/>
      <c r="AIL203"/>
      <c r="AIM203"/>
      <c r="AIN203"/>
      <c r="AIO203"/>
      <c r="AIP203"/>
      <c r="AIQ203"/>
      <c r="AIR203"/>
      <c r="AIS203"/>
      <c r="AIT203"/>
      <c r="AIU203"/>
      <c r="AIV203"/>
      <c r="AIW203"/>
      <c r="AIX203"/>
      <c r="AIY203"/>
      <c r="AIZ203"/>
      <c r="AJA203"/>
      <c r="AJB203"/>
      <c r="AJC203"/>
      <c r="AJD203"/>
      <c r="AJE203"/>
      <c r="AJF203"/>
      <c r="AJG203"/>
      <c r="AJH203"/>
      <c r="AJI203"/>
      <c r="AJJ203"/>
      <c r="AJK203"/>
      <c r="AJL203"/>
      <c r="AJM203"/>
      <c r="AJN203"/>
      <c r="AJO203"/>
      <c r="AJP203"/>
      <c r="AJQ203"/>
      <c r="AJR203"/>
      <c r="AJS203"/>
      <c r="AJT203"/>
      <c r="AJU203"/>
      <c r="AJV203"/>
      <c r="AJW203"/>
      <c r="AJX203"/>
      <c r="AJY203"/>
      <c r="AJZ203"/>
      <c r="AKA203"/>
      <c r="AKB203"/>
      <c r="AKC203"/>
      <c r="AKD203"/>
      <c r="AKE203"/>
      <c r="AKF203"/>
      <c r="AKG203"/>
      <c r="AKH203"/>
      <c r="AKI203"/>
      <c r="AKJ203"/>
      <c r="AKK203"/>
      <c r="AKL203"/>
      <c r="AKM203"/>
      <c r="AKN203"/>
      <c r="AKO203"/>
      <c r="AKP203"/>
      <c r="AKQ203"/>
      <c r="AKR203"/>
      <c r="AKS203"/>
      <c r="AKT203"/>
      <c r="AKU203"/>
      <c r="AKV203"/>
      <c r="AKW203"/>
      <c r="AKX203"/>
      <c r="AKY203"/>
      <c r="AKZ203"/>
      <c r="ALA203"/>
      <c r="ALB203"/>
      <c r="ALC203"/>
      <c r="ALD203"/>
      <c r="ALE203"/>
      <c r="ALF203"/>
      <c r="ALG203"/>
      <c r="ALH203"/>
      <c r="ALI203"/>
      <c r="ALJ203"/>
      <c r="ALK203"/>
      <c r="ALL203"/>
      <c r="ALM203"/>
      <c r="ALN203"/>
      <c r="ALO203"/>
      <c r="ALP203"/>
      <c r="ALQ203"/>
      <c r="ALR203"/>
      <c r="ALS203"/>
      <c r="ALT203"/>
      <c r="ALU203"/>
      <c r="ALV203"/>
      <c r="ALW203"/>
      <c r="ALX203"/>
      <c r="ALY203"/>
      <c r="ALZ203"/>
      <c r="AMA203"/>
      <c r="AMB203"/>
      <c r="AMC203"/>
      <c r="AMD203"/>
      <c r="AME203"/>
      <c r="AMF203"/>
      <c r="AMG203"/>
      <c r="AMH203"/>
      <c r="AMI203"/>
      <c r="AMJ203"/>
      <c r="AMK203"/>
      <c r="AML203"/>
      <c r="AMM203"/>
      <c r="AMN203"/>
      <c r="AMO203"/>
      <c r="AMP203"/>
      <c r="AMQ203"/>
      <c r="AMR203"/>
      <c r="AMS203"/>
      <c r="AMT203"/>
      <c r="AMU203"/>
    </row>
    <row r="204" spans="3:1038" s="6" customFormat="1" ht="15" customHeight="1" x14ac:dyDescent="0.25">
      <c r="C204" s="6" t="str">
        <f t="shared" si="37"/>
        <v>GE</v>
      </c>
      <c r="D204" s="6" t="str">
        <f t="shared" si="38"/>
        <v>BEH50DCEJSB  (50 gal)</v>
      </c>
      <c r="E204" s="6">
        <f t="shared" si="39"/>
        <v>1500119</v>
      </c>
      <c r="F204" s="55">
        <f t="shared" si="40"/>
        <v>50</v>
      </c>
      <c r="G204" s="6" t="str">
        <f t="shared" si="41"/>
        <v>GE2014</v>
      </c>
      <c r="H204" s="114">
        <f t="shared" si="42"/>
        <v>0</v>
      </c>
      <c r="I204" s="152" t="str">
        <f t="shared" si="43"/>
        <v>BEH50DCEJSB</v>
      </c>
      <c r="J204" s="114">
        <v>3</v>
      </c>
      <c r="K204" s="220">
        <v>0</v>
      </c>
      <c r="L204" s="91" t="s">
        <v>188</v>
      </c>
      <c r="M204" s="32">
        <v>3</v>
      </c>
      <c r="N204" s="75">
        <f t="shared" si="44"/>
        <v>15</v>
      </c>
      <c r="O204" s="153" t="s">
        <v>94</v>
      </c>
      <c r="P204" s="61">
        <v>1</v>
      </c>
      <c r="Q204" s="164">
        <f t="shared" si="45"/>
        <v>1500119</v>
      </c>
      <c r="R204" s="59" t="str">
        <f t="shared" si="46"/>
        <v>BEH50DCEJSB  (50 gal)</v>
      </c>
      <c r="S204" s="151">
        <f>COUNTIF(R$90:R$662, R204)</f>
        <v>1</v>
      </c>
      <c r="T204" s="13" t="s">
        <v>117</v>
      </c>
      <c r="U204" s="14">
        <v>50</v>
      </c>
      <c r="V204" s="30" t="s">
        <v>224</v>
      </c>
      <c r="W204" s="80" t="s">
        <v>170</v>
      </c>
      <c r="X204" s="85" t="str">
        <f t="shared" si="47"/>
        <v>GE2014</v>
      </c>
      <c r="Y204" s="113">
        <v>0</v>
      </c>
      <c r="Z204" s="46" t="str">
        <f>[1]ESTAR_to_AWHS!I20</f>
        <v>2-3</v>
      </c>
      <c r="AA204" s="47">
        <f>[1]ESTAR_to_AWHS!J20</f>
        <v>42621</v>
      </c>
      <c r="AB204" s="44" t="s">
        <v>84</v>
      </c>
      <c r="AC204" s="124" t="str">
        <f t="shared" si="48"/>
        <v>2,     1500119,   "BEH50DCEJSB  (50 gal)"</v>
      </c>
      <c r="AD204" s="125" t="str">
        <f>O204</f>
        <v>GE</v>
      </c>
      <c r="AE204" s="127" t="s">
        <v>117</v>
      </c>
      <c r="AF204" s="167">
        <f>COUNTIF(AE$77:AE$662, AE204)</f>
        <v>1</v>
      </c>
      <c r="AG204" s="124" t="str">
        <f t="shared" si="49"/>
        <v xml:space="preserve">          case  BEH50DCEJSB  (50 gal)   :   "BEH50DCEJSB"</v>
      </c>
      <c r="AH204" s="6" t="s">
        <v>1274</v>
      </c>
      <c r="AI204" s="6" t="s">
        <v>1274</v>
      </c>
      <c r="AJ204" s="6">
        <v>3</v>
      </c>
      <c r="AK204"/>
      <c r="AL204" s="138" t="str">
        <f t="shared" si="50"/>
        <v>no records found</v>
      </c>
      <c r="AM204" s="138" t="str">
        <f t="shared" si="51"/>
        <v/>
      </c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  <c r="KN204"/>
      <c r="KO204"/>
      <c r="KP204"/>
      <c r="KQ204"/>
      <c r="KR204"/>
      <c r="KS204"/>
      <c r="KT204"/>
      <c r="KU204"/>
      <c r="KV204"/>
      <c r="KW204"/>
      <c r="KX204"/>
      <c r="KY204"/>
      <c r="KZ204"/>
      <c r="LA204"/>
      <c r="LB204"/>
      <c r="LC204"/>
      <c r="LD204"/>
      <c r="LE204"/>
      <c r="LF204"/>
      <c r="LG204"/>
      <c r="LH204"/>
      <c r="LI204"/>
      <c r="LJ204"/>
      <c r="LK204"/>
      <c r="LL204"/>
      <c r="LM204"/>
      <c r="LN204"/>
      <c r="LO204"/>
      <c r="LP204"/>
      <c r="LQ204"/>
      <c r="LR204"/>
      <c r="LS204"/>
      <c r="LT204"/>
      <c r="LU204"/>
      <c r="LV204"/>
      <c r="LW204"/>
      <c r="LX204"/>
      <c r="LY204"/>
      <c r="LZ204"/>
      <c r="MA204"/>
      <c r="MB204"/>
      <c r="MC204"/>
      <c r="MD204"/>
      <c r="ME204"/>
      <c r="MF204"/>
      <c r="MG204"/>
      <c r="MH204"/>
      <c r="MI204"/>
      <c r="MJ204"/>
      <c r="MK204"/>
      <c r="ML204"/>
      <c r="MM204"/>
      <c r="MN204"/>
      <c r="MO204"/>
      <c r="MP204"/>
      <c r="MQ204"/>
      <c r="MR204"/>
      <c r="MS204"/>
      <c r="MT204"/>
      <c r="MU204"/>
      <c r="MV204"/>
      <c r="MW204"/>
      <c r="MX204"/>
      <c r="MY204"/>
      <c r="MZ204"/>
      <c r="NA204"/>
      <c r="NB204"/>
      <c r="NC204"/>
      <c r="ND204"/>
      <c r="NE204"/>
      <c r="NF204"/>
      <c r="NG204"/>
      <c r="NH204"/>
      <c r="NI204"/>
      <c r="NJ204"/>
      <c r="NK204"/>
      <c r="NL204"/>
      <c r="NM204"/>
      <c r="NN204"/>
      <c r="NO204"/>
      <c r="NP204"/>
      <c r="NQ204"/>
      <c r="NR204"/>
      <c r="NS204"/>
      <c r="NT204"/>
      <c r="NU204"/>
      <c r="NV204"/>
      <c r="NW204"/>
      <c r="NX204"/>
      <c r="NY204"/>
      <c r="NZ204"/>
      <c r="OA204"/>
      <c r="OB204"/>
      <c r="OC204"/>
      <c r="OD204"/>
      <c r="OE204"/>
      <c r="OF204"/>
      <c r="OG204"/>
      <c r="OH204"/>
      <c r="OI204"/>
      <c r="OJ204"/>
      <c r="OK204"/>
      <c r="OL204"/>
      <c r="OM204"/>
      <c r="ON204"/>
      <c r="OO204"/>
      <c r="OP204"/>
      <c r="OQ204"/>
      <c r="OR204"/>
      <c r="OS204"/>
      <c r="OT204"/>
      <c r="OU204"/>
      <c r="OV204"/>
      <c r="OW204"/>
      <c r="OX204"/>
      <c r="OY204"/>
      <c r="OZ204"/>
      <c r="PA204"/>
      <c r="PB204"/>
      <c r="PC204"/>
      <c r="PD204"/>
      <c r="PE204"/>
      <c r="PF204"/>
      <c r="PG204"/>
      <c r="PH204"/>
      <c r="PI204"/>
      <c r="PJ204"/>
      <c r="PK204"/>
      <c r="PL204"/>
      <c r="PM204"/>
      <c r="PN204"/>
      <c r="PO204"/>
      <c r="PP204"/>
      <c r="PQ204"/>
      <c r="PR204"/>
      <c r="PS204"/>
      <c r="PT204"/>
      <c r="PU204"/>
      <c r="PV204"/>
      <c r="PW204"/>
      <c r="PX204"/>
      <c r="PY204"/>
      <c r="PZ204"/>
      <c r="QA204"/>
      <c r="QB204"/>
      <c r="QC204"/>
      <c r="QD204"/>
      <c r="QE204"/>
      <c r="QF204"/>
      <c r="QG204"/>
      <c r="QH204"/>
      <c r="QI204"/>
      <c r="QJ204"/>
      <c r="QK204"/>
      <c r="QL204"/>
      <c r="QM204"/>
      <c r="QN204"/>
      <c r="QO204"/>
      <c r="QP204"/>
      <c r="QQ204"/>
      <c r="QR204"/>
      <c r="QS204"/>
      <c r="QT204"/>
      <c r="QU204"/>
      <c r="QV204"/>
      <c r="QW204"/>
      <c r="QX204"/>
      <c r="QY204"/>
      <c r="QZ204"/>
      <c r="RA204"/>
      <c r="RB204"/>
      <c r="RC204"/>
      <c r="RD204"/>
      <c r="RE204"/>
      <c r="RF204"/>
      <c r="RG204"/>
      <c r="RH204"/>
      <c r="RI204"/>
      <c r="RJ204"/>
      <c r="RK204"/>
      <c r="RL204"/>
      <c r="RM204"/>
      <c r="RN204"/>
      <c r="RO204"/>
      <c r="RP204"/>
      <c r="RQ204"/>
      <c r="RR204"/>
      <c r="RS204"/>
      <c r="RT204"/>
      <c r="RU204"/>
      <c r="RV204"/>
      <c r="RW204"/>
      <c r="RX204"/>
      <c r="RY204"/>
      <c r="RZ204"/>
      <c r="SA204"/>
      <c r="SB204"/>
      <c r="SC204"/>
      <c r="SD204"/>
      <c r="SE204"/>
      <c r="SF204"/>
      <c r="SG204"/>
      <c r="SH204"/>
      <c r="SI204"/>
      <c r="SJ204"/>
      <c r="SK204"/>
      <c r="SL204"/>
      <c r="SM204"/>
      <c r="SN204"/>
      <c r="SO204"/>
      <c r="SP204"/>
      <c r="SQ204"/>
      <c r="SR204"/>
      <c r="SS204"/>
      <c r="ST204"/>
      <c r="SU204"/>
      <c r="SV204"/>
      <c r="SW204"/>
      <c r="SX204"/>
      <c r="SY204"/>
      <c r="SZ204"/>
      <c r="TA204"/>
      <c r="TB204"/>
      <c r="TC204"/>
      <c r="TD204"/>
      <c r="TE204"/>
      <c r="TF204"/>
      <c r="TG204"/>
      <c r="TH204"/>
      <c r="TI204"/>
      <c r="TJ204"/>
      <c r="TK204"/>
      <c r="TL204"/>
      <c r="TM204"/>
      <c r="TN204"/>
      <c r="TO204"/>
      <c r="TP204"/>
      <c r="TQ204"/>
      <c r="TR204"/>
      <c r="TS204"/>
      <c r="TT204"/>
      <c r="TU204"/>
      <c r="TV204"/>
      <c r="TW204"/>
      <c r="TX204"/>
      <c r="TY204"/>
      <c r="TZ204"/>
      <c r="UA204"/>
      <c r="UB204"/>
      <c r="UC204"/>
      <c r="UD204"/>
      <c r="UE204"/>
      <c r="UF204"/>
      <c r="UG204"/>
      <c r="UH204"/>
      <c r="UI204"/>
      <c r="UJ204"/>
      <c r="UK204"/>
      <c r="UL204"/>
      <c r="UM204"/>
      <c r="UN204"/>
      <c r="UO204"/>
      <c r="UP204"/>
      <c r="UQ204"/>
      <c r="UR204"/>
      <c r="US204"/>
      <c r="UT204"/>
      <c r="UU204"/>
      <c r="UV204"/>
      <c r="UW204"/>
      <c r="UX204"/>
      <c r="UY204"/>
      <c r="UZ204"/>
      <c r="VA204"/>
      <c r="VB204"/>
      <c r="VC204"/>
      <c r="VD204"/>
      <c r="VE204"/>
      <c r="VF204"/>
      <c r="VG204"/>
      <c r="VH204"/>
      <c r="VI204"/>
      <c r="VJ204"/>
      <c r="VK204"/>
      <c r="VL204"/>
      <c r="VM204"/>
      <c r="VN204"/>
      <c r="VO204"/>
      <c r="VP204"/>
      <c r="VQ204"/>
      <c r="VR204"/>
      <c r="VS204"/>
      <c r="VT204"/>
      <c r="VU204"/>
      <c r="VV204"/>
      <c r="VW204"/>
      <c r="VX204"/>
      <c r="VY204"/>
      <c r="VZ204"/>
      <c r="WA204"/>
      <c r="WB204"/>
      <c r="WC204"/>
      <c r="WD204"/>
      <c r="WE204"/>
      <c r="WF204"/>
      <c r="WG204"/>
      <c r="WH204"/>
      <c r="WI204"/>
      <c r="WJ204"/>
      <c r="WK204"/>
      <c r="WL204"/>
      <c r="WM204"/>
      <c r="WN204"/>
      <c r="WO204"/>
      <c r="WP204"/>
      <c r="WQ204"/>
      <c r="WR204"/>
      <c r="WS204"/>
      <c r="WT204"/>
      <c r="WU204"/>
      <c r="WV204"/>
      <c r="WW204"/>
      <c r="WX204"/>
      <c r="WY204"/>
      <c r="WZ204"/>
      <c r="XA204"/>
      <c r="XB204"/>
      <c r="XC204"/>
      <c r="XD204"/>
      <c r="XE204"/>
      <c r="XF204"/>
      <c r="XG204"/>
      <c r="XH204"/>
      <c r="XI204"/>
      <c r="XJ204"/>
      <c r="XK204"/>
      <c r="XL204"/>
      <c r="XM204"/>
      <c r="XN204"/>
      <c r="XO204"/>
      <c r="XP204"/>
      <c r="XQ204"/>
      <c r="XR204"/>
      <c r="XS204"/>
      <c r="XT204"/>
      <c r="XU204"/>
      <c r="XV204"/>
      <c r="XW204"/>
      <c r="XX204"/>
      <c r="XY204"/>
      <c r="XZ204"/>
      <c r="YA204"/>
      <c r="YB204"/>
      <c r="YC204"/>
      <c r="YD204"/>
      <c r="YE204"/>
      <c r="YF204"/>
      <c r="YG204"/>
      <c r="YH204"/>
      <c r="YI204"/>
      <c r="YJ204"/>
      <c r="YK204"/>
      <c r="YL204"/>
      <c r="YM204"/>
      <c r="YN204"/>
      <c r="YO204"/>
      <c r="YP204"/>
      <c r="YQ204"/>
      <c r="YR204"/>
      <c r="YS204"/>
      <c r="YT204"/>
      <c r="YU204"/>
      <c r="YV204"/>
      <c r="YW204"/>
      <c r="YX204"/>
      <c r="YY204"/>
      <c r="YZ204"/>
      <c r="ZA204"/>
      <c r="ZB204"/>
      <c r="ZC204"/>
      <c r="ZD204"/>
      <c r="ZE204"/>
      <c r="ZF204"/>
      <c r="ZG204"/>
      <c r="ZH204"/>
      <c r="ZI204"/>
      <c r="ZJ204"/>
      <c r="ZK204"/>
      <c r="ZL204"/>
      <c r="ZM204"/>
      <c r="ZN204"/>
      <c r="ZO204"/>
      <c r="ZP204"/>
      <c r="ZQ204"/>
      <c r="ZR204"/>
      <c r="ZS204"/>
      <c r="ZT204"/>
      <c r="ZU204"/>
      <c r="ZV204"/>
      <c r="ZW204"/>
      <c r="ZX204"/>
      <c r="ZY204"/>
      <c r="ZZ204"/>
      <c r="AAA204"/>
      <c r="AAB204"/>
      <c r="AAC204"/>
      <c r="AAD204"/>
      <c r="AAE204"/>
      <c r="AAF204"/>
      <c r="AAG204"/>
      <c r="AAH204"/>
      <c r="AAI204"/>
      <c r="AAJ204"/>
      <c r="AAK204"/>
      <c r="AAL204"/>
      <c r="AAM204"/>
      <c r="AAN204"/>
      <c r="AAO204"/>
      <c r="AAP204"/>
      <c r="AAQ204"/>
      <c r="AAR204"/>
      <c r="AAS204"/>
      <c r="AAT204"/>
      <c r="AAU204"/>
      <c r="AAV204"/>
      <c r="AAW204"/>
      <c r="AAX204"/>
      <c r="AAY204"/>
      <c r="AAZ204"/>
      <c r="ABA204"/>
      <c r="ABB204"/>
      <c r="ABC204"/>
      <c r="ABD204"/>
      <c r="ABE204"/>
      <c r="ABF204"/>
      <c r="ABG204"/>
      <c r="ABH204"/>
      <c r="ABI204"/>
      <c r="ABJ204"/>
      <c r="ABK204"/>
      <c r="ABL204"/>
      <c r="ABM204"/>
      <c r="ABN204"/>
      <c r="ABO204"/>
      <c r="ABP204"/>
      <c r="ABQ204"/>
      <c r="ABR204"/>
      <c r="ABS204"/>
      <c r="ABT204"/>
      <c r="ABU204"/>
      <c r="ABV204"/>
      <c r="ABW204"/>
      <c r="ABX204"/>
      <c r="ABY204"/>
      <c r="ABZ204"/>
      <c r="ACA204"/>
      <c r="ACB204"/>
      <c r="ACC204"/>
      <c r="ACD204"/>
      <c r="ACE204"/>
      <c r="ACF204"/>
      <c r="ACG204"/>
      <c r="ACH204"/>
      <c r="ACI204"/>
      <c r="ACJ204"/>
      <c r="ACK204"/>
      <c r="ACL204"/>
      <c r="ACM204"/>
      <c r="ACN204"/>
      <c r="ACO204"/>
      <c r="ACP204"/>
      <c r="ACQ204"/>
      <c r="ACR204"/>
      <c r="ACS204"/>
      <c r="ACT204"/>
      <c r="ACU204"/>
      <c r="ACV204"/>
      <c r="ACW204"/>
      <c r="ACX204"/>
      <c r="ACY204"/>
      <c r="ACZ204"/>
      <c r="ADA204"/>
      <c r="ADB204"/>
      <c r="ADC204"/>
      <c r="ADD204"/>
      <c r="ADE204"/>
      <c r="ADF204"/>
      <c r="ADG204"/>
      <c r="ADH204"/>
      <c r="ADI204"/>
      <c r="ADJ204"/>
      <c r="ADK204"/>
      <c r="ADL204"/>
      <c r="ADM204"/>
      <c r="ADN204"/>
      <c r="ADO204"/>
      <c r="ADP204"/>
      <c r="ADQ204"/>
      <c r="ADR204"/>
      <c r="ADS204"/>
      <c r="ADT204"/>
      <c r="ADU204"/>
      <c r="ADV204"/>
      <c r="ADW204"/>
      <c r="ADX204"/>
      <c r="ADY204"/>
      <c r="ADZ204"/>
      <c r="AEA204"/>
      <c r="AEB204"/>
      <c r="AEC204"/>
      <c r="AED204"/>
      <c r="AEE204"/>
      <c r="AEF204"/>
      <c r="AEG204"/>
      <c r="AEH204"/>
      <c r="AEI204"/>
      <c r="AEJ204"/>
      <c r="AEK204"/>
      <c r="AEL204"/>
      <c r="AEM204"/>
      <c r="AEN204"/>
      <c r="AEO204"/>
      <c r="AEP204"/>
      <c r="AEQ204"/>
      <c r="AER204"/>
      <c r="AES204"/>
      <c r="AET204"/>
      <c r="AEU204"/>
      <c r="AEV204"/>
      <c r="AEW204"/>
      <c r="AEX204"/>
      <c r="AEY204"/>
      <c r="AEZ204"/>
      <c r="AFA204"/>
      <c r="AFB204"/>
      <c r="AFC204"/>
      <c r="AFD204"/>
      <c r="AFE204"/>
      <c r="AFF204"/>
      <c r="AFG204"/>
      <c r="AFH204"/>
      <c r="AFI204"/>
      <c r="AFJ204"/>
      <c r="AFK204"/>
      <c r="AFL204"/>
      <c r="AFM204"/>
      <c r="AFN204"/>
      <c r="AFO204"/>
      <c r="AFP204"/>
      <c r="AFQ204"/>
      <c r="AFR204"/>
      <c r="AFS204"/>
      <c r="AFT204"/>
      <c r="AFU204"/>
      <c r="AFV204"/>
      <c r="AFW204"/>
      <c r="AFX204"/>
      <c r="AFY204"/>
      <c r="AFZ204"/>
      <c r="AGA204"/>
      <c r="AGB204"/>
      <c r="AGC204"/>
      <c r="AGD204"/>
      <c r="AGE204"/>
      <c r="AGF204"/>
      <c r="AGG204"/>
      <c r="AGH204"/>
      <c r="AGI204"/>
      <c r="AGJ204"/>
      <c r="AGK204"/>
      <c r="AGL204"/>
      <c r="AGM204"/>
      <c r="AGN204"/>
      <c r="AGO204"/>
      <c r="AGP204"/>
      <c r="AGQ204"/>
      <c r="AGR204"/>
      <c r="AGS204"/>
      <c r="AGT204"/>
      <c r="AGU204"/>
      <c r="AGV204"/>
      <c r="AGW204"/>
      <c r="AGX204"/>
      <c r="AGY204"/>
      <c r="AGZ204"/>
      <c r="AHA204"/>
      <c r="AHB204"/>
      <c r="AHC204"/>
      <c r="AHD204"/>
      <c r="AHE204"/>
      <c r="AHF204"/>
      <c r="AHG204"/>
      <c r="AHH204"/>
      <c r="AHI204"/>
      <c r="AHJ204"/>
      <c r="AHK204"/>
      <c r="AHL204"/>
      <c r="AHM204"/>
      <c r="AHN204"/>
      <c r="AHO204"/>
      <c r="AHP204"/>
      <c r="AHQ204"/>
      <c r="AHR204"/>
      <c r="AHS204"/>
      <c r="AHT204"/>
      <c r="AHU204"/>
      <c r="AHV204"/>
      <c r="AHW204"/>
      <c r="AHX204"/>
      <c r="AHY204"/>
      <c r="AHZ204"/>
      <c r="AIA204"/>
      <c r="AIB204"/>
      <c r="AIC204"/>
      <c r="AID204"/>
      <c r="AIE204"/>
      <c r="AIF204"/>
      <c r="AIG204"/>
      <c r="AIH204"/>
      <c r="AII204"/>
      <c r="AIJ204"/>
      <c r="AIK204"/>
      <c r="AIL204"/>
      <c r="AIM204"/>
      <c r="AIN204"/>
      <c r="AIO204"/>
      <c r="AIP204"/>
      <c r="AIQ204"/>
      <c r="AIR204"/>
      <c r="AIS204"/>
      <c r="AIT204"/>
      <c r="AIU204"/>
      <c r="AIV204"/>
      <c r="AIW204"/>
      <c r="AIX204"/>
      <c r="AIY204"/>
      <c r="AIZ204"/>
      <c r="AJA204"/>
      <c r="AJB204"/>
      <c r="AJC204"/>
      <c r="AJD204"/>
      <c r="AJE204"/>
      <c r="AJF204"/>
      <c r="AJG204"/>
      <c r="AJH204"/>
      <c r="AJI204"/>
      <c r="AJJ204"/>
      <c r="AJK204"/>
      <c r="AJL204"/>
      <c r="AJM204"/>
      <c r="AJN204"/>
      <c r="AJO204"/>
      <c r="AJP204"/>
      <c r="AJQ204"/>
      <c r="AJR204"/>
      <c r="AJS204"/>
      <c r="AJT204"/>
      <c r="AJU204"/>
      <c r="AJV204"/>
      <c r="AJW204"/>
      <c r="AJX204"/>
      <c r="AJY204"/>
      <c r="AJZ204"/>
      <c r="AKA204"/>
      <c r="AKB204"/>
      <c r="AKC204"/>
      <c r="AKD204"/>
      <c r="AKE204"/>
      <c r="AKF204"/>
      <c r="AKG204"/>
      <c r="AKH204"/>
      <c r="AKI204"/>
      <c r="AKJ204"/>
      <c r="AKK204"/>
      <c r="AKL204"/>
      <c r="AKM204"/>
      <c r="AKN204"/>
      <c r="AKO204"/>
      <c r="AKP204"/>
      <c r="AKQ204"/>
      <c r="AKR204"/>
      <c r="AKS204"/>
      <c r="AKT204"/>
      <c r="AKU204"/>
      <c r="AKV204"/>
      <c r="AKW204"/>
      <c r="AKX204"/>
      <c r="AKY204"/>
      <c r="AKZ204"/>
      <c r="ALA204"/>
      <c r="ALB204"/>
      <c r="ALC204"/>
      <c r="ALD204"/>
      <c r="ALE204"/>
      <c r="ALF204"/>
      <c r="ALG204"/>
      <c r="ALH204"/>
      <c r="ALI204"/>
      <c r="ALJ204"/>
      <c r="ALK204"/>
      <c r="ALL204"/>
      <c r="ALM204"/>
      <c r="ALN204"/>
      <c r="ALO204"/>
      <c r="ALP204"/>
      <c r="ALQ204"/>
      <c r="ALR204"/>
      <c r="ALS204"/>
      <c r="ALT204"/>
      <c r="ALU204"/>
      <c r="ALV204"/>
      <c r="ALW204"/>
      <c r="ALX204"/>
      <c r="ALY204"/>
      <c r="ALZ204"/>
      <c r="AMA204"/>
      <c r="AMB204"/>
      <c r="AMC204"/>
      <c r="AMD204"/>
      <c r="AME204"/>
      <c r="AMF204"/>
      <c r="AMG204"/>
      <c r="AMH204"/>
      <c r="AMI204"/>
      <c r="AMJ204"/>
      <c r="AMK204"/>
      <c r="AML204"/>
      <c r="AMM204"/>
      <c r="AMN204"/>
      <c r="AMO204"/>
      <c r="AMP204"/>
      <c r="AMQ204"/>
      <c r="AMR204"/>
      <c r="AMS204"/>
      <c r="AMT204"/>
      <c r="AMU204"/>
    </row>
    <row r="205" spans="3:1038" s="6" customFormat="1" ht="15" customHeight="1" x14ac:dyDescent="0.25">
      <c r="C205" s="6" t="str">
        <f t="shared" si="37"/>
        <v>GE</v>
      </c>
      <c r="D205" s="6" t="str">
        <f t="shared" si="38"/>
        <v>BEH80DCEJSB  (80 gal)</v>
      </c>
      <c r="E205" s="6">
        <f t="shared" si="39"/>
        <v>1500223</v>
      </c>
      <c r="F205" s="55">
        <f t="shared" si="40"/>
        <v>80</v>
      </c>
      <c r="G205" s="6" t="str">
        <f t="shared" si="41"/>
        <v>GE2014_80</v>
      </c>
      <c r="H205" s="114">
        <f t="shared" si="42"/>
        <v>0</v>
      </c>
      <c r="I205" s="152" t="str">
        <f t="shared" si="43"/>
        <v>BEH80DCEJSB</v>
      </c>
      <c r="J205" s="114">
        <v>3</v>
      </c>
      <c r="K205" s="220">
        <v>0</v>
      </c>
      <c r="L205" s="91" t="s">
        <v>188</v>
      </c>
      <c r="M205" s="32">
        <v>3</v>
      </c>
      <c r="N205" s="75">
        <f t="shared" si="44"/>
        <v>15</v>
      </c>
      <c r="O205" s="12" t="s">
        <v>94</v>
      </c>
      <c r="P205" s="62">
        <f t="shared" ref="P205:P212" si="101">P204+1</f>
        <v>2</v>
      </c>
      <c r="Q205" s="164">
        <f t="shared" si="45"/>
        <v>1500223</v>
      </c>
      <c r="R205" s="59" t="str">
        <f t="shared" si="46"/>
        <v>BEH80DCEJSB  (80 gal)</v>
      </c>
      <c r="S205" s="151">
        <f>COUNTIF(R$90:R$662, R205)</f>
        <v>1</v>
      </c>
      <c r="T205" s="13" t="s">
        <v>118</v>
      </c>
      <c r="U205" s="14">
        <v>80</v>
      </c>
      <c r="V205" s="30" t="s">
        <v>225</v>
      </c>
      <c r="W205" s="80" t="s">
        <v>226</v>
      </c>
      <c r="X205" s="85" t="str">
        <f t="shared" si="47"/>
        <v>GE2014_80</v>
      </c>
      <c r="Y205" s="113">
        <v>0</v>
      </c>
      <c r="Z205" s="46" t="str">
        <f>[1]ESTAR_to_AWHS!I21</f>
        <v>4+</v>
      </c>
      <c r="AA205" s="47">
        <f>[1]ESTAR_to_AWHS!J21</f>
        <v>42621</v>
      </c>
      <c r="AB205" s="44" t="s">
        <v>84</v>
      </c>
      <c r="AC205" s="124" t="str">
        <f t="shared" si="48"/>
        <v>2,     1500223,   "BEH80DCEJSB  (80 gal)"</v>
      </c>
      <c r="AD205" s="126" t="str">
        <f t="shared" ref="AD205:AD212" si="102">AD204</f>
        <v>GE</v>
      </c>
      <c r="AE205" s="127" t="s">
        <v>118</v>
      </c>
      <c r="AF205" s="167">
        <f>COUNTIF(AE$77:AE$662, AE205)</f>
        <v>1</v>
      </c>
      <c r="AG205" s="124" t="str">
        <f t="shared" si="49"/>
        <v xml:space="preserve">          case  BEH80DCEJSB  (80 gal)   :   "BEH80DCEJSB"</v>
      </c>
      <c r="AH205" s="6" t="s">
        <v>1274</v>
      </c>
      <c r="AI205" s="6" t="s">
        <v>1274</v>
      </c>
      <c r="AJ205" s="6">
        <v>3</v>
      </c>
      <c r="AK205"/>
      <c r="AL205" s="138" t="str">
        <f t="shared" si="50"/>
        <v>no records found</v>
      </c>
      <c r="AM205" s="138" t="str">
        <f t="shared" si="51"/>
        <v/>
      </c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  <c r="KN205"/>
      <c r="KO205"/>
      <c r="KP205"/>
      <c r="KQ205"/>
      <c r="KR205"/>
      <c r="KS205"/>
      <c r="KT205"/>
      <c r="KU205"/>
      <c r="KV205"/>
      <c r="KW205"/>
      <c r="KX205"/>
      <c r="KY205"/>
      <c r="KZ205"/>
      <c r="LA205"/>
      <c r="LB205"/>
      <c r="LC205"/>
      <c r="LD205"/>
      <c r="LE205"/>
      <c r="LF205"/>
      <c r="LG205"/>
      <c r="LH205"/>
      <c r="LI205"/>
      <c r="LJ205"/>
      <c r="LK205"/>
      <c r="LL205"/>
      <c r="LM205"/>
      <c r="LN205"/>
      <c r="LO205"/>
      <c r="LP205"/>
      <c r="LQ205"/>
      <c r="LR205"/>
      <c r="LS205"/>
      <c r="LT205"/>
      <c r="LU205"/>
      <c r="LV205"/>
      <c r="LW205"/>
      <c r="LX205"/>
      <c r="LY205"/>
      <c r="LZ205"/>
      <c r="MA205"/>
      <c r="MB205"/>
      <c r="MC205"/>
      <c r="MD205"/>
      <c r="ME205"/>
      <c r="MF205"/>
      <c r="MG205"/>
      <c r="MH205"/>
      <c r="MI205"/>
      <c r="MJ205"/>
      <c r="MK205"/>
      <c r="ML205"/>
      <c r="MM205"/>
      <c r="MN205"/>
      <c r="MO205"/>
      <c r="MP205"/>
      <c r="MQ205"/>
      <c r="MR205"/>
      <c r="MS205"/>
      <c r="MT205"/>
      <c r="MU205"/>
      <c r="MV205"/>
      <c r="MW205"/>
      <c r="MX205"/>
      <c r="MY205"/>
      <c r="MZ205"/>
      <c r="NA205"/>
      <c r="NB205"/>
      <c r="NC205"/>
      <c r="ND205"/>
      <c r="NE205"/>
      <c r="NF205"/>
      <c r="NG205"/>
      <c r="NH205"/>
      <c r="NI205"/>
      <c r="NJ205"/>
      <c r="NK205"/>
      <c r="NL205"/>
      <c r="NM205"/>
      <c r="NN205"/>
      <c r="NO205"/>
      <c r="NP205"/>
      <c r="NQ205"/>
      <c r="NR205"/>
      <c r="NS205"/>
      <c r="NT205"/>
      <c r="NU205"/>
      <c r="NV205"/>
      <c r="NW205"/>
      <c r="NX205"/>
      <c r="NY205"/>
      <c r="NZ205"/>
      <c r="OA205"/>
      <c r="OB205"/>
      <c r="OC205"/>
      <c r="OD205"/>
      <c r="OE205"/>
      <c r="OF205"/>
      <c r="OG205"/>
      <c r="OH205"/>
      <c r="OI205"/>
      <c r="OJ205"/>
      <c r="OK205"/>
      <c r="OL205"/>
      <c r="OM205"/>
      <c r="ON205"/>
      <c r="OO205"/>
      <c r="OP205"/>
      <c r="OQ205"/>
      <c r="OR205"/>
      <c r="OS205"/>
      <c r="OT205"/>
      <c r="OU205"/>
      <c r="OV205"/>
      <c r="OW205"/>
      <c r="OX205"/>
      <c r="OY205"/>
      <c r="OZ205"/>
      <c r="PA205"/>
      <c r="PB205"/>
      <c r="PC205"/>
      <c r="PD205"/>
      <c r="PE205"/>
      <c r="PF205"/>
      <c r="PG205"/>
      <c r="PH205"/>
      <c r="PI205"/>
      <c r="PJ205"/>
      <c r="PK205"/>
      <c r="PL205"/>
      <c r="PM205"/>
      <c r="PN205"/>
      <c r="PO205"/>
      <c r="PP205"/>
      <c r="PQ205"/>
      <c r="PR205"/>
      <c r="PS205"/>
      <c r="PT205"/>
      <c r="PU205"/>
      <c r="PV205"/>
      <c r="PW205"/>
      <c r="PX205"/>
      <c r="PY205"/>
      <c r="PZ205"/>
      <c r="QA205"/>
      <c r="QB205"/>
      <c r="QC205"/>
      <c r="QD205"/>
      <c r="QE205"/>
      <c r="QF205"/>
      <c r="QG205"/>
      <c r="QH205"/>
      <c r="QI205"/>
      <c r="QJ205"/>
      <c r="QK205"/>
      <c r="QL205"/>
      <c r="QM205"/>
      <c r="QN205"/>
      <c r="QO205"/>
      <c r="QP205"/>
      <c r="QQ205"/>
      <c r="QR205"/>
      <c r="QS205"/>
      <c r="QT205"/>
      <c r="QU205"/>
      <c r="QV205"/>
      <c r="QW205"/>
      <c r="QX205"/>
      <c r="QY205"/>
      <c r="QZ205"/>
      <c r="RA205"/>
      <c r="RB205"/>
      <c r="RC205"/>
      <c r="RD205"/>
      <c r="RE205"/>
      <c r="RF205"/>
      <c r="RG205"/>
      <c r="RH205"/>
      <c r="RI205"/>
      <c r="RJ205"/>
      <c r="RK205"/>
      <c r="RL205"/>
      <c r="RM205"/>
      <c r="RN205"/>
      <c r="RO205"/>
      <c r="RP205"/>
      <c r="RQ205"/>
      <c r="RR205"/>
      <c r="RS205"/>
      <c r="RT205"/>
      <c r="RU205"/>
      <c r="RV205"/>
      <c r="RW205"/>
      <c r="RX205"/>
      <c r="RY205"/>
      <c r="RZ205"/>
      <c r="SA205"/>
      <c r="SB205"/>
      <c r="SC205"/>
      <c r="SD205"/>
      <c r="SE205"/>
      <c r="SF205"/>
      <c r="SG205"/>
      <c r="SH205"/>
      <c r="SI205"/>
      <c r="SJ205"/>
      <c r="SK205"/>
      <c r="SL205"/>
      <c r="SM205"/>
      <c r="SN205"/>
      <c r="SO205"/>
      <c r="SP205"/>
      <c r="SQ205"/>
      <c r="SR205"/>
      <c r="SS205"/>
      <c r="ST205"/>
      <c r="SU205"/>
      <c r="SV205"/>
      <c r="SW205"/>
      <c r="SX205"/>
      <c r="SY205"/>
      <c r="SZ205"/>
      <c r="TA205"/>
      <c r="TB205"/>
      <c r="TC205"/>
      <c r="TD205"/>
      <c r="TE205"/>
      <c r="TF205"/>
      <c r="TG205"/>
      <c r="TH205"/>
      <c r="TI205"/>
      <c r="TJ205"/>
      <c r="TK205"/>
      <c r="TL205"/>
      <c r="TM205"/>
      <c r="TN205"/>
      <c r="TO205"/>
      <c r="TP205"/>
      <c r="TQ205"/>
      <c r="TR205"/>
      <c r="TS205"/>
      <c r="TT205"/>
      <c r="TU205"/>
      <c r="TV205"/>
      <c r="TW205"/>
      <c r="TX205"/>
      <c r="TY205"/>
      <c r="TZ205"/>
      <c r="UA205"/>
      <c r="UB205"/>
      <c r="UC205"/>
      <c r="UD205"/>
      <c r="UE205"/>
      <c r="UF205"/>
      <c r="UG205"/>
      <c r="UH205"/>
      <c r="UI205"/>
      <c r="UJ205"/>
      <c r="UK205"/>
      <c r="UL205"/>
      <c r="UM205"/>
      <c r="UN205"/>
      <c r="UO205"/>
      <c r="UP205"/>
      <c r="UQ205"/>
      <c r="UR205"/>
      <c r="US205"/>
      <c r="UT205"/>
      <c r="UU205"/>
      <c r="UV205"/>
      <c r="UW205"/>
      <c r="UX205"/>
      <c r="UY205"/>
      <c r="UZ205"/>
      <c r="VA205"/>
      <c r="VB205"/>
      <c r="VC205"/>
      <c r="VD205"/>
      <c r="VE205"/>
      <c r="VF205"/>
      <c r="VG205"/>
      <c r="VH205"/>
      <c r="VI205"/>
      <c r="VJ205"/>
      <c r="VK205"/>
      <c r="VL205"/>
      <c r="VM205"/>
      <c r="VN205"/>
      <c r="VO205"/>
      <c r="VP205"/>
      <c r="VQ205"/>
      <c r="VR205"/>
      <c r="VS205"/>
      <c r="VT205"/>
      <c r="VU205"/>
      <c r="VV205"/>
      <c r="VW205"/>
      <c r="VX205"/>
      <c r="VY205"/>
      <c r="VZ205"/>
      <c r="WA205"/>
      <c r="WB205"/>
      <c r="WC205"/>
      <c r="WD205"/>
      <c r="WE205"/>
      <c r="WF205"/>
      <c r="WG205"/>
      <c r="WH205"/>
      <c r="WI205"/>
      <c r="WJ205"/>
      <c r="WK205"/>
      <c r="WL205"/>
      <c r="WM205"/>
      <c r="WN205"/>
      <c r="WO205"/>
      <c r="WP205"/>
      <c r="WQ205"/>
      <c r="WR205"/>
      <c r="WS205"/>
      <c r="WT205"/>
      <c r="WU205"/>
      <c r="WV205"/>
      <c r="WW205"/>
      <c r="WX205"/>
      <c r="WY205"/>
      <c r="WZ205"/>
      <c r="XA205"/>
      <c r="XB205"/>
      <c r="XC205"/>
      <c r="XD205"/>
      <c r="XE205"/>
      <c r="XF205"/>
      <c r="XG205"/>
      <c r="XH205"/>
      <c r="XI205"/>
      <c r="XJ205"/>
      <c r="XK205"/>
      <c r="XL205"/>
      <c r="XM205"/>
      <c r="XN205"/>
      <c r="XO205"/>
      <c r="XP205"/>
      <c r="XQ205"/>
      <c r="XR205"/>
      <c r="XS205"/>
      <c r="XT205"/>
      <c r="XU205"/>
      <c r="XV205"/>
      <c r="XW205"/>
      <c r="XX205"/>
      <c r="XY205"/>
      <c r="XZ205"/>
      <c r="YA205"/>
      <c r="YB205"/>
      <c r="YC205"/>
      <c r="YD205"/>
      <c r="YE205"/>
      <c r="YF205"/>
      <c r="YG205"/>
      <c r="YH205"/>
      <c r="YI205"/>
      <c r="YJ205"/>
      <c r="YK205"/>
      <c r="YL205"/>
      <c r="YM205"/>
      <c r="YN205"/>
      <c r="YO205"/>
      <c r="YP205"/>
      <c r="YQ205"/>
      <c r="YR205"/>
      <c r="YS205"/>
      <c r="YT205"/>
      <c r="YU205"/>
      <c r="YV205"/>
      <c r="YW205"/>
      <c r="YX205"/>
      <c r="YY205"/>
      <c r="YZ205"/>
      <c r="ZA205"/>
      <c r="ZB205"/>
      <c r="ZC205"/>
      <c r="ZD205"/>
      <c r="ZE205"/>
      <c r="ZF205"/>
      <c r="ZG205"/>
      <c r="ZH205"/>
      <c r="ZI205"/>
      <c r="ZJ205"/>
      <c r="ZK205"/>
      <c r="ZL205"/>
      <c r="ZM205"/>
      <c r="ZN205"/>
      <c r="ZO205"/>
      <c r="ZP205"/>
      <c r="ZQ205"/>
      <c r="ZR205"/>
      <c r="ZS205"/>
      <c r="ZT205"/>
      <c r="ZU205"/>
      <c r="ZV205"/>
      <c r="ZW205"/>
      <c r="ZX205"/>
      <c r="ZY205"/>
      <c r="ZZ205"/>
      <c r="AAA205"/>
      <c r="AAB205"/>
      <c r="AAC205"/>
      <c r="AAD205"/>
      <c r="AAE205"/>
      <c r="AAF205"/>
      <c r="AAG205"/>
      <c r="AAH205"/>
      <c r="AAI205"/>
      <c r="AAJ205"/>
      <c r="AAK205"/>
      <c r="AAL205"/>
      <c r="AAM205"/>
      <c r="AAN205"/>
      <c r="AAO205"/>
      <c r="AAP205"/>
      <c r="AAQ205"/>
      <c r="AAR205"/>
      <c r="AAS205"/>
      <c r="AAT205"/>
      <c r="AAU205"/>
      <c r="AAV205"/>
      <c r="AAW205"/>
      <c r="AAX205"/>
      <c r="AAY205"/>
      <c r="AAZ205"/>
      <c r="ABA205"/>
      <c r="ABB205"/>
      <c r="ABC205"/>
      <c r="ABD205"/>
      <c r="ABE205"/>
      <c r="ABF205"/>
      <c r="ABG205"/>
      <c r="ABH205"/>
      <c r="ABI205"/>
      <c r="ABJ205"/>
      <c r="ABK205"/>
      <c r="ABL205"/>
      <c r="ABM205"/>
      <c r="ABN205"/>
      <c r="ABO205"/>
      <c r="ABP205"/>
      <c r="ABQ205"/>
      <c r="ABR205"/>
      <c r="ABS205"/>
      <c r="ABT205"/>
      <c r="ABU205"/>
      <c r="ABV205"/>
      <c r="ABW205"/>
      <c r="ABX205"/>
      <c r="ABY205"/>
      <c r="ABZ205"/>
      <c r="ACA205"/>
      <c r="ACB205"/>
      <c r="ACC205"/>
      <c r="ACD205"/>
      <c r="ACE205"/>
      <c r="ACF205"/>
      <c r="ACG205"/>
      <c r="ACH205"/>
      <c r="ACI205"/>
      <c r="ACJ205"/>
      <c r="ACK205"/>
      <c r="ACL205"/>
      <c r="ACM205"/>
      <c r="ACN205"/>
      <c r="ACO205"/>
      <c r="ACP205"/>
      <c r="ACQ205"/>
      <c r="ACR205"/>
      <c r="ACS205"/>
      <c r="ACT205"/>
      <c r="ACU205"/>
      <c r="ACV205"/>
      <c r="ACW205"/>
      <c r="ACX205"/>
      <c r="ACY205"/>
      <c r="ACZ205"/>
      <c r="ADA205"/>
      <c r="ADB205"/>
      <c r="ADC205"/>
      <c r="ADD205"/>
      <c r="ADE205"/>
      <c r="ADF205"/>
      <c r="ADG205"/>
      <c r="ADH205"/>
      <c r="ADI205"/>
      <c r="ADJ205"/>
      <c r="ADK205"/>
      <c r="ADL205"/>
      <c r="ADM205"/>
      <c r="ADN205"/>
      <c r="ADO205"/>
      <c r="ADP205"/>
      <c r="ADQ205"/>
      <c r="ADR205"/>
      <c r="ADS205"/>
      <c r="ADT205"/>
      <c r="ADU205"/>
      <c r="ADV205"/>
      <c r="ADW205"/>
      <c r="ADX205"/>
      <c r="ADY205"/>
      <c r="ADZ205"/>
      <c r="AEA205"/>
      <c r="AEB205"/>
      <c r="AEC205"/>
      <c r="AED205"/>
      <c r="AEE205"/>
      <c r="AEF205"/>
      <c r="AEG205"/>
      <c r="AEH205"/>
      <c r="AEI205"/>
      <c r="AEJ205"/>
      <c r="AEK205"/>
      <c r="AEL205"/>
      <c r="AEM205"/>
      <c r="AEN205"/>
      <c r="AEO205"/>
      <c r="AEP205"/>
      <c r="AEQ205"/>
      <c r="AER205"/>
      <c r="AES205"/>
      <c r="AET205"/>
      <c r="AEU205"/>
      <c r="AEV205"/>
      <c r="AEW205"/>
      <c r="AEX205"/>
      <c r="AEY205"/>
      <c r="AEZ205"/>
      <c r="AFA205"/>
      <c r="AFB205"/>
      <c r="AFC205"/>
      <c r="AFD205"/>
      <c r="AFE205"/>
      <c r="AFF205"/>
      <c r="AFG205"/>
      <c r="AFH205"/>
      <c r="AFI205"/>
      <c r="AFJ205"/>
      <c r="AFK205"/>
      <c r="AFL205"/>
      <c r="AFM205"/>
      <c r="AFN205"/>
      <c r="AFO205"/>
      <c r="AFP205"/>
      <c r="AFQ205"/>
      <c r="AFR205"/>
      <c r="AFS205"/>
      <c r="AFT205"/>
      <c r="AFU205"/>
      <c r="AFV205"/>
      <c r="AFW205"/>
      <c r="AFX205"/>
      <c r="AFY205"/>
      <c r="AFZ205"/>
      <c r="AGA205"/>
      <c r="AGB205"/>
      <c r="AGC205"/>
      <c r="AGD205"/>
      <c r="AGE205"/>
      <c r="AGF205"/>
      <c r="AGG205"/>
      <c r="AGH205"/>
      <c r="AGI205"/>
      <c r="AGJ205"/>
      <c r="AGK205"/>
      <c r="AGL205"/>
      <c r="AGM205"/>
      <c r="AGN205"/>
      <c r="AGO205"/>
      <c r="AGP205"/>
      <c r="AGQ205"/>
      <c r="AGR205"/>
      <c r="AGS205"/>
      <c r="AGT205"/>
      <c r="AGU205"/>
      <c r="AGV205"/>
      <c r="AGW205"/>
      <c r="AGX205"/>
      <c r="AGY205"/>
      <c r="AGZ205"/>
      <c r="AHA205"/>
      <c r="AHB205"/>
      <c r="AHC205"/>
      <c r="AHD205"/>
      <c r="AHE205"/>
      <c r="AHF205"/>
      <c r="AHG205"/>
      <c r="AHH205"/>
      <c r="AHI205"/>
      <c r="AHJ205"/>
      <c r="AHK205"/>
      <c r="AHL205"/>
      <c r="AHM205"/>
      <c r="AHN205"/>
      <c r="AHO205"/>
      <c r="AHP205"/>
      <c r="AHQ205"/>
      <c r="AHR205"/>
      <c r="AHS205"/>
      <c r="AHT205"/>
      <c r="AHU205"/>
      <c r="AHV205"/>
      <c r="AHW205"/>
      <c r="AHX205"/>
      <c r="AHY205"/>
      <c r="AHZ205"/>
      <c r="AIA205"/>
      <c r="AIB205"/>
      <c r="AIC205"/>
      <c r="AID205"/>
      <c r="AIE205"/>
      <c r="AIF205"/>
      <c r="AIG205"/>
      <c r="AIH205"/>
      <c r="AII205"/>
      <c r="AIJ205"/>
      <c r="AIK205"/>
      <c r="AIL205"/>
      <c r="AIM205"/>
      <c r="AIN205"/>
      <c r="AIO205"/>
      <c r="AIP205"/>
      <c r="AIQ205"/>
      <c r="AIR205"/>
      <c r="AIS205"/>
      <c r="AIT205"/>
      <c r="AIU205"/>
      <c r="AIV205"/>
      <c r="AIW205"/>
      <c r="AIX205"/>
      <c r="AIY205"/>
      <c r="AIZ205"/>
      <c r="AJA205"/>
      <c r="AJB205"/>
      <c r="AJC205"/>
      <c r="AJD205"/>
      <c r="AJE205"/>
      <c r="AJF205"/>
      <c r="AJG205"/>
      <c r="AJH205"/>
      <c r="AJI205"/>
      <c r="AJJ205"/>
      <c r="AJK205"/>
      <c r="AJL205"/>
      <c r="AJM205"/>
      <c r="AJN205"/>
      <c r="AJO205"/>
      <c r="AJP205"/>
      <c r="AJQ205"/>
      <c r="AJR205"/>
      <c r="AJS205"/>
      <c r="AJT205"/>
      <c r="AJU205"/>
      <c r="AJV205"/>
      <c r="AJW205"/>
      <c r="AJX205"/>
      <c r="AJY205"/>
      <c r="AJZ205"/>
      <c r="AKA205"/>
      <c r="AKB205"/>
      <c r="AKC205"/>
      <c r="AKD205"/>
      <c r="AKE205"/>
      <c r="AKF205"/>
      <c r="AKG205"/>
      <c r="AKH205"/>
      <c r="AKI205"/>
      <c r="AKJ205"/>
      <c r="AKK205"/>
      <c r="AKL205"/>
      <c r="AKM205"/>
      <c r="AKN205"/>
      <c r="AKO205"/>
      <c r="AKP205"/>
      <c r="AKQ205"/>
      <c r="AKR205"/>
      <c r="AKS205"/>
      <c r="AKT205"/>
      <c r="AKU205"/>
      <c r="AKV205"/>
      <c r="AKW205"/>
      <c r="AKX205"/>
      <c r="AKY205"/>
      <c r="AKZ205"/>
      <c r="ALA205"/>
      <c r="ALB205"/>
      <c r="ALC205"/>
      <c r="ALD205"/>
      <c r="ALE205"/>
      <c r="ALF205"/>
      <c r="ALG205"/>
      <c r="ALH205"/>
      <c r="ALI205"/>
      <c r="ALJ205"/>
      <c r="ALK205"/>
      <c r="ALL205"/>
      <c r="ALM205"/>
      <c r="ALN205"/>
      <c r="ALO205"/>
      <c r="ALP205"/>
      <c r="ALQ205"/>
      <c r="ALR205"/>
      <c r="ALS205"/>
      <c r="ALT205"/>
      <c r="ALU205"/>
      <c r="ALV205"/>
      <c r="ALW205"/>
      <c r="ALX205"/>
      <c r="ALY205"/>
      <c r="ALZ205"/>
      <c r="AMA205"/>
      <c r="AMB205"/>
      <c r="AMC205"/>
      <c r="AMD205"/>
      <c r="AME205"/>
      <c r="AMF205"/>
      <c r="AMG205"/>
      <c r="AMH205"/>
      <c r="AMI205"/>
      <c r="AMJ205"/>
      <c r="AMK205"/>
      <c r="AML205"/>
      <c r="AMM205"/>
      <c r="AMN205"/>
      <c r="AMO205"/>
      <c r="AMP205"/>
      <c r="AMQ205"/>
      <c r="AMR205"/>
      <c r="AMS205"/>
      <c r="AMT205"/>
      <c r="AMU205"/>
    </row>
    <row r="206" spans="3:1038" s="6" customFormat="1" ht="15" customHeight="1" x14ac:dyDescent="0.25">
      <c r="C206" s="6" t="str">
        <f t="shared" si="37"/>
        <v>GE</v>
      </c>
      <c r="D206" s="6" t="str">
        <f t="shared" si="38"/>
        <v>GEH50DEEJSC  (50 gal)</v>
      </c>
      <c r="E206" s="6">
        <f t="shared" si="39"/>
        <v>1500319</v>
      </c>
      <c r="F206" s="55">
        <f t="shared" si="40"/>
        <v>50</v>
      </c>
      <c r="G206" s="6" t="str">
        <f t="shared" si="41"/>
        <v>GE2014</v>
      </c>
      <c r="H206" s="114">
        <f t="shared" si="42"/>
        <v>0</v>
      </c>
      <c r="I206" s="152" t="str">
        <f t="shared" si="43"/>
        <v>GEH50DEEJSC</v>
      </c>
      <c r="J206" s="114">
        <v>3</v>
      </c>
      <c r="K206" s="220">
        <v>0</v>
      </c>
      <c r="L206" s="91" t="s">
        <v>188</v>
      </c>
      <c r="M206" s="32">
        <v>3</v>
      </c>
      <c r="N206" s="75">
        <f t="shared" si="44"/>
        <v>15</v>
      </c>
      <c r="O206" s="12" t="s">
        <v>94</v>
      </c>
      <c r="P206" s="62">
        <f t="shared" si="101"/>
        <v>3</v>
      </c>
      <c r="Q206" s="164">
        <f t="shared" si="45"/>
        <v>1500319</v>
      </c>
      <c r="R206" s="59" t="str">
        <f t="shared" si="46"/>
        <v>GEH50DEEJSC  (50 gal)</v>
      </c>
      <c r="S206" s="151">
        <f>COUNTIF(R$90:R$662, R206)</f>
        <v>1</v>
      </c>
      <c r="T206" s="13" t="s">
        <v>119</v>
      </c>
      <c r="U206" s="14">
        <v>50</v>
      </c>
      <c r="V206" s="30" t="s">
        <v>224</v>
      </c>
      <c r="W206" s="80" t="s">
        <v>170</v>
      </c>
      <c r="X206" s="85" t="str">
        <f t="shared" si="47"/>
        <v>GE2014</v>
      </c>
      <c r="Y206" s="113">
        <v>0</v>
      </c>
      <c r="Z206" s="46" t="str">
        <f>[1]ESTAR_to_AWHS!I22</f>
        <v>2-3</v>
      </c>
      <c r="AA206" s="47">
        <f>[1]ESTAR_to_AWHS!J22</f>
        <v>42621</v>
      </c>
      <c r="AB206" s="44" t="s">
        <v>84</v>
      </c>
      <c r="AC206" s="124" t="str">
        <f t="shared" si="48"/>
        <v>2,     1500319,   "GEH50DEEJSC  (50 gal)"</v>
      </c>
      <c r="AD206" s="126" t="str">
        <f t="shared" si="102"/>
        <v>GE</v>
      </c>
      <c r="AE206" s="127" t="s">
        <v>119</v>
      </c>
      <c r="AF206" s="167">
        <f>COUNTIF(AE$77:AE$662, AE206)</f>
        <v>1</v>
      </c>
      <c r="AG206" s="124" t="str">
        <f t="shared" si="49"/>
        <v xml:space="preserve">          case  GEH50DEEJSC  (50 gal)   :   "GEH50DEEJSC"</v>
      </c>
      <c r="AH206" s="6" t="s">
        <v>1274</v>
      </c>
      <c r="AI206" s="6" t="s">
        <v>1274</v>
      </c>
      <c r="AJ206" s="6">
        <v>3</v>
      </c>
      <c r="AK206"/>
      <c r="AL206" s="138" t="str">
        <f t="shared" si="50"/>
        <v>no records found</v>
      </c>
      <c r="AM206" s="138" t="str">
        <f t="shared" si="51"/>
        <v/>
      </c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  <c r="KN206"/>
      <c r="KO206"/>
      <c r="KP206"/>
      <c r="KQ206"/>
      <c r="KR206"/>
      <c r="KS206"/>
      <c r="KT206"/>
      <c r="KU206"/>
      <c r="KV206"/>
      <c r="KW206"/>
      <c r="KX206"/>
      <c r="KY206"/>
      <c r="KZ206"/>
      <c r="LA206"/>
      <c r="LB206"/>
      <c r="LC206"/>
      <c r="LD206"/>
      <c r="LE206"/>
      <c r="LF206"/>
      <c r="LG206"/>
      <c r="LH206"/>
      <c r="LI206"/>
      <c r="LJ206"/>
      <c r="LK206"/>
      <c r="LL206"/>
      <c r="LM206"/>
      <c r="LN206"/>
      <c r="LO206"/>
      <c r="LP206"/>
      <c r="LQ206"/>
      <c r="LR206"/>
      <c r="LS206"/>
      <c r="LT206"/>
      <c r="LU206"/>
      <c r="LV206"/>
      <c r="LW206"/>
      <c r="LX206"/>
      <c r="LY206"/>
      <c r="LZ206"/>
      <c r="MA206"/>
      <c r="MB206"/>
      <c r="MC206"/>
      <c r="MD206"/>
      <c r="ME206"/>
      <c r="MF206"/>
      <c r="MG206"/>
      <c r="MH206"/>
      <c r="MI206"/>
      <c r="MJ206"/>
      <c r="MK206"/>
      <c r="ML206"/>
      <c r="MM206"/>
      <c r="MN206"/>
      <c r="MO206"/>
      <c r="MP206"/>
      <c r="MQ206"/>
      <c r="MR206"/>
      <c r="MS206"/>
      <c r="MT206"/>
      <c r="MU206"/>
      <c r="MV206"/>
      <c r="MW206"/>
      <c r="MX206"/>
      <c r="MY206"/>
      <c r="MZ206"/>
      <c r="NA206"/>
      <c r="NB206"/>
      <c r="NC206"/>
      <c r="ND206"/>
      <c r="NE206"/>
      <c r="NF206"/>
      <c r="NG206"/>
      <c r="NH206"/>
      <c r="NI206"/>
      <c r="NJ206"/>
      <c r="NK206"/>
      <c r="NL206"/>
      <c r="NM206"/>
      <c r="NN206"/>
      <c r="NO206"/>
      <c r="NP206"/>
      <c r="NQ206"/>
      <c r="NR206"/>
      <c r="NS206"/>
      <c r="NT206"/>
      <c r="NU206"/>
      <c r="NV206"/>
      <c r="NW206"/>
      <c r="NX206"/>
      <c r="NY206"/>
      <c r="NZ206"/>
      <c r="OA206"/>
      <c r="OB206"/>
      <c r="OC206"/>
      <c r="OD206"/>
      <c r="OE206"/>
      <c r="OF206"/>
      <c r="OG206"/>
      <c r="OH206"/>
      <c r="OI206"/>
      <c r="OJ206"/>
      <c r="OK206"/>
      <c r="OL206"/>
      <c r="OM206"/>
      <c r="ON206"/>
      <c r="OO206"/>
      <c r="OP206"/>
      <c r="OQ206"/>
      <c r="OR206"/>
      <c r="OS206"/>
      <c r="OT206"/>
      <c r="OU206"/>
      <c r="OV206"/>
      <c r="OW206"/>
      <c r="OX206"/>
      <c r="OY206"/>
      <c r="OZ206"/>
      <c r="PA206"/>
      <c r="PB206"/>
      <c r="PC206"/>
      <c r="PD206"/>
      <c r="PE206"/>
      <c r="PF206"/>
      <c r="PG206"/>
      <c r="PH206"/>
      <c r="PI206"/>
      <c r="PJ206"/>
      <c r="PK206"/>
      <c r="PL206"/>
      <c r="PM206"/>
      <c r="PN206"/>
      <c r="PO206"/>
      <c r="PP206"/>
      <c r="PQ206"/>
      <c r="PR206"/>
      <c r="PS206"/>
      <c r="PT206"/>
      <c r="PU206"/>
      <c r="PV206"/>
      <c r="PW206"/>
      <c r="PX206"/>
      <c r="PY206"/>
      <c r="PZ206"/>
      <c r="QA206"/>
      <c r="QB206"/>
      <c r="QC206"/>
      <c r="QD206"/>
      <c r="QE206"/>
      <c r="QF206"/>
      <c r="QG206"/>
      <c r="QH206"/>
      <c r="QI206"/>
      <c r="QJ206"/>
      <c r="QK206"/>
      <c r="QL206"/>
      <c r="QM206"/>
      <c r="QN206"/>
      <c r="QO206"/>
      <c r="QP206"/>
      <c r="QQ206"/>
      <c r="QR206"/>
      <c r="QS206"/>
      <c r="QT206"/>
      <c r="QU206"/>
      <c r="QV206"/>
      <c r="QW206"/>
      <c r="QX206"/>
      <c r="QY206"/>
      <c r="QZ206"/>
      <c r="RA206"/>
      <c r="RB206"/>
      <c r="RC206"/>
      <c r="RD206"/>
      <c r="RE206"/>
      <c r="RF206"/>
      <c r="RG206"/>
      <c r="RH206"/>
      <c r="RI206"/>
      <c r="RJ206"/>
      <c r="RK206"/>
      <c r="RL206"/>
      <c r="RM206"/>
      <c r="RN206"/>
      <c r="RO206"/>
      <c r="RP206"/>
      <c r="RQ206"/>
      <c r="RR206"/>
      <c r="RS206"/>
      <c r="RT206"/>
      <c r="RU206"/>
      <c r="RV206"/>
      <c r="RW206"/>
      <c r="RX206"/>
      <c r="RY206"/>
      <c r="RZ206"/>
      <c r="SA206"/>
      <c r="SB206"/>
      <c r="SC206"/>
      <c r="SD206"/>
      <c r="SE206"/>
      <c r="SF206"/>
      <c r="SG206"/>
      <c r="SH206"/>
      <c r="SI206"/>
      <c r="SJ206"/>
      <c r="SK206"/>
      <c r="SL206"/>
      <c r="SM206"/>
      <c r="SN206"/>
      <c r="SO206"/>
      <c r="SP206"/>
      <c r="SQ206"/>
      <c r="SR206"/>
      <c r="SS206"/>
      <c r="ST206"/>
      <c r="SU206"/>
      <c r="SV206"/>
      <c r="SW206"/>
      <c r="SX206"/>
      <c r="SY206"/>
      <c r="SZ206"/>
      <c r="TA206"/>
      <c r="TB206"/>
      <c r="TC206"/>
      <c r="TD206"/>
      <c r="TE206"/>
      <c r="TF206"/>
      <c r="TG206"/>
      <c r="TH206"/>
      <c r="TI206"/>
      <c r="TJ206"/>
      <c r="TK206"/>
      <c r="TL206"/>
      <c r="TM206"/>
      <c r="TN206"/>
      <c r="TO206"/>
      <c r="TP206"/>
      <c r="TQ206"/>
      <c r="TR206"/>
      <c r="TS206"/>
      <c r="TT206"/>
      <c r="TU206"/>
      <c r="TV206"/>
      <c r="TW206"/>
      <c r="TX206"/>
      <c r="TY206"/>
      <c r="TZ206"/>
      <c r="UA206"/>
      <c r="UB206"/>
      <c r="UC206"/>
      <c r="UD206"/>
      <c r="UE206"/>
      <c r="UF206"/>
      <c r="UG206"/>
      <c r="UH206"/>
      <c r="UI206"/>
      <c r="UJ206"/>
      <c r="UK206"/>
      <c r="UL206"/>
      <c r="UM206"/>
      <c r="UN206"/>
      <c r="UO206"/>
      <c r="UP206"/>
      <c r="UQ206"/>
      <c r="UR206"/>
      <c r="US206"/>
      <c r="UT206"/>
      <c r="UU206"/>
      <c r="UV206"/>
      <c r="UW206"/>
      <c r="UX206"/>
      <c r="UY206"/>
      <c r="UZ206"/>
      <c r="VA206"/>
      <c r="VB206"/>
      <c r="VC206"/>
      <c r="VD206"/>
      <c r="VE206"/>
      <c r="VF206"/>
      <c r="VG206"/>
      <c r="VH206"/>
      <c r="VI206"/>
      <c r="VJ206"/>
      <c r="VK206"/>
      <c r="VL206"/>
      <c r="VM206"/>
      <c r="VN206"/>
      <c r="VO206"/>
      <c r="VP206"/>
      <c r="VQ206"/>
      <c r="VR206"/>
      <c r="VS206"/>
      <c r="VT206"/>
      <c r="VU206"/>
      <c r="VV206"/>
      <c r="VW206"/>
      <c r="VX206"/>
      <c r="VY206"/>
      <c r="VZ206"/>
      <c r="WA206"/>
      <c r="WB206"/>
      <c r="WC206"/>
      <c r="WD206"/>
      <c r="WE206"/>
      <c r="WF206"/>
      <c r="WG206"/>
      <c r="WH206"/>
      <c r="WI206"/>
      <c r="WJ206"/>
      <c r="WK206"/>
      <c r="WL206"/>
      <c r="WM206"/>
      <c r="WN206"/>
      <c r="WO206"/>
      <c r="WP206"/>
      <c r="WQ206"/>
      <c r="WR206"/>
      <c r="WS206"/>
      <c r="WT206"/>
      <c r="WU206"/>
      <c r="WV206"/>
      <c r="WW206"/>
      <c r="WX206"/>
      <c r="WY206"/>
      <c r="WZ206"/>
      <c r="XA206"/>
      <c r="XB206"/>
      <c r="XC206"/>
      <c r="XD206"/>
      <c r="XE206"/>
      <c r="XF206"/>
      <c r="XG206"/>
      <c r="XH206"/>
      <c r="XI206"/>
      <c r="XJ206"/>
      <c r="XK206"/>
      <c r="XL206"/>
      <c r="XM206"/>
      <c r="XN206"/>
      <c r="XO206"/>
      <c r="XP206"/>
      <c r="XQ206"/>
      <c r="XR206"/>
      <c r="XS206"/>
      <c r="XT206"/>
      <c r="XU206"/>
      <c r="XV206"/>
      <c r="XW206"/>
      <c r="XX206"/>
      <c r="XY206"/>
      <c r="XZ206"/>
      <c r="YA206"/>
      <c r="YB206"/>
      <c r="YC206"/>
      <c r="YD206"/>
      <c r="YE206"/>
      <c r="YF206"/>
      <c r="YG206"/>
      <c r="YH206"/>
      <c r="YI206"/>
      <c r="YJ206"/>
      <c r="YK206"/>
      <c r="YL206"/>
      <c r="YM206"/>
      <c r="YN206"/>
      <c r="YO206"/>
      <c r="YP206"/>
      <c r="YQ206"/>
      <c r="YR206"/>
      <c r="YS206"/>
      <c r="YT206"/>
      <c r="YU206"/>
      <c r="YV206"/>
      <c r="YW206"/>
      <c r="YX206"/>
      <c r="YY206"/>
      <c r="YZ206"/>
      <c r="ZA206"/>
      <c r="ZB206"/>
      <c r="ZC206"/>
      <c r="ZD206"/>
      <c r="ZE206"/>
      <c r="ZF206"/>
      <c r="ZG206"/>
      <c r="ZH206"/>
      <c r="ZI206"/>
      <c r="ZJ206"/>
      <c r="ZK206"/>
      <c r="ZL206"/>
      <c r="ZM206"/>
      <c r="ZN206"/>
      <c r="ZO206"/>
      <c r="ZP206"/>
      <c r="ZQ206"/>
      <c r="ZR206"/>
      <c r="ZS206"/>
      <c r="ZT206"/>
      <c r="ZU206"/>
      <c r="ZV206"/>
      <c r="ZW206"/>
      <c r="ZX206"/>
      <c r="ZY206"/>
      <c r="ZZ206"/>
      <c r="AAA206"/>
      <c r="AAB206"/>
      <c r="AAC206"/>
      <c r="AAD206"/>
      <c r="AAE206"/>
      <c r="AAF206"/>
      <c r="AAG206"/>
      <c r="AAH206"/>
      <c r="AAI206"/>
      <c r="AAJ206"/>
      <c r="AAK206"/>
      <c r="AAL206"/>
      <c r="AAM206"/>
      <c r="AAN206"/>
      <c r="AAO206"/>
      <c r="AAP206"/>
      <c r="AAQ206"/>
      <c r="AAR206"/>
      <c r="AAS206"/>
      <c r="AAT206"/>
      <c r="AAU206"/>
      <c r="AAV206"/>
      <c r="AAW206"/>
      <c r="AAX206"/>
      <c r="AAY206"/>
      <c r="AAZ206"/>
      <c r="ABA206"/>
      <c r="ABB206"/>
      <c r="ABC206"/>
      <c r="ABD206"/>
      <c r="ABE206"/>
      <c r="ABF206"/>
      <c r="ABG206"/>
      <c r="ABH206"/>
      <c r="ABI206"/>
      <c r="ABJ206"/>
      <c r="ABK206"/>
      <c r="ABL206"/>
      <c r="ABM206"/>
      <c r="ABN206"/>
      <c r="ABO206"/>
      <c r="ABP206"/>
      <c r="ABQ206"/>
      <c r="ABR206"/>
      <c r="ABS206"/>
      <c r="ABT206"/>
      <c r="ABU206"/>
      <c r="ABV206"/>
      <c r="ABW206"/>
      <c r="ABX206"/>
      <c r="ABY206"/>
      <c r="ABZ206"/>
      <c r="ACA206"/>
      <c r="ACB206"/>
      <c r="ACC206"/>
      <c r="ACD206"/>
      <c r="ACE206"/>
      <c r="ACF206"/>
      <c r="ACG206"/>
      <c r="ACH206"/>
      <c r="ACI206"/>
      <c r="ACJ206"/>
      <c r="ACK206"/>
      <c r="ACL206"/>
      <c r="ACM206"/>
      <c r="ACN206"/>
      <c r="ACO206"/>
      <c r="ACP206"/>
      <c r="ACQ206"/>
      <c r="ACR206"/>
      <c r="ACS206"/>
      <c r="ACT206"/>
      <c r="ACU206"/>
      <c r="ACV206"/>
      <c r="ACW206"/>
      <c r="ACX206"/>
      <c r="ACY206"/>
      <c r="ACZ206"/>
      <c r="ADA206"/>
      <c r="ADB206"/>
      <c r="ADC206"/>
      <c r="ADD206"/>
      <c r="ADE206"/>
      <c r="ADF206"/>
      <c r="ADG206"/>
      <c r="ADH206"/>
      <c r="ADI206"/>
      <c r="ADJ206"/>
      <c r="ADK206"/>
      <c r="ADL206"/>
      <c r="ADM206"/>
      <c r="ADN206"/>
      <c r="ADO206"/>
      <c r="ADP206"/>
      <c r="ADQ206"/>
      <c r="ADR206"/>
      <c r="ADS206"/>
      <c r="ADT206"/>
      <c r="ADU206"/>
      <c r="ADV206"/>
      <c r="ADW206"/>
      <c r="ADX206"/>
      <c r="ADY206"/>
      <c r="ADZ206"/>
      <c r="AEA206"/>
      <c r="AEB206"/>
      <c r="AEC206"/>
      <c r="AED206"/>
      <c r="AEE206"/>
      <c r="AEF206"/>
      <c r="AEG206"/>
      <c r="AEH206"/>
      <c r="AEI206"/>
      <c r="AEJ206"/>
      <c r="AEK206"/>
      <c r="AEL206"/>
      <c r="AEM206"/>
      <c r="AEN206"/>
      <c r="AEO206"/>
      <c r="AEP206"/>
      <c r="AEQ206"/>
      <c r="AER206"/>
      <c r="AES206"/>
      <c r="AET206"/>
      <c r="AEU206"/>
      <c r="AEV206"/>
      <c r="AEW206"/>
      <c r="AEX206"/>
      <c r="AEY206"/>
      <c r="AEZ206"/>
      <c r="AFA206"/>
      <c r="AFB206"/>
      <c r="AFC206"/>
      <c r="AFD206"/>
      <c r="AFE206"/>
      <c r="AFF206"/>
      <c r="AFG206"/>
      <c r="AFH206"/>
      <c r="AFI206"/>
      <c r="AFJ206"/>
      <c r="AFK206"/>
      <c r="AFL206"/>
      <c r="AFM206"/>
      <c r="AFN206"/>
      <c r="AFO206"/>
      <c r="AFP206"/>
      <c r="AFQ206"/>
      <c r="AFR206"/>
      <c r="AFS206"/>
      <c r="AFT206"/>
      <c r="AFU206"/>
      <c r="AFV206"/>
      <c r="AFW206"/>
      <c r="AFX206"/>
      <c r="AFY206"/>
      <c r="AFZ206"/>
      <c r="AGA206"/>
      <c r="AGB206"/>
      <c r="AGC206"/>
      <c r="AGD206"/>
      <c r="AGE206"/>
      <c r="AGF206"/>
      <c r="AGG206"/>
      <c r="AGH206"/>
      <c r="AGI206"/>
      <c r="AGJ206"/>
      <c r="AGK206"/>
      <c r="AGL206"/>
      <c r="AGM206"/>
      <c r="AGN206"/>
      <c r="AGO206"/>
      <c r="AGP206"/>
      <c r="AGQ206"/>
      <c r="AGR206"/>
      <c r="AGS206"/>
      <c r="AGT206"/>
      <c r="AGU206"/>
      <c r="AGV206"/>
      <c r="AGW206"/>
      <c r="AGX206"/>
      <c r="AGY206"/>
      <c r="AGZ206"/>
      <c r="AHA206"/>
      <c r="AHB206"/>
      <c r="AHC206"/>
      <c r="AHD206"/>
      <c r="AHE206"/>
      <c r="AHF206"/>
      <c r="AHG206"/>
      <c r="AHH206"/>
      <c r="AHI206"/>
      <c r="AHJ206"/>
      <c r="AHK206"/>
      <c r="AHL206"/>
      <c r="AHM206"/>
      <c r="AHN206"/>
      <c r="AHO206"/>
      <c r="AHP206"/>
      <c r="AHQ206"/>
      <c r="AHR206"/>
      <c r="AHS206"/>
      <c r="AHT206"/>
      <c r="AHU206"/>
      <c r="AHV206"/>
      <c r="AHW206"/>
      <c r="AHX206"/>
      <c r="AHY206"/>
      <c r="AHZ206"/>
      <c r="AIA206"/>
      <c r="AIB206"/>
      <c r="AIC206"/>
      <c r="AID206"/>
      <c r="AIE206"/>
      <c r="AIF206"/>
      <c r="AIG206"/>
      <c r="AIH206"/>
      <c r="AII206"/>
      <c r="AIJ206"/>
      <c r="AIK206"/>
      <c r="AIL206"/>
      <c r="AIM206"/>
      <c r="AIN206"/>
      <c r="AIO206"/>
      <c r="AIP206"/>
      <c r="AIQ206"/>
      <c r="AIR206"/>
      <c r="AIS206"/>
      <c r="AIT206"/>
      <c r="AIU206"/>
      <c r="AIV206"/>
      <c r="AIW206"/>
      <c r="AIX206"/>
      <c r="AIY206"/>
      <c r="AIZ206"/>
      <c r="AJA206"/>
      <c r="AJB206"/>
      <c r="AJC206"/>
      <c r="AJD206"/>
      <c r="AJE206"/>
      <c r="AJF206"/>
      <c r="AJG206"/>
      <c r="AJH206"/>
      <c r="AJI206"/>
      <c r="AJJ206"/>
      <c r="AJK206"/>
      <c r="AJL206"/>
      <c r="AJM206"/>
      <c r="AJN206"/>
      <c r="AJO206"/>
      <c r="AJP206"/>
      <c r="AJQ206"/>
      <c r="AJR206"/>
      <c r="AJS206"/>
      <c r="AJT206"/>
      <c r="AJU206"/>
      <c r="AJV206"/>
      <c r="AJW206"/>
      <c r="AJX206"/>
      <c r="AJY206"/>
      <c r="AJZ206"/>
      <c r="AKA206"/>
      <c r="AKB206"/>
      <c r="AKC206"/>
      <c r="AKD206"/>
      <c r="AKE206"/>
      <c r="AKF206"/>
      <c r="AKG206"/>
      <c r="AKH206"/>
      <c r="AKI206"/>
      <c r="AKJ206"/>
      <c r="AKK206"/>
      <c r="AKL206"/>
      <c r="AKM206"/>
      <c r="AKN206"/>
      <c r="AKO206"/>
      <c r="AKP206"/>
      <c r="AKQ206"/>
      <c r="AKR206"/>
      <c r="AKS206"/>
      <c r="AKT206"/>
      <c r="AKU206"/>
      <c r="AKV206"/>
      <c r="AKW206"/>
      <c r="AKX206"/>
      <c r="AKY206"/>
      <c r="AKZ206"/>
      <c r="ALA206"/>
      <c r="ALB206"/>
      <c r="ALC206"/>
      <c r="ALD206"/>
      <c r="ALE206"/>
      <c r="ALF206"/>
      <c r="ALG206"/>
      <c r="ALH206"/>
      <c r="ALI206"/>
      <c r="ALJ206"/>
      <c r="ALK206"/>
      <c r="ALL206"/>
      <c r="ALM206"/>
      <c r="ALN206"/>
      <c r="ALO206"/>
      <c r="ALP206"/>
      <c r="ALQ206"/>
      <c r="ALR206"/>
      <c r="ALS206"/>
      <c r="ALT206"/>
      <c r="ALU206"/>
      <c r="ALV206"/>
      <c r="ALW206"/>
      <c r="ALX206"/>
      <c r="ALY206"/>
      <c r="ALZ206"/>
      <c r="AMA206"/>
      <c r="AMB206"/>
      <c r="AMC206"/>
      <c r="AMD206"/>
      <c r="AME206"/>
      <c r="AMF206"/>
      <c r="AMG206"/>
      <c r="AMH206"/>
      <c r="AMI206"/>
      <c r="AMJ206"/>
      <c r="AMK206"/>
      <c r="AML206"/>
      <c r="AMM206"/>
      <c r="AMN206"/>
      <c r="AMO206"/>
      <c r="AMP206"/>
      <c r="AMQ206"/>
      <c r="AMR206"/>
      <c r="AMS206"/>
      <c r="AMT206"/>
      <c r="AMU206"/>
    </row>
    <row r="207" spans="3:1038" s="6" customFormat="1" ht="15" customHeight="1" x14ac:dyDescent="0.25">
      <c r="C207" s="6" t="str">
        <f t="shared" si="37"/>
        <v>GE</v>
      </c>
      <c r="D207" s="6" t="str">
        <f t="shared" si="38"/>
        <v>GEH50DEEJXXX  (50 gal)</v>
      </c>
      <c r="E207" s="6">
        <f t="shared" si="39"/>
        <v>1500419</v>
      </c>
      <c r="F207" s="55">
        <f t="shared" si="40"/>
        <v>50</v>
      </c>
      <c r="G207" s="6" t="str">
        <f t="shared" si="41"/>
        <v>GE2014</v>
      </c>
      <c r="H207" s="114">
        <f t="shared" si="42"/>
        <v>0</v>
      </c>
      <c r="I207" s="152" t="str">
        <f t="shared" si="43"/>
        <v>GEH50DEEJXXX</v>
      </c>
      <c r="J207" s="114">
        <v>3</v>
      </c>
      <c r="K207" s="220">
        <v>0</v>
      </c>
      <c r="L207" s="91" t="s">
        <v>188</v>
      </c>
      <c r="M207" s="34">
        <v>3</v>
      </c>
      <c r="N207" s="75">
        <f t="shared" si="44"/>
        <v>15</v>
      </c>
      <c r="O207" s="18" t="s">
        <v>94</v>
      </c>
      <c r="P207" s="62">
        <f t="shared" si="101"/>
        <v>4</v>
      </c>
      <c r="Q207" s="164">
        <f t="shared" si="45"/>
        <v>1500419</v>
      </c>
      <c r="R207" s="59" t="str">
        <f t="shared" si="46"/>
        <v>GEH50DEEJXXX  (50 gal)</v>
      </c>
      <c r="S207" s="151">
        <f>COUNTIF(R$90:R$662, R207)</f>
        <v>1</v>
      </c>
      <c r="T207" s="19" t="s">
        <v>158</v>
      </c>
      <c r="U207" s="20">
        <v>50</v>
      </c>
      <c r="V207" s="31" t="s">
        <v>224</v>
      </c>
      <c r="W207" s="80" t="s">
        <v>170</v>
      </c>
      <c r="X207" s="85" t="str">
        <f t="shared" si="47"/>
        <v>GE2014</v>
      </c>
      <c r="Y207" s="113">
        <v>0</v>
      </c>
      <c r="Z207" s="45"/>
      <c r="AA207" s="45"/>
      <c r="AB207" s="44"/>
      <c r="AC207" s="124" t="str">
        <f t="shared" si="48"/>
        <v>2,     1500419,   "GEH50DEEJXXX  (50 gal)"</v>
      </c>
      <c r="AD207" s="126" t="str">
        <f t="shared" si="102"/>
        <v>GE</v>
      </c>
      <c r="AE207" s="127" t="s">
        <v>158</v>
      </c>
      <c r="AF207" s="167">
        <f>COUNTIF(AE$77:AE$662, AE207)</f>
        <v>1</v>
      </c>
      <c r="AG207" s="124" t="str">
        <f t="shared" si="49"/>
        <v xml:space="preserve">          case  GEH50DEEJXXX  (50 gal)   :   "GEH50DEEJXXX"</v>
      </c>
      <c r="AH207" s="6" t="s">
        <v>1274</v>
      </c>
      <c r="AI207" s="6" t="s">
        <v>1274</v>
      </c>
      <c r="AJ207" s="6">
        <v>3</v>
      </c>
      <c r="AK207" s="18"/>
      <c r="AL207" s="138" t="str">
        <f t="shared" si="50"/>
        <v>no records found</v>
      </c>
      <c r="AM207" s="138" t="str">
        <f t="shared" si="51"/>
        <v/>
      </c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/>
      <c r="CW207" s="18"/>
      <c r="CX207" s="18"/>
      <c r="CY207" s="18"/>
      <c r="CZ207" s="18"/>
      <c r="DA207" s="18"/>
      <c r="DB207" s="18"/>
      <c r="DC207" s="18"/>
      <c r="DD207" s="18"/>
      <c r="DE207" s="18"/>
      <c r="DF207" s="18"/>
      <c r="DG207" s="18"/>
      <c r="DH207" s="18"/>
      <c r="DI207" s="18"/>
      <c r="DJ207" s="18"/>
      <c r="DK207" s="18"/>
      <c r="DL207" s="18"/>
      <c r="DM207" s="18"/>
      <c r="DN207" s="18"/>
      <c r="DO207" s="18"/>
      <c r="DP207" s="18"/>
      <c r="DQ207" s="18"/>
      <c r="DR207" s="18"/>
      <c r="DS207" s="18"/>
      <c r="DT207" s="18"/>
      <c r="DU207" s="18"/>
      <c r="DV207" s="18"/>
      <c r="DW207" s="18"/>
      <c r="DX207" s="18"/>
      <c r="DY207" s="18"/>
      <c r="DZ207" s="18"/>
      <c r="EA207" s="18"/>
      <c r="EB207" s="18"/>
      <c r="EC207" s="18"/>
      <c r="ED207" s="18"/>
      <c r="EE207" s="18"/>
      <c r="EF207" s="18"/>
      <c r="EG207" s="18"/>
      <c r="EH207" s="18"/>
      <c r="EI207" s="18"/>
      <c r="EJ207" s="18"/>
      <c r="EK207" s="18"/>
      <c r="EL207" s="18"/>
      <c r="EM207" s="18"/>
      <c r="EN207" s="18"/>
      <c r="EO207" s="18"/>
      <c r="EP207" s="18"/>
      <c r="EQ207" s="18"/>
      <c r="ER207" s="18"/>
      <c r="ES207" s="18"/>
      <c r="ET207" s="18"/>
      <c r="EU207" s="18"/>
      <c r="EV207" s="18"/>
      <c r="EW207" s="18"/>
      <c r="EX207" s="18"/>
      <c r="EY207" s="18"/>
      <c r="EZ207" s="18"/>
      <c r="FA207" s="18"/>
      <c r="FB207" s="18"/>
      <c r="FC207" s="18"/>
      <c r="FD207" s="18"/>
      <c r="FE207" s="18"/>
      <c r="FF207" s="18"/>
      <c r="FG207" s="18"/>
      <c r="FH207" s="18"/>
      <c r="FI207" s="18"/>
      <c r="FJ207" s="18"/>
      <c r="FK207" s="18"/>
      <c r="FL207" s="18"/>
      <c r="FM207" s="18"/>
      <c r="FN207" s="18"/>
      <c r="FO207" s="18"/>
      <c r="FP207" s="18"/>
      <c r="FQ207" s="18"/>
      <c r="FR207" s="18"/>
      <c r="FS207" s="18"/>
      <c r="FT207" s="18"/>
      <c r="FU207" s="18"/>
      <c r="FV207" s="18"/>
      <c r="FW207" s="18"/>
      <c r="FX207" s="18"/>
      <c r="FY207" s="18"/>
      <c r="FZ207" s="18"/>
      <c r="GA207" s="18"/>
      <c r="GB207" s="18"/>
      <c r="GC207" s="18"/>
      <c r="GD207" s="18"/>
      <c r="GE207" s="18"/>
      <c r="GF207" s="18"/>
      <c r="GG207" s="18"/>
      <c r="GH207" s="18"/>
      <c r="GI207" s="18"/>
      <c r="GJ207" s="18"/>
      <c r="GK207" s="18"/>
      <c r="GL207" s="18"/>
      <c r="GM207" s="18"/>
      <c r="GN207" s="18"/>
      <c r="GO207" s="18"/>
      <c r="GP207" s="18"/>
      <c r="GQ207" s="18"/>
      <c r="GR207" s="18"/>
      <c r="GS207" s="18"/>
      <c r="GT207" s="18"/>
      <c r="GU207" s="18"/>
      <c r="GV207" s="18"/>
      <c r="GW207" s="18"/>
      <c r="GX207" s="18"/>
      <c r="GY207" s="18"/>
      <c r="GZ207" s="18"/>
      <c r="HA207" s="18"/>
      <c r="HB207" s="18"/>
      <c r="HC207" s="18"/>
      <c r="HD207" s="18"/>
      <c r="HE207" s="18"/>
      <c r="HF207" s="18"/>
      <c r="HG207" s="18"/>
      <c r="HH207" s="18"/>
      <c r="HI207" s="18"/>
      <c r="HJ207" s="18"/>
      <c r="HK207" s="18"/>
      <c r="HL207" s="18"/>
      <c r="HM207" s="18"/>
      <c r="HN207" s="18"/>
      <c r="HO207" s="18"/>
      <c r="HP207" s="18"/>
      <c r="HQ207" s="18"/>
      <c r="HR207" s="18"/>
      <c r="HS207" s="18"/>
      <c r="HT207" s="18"/>
      <c r="HU207" s="18"/>
      <c r="HV207" s="18"/>
      <c r="HW207" s="18"/>
      <c r="HX207" s="18"/>
      <c r="HY207" s="18"/>
      <c r="HZ207" s="18"/>
      <c r="IA207" s="18"/>
      <c r="IB207" s="18"/>
      <c r="IC207" s="18"/>
      <c r="ID207" s="18"/>
      <c r="IE207" s="18"/>
      <c r="IF207" s="18"/>
      <c r="IG207" s="18"/>
      <c r="IH207" s="18"/>
      <c r="II207" s="18"/>
      <c r="IJ207" s="18"/>
      <c r="IK207" s="18"/>
      <c r="IL207" s="18"/>
      <c r="IM207" s="18"/>
      <c r="IN207" s="18"/>
      <c r="IO207" s="18"/>
      <c r="IP207" s="18"/>
      <c r="IQ207" s="18"/>
      <c r="IR207" s="18"/>
      <c r="IS207" s="18"/>
      <c r="IT207" s="18"/>
      <c r="IU207" s="18"/>
      <c r="IV207" s="18"/>
      <c r="IW207" s="18"/>
      <c r="IX207" s="18"/>
      <c r="IY207" s="18"/>
      <c r="IZ207" s="18"/>
      <c r="JA207" s="18"/>
      <c r="JB207" s="18"/>
      <c r="JC207" s="18"/>
      <c r="JD207" s="18"/>
      <c r="JE207" s="18"/>
      <c r="JF207" s="18"/>
      <c r="JG207" s="18"/>
      <c r="JH207" s="18"/>
      <c r="JI207" s="18"/>
      <c r="JJ207" s="18"/>
      <c r="JK207" s="18"/>
      <c r="JL207" s="18"/>
      <c r="JM207" s="18"/>
      <c r="JN207" s="18"/>
      <c r="JO207" s="18"/>
      <c r="JP207" s="18"/>
      <c r="JQ207" s="18"/>
      <c r="JR207" s="18"/>
      <c r="JS207" s="18"/>
      <c r="JT207" s="18"/>
      <c r="JU207" s="18"/>
      <c r="JV207" s="18"/>
      <c r="JW207" s="18"/>
      <c r="JX207" s="18"/>
      <c r="JY207" s="18"/>
      <c r="JZ207" s="18"/>
      <c r="KA207" s="18"/>
      <c r="KB207" s="18"/>
      <c r="KC207" s="18"/>
      <c r="KD207" s="18"/>
      <c r="KE207" s="18"/>
      <c r="KF207" s="18"/>
      <c r="KG207" s="18"/>
      <c r="KH207" s="18"/>
      <c r="KI207" s="18"/>
      <c r="KJ207" s="18"/>
      <c r="KK207" s="18"/>
      <c r="KL207" s="18"/>
      <c r="KM207" s="18"/>
      <c r="KN207" s="18"/>
      <c r="KO207" s="18"/>
      <c r="KP207" s="18"/>
      <c r="KQ207" s="18"/>
      <c r="KR207" s="18"/>
      <c r="KS207" s="18"/>
      <c r="KT207" s="18"/>
      <c r="KU207" s="18"/>
      <c r="KV207" s="18"/>
      <c r="KW207" s="18"/>
      <c r="KX207" s="18"/>
      <c r="KY207" s="18"/>
      <c r="KZ207" s="18"/>
      <c r="LA207" s="18"/>
      <c r="LB207" s="18"/>
      <c r="LC207" s="18"/>
      <c r="LD207" s="18"/>
      <c r="LE207" s="18"/>
      <c r="LF207" s="18"/>
      <c r="LG207" s="18"/>
      <c r="LH207" s="18"/>
      <c r="LI207" s="18"/>
      <c r="LJ207" s="18"/>
      <c r="LK207" s="18"/>
      <c r="LL207" s="18"/>
      <c r="LM207" s="18"/>
      <c r="LN207" s="18"/>
      <c r="LO207" s="18"/>
      <c r="LP207" s="18"/>
      <c r="LQ207" s="18"/>
      <c r="LR207" s="18"/>
      <c r="LS207" s="18"/>
      <c r="LT207" s="18"/>
      <c r="LU207" s="18"/>
      <c r="LV207" s="18"/>
      <c r="LW207" s="18"/>
      <c r="LX207" s="18"/>
      <c r="LY207" s="18"/>
      <c r="LZ207" s="18"/>
      <c r="MA207" s="18"/>
      <c r="MB207" s="18"/>
      <c r="MC207" s="18"/>
      <c r="MD207" s="18"/>
      <c r="ME207" s="18"/>
      <c r="MF207" s="18"/>
      <c r="MG207" s="18"/>
      <c r="MH207" s="18"/>
      <c r="MI207" s="18"/>
      <c r="MJ207" s="18"/>
      <c r="MK207" s="18"/>
      <c r="ML207" s="18"/>
      <c r="MM207" s="18"/>
      <c r="MN207" s="18"/>
      <c r="MO207" s="18"/>
      <c r="MP207" s="18"/>
      <c r="MQ207" s="18"/>
      <c r="MR207" s="18"/>
      <c r="MS207" s="18"/>
      <c r="MT207" s="18"/>
      <c r="MU207" s="18"/>
      <c r="MV207" s="18"/>
      <c r="MW207" s="18"/>
      <c r="MX207" s="18"/>
      <c r="MY207" s="18"/>
      <c r="MZ207" s="18"/>
      <c r="NA207" s="18"/>
      <c r="NB207" s="18"/>
      <c r="NC207" s="18"/>
      <c r="ND207" s="18"/>
      <c r="NE207" s="18"/>
      <c r="NF207" s="18"/>
      <c r="NG207" s="18"/>
      <c r="NH207" s="18"/>
      <c r="NI207" s="18"/>
      <c r="NJ207" s="18"/>
      <c r="NK207" s="18"/>
      <c r="NL207" s="18"/>
      <c r="NM207" s="18"/>
      <c r="NN207" s="18"/>
      <c r="NO207" s="18"/>
      <c r="NP207" s="18"/>
      <c r="NQ207" s="18"/>
      <c r="NR207" s="18"/>
      <c r="NS207" s="18"/>
      <c r="NT207" s="18"/>
      <c r="NU207" s="18"/>
      <c r="NV207" s="18"/>
      <c r="NW207" s="18"/>
      <c r="NX207" s="18"/>
      <c r="NY207" s="18"/>
      <c r="NZ207" s="18"/>
      <c r="OA207" s="18"/>
      <c r="OB207" s="18"/>
      <c r="OC207" s="18"/>
      <c r="OD207" s="18"/>
      <c r="OE207" s="18"/>
      <c r="OF207" s="18"/>
      <c r="OG207" s="18"/>
      <c r="OH207" s="18"/>
      <c r="OI207" s="18"/>
      <c r="OJ207" s="18"/>
      <c r="OK207" s="18"/>
      <c r="OL207" s="18"/>
      <c r="OM207" s="18"/>
      <c r="ON207" s="18"/>
      <c r="OO207" s="18"/>
      <c r="OP207" s="18"/>
      <c r="OQ207" s="18"/>
      <c r="OR207" s="18"/>
      <c r="OS207" s="18"/>
      <c r="OT207" s="18"/>
      <c r="OU207" s="18"/>
      <c r="OV207" s="18"/>
      <c r="OW207" s="18"/>
      <c r="OX207" s="18"/>
      <c r="OY207" s="18"/>
      <c r="OZ207" s="18"/>
      <c r="PA207" s="18"/>
      <c r="PB207" s="18"/>
      <c r="PC207" s="18"/>
      <c r="PD207" s="18"/>
      <c r="PE207" s="18"/>
      <c r="PF207" s="18"/>
      <c r="PG207" s="18"/>
      <c r="PH207" s="18"/>
      <c r="PI207" s="18"/>
      <c r="PJ207" s="18"/>
      <c r="PK207" s="18"/>
      <c r="PL207" s="18"/>
      <c r="PM207" s="18"/>
      <c r="PN207" s="18"/>
      <c r="PO207" s="18"/>
      <c r="PP207" s="18"/>
      <c r="PQ207" s="18"/>
      <c r="PR207" s="18"/>
      <c r="PS207" s="18"/>
      <c r="PT207" s="18"/>
      <c r="PU207" s="18"/>
      <c r="PV207" s="18"/>
      <c r="PW207" s="18"/>
      <c r="PX207" s="18"/>
      <c r="PY207" s="18"/>
      <c r="PZ207" s="18"/>
      <c r="QA207" s="18"/>
      <c r="QB207" s="18"/>
      <c r="QC207" s="18"/>
      <c r="QD207" s="18"/>
      <c r="QE207" s="18"/>
      <c r="QF207" s="18"/>
      <c r="QG207" s="18"/>
      <c r="QH207" s="18"/>
      <c r="QI207" s="18"/>
      <c r="QJ207" s="18"/>
      <c r="QK207" s="18"/>
      <c r="QL207" s="18"/>
      <c r="QM207" s="18"/>
      <c r="QN207" s="18"/>
      <c r="QO207" s="18"/>
      <c r="QP207" s="18"/>
      <c r="QQ207" s="18"/>
      <c r="QR207" s="18"/>
      <c r="QS207" s="18"/>
      <c r="QT207" s="18"/>
      <c r="QU207" s="18"/>
      <c r="QV207" s="18"/>
      <c r="QW207" s="18"/>
      <c r="QX207" s="18"/>
      <c r="QY207" s="18"/>
      <c r="QZ207" s="18"/>
      <c r="RA207" s="18"/>
      <c r="RB207" s="18"/>
      <c r="RC207" s="18"/>
      <c r="RD207" s="18"/>
      <c r="RE207" s="18"/>
      <c r="RF207" s="18"/>
      <c r="RG207" s="18"/>
      <c r="RH207" s="18"/>
      <c r="RI207" s="18"/>
      <c r="RJ207" s="18"/>
      <c r="RK207" s="18"/>
      <c r="RL207" s="18"/>
      <c r="RM207" s="18"/>
      <c r="RN207" s="18"/>
      <c r="RO207" s="18"/>
      <c r="RP207" s="18"/>
      <c r="RQ207" s="18"/>
      <c r="RR207" s="18"/>
      <c r="RS207" s="18"/>
      <c r="RT207" s="18"/>
      <c r="RU207" s="18"/>
      <c r="RV207" s="18"/>
      <c r="RW207" s="18"/>
      <c r="RX207" s="18"/>
      <c r="RY207" s="18"/>
      <c r="RZ207" s="18"/>
      <c r="SA207" s="18"/>
      <c r="SB207" s="18"/>
      <c r="SC207" s="18"/>
      <c r="SD207" s="18"/>
      <c r="SE207" s="18"/>
      <c r="SF207" s="18"/>
      <c r="SG207" s="18"/>
      <c r="SH207" s="18"/>
      <c r="SI207" s="18"/>
      <c r="SJ207" s="18"/>
      <c r="SK207" s="18"/>
      <c r="SL207" s="18"/>
      <c r="SM207" s="18"/>
      <c r="SN207" s="18"/>
      <c r="SO207" s="18"/>
      <c r="SP207" s="18"/>
      <c r="SQ207" s="18"/>
      <c r="SR207" s="18"/>
      <c r="SS207" s="18"/>
      <c r="ST207" s="18"/>
      <c r="SU207" s="18"/>
      <c r="SV207" s="18"/>
      <c r="SW207" s="18"/>
      <c r="SX207" s="18"/>
      <c r="SY207" s="18"/>
      <c r="SZ207" s="18"/>
      <c r="TA207" s="18"/>
      <c r="TB207" s="18"/>
      <c r="TC207" s="18"/>
      <c r="TD207" s="18"/>
      <c r="TE207" s="18"/>
      <c r="TF207" s="18"/>
      <c r="TG207" s="18"/>
      <c r="TH207" s="18"/>
      <c r="TI207" s="18"/>
      <c r="TJ207" s="18"/>
      <c r="TK207" s="18"/>
      <c r="TL207" s="18"/>
      <c r="TM207" s="18"/>
      <c r="TN207" s="18"/>
      <c r="TO207" s="18"/>
      <c r="TP207" s="18"/>
      <c r="TQ207" s="18"/>
      <c r="TR207" s="18"/>
      <c r="TS207" s="18"/>
      <c r="TT207" s="18"/>
      <c r="TU207" s="18"/>
      <c r="TV207" s="18"/>
      <c r="TW207" s="18"/>
      <c r="TX207" s="18"/>
      <c r="TY207" s="18"/>
      <c r="TZ207" s="18"/>
      <c r="UA207" s="18"/>
      <c r="UB207" s="18"/>
      <c r="UC207" s="18"/>
      <c r="UD207" s="18"/>
      <c r="UE207" s="18"/>
      <c r="UF207" s="18"/>
      <c r="UG207" s="18"/>
      <c r="UH207" s="18"/>
      <c r="UI207" s="18"/>
      <c r="UJ207" s="18"/>
      <c r="UK207" s="18"/>
      <c r="UL207" s="18"/>
      <c r="UM207" s="18"/>
      <c r="UN207" s="18"/>
      <c r="UO207" s="18"/>
      <c r="UP207" s="18"/>
      <c r="UQ207" s="18"/>
      <c r="UR207" s="18"/>
      <c r="US207" s="18"/>
      <c r="UT207" s="18"/>
      <c r="UU207" s="18"/>
      <c r="UV207" s="18"/>
      <c r="UW207" s="18"/>
      <c r="UX207" s="18"/>
      <c r="UY207" s="18"/>
      <c r="UZ207" s="18"/>
      <c r="VA207" s="18"/>
      <c r="VB207" s="18"/>
      <c r="VC207" s="18"/>
      <c r="VD207" s="18"/>
      <c r="VE207" s="18"/>
      <c r="VF207" s="18"/>
      <c r="VG207" s="18"/>
      <c r="VH207" s="18"/>
      <c r="VI207" s="18"/>
      <c r="VJ207" s="18"/>
      <c r="VK207" s="18"/>
      <c r="VL207" s="18"/>
      <c r="VM207" s="18"/>
      <c r="VN207" s="18"/>
      <c r="VO207" s="18"/>
      <c r="VP207" s="18"/>
      <c r="VQ207" s="18"/>
      <c r="VR207" s="18"/>
      <c r="VS207" s="18"/>
      <c r="VT207" s="18"/>
      <c r="VU207" s="18"/>
      <c r="VV207" s="18"/>
      <c r="VW207" s="18"/>
      <c r="VX207" s="18"/>
      <c r="VY207" s="18"/>
      <c r="VZ207" s="18"/>
      <c r="WA207" s="18"/>
      <c r="WB207" s="18"/>
      <c r="WC207" s="18"/>
      <c r="WD207" s="18"/>
      <c r="WE207" s="18"/>
      <c r="WF207" s="18"/>
      <c r="WG207" s="18"/>
      <c r="WH207" s="18"/>
      <c r="WI207" s="18"/>
      <c r="WJ207" s="18"/>
      <c r="WK207" s="18"/>
      <c r="WL207" s="18"/>
      <c r="WM207" s="18"/>
      <c r="WN207" s="18"/>
      <c r="WO207" s="18"/>
      <c r="WP207" s="18"/>
      <c r="WQ207" s="18"/>
      <c r="WR207" s="18"/>
      <c r="WS207" s="18"/>
      <c r="WT207" s="18"/>
      <c r="WU207" s="18"/>
      <c r="WV207" s="18"/>
      <c r="WW207" s="18"/>
      <c r="WX207" s="18"/>
      <c r="WY207" s="18"/>
      <c r="WZ207" s="18"/>
      <c r="XA207" s="18"/>
      <c r="XB207" s="18"/>
      <c r="XC207" s="18"/>
      <c r="XD207" s="18"/>
      <c r="XE207" s="18"/>
      <c r="XF207" s="18"/>
      <c r="XG207" s="18"/>
      <c r="XH207" s="18"/>
      <c r="XI207" s="18"/>
      <c r="XJ207" s="18"/>
      <c r="XK207" s="18"/>
      <c r="XL207" s="18"/>
      <c r="XM207" s="18"/>
      <c r="XN207" s="18"/>
      <c r="XO207" s="18"/>
      <c r="XP207" s="18"/>
      <c r="XQ207" s="18"/>
      <c r="XR207" s="18"/>
      <c r="XS207" s="18"/>
      <c r="XT207" s="18"/>
      <c r="XU207" s="18"/>
      <c r="XV207" s="18"/>
      <c r="XW207" s="18"/>
      <c r="XX207" s="18"/>
      <c r="XY207" s="18"/>
      <c r="XZ207" s="18"/>
      <c r="YA207" s="18"/>
      <c r="YB207" s="18"/>
      <c r="YC207" s="18"/>
      <c r="YD207" s="18"/>
      <c r="YE207" s="18"/>
      <c r="YF207" s="18"/>
      <c r="YG207" s="18"/>
      <c r="YH207" s="18"/>
      <c r="YI207" s="18"/>
      <c r="YJ207" s="18"/>
      <c r="YK207" s="18"/>
      <c r="YL207" s="18"/>
      <c r="YM207" s="18"/>
      <c r="YN207" s="18"/>
      <c r="YO207" s="18"/>
      <c r="YP207" s="18"/>
      <c r="YQ207" s="18"/>
      <c r="YR207" s="18"/>
      <c r="YS207" s="18"/>
      <c r="YT207" s="18"/>
      <c r="YU207" s="18"/>
      <c r="YV207" s="18"/>
      <c r="YW207" s="18"/>
      <c r="YX207" s="18"/>
      <c r="YY207" s="18"/>
      <c r="YZ207" s="18"/>
      <c r="ZA207" s="18"/>
      <c r="ZB207" s="18"/>
      <c r="ZC207" s="18"/>
      <c r="ZD207" s="18"/>
      <c r="ZE207" s="18"/>
      <c r="ZF207" s="18"/>
      <c r="ZG207" s="18"/>
      <c r="ZH207" s="18"/>
      <c r="ZI207" s="18"/>
      <c r="ZJ207" s="18"/>
      <c r="ZK207" s="18"/>
      <c r="ZL207" s="18"/>
      <c r="ZM207" s="18"/>
      <c r="ZN207" s="18"/>
      <c r="ZO207" s="18"/>
      <c r="ZP207" s="18"/>
      <c r="ZQ207" s="18"/>
      <c r="ZR207" s="18"/>
      <c r="ZS207" s="18"/>
      <c r="ZT207" s="18"/>
      <c r="ZU207" s="18"/>
      <c r="ZV207" s="18"/>
      <c r="ZW207" s="18"/>
      <c r="ZX207" s="18"/>
      <c r="ZY207" s="18"/>
      <c r="ZZ207" s="18"/>
      <c r="AAA207" s="18"/>
      <c r="AAB207" s="18"/>
      <c r="AAC207" s="18"/>
      <c r="AAD207" s="18"/>
      <c r="AAE207" s="18"/>
      <c r="AAF207" s="18"/>
      <c r="AAG207" s="18"/>
      <c r="AAH207" s="18"/>
      <c r="AAI207" s="18"/>
      <c r="AAJ207" s="18"/>
      <c r="AAK207" s="18"/>
      <c r="AAL207" s="18"/>
      <c r="AAM207" s="18"/>
      <c r="AAN207" s="18"/>
      <c r="AAO207" s="18"/>
      <c r="AAP207" s="18"/>
      <c r="AAQ207" s="18"/>
      <c r="AAR207" s="18"/>
      <c r="AAS207" s="18"/>
      <c r="AAT207" s="18"/>
      <c r="AAU207" s="18"/>
      <c r="AAV207" s="18"/>
      <c r="AAW207" s="18"/>
      <c r="AAX207" s="18"/>
      <c r="AAY207" s="18"/>
      <c r="AAZ207" s="18"/>
      <c r="ABA207" s="18"/>
      <c r="ABB207" s="18"/>
      <c r="ABC207" s="18"/>
      <c r="ABD207" s="18"/>
      <c r="ABE207" s="18"/>
      <c r="ABF207" s="18"/>
      <c r="ABG207" s="18"/>
      <c r="ABH207" s="18"/>
      <c r="ABI207" s="18"/>
      <c r="ABJ207" s="18"/>
      <c r="ABK207" s="18"/>
      <c r="ABL207" s="18"/>
      <c r="ABM207" s="18"/>
      <c r="ABN207" s="18"/>
      <c r="ABO207" s="18"/>
      <c r="ABP207" s="18"/>
      <c r="ABQ207" s="18"/>
      <c r="ABR207" s="18"/>
      <c r="ABS207" s="18"/>
      <c r="ABT207" s="18"/>
      <c r="ABU207" s="18"/>
      <c r="ABV207" s="18"/>
      <c r="ABW207" s="18"/>
      <c r="ABX207" s="18"/>
      <c r="ABY207" s="18"/>
      <c r="ABZ207" s="18"/>
      <c r="ACA207" s="18"/>
      <c r="ACB207" s="18"/>
      <c r="ACC207" s="18"/>
      <c r="ACD207" s="18"/>
      <c r="ACE207" s="18"/>
      <c r="ACF207" s="18"/>
      <c r="ACG207" s="18"/>
      <c r="ACH207" s="18"/>
      <c r="ACI207" s="18"/>
      <c r="ACJ207" s="18"/>
      <c r="ACK207" s="18"/>
      <c r="ACL207" s="18"/>
      <c r="ACM207" s="18"/>
      <c r="ACN207" s="18"/>
      <c r="ACO207" s="18"/>
      <c r="ACP207" s="18"/>
      <c r="ACQ207" s="18"/>
      <c r="ACR207" s="18"/>
      <c r="ACS207" s="18"/>
      <c r="ACT207" s="18"/>
      <c r="ACU207" s="18"/>
      <c r="ACV207" s="18"/>
      <c r="ACW207" s="18"/>
      <c r="ACX207" s="18"/>
      <c r="ACY207" s="18"/>
      <c r="ACZ207" s="18"/>
      <c r="ADA207" s="18"/>
      <c r="ADB207" s="18"/>
      <c r="ADC207" s="18"/>
      <c r="ADD207" s="18"/>
      <c r="ADE207" s="18"/>
      <c r="ADF207" s="18"/>
      <c r="ADG207" s="18"/>
      <c r="ADH207" s="18"/>
      <c r="ADI207" s="18"/>
      <c r="ADJ207" s="18"/>
      <c r="ADK207" s="18"/>
      <c r="ADL207" s="18"/>
      <c r="ADM207" s="18"/>
      <c r="ADN207" s="18"/>
      <c r="ADO207" s="18"/>
      <c r="ADP207" s="18"/>
      <c r="ADQ207" s="18"/>
      <c r="ADR207" s="18"/>
      <c r="ADS207" s="18"/>
      <c r="ADT207" s="18"/>
      <c r="ADU207" s="18"/>
      <c r="ADV207" s="18"/>
      <c r="ADW207" s="18"/>
      <c r="ADX207" s="18"/>
      <c r="ADY207" s="18"/>
      <c r="ADZ207" s="18"/>
      <c r="AEA207" s="18"/>
      <c r="AEB207" s="18"/>
      <c r="AEC207" s="18"/>
      <c r="AED207" s="18"/>
      <c r="AEE207" s="18"/>
      <c r="AEF207" s="18"/>
      <c r="AEG207" s="18"/>
      <c r="AEH207" s="18"/>
      <c r="AEI207" s="18"/>
      <c r="AEJ207" s="18"/>
      <c r="AEK207" s="18"/>
      <c r="AEL207" s="18"/>
      <c r="AEM207" s="18"/>
      <c r="AEN207" s="18"/>
      <c r="AEO207" s="18"/>
      <c r="AEP207" s="18"/>
      <c r="AEQ207" s="18"/>
      <c r="AER207" s="18"/>
      <c r="AES207" s="18"/>
      <c r="AET207" s="18"/>
      <c r="AEU207" s="18"/>
      <c r="AEV207" s="18"/>
      <c r="AEW207" s="18"/>
      <c r="AEX207" s="18"/>
      <c r="AEY207" s="18"/>
      <c r="AEZ207" s="18"/>
      <c r="AFA207" s="18"/>
      <c r="AFB207" s="18"/>
      <c r="AFC207" s="18"/>
      <c r="AFD207" s="18"/>
      <c r="AFE207" s="18"/>
      <c r="AFF207" s="18"/>
      <c r="AFG207" s="18"/>
      <c r="AFH207" s="18"/>
      <c r="AFI207" s="18"/>
      <c r="AFJ207" s="18"/>
      <c r="AFK207" s="18"/>
      <c r="AFL207" s="18"/>
      <c r="AFM207" s="18"/>
      <c r="AFN207" s="18"/>
      <c r="AFO207" s="18"/>
      <c r="AFP207" s="18"/>
      <c r="AFQ207" s="18"/>
      <c r="AFR207" s="18"/>
      <c r="AFS207" s="18"/>
      <c r="AFT207" s="18"/>
      <c r="AFU207" s="18"/>
      <c r="AFV207" s="18"/>
      <c r="AFW207" s="18"/>
      <c r="AFX207" s="18"/>
      <c r="AFY207" s="18"/>
      <c r="AFZ207" s="18"/>
      <c r="AGA207" s="18"/>
      <c r="AGB207" s="18"/>
      <c r="AGC207" s="18"/>
      <c r="AGD207" s="18"/>
      <c r="AGE207" s="18"/>
      <c r="AGF207" s="18"/>
      <c r="AGG207" s="18"/>
      <c r="AGH207" s="18"/>
      <c r="AGI207" s="18"/>
      <c r="AGJ207" s="18"/>
      <c r="AGK207" s="18"/>
      <c r="AGL207" s="18"/>
      <c r="AGM207" s="18"/>
      <c r="AGN207" s="18"/>
      <c r="AGO207" s="18"/>
      <c r="AGP207" s="18"/>
      <c r="AGQ207" s="18"/>
      <c r="AGR207" s="18"/>
      <c r="AGS207" s="18"/>
      <c r="AGT207" s="18"/>
      <c r="AGU207" s="18"/>
      <c r="AGV207" s="18"/>
      <c r="AGW207" s="18"/>
      <c r="AGX207" s="18"/>
      <c r="AGY207" s="18"/>
      <c r="AGZ207" s="18"/>
      <c r="AHA207" s="18"/>
      <c r="AHB207" s="18"/>
      <c r="AHC207" s="18"/>
      <c r="AHD207" s="18"/>
      <c r="AHE207" s="18"/>
      <c r="AHF207" s="18"/>
      <c r="AHG207" s="18"/>
      <c r="AHH207" s="18"/>
      <c r="AHI207" s="18"/>
      <c r="AHJ207" s="18"/>
      <c r="AHK207" s="18"/>
      <c r="AHL207" s="18"/>
      <c r="AHM207" s="18"/>
      <c r="AHN207" s="18"/>
      <c r="AHO207" s="18"/>
      <c r="AHP207" s="18"/>
      <c r="AHQ207" s="18"/>
      <c r="AHR207" s="18"/>
      <c r="AHS207" s="18"/>
      <c r="AHT207" s="18"/>
      <c r="AHU207" s="18"/>
      <c r="AHV207" s="18"/>
      <c r="AHW207" s="18"/>
      <c r="AHX207" s="18"/>
      <c r="AHY207" s="18"/>
      <c r="AHZ207" s="18"/>
      <c r="AIA207" s="18"/>
      <c r="AIB207" s="18"/>
      <c r="AIC207" s="18"/>
      <c r="AID207" s="18"/>
      <c r="AIE207" s="18"/>
      <c r="AIF207" s="18"/>
      <c r="AIG207" s="18"/>
      <c r="AIH207" s="18"/>
      <c r="AII207" s="18"/>
      <c r="AIJ207" s="18"/>
      <c r="AIK207" s="18"/>
      <c r="AIL207" s="18"/>
      <c r="AIM207" s="18"/>
      <c r="AIN207" s="18"/>
      <c r="AIO207" s="18"/>
      <c r="AIP207" s="18"/>
      <c r="AIQ207" s="18"/>
      <c r="AIR207" s="18"/>
      <c r="AIS207" s="18"/>
      <c r="AIT207" s="18"/>
      <c r="AIU207" s="18"/>
      <c r="AIV207" s="18"/>
      <c r="AIW207" s="18"/>
      <c r="AIX207" s="18"/>
      <c r="AIY207" s="18"/>
      <c r="AIZ207" s="18"/>
      <c r="AJA207" s="18"/>
      <c r="AJB207" s="18"/>
      <c r="AJC207" s="18"/>
      <c r="AJD207" s="18"/>
      <c r="AJE207" s="18"/>
      <c r="AJF207" s="18"/>
      <c r="AJG207" s="18"/>
      <c r="AJH207" s="18"/>
      <c r="AJI207" s="18"/>
      <c r="AJJ207" s="18"/>
      <c r="AJK207" s="18"/>
      <c r="AJL207" s="18"/>
      <c r="AJM207" s="18"/>
      <c r="AJN207" s="18"/>
      <c r="AJO207" s="18"/>
      <c r="AJP207" s="18"/>
      <c r="AJQ207" s="18"/>
      <c r="AJR207" s="18"/>
      <c r="AJS207" s="18"/>
      <c r="AJT207" s="18"/>
      <c r="AJU207" s="18"/>
      <c r="AJV207" s="18"/>
      <c r="AJW207" s="18"/>
      <c r="AJX207" s="18"/>
      <c r="AJY207" s="18"/>
      <c r="AJZ207" s="18"/>
      <c r="AKA207" s="18"/>
      <c r="AKB207" s="18"/>
      <c r="AKC207" s="18"/>
      <c r="AKD207" s="18"/>
      <c r="AKE207" s="18"/>
      <c r="AKF207" s="18"/>
      <c r="AKG207" s="18"/>
      <c r="AKH207" s="18"/>
      <c r="AKI207" s="18"/>
      <c r="AKJ207" s="18"/>
      <c r="AKK207" s="18"/>
      <c r="AKL207" s="18"/>
      <c r="AKM207" s="18"/>
      <c r="AKN207" s="18"/>
      <c r="AKO207" s="18"/>
      <c r="AKP207" s="18"/>
      <c r="AKQ207" s="18"/>
      <c r="AKR207" s="18"/>
      <c r="AKS207" s="18"/>
      <c r="AKT207" s="18"/>
      <c r="AKU207" s="18"/>
      <c r="AKV207" s="18"/>
      <c r="AKW207" s="18"/>
      <c r="AKX207" s="18"/>
      <c r="AKY207" s="18"/>
      <c r="AKZ207" s="18"/>
      <c r="ALA207" s="18"/>
      <c r="ALB207" s="18"/>
      <c r="ALC207" s="18"/>
      <c r="ALD207" s="18"/>
      <c r="ALE207" s="18"/>
      <c r="ALF207" s="18"/>
      <c r="ALG207" s="18"/>
      <c r="ALH207" s="18"/>
      <c r="ALI207" s="18"/>
      <c r="ALJ207" s="18"/>
      <c r="ALK207" s="18"/>
      <c r="ALL207" s="18"/>
      <c r="ALM207" s="18"/>
      <c r="ALN207" s="18"/>
      <c r="ALO207" s="18"/>
      <c r="ALP207" s="18"/>
      <c r="ALQ207" s="18"/>
      <c r="ALR207" s="18"/>
      <c r="ALS207" s="18"/>
      <c r="ALT207" s="18"/>
      <c r="ALU207" s="18"/>
      <c r="ALV207" s="18"/>
      <c r="ALW207" s="18"/>
      <c r="ALX207" s="18"/>
      <c r="ALY207" s="18"/>
      <c r="ALZ207" s="18"/>
      <c r="AMA207" s="18"/>
      <c r="AMB207" s="18"/>
      <c r="AMC207" s="18"/>
      <c r="AMD207" s="18"/>
      <c r="AME207" s="18"/>
      <c r="AMF207" s="18"/>
      <c r="AMG207" s="18"/>
      <c r="AMH207" s="18"/>
      <c r="AMI207" s="18"/>
      <c r="AMJ207" s="18"/>
      <c r="AMK207" s="18"/>
      <c r="AML207" s="18"/>
      <c r="AMM207" s="18"/>
      <c r="AMN207" s="18"/>
      <c r="AMO207" s="18"/>
      <c r="AMP207" s="18"/>
      <c r="AMQ207" s="18"/>
      <c r="AMR207" s="18"/>
      <c r="AMS207" s="18"/>
      <c r="AMT207" s="18"/>
      <c r="AMU207" s="18"/>
      <c r="AMV207" s="18"/>
      <c r="AMW207" s="18"/>
      <c r="AMX207" s="18"/>
    </row>
    <row r="208" spans="3:1038" s="6" customFormat="1" ht="15" customHeight="1" x14ac:dyDescent="0.25">
      <c r="C208" s="6" t="str">
        <f t="shared" si="37"/>
        <v>GE</v>
      </c>
      <c r="D208" s="6" t="str">
        <f t="shared" si="38"/>
        <v>GEH50DFEJSR  (50 gal)</v>
      </c>
      <c r="E208" s="6">
        <f t="shared" si="39"/>
        <v>1500519</v>
      </c>
      <c r="F208" s="55">
        <f t="shared" si="40"/>
        <v>50</v>
      </c>
      <c r="G208" s="6" t="str">
        <f t="shared" si="41"/>
        <v>GE2014</v>
      </c>
      <c r="H208" s="114">
        <f t="shared" si="42"/>
        <v>0</v>
      </c>
      <c r="I208" s="152" t="str">
        <f t="shared" si="43"/>
        <v>GEH50DFEJSR</v>
      </c>
      <c r="J208" s="114">
        <v>3</v>
      </c>
      <c r="K208" s="220">
        <v>0</v>
      </c>
      <c r="L208" s="91" t="s">
        <v>188</v>
      </c>
      <c r="M208" s="32">
        <v>3</v>
      </c>
      <c r="N208" s="75">
        <f t="shared" si="44"/>
        <v>15</v>
      </c>
      <c r="O208" s="12" t="s">
        <v>94</v>
      </c>
      <c r="P208" s="62">
        <f t="shared" si="101"/>
        <v>5</v>
      </c>
      <c r="Q208" s="164">
        <f t="shared" si="45"/>
        <v>1500519</v>
      </c>
      <c r="R208" s="59" t="str">
        <f t="shared" si="46"/>
        <v>GEH50DFEJSR  (50 gal)</v>
      </c>
      <c r="S208" s="151">
        <f>COUNTIF(R$90:R$662, R208)</f>
        <v>1</v>
      </c>
      <c r="T208" s="13" t="s">
        <v>120</v>
      </c>
      <c r="U208" s="14">
        <v>50</v>
      </c>
      <c r="V208" s="30" t="s">
        <v>224</v>
      </c>
      <c r="W208" s="80" t="s">
        <v>170</v>
      </c>
      <c r="X208" s="85" t="str">
        <f t="shared" si="47"/>
        <v>GE2014</v>
      </c>
      <c r="Y208" s="113">
        <v>0</v>
      </c>
      <c r="Z208" s="46" t="str">
        <f>[1]ESTAR_to_AWHS!I23</f>
        <v>2-3</v>
      </c>
      <c r="AA208" s="47">
        <f>[1]ESTAR_to_AWHS!J23</f>
        <v>42621</v>
      </c>
      <c r="AB208" s="44" t="s">
        <v>84</v>
      </c>
      <c r="AC208" s="124" t="str">
        <f t="shared" si="48"/>
        <v>2,     1500519,   "GEH50DFEJSR  (50 gal)"</v>
      </c>
      <c r="AD208" s="126" t="str">
        <f t="shared" si="102"/>
        <v>GE</v>
      </c>
      <c r="AE208" s="127" t="s">
        <v>120</v>
      </c>
      <c r="AF208" s="167">
        <f>COUNTIF(AE$77:AE$662, AE208)</f>
        <v>1</v>
      </c>
      <c r="AG208" s="124" t="str">
        <f t="shared" si="49"/>
        <v xml:space="preserve">          case  GEH50DFEJSR  (50 gal)   :   "GEH50DFEJSR"</v>
      </c>
      <c r="AH208" s="6" t="s">
        <v>1274</v>
      </c>
      <c r="AI208" s="6" t="s">
        <v>1274</v>
      </c>
      <c r="AJ208" s="6">
        <v>3</v>
      </c>
      <c r="AK208"/>
      <c r="AL208" s="138" t="str">
        <f t="shared" si="50"/>
        <v>no records found</v>
      </c>
      <c r="AM208" s="138" t="str">
        <f t="shared" si="51"/>
        <v/>
      </c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  <c r="UX208"/>
      <c r="UY208"/>
      <c r="UZ208"/>
      <c r="VA208"/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  <c r="VW208"/>
      <c r="VX208"/>
      <c r="VY208"/>
      <c r="VZ208"/>
      <c r="WA208"/>
      <c r="WB208"/>
      <c r="WC208"/>
      <c r="WD208"/>
      <c r="WE208"/>
      <c r="WF208"/>
      <c r="WG208"/>
      <c r="WH208"/>
      <c r="WI208"/>
      <c r="WJ208"/>
      <c r="WK208"/>
      <c r="WL208"/>
      <c r="WM208"/>
      <c r="WN208"/>
      <c r="WO208"/>
      <c r="WP208"/>
      <c r="WQ208"/>
      <c r="WR208"/>
      <c r="WS208"/>
      <c r="WT208"/>
      <c r="WU208"/>
      <c r="WV208"/>
      <c r="WW208"/>
      <c r="WX208"/>
      <c r="WY208"/>
      <c r="WZ208"/>
      <c r="XA208"/>
      <c r="XB208"/>
      <c r="XC208"/>
      <c r="XD208"/>
      <c r="XE208"/>
      <c r="XF208"/>
      <c r="XG208"/>
      <c r="XH208"/>
      <c r="XI208"/>
      <c r="XJ208"/>
      <c r="XK208"/>
      <c r="XL208"/>
      <c r="XM208"/>
      <c r="XN208"/>
      <c r="XO208"/>
      <c r="XP208"/>
      <c r="XQ208"/>
      <c r="XR208"/>
      <c r="XS208"/>
      <c r="XT208"/>
      <c r="XU208"/>
      <c r="XV208"/>
      <c r="XW208"/>
      <c r="XX208"/>
      <c r="XY208"/>
      <c r="XZ208"/>
      <c r="YA208"/>
      <c r="YB208"/>
      <c r="YC208"/>
      <c r="YD208"/>
      <c r="YE208"/>
      <c r="YF208"/>
      <c r="YG208"/>
      <c r="YH208"/>
      <c r="YI208"/>
      <c r="YJ208"/>
      <c r="YK208"/>
      <c r="YL208"/>
      <c r="YM208"/>
      <c r="YN208"/>
      <c r="YO208"/>
      <c r="YP208"/>
      <c r="YQ208"/>
      <c r="YR208"/>
      <c r="YS208"/>
      <c r="YT208"/>
      <c r="YU208"/>
      <c r="YV208"/>
      <c r="YW208"/>
      <c r="YX208"/>
      <c r="YY208"/>
      <c r="YZ208"/>
      <c r="ZA208"/>
      <c r="ZB208"/>
      <c r="ZC208"/>
      <c r="ZD208"/>
      <c r="ZE208"/>
      <c r="ZF208"/>
      <c r="ZG208"/>
      <c r="ZH208"/>
      <c r="ZI208"/>
      <c r="ZJ208"/>
      <c r="ZK208"/>
      <c r="ZL208"/>
      <c r="ZM208"/>
      <c r="ZN208"/>
      <c r="ZO208"/>
      <c r="ZP208"/>
      <c r="ZQ208"/>
      <c r="ZR208"/>
      <c r="ZS208"/>
      <c r="ZT208"/>
      <c r="ZU208"/>
      <c r="ZV208"/>
      <c r="ZW208"/>
      <c r="ZX208"/>
      <c r="ZY208"/>
      <c r="ZZ208"/>
      <c r="AAA208"/>
      <c r="AAB208"/>
      <c r="AAC208"/>
      <c r="AAD208"/>
      <c r="AAE208"/>
      <c r="AAF208"/>
      <c r="AAG208"/>
      <c r="AAH208"/>
      <c r="AAI208"/>
      <c r="AAJ208"/>
      <c r="AAK208"/>
      <c r="AAL208"/>
      <c r="AAM208"/>
      <c r="AAN208"/>
      <c r="AAO208"/>
      <c r="AAP208"/>
      <c r="AAQ208"/>
      <c r="AAR208"/>
      <c r="AAS208"/>
      <c r="AAT208"/>
      <c r="AAU208"/>
      <c r="AAV208"/>
      <c r="AAW208"/>
      <c r="AAX208"/>
      <c r="AAY208"/>
      <c r="AAZ208"/>
      <c r="ABA208"/>
      <c r="ABB208"/>
      <c r="ABC208"/>
      <c r="ABD208"/>
      <c r="ABE208"/>
      <c r="ABF208"/>
      <c r="ABG208"/>
      <c r="ABH208"/>
      <c r="ABI208"/>
      <c r="ABJ208"/>
      <c r="ABK208"/>
      <c r="ABL208"/>
      <c r="ABM208"/>
      <c r="ABN208"/>
      <c r="ABO208"/>
      <c r="ABP208"/>
      <c r="ABQ208"/>
      <c r="ABR208"/>
      <c r="ABS208"/>
      <c r="ABT208"/>
      <c r="ABU208"/>
      <c r="ABV208"/>
      <c r="ABW208"/>
      <c r="ABX208"/>
      <c r="ABY208"/>
      <c r="ABZ208"/>
      <c r="ACA208"/>
      <c r="ACB208"/>
      <c r="ACC208"/>
      <c r="ACD208"/>
      <c r="ACE208"/>
      <c r="ACF208"/>
      <c r="ACG208"/>
      <c r="ACH208"/>
      <c r="ACI208"/>
      <c r="ACJ208"/>
      <c r="ACK208"/>
      <c r="ACL208"/>
      <c r="ACM208"/>
      <c r="ACN208"/>
      <c r="ACO208"/>
      <c r="ACP208"/>
      <c r="ACQ208"/>
      <c r="ACR208"/>
      <c r="ACS208"/>
      <c r="ACT208"/>
      <c r="ACU208"/>
      <c r="ACV208"/>
      <c r="ACW208"/>
      <c r="ACX208"/>
      <c r="ACY208"/>
      <c r="ACZ208"/>
      <c r="ADA208"/>
      <c r="ADB208"/>
      <c r="ADC208"/>
      <c r="ADD208"/>
      <c r="ADE208"/>
      <c r="ADF208"/>
      <c r="ADG208"/>
      <c r="ADH208"/>
      <c r="ADI208"/>
      <c r="ADJ208"/>
      <c r="ADK208"/>
      <c r="ADL208"/>
      <c r="ADM208"/>
      <c r="ADN208"/>
      <c r="ADO208"/>
      <c r="ADP208"/>
      <c r="ADQ208"/>
      <c r="ADR208"/>
      <c r="ADS208"/>
      <c r="ADT208"/>
      <c r="ADU208"/>
      <c r="ADV208"/>
      <c r="ADW208"/>
      <c r="ADX208"/>
      <c r="ADY208"/>
      <c r="ADZ208"/>
      <c r="AEA208"/>
      <c r="AEB208"/>
      <c r="AEC208"/>
      <c r="AED208"/>
      <c r="AEE208"/>
      <c r="AEF208"/>
      <c r="AEG208"/>
      <c r="AEH208"/>
      <c r="AEI208"/>
      <c r="AEJ208"/>
      <c r="AEK208"/>
      <c r="AEL208"/>
      <c r="AEM208"/>
      <c r="AEN208"/>
      <c r="AEO208"/>
      <c r="AEP208"/>
      <c r="AEQ208"/>
      <c r="AER208"/>
      <c r="AES208"/>
      <c r="AET208"/>
      <c r="AEU208"/>
      <c r="AEV208"/>
      <c r="AEW208"/>
      <c r="AEX208"/>
      <c r="AEY208"/>
      <c r="AEZ208"/>
      <c r="AFA208"/>
      <c r="AFB208"/>
      <c r="AFC208"/>
      <c r="AFD208"/>
      <c r="AFE208"/>
      <c r="AFF208"/>
      <c r="AFG208"/>
      <c r="AFH208"/>
      <c r="AFI208"/>
      <c r="AFJ208"/>
      <c r="AFK208"/>
      <c r="AFL208"/>
      <c r="AFM208"/>
      <c r="AFN208"/>
      <c r="AFO208"/>
      <c r="AFP208"/>
      <c r="AFQ208"/>
      <c r="AFR208"/>
      <c r="AFS208"/>
      <c r="AFT208"/>
      <c r="AFU208"/>
      <c r="AFV208"/>
      <c r="AFW208"/>
      <c r="AFX208"/>
      <c r="AFY208"/>
      <c r="AFZ208"/>
      <c r="AGA208"/>
      <c r="AGB208"/>
      <c r="AGC208"/>
      <c r="AGD208"/>
      <c r="AGE208"/>
      <c r="AGF208"/>
      <c r="AGG208"/>
      <c r="AGH208"/>
      <c r="AGI208"/>
      <c r="AGJ208"/>
      <c r="AGK208"/>
      <c r="AGL208"/>
      <c r="AGM208"/>
      <c r="AGN208"/>
      <c r="AGO208"/>
      <c r="AGP208"/>
      <c r="AGQ208"/>
      <c r="AGR208"/>
      <c r="AGS208"/>
      <c r="AGT208"/>
      <c r="AGU208"/>
      <c r="AGV208"/>
      <c r="AGW208"/>
      <c r="AGX208"/>
      <c r="AGY208"/>
      <c r="AGZ208"/>
      <c r="AHA208"/>
      <c r="AHB208"/>
      <c r="AHC208"/>
      <c r="AHD208"/>
      <c r="AHE208"/>
      <c r="AHF208"/>
      <c r="AHG208"/>
      <c r="AHH208"/>
      <c r="AHI208"/>
      <c r="AHJ208"/>
      <c r="AHK208"/>
      <c r="AHL208"/>
      <c r="AHM208"/>
      <c r="AHN208"/>
      <c r="AHO208"/>
      <c r="AHP208"/>
      <c r="AHQ208"/>
      <c r="AHR208"/>
      <c r="AHS208"/>
      <c r="AHT208"/>
      <c r="AHU208"/>
      <c r="AHV208"/>
      <c r="AHW208"/>
      <c r="AHX208"/>
      <c r="AHY208"/>
      <c r="AHZ208"/>
      <c r="AIA208"/>
      <c r="AIB208"/>
      <c r="AIC208"/>
      <c r="AID208"/>
      <c r="AIE208"/>
      <c r="AIF208"/>
      <c r="AIG208"/>
      <c r="AIH208"/>
      <c r="AII208"/>
      <c r="AIJ208"/>
      <c r="AIK208"/>
      <c r="AIL208"/>
      <c r="AIM208"/>
      <c r="AIN208"/>
      <c r="AIO208"/>
      <c r="AIP208"/>
      <c r="AIQ208"/>
      <c r="AIR208"/>
      <c r="AIS208"/>
      <c r="AIT208"/>
      <c r="AIU208"/>
      <c r="AIV208"/>
      <c r="AIW208"/>
      <c r="AIX208"/>
      <c r="AIY208"/>
      <c r="AIZ208"/>
      <c r="AJA208"/>
      <c r="AJB208"/>
      <c r="AJC208"/>
      <c r="AJD208"/>
      <c r="AJE208"/>
      <c r="AJF208"/>
      <c r="AJG208"/>
      <c r="AJH208"/>
      <c r="AJI208"/>
      <c r="AJJ208"/>
      <c r="AJK208"/>
      <c r="AJL208"/>
      <c r="AJM208"/>
      <c r="AJN208"/>
      <c r="AJO208"/>
      <c r="AJP208"/>
      <c r="AJQ208"/>
      <c r="AJR208"/>
      <c r="AJS208"/>
      <c r="AJT208"/>
      <c r="AJU208"/>
      <c r="AJV208"/>
      <c r="AJW208"/>
      <c r="AJX208"/>
      <c r="AJY208"/>
      <c r="AJZ208"/>
      <c r="AKA208"/>
      <c r="AKB208"/>
      <c r="AKC208"/>
      <c r="AKD208"/>
      <c r="AKE208"/>
      <c r="AKF208"/>
      <c r="AKG208"/>
      <c r="AKH208"/>
      <c r="AKI208"/>
      <c r="AKJ208"/>
      <c r="AKK208"/>
      <c r="AKL208"/>
      <c r="AKM208"/>
      <c r="AKN208"/>
      <c r="AKO208"/>
      <c r="AKP208"/>
      <c r="AKQ208"/>
      <c r="AKR208"/>
      <c r="AKS208"/>
      <c r="AKT208"/>
      <c r="AKU208"/>
      <c r="AKV208"/>
      <c r="AKW208"/>
      <c r="AKX208"/>
      <c r="AKY208"/>
      <c r="AKZ208"/>
      <c r="ALA208"/>
      <c r="ALB208"/>
      <c r="ALC208"/>
      <c r="ALD208"/>
      <c r="ALE208"/>
      <c r="ALF208"/>
      <c r="ALG208"/>
      <c r="ALH208"/>
      <c r="ALI208"/>
      <c r="ALJ208"/>
      <c r="ALK208"/>
      <c r="ALL208"/>
      <c r="ALM208"/>
      <c r="ALN208"/>
      <c r="ALO208"/>
      <c r="ALP208"/>
      <c r="ALQ208"/>
      <c r="ALR208"/>
      <c r="ALS208"/>
      <c r="ALT208"/>
      <c r="ALU208"/>
      <c r="ALV208"/>
      <c r="ALW208"/>
      <c r="ALX208"/>
      <c r="ALY208"/>
      <c r="ALZ208"/>
      <c r="AMA208"/>
      <c r="AMB208"/>
      <c r="AMC208"/>
      <c r="AMD208"/>
      <c r="AME208"/>
      <c r="AMF208"/>
      <c r="AMG208"/>
      <c r="AMH208"/>
      <c r="AMI208"/>
      <c r="AMJ208"/>
      <c r="AMK208"/>
      <c r="AML208"/>
      <c r="AMM208"/>
      <c r="AMN208"/>
      <c r="AMO208"/>
      <c r="AMP208"/>
      <c r="AMQ208"/>
      <c r="AMR208"/>
      <c r="AMS208"/>
      <c r="AMT208"/>
      <c r="AMU208"/>
    </row>
    <row r="209" spans="3:1038" s="6" customFormat="1" ht="15" customHeight="1" x14ac:dyDescent="0.25">
      <c r="C209" s="6" t="str">
        <f t="shared" si="37"/>
        <v>GE</v>
      </c>
      <c r="D209" s="6" t="str">
        <f t="shared" si="38"/>
        <v>GEH50DHEKSC  (50 gal)</v>
      </c>
      <c r="E209" s="6">
        <f t="shared" si="39"/>
        <v>1500619</v>
      </c>
      <c r="F209" s="55">
        <f t="shared" si="40"/>
        <v>50</v>
      </c>
      <c r="G209" s="6" t="str">
        <f t="shared" si="41"/>
        <v>GE2014</v>
      </c>
      <c r="H209" s="114">
        <f t="shared" si="42"/>
        <v>0</v>
      </c>
      <c r="I209" s="152" t="str">
        <f t="shared" si="43"/>
        <v>GEH50DHEKSC</v>
      </c>
      <c r="J209" s="114">
        <v>3</v>
      </c>
      <c r="K209" s="220">
        <v>0</v>
      </c>
      <c r="L209" s="91" t="s">
        <v>188</v>
      </c>
      <c r="M209" s="32">
        <v>3</v>
      </c>
      <c r="N209" s="75">
        <f t="shared" si="44"/>
        <v>15</v>
      </c>
      <c r="O209" s="12" t="s">
        <v>94</v>
      </c>
      <c r="P209" s="62">
        <f t="shared" si="101"/>
        <v>6</v>
      </c>
      <c r="Q209" s="164">
        <f t="shared" si="45"/>
        <v>1500619</v>
      </c>
      <c r="R209" s="59" t="str">
        <f t="shared" si="46"/>
        <v>GEH50DHEKSC  (50 gal)</v>
      </c>
      <c r="S209" s="151">
        <f>COUNTIF(R$90:R$662, R209)</f>
        <v>1</v>
      </c>
      <c r="T209" s="13" t="s">
        <v>121</v>
      </c>
      <c r="U209" s="14">
        <v>50</v>
      </c>
      <c r="V209" s="30" t="s">
        <v>224</v>
      </c>
      <c r="W209" s="80" t="s">
        <v>170</v>
      </c>
      <c r="X209" s="85" t="str">
        <f t="shared" si="47"/>
        <v>GE2014</v>
      </c>
      <c r="Y209" s="113">
        <v>0</v>
      </c>
      <c r="Z209" s="46" t="str">
        <f>[1]ESTAR_to_AWHS!I24</f>
        <v>2-3</v>
      </c>
      <c r="AA209" s="47">
        <f>[1]ESTAR_to_AWHS!J24</f>
        <v>42621</v>
      </c>
      <c r="AB209" s="44" t="s">
        <v>84</v>
      </c>
      <c r="AC209" s="124" t="str">
        <f t="shared" si="48"/>
        <v>2,     1500619,   "GEH50DHEKSC  (50 gal)"</v>
      </c>
      <c r="AD209" s="126" t="str">
        <f t="shared" si="102"/>
        <v>GE</v>
      </c>
      <c r="AE209" s="127" t="s">
        <v>121</v>
      </c>
      <c r="AF209" s="167">
        <f>COUNTIF(AE$77:AE$662, AE209)</f>
        <v>1</v>
      </c>
      <c r="AG209" s="124" t="str">
        <f t="shared" si="49"/>
        <v xml:space="preserve">          case  GEH50DHEKSC  (50 gal)   :   "GEH50DHEKSC"</v>
      </c>
      <c r="AH209" s="6" t="s">
        <v>1274</v>
      </c>
      <c r="AI209" s="6" t="s">
        <v>1274</v>
      </c>
      <c r="AJ209" s="6">
        <v>3</v>
      </c>
      <c r="AK209"/>
      <c r="AL209" s="138" t="str">
        <f t="shared" si="50"/>
        <v>no records found</v>
      </c>
      <c r="AM209" s="138" t="str">
        <f t="shared" si="51"/>
        <v/>
      </c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/>
      <c r="WY209"/>
      <c r="WZ209"/>
      <c r="XA209"/>
      <c r="XB209"/>
      <c r="XC209"/>
      <c r="XD209"/>
      <c r="XE209"/>
      <c r="XF209"/>
      <c r="XG209"/>
      <c r="XH209"/>
      <c r="XI209"/>
      <c r="XJ209"/>
      <c r="XK209"/>
      <c r="XL209"/>
      <c r="XM209"/>
      <c r="XN209"/>
      <c r="XO209"/>
      <c r="XP209"/>
      <c r="XQ209"/>
      <c r="XR209"/>
      <c r="XS209"/>
      <c r="XT209"/>
      <c r="XU209"/>
      <c r="XV209"/>
      <c r="XW209"/>
      <c r="XX209"/>
      <c r="XY209"/>
      <c r="XZ209"/>
      <c r="YA209"/>
      <c r="YB209"/>
      <c r="YC209"/>
      <c r="YD209"/>
      <c r="YE209"/>
      <c r="YF209"/>
      <c r="YG209"/>
      <c r="YH209"/>
      <c r="YI209"/>
      <c r="YJ209"/>
      <c r="YK209"/>
      <c r="YL209"/>
      <c r="YM209"/>
      <c r="YN209"/>
      <c r="YO209"/>
      <c r="YP209"/>
      <c r="YQ209"/>
      <c r="YR209"/>
      <c r="YS209"/>
      <c r="YT209"/>
      <c r="YU209"/>
      <c r="YV209"/>
      <c r="YW209"/>
      <c r="YX209"/>
      <c r="YY209"/>
      <c r="YZ209"/>
      <c r="ZA209"/>
      <c r="ZB209"/>
      <c r="ZC209"/>
      <c r="ZD209"/>
      <c r="ZE209"/>
      <c r="ZF209"/>
      <c r="ZG209"/>
      <c r="ZH209"/>
      <c r="ZI209"/>
      <c r="ZJ209"/>
      <c r="ZK209"/>
      <c r="ZL209"/>
      <c r="ZM209"/>
      <c r="ZN209"/>
      <c r="ZO209"/>
      <c r="ZP209"/>
      <c r="ZQ209"/>
      <c r="ZR209"/>
      <c r="ZS209"/>
      <c r="ZT209"/>
      <c r="ZU209"/>
      <c r="ZV209"/>
      <c r="ZW209"/>
      <c r="ZX209"/>
      <c r="ZY209"/>
      <c r="ZZ209"/>
      <c r="AAA209"/>
      <c r="AAB209"/>
      <c r="AAC209"/>
      <c r="AAD209"/>
      <c r="AAE209"/>
      <c r="AAF209"/>
      <c r="AAG209"/>
      <c r="AAH209"/>
      <c r="AAI209"/>
      <c r="AAJ209"/>
      <c r="AAK209"/>
      <c r="AAL209"/>
      <c r="AAM209"/>
      <c r="AAN209"/>
      <c r="AAO209"/>
      <c r="AAP209"/>
      <c r="AAQ209"/>
      <c r="AAR209"/>
      <c r="AAS209"/>
      <c r="AAT209"/>
      <c r="AAU209"/>
      <c r="AAV209"/>
      <c r="AAW209"/>
      <c r="AAX209"/>
      <c r="AAY209"/>
      <c r="AAZ209"/>
      <c r="ABA209"/>
      <c r="ABB209"/>
      <c r="ABC209"/>
      <c r="ABD209"/>
      <c r="ABE209"/>
      <c r="ABF209"/>
      <c r="ABG209"/>
      <c r="ABH209"/>
      <c r="ABI209"/>
      <c r="ABJ209"/>
      <c r="ABK209"/>
      <c r="ABL209"/>
      <c r="ABM209"/>
      <c r="ABN209"/>
      <c r="ABO209"/>
      <c r="ABP209"/>
      <c r="ABQ209"/>
      <c r="ABR209"/>
      <c r="ABS209"/>
      <c r="ABT209"/>
      <c r="ABU209"/>
      <c r="ABV209"/>
      <c r="ABW209"/>
      <c r="ABX209"/>
      <c r="ABY209"/>
      <c r="ABZ209"/>
      <c r="ACA209"/>
      <c r="ACB209"/>
      <c r="ACC209"/>
      <c r="ACD209"/>
      <c r="ACE209"/>
      <c r="ACF209"/>
      <c r="ACG209"/>
      <c r="ACH209"/>
      <c r="ACI209"/>
      <c r="ACJ209"/>
      <c r="ACK209"/>
      <c r="ACL209"/>
      <c r="ACM209"/>
      <c r="ACN209"/>
      <c r="ACO209"/>
      <c r="ACP209"/>
      <c r="ACQ209"/>
      <c r="ACR209"/>
      <c r="ACS209"/>
      <c r="ACT209"/>
      <c r="ACU209"/>
      <c r="ACV209"/>
      <c r="ACW209"/>
      <c r="ACX209"/>
      <c r="ACY209"/>
      <c r="ACZ209"/>
      <c r="ADA209"/>
      <c r="ADB209"/>
      <c r="ADC209"/>
      <c r="ADD209"/>
      <c r="ADE209"/>
      <c r="ADF209"/>
      <c r="ADG209"/>
      <c r="ADH209"/>
      <c r="ADI209"/>
      <c r="ADJ209"/>
      <c r="ADK209"/>
      <c r="ADL209"/>
      <c r="ADM209"/>
      <c r="ADN209"/>
      <c r="ADO209"/>
      <c r="ADP209"/>
      <c r="ADQ209"/>
      <c r="ADR209"/>
      <c r="ADS209"/>
      <c r="ADT209"/>
      <c r="ADU209"/>
      <c r="ADV209"/>
      <c r="ADW209"/>
      <c r="ADX209"/>
      <c r="ADY209"/>
      <c r="ADZ209"/>
      <c r="AEA209"/>
      <c r="AEB209"/>
      <c r="AEC209"/>
      <c r="AED209"/>
      <c r="AEE209"/>
      <c r="AEF209"/>
      <c r="AEG209"/>
      <c r="AEH209"/>
      <c r="AEI209"/>
      <c r="AEJ209"/>
      <c r="AEK209"/>
      <c r="AEL209"/>
      <c r="AEM209"/>
      <c r="AEN209"/>
      <c r="AEO209"/>
      <c r="AEP209"/>
      <c r="AEQ209"/>
      <c r="AER209"/>
      <c r="AES209"/>
      <c r="AET209"/>
      <c r="AEU209"/>
      <c r="AEV209"/>
      <c r="AEW209"/>
      <c r="AEX209"/>
      <c r="AEY209"/>
      <c r="AEZ209"/>
      <c r="AFA209"/>
      <c r="AFB209"/>
      <c r="AFC209"/>
      <c r="AFD209"/>
      <c r="AFE209"/>
      <c r="AFF209"/>
      <c r="AFG209"/>
      <c r="AFH209"/>
      <c r="AFI209"/>
      <c r="AFJ209"/>
      <c r="AFK209"/>
      <c r="AFL209"/>
      <c r="AFM209"/>
      <c r="AFN209"/>
      <c r="AFO209"/>
      <c r="AFP209"/>
      <c r="AFQ209"/>
      <c r="AFR209"/>
      <c r="AFS209"/>
      <c r="AFT209"/>
      <c r="AFU209"/>
      <c r="AFV209"/>
      <c r="AFW209"/>
      <c r="AFX209"/>
      <c r="AFY209"/>
      <c r="AFZ209"/>
      <c r="AGA209"/>
      <c r="AGB209"/>
      <c r="AGC209"/>
      <c r="AGD209"/>
      <c r="AGE209"/>
      <c r="AGF209"/>
      <c r="AGG209"/>
      <c r="AGH209"/>
      <c r="AGI209"/>
      <c r="AGJ209"/>
      <c r="AGK209"/>
      <c r="AGL209"/>
      <c r="AGM209"/>
      <c r="AGN209"/>
      <c r="AGO209"/>
      <c r="AGP209"/>
      <c r="AGQ209"/>
      <c r="AGR209"/>
      <c r="AGS209"/>
      <c r="AGT209"/>
      <c r="AGU209"/>
      <c r="AGV209"/>
      <c r="AGW209"/>
      <c r="AGX209"/>
      <c r="AGY209"/>
      <c r="AGZ209"/>
      <c r="AHA209"/>
      <c r="AHB209"/>
      <c r="AHC209"/>
      <c r="AHD209"/>
      <c r="AHE209"/>
      <c r="AHF209"/>
      <c r="AHG209"/>
      <c r="AHH209"/>
      <c r="AHI209"/>
      <c r="AHJ209"/>
      <c r="AHK209"/>
      <c r="AHL209"/>
      <c r="AHM209"/>
      <c r="AHN209"/>
      <c r="AHO209"/>
      <c r="AHP209"/>
      <c r="AHQ209"/>
      <c r="AHR209"/>
      <c r="AHS209"/>
      <c r="AHT209"/>
      <c r="AHU209"/>
      <c r="AHV209"/>
      <c r="AHW209"/>
      <c r="AHX209"/>
      <c r="AHY209"/>
      <c r="AHZ209"/>
      <c r="AIA209"/>
      <c r="AIB209"/>
      <c r="AIC209"/>
      <c r="AID209"/>
      <c r="AIE209"/>
      <c r="AIF209"/>
      <c r="AIG209"/>
      <c r="AIH209"/>
      <c r="AII209"/>
      <c r="AIJ209"/>
      <c r="AIK209"/>
      <c r="AIL209"/>
      <c r="AIM209"/>
      <c r="AIN209"/>
      <c r="AIO209"/>
      <c r="AIP209"/>
      <c r="AIQ209"/>
      <c r="AIR209"/>
      <c r="AIS209"/>
      <c r="AIT209"/>
      <c r="AIU209"/>
      <c r="AIV209"/>
      <c r="AIW209"/>
      <c r="AIX209"/>
      <c r="AIY209"/>
      <c r="AIZ209"/>
      <c r="AJA209"/>
      <c r="AJB209"/>
      <c r="AJC209"/>
      <c r="AJD209"/>
      <c r="AJE209"/>
      <c r="AJF209"/>
      <c r="AJG209"/>
      <c r="AJH209"/>
      <c r="AJI209"/>
      <c r="AJJ209"/>
      <c r="AJK209"/>
      <c r="AJL209"/>
      <c r="AJM209"/>
      <c r="AJN209"/>
      <c r="AJO209"/>
      <c r="AJP209"/>
      <c r="AJQ209"/>
      <c r="AJR209"/>
      <c r="AJS209"/>
      <c r="AJT209"/>
      <c r="AJU209"/>
      <c r="AJV209"/>
      <c r="AJW209"/>
      <c r="AJX209"/>
      <c r="AJY209"/>
      <c r="AJZ209"/>
      <c r="AKA209"/>
      <c r="AKB209"/>
      <c r="AKC209"/>
      <c r="AKD209"/>
      <c r="AKE209"/>
      <c r="AKF209"/>
      <c r="AKG209"/>
      <c r="AKH209"/>
      <c r="AKI209"/>
      <c r="AKJ209"/>
      <c r="AKK209"/>
      <c r="AKL209"/>
      <c r="AKM209"/>
      <c r="AKN209"/>
      <c r="AKO209"/>
      <c r="AKP209"/>
      <c r="AKQ209"/>
      <c r="AKR209"/>
      <c r="AKS209"/>
      <c r="AKT209"/>
      <c r="AKU209"/>
      <c r="AKV209"/>
      <c r="AKW209"/>
      <c r="AKX209"/>
      <c r="AKY209"/>
      <c r="AKZ209"/>
      <c r="ALA209"/>
      <c r="ALB209"/>
      <c r="ALC209"/>
      <c r="ALD209"/>
      <c r="ALE209"/>
      <c r="ALF209"/>
      <c r="ALG209"/>
      <c r="ALH209"/>
      <c r="ALI209"/>
      <c r="ALJ209"/>
      <c r="ALK209"/>
      <c r="ALL209"/>
      <c r="ALM209"/>
      <c r="ALN209"/>
      <c r="ALO209"/>
      <c r="ALP209"/>
      <c r="ALQ209"/>
      <c r="ALR209"/>
      <c r="ALS209"/>
      <c r="ALT209"/>
      <c r="ALU209"/>
      <c r="ALV209"/>
      <c r="ALW209"/>
      <c r="ALX209"/>
      <c r="ALY209"/>
      <c r="ALZ209"/>
      <c r="AMA209"/>
      <c r="AMB209"/>
      <c r="AMC209"/>
      <c r="AMD209"/>
      <c r="AME209"/>
      <c r="AMF209"/>
      <c r="AMG209"/>
      <c r="AMH209"/>
      <c r="AMI209"/>
      <c r="AMJ209"/>
      <c r="AMK209"/>
      <c r="AML209"/>
      <c r="AMM209"/>
      <c r="AMN209"/>
      <c r="AMO209"/>
      <c r="AMP209"/>
      <c r="AMQ209"/>
      <c r="AMR209"/>
      <c r="AMS209"/>
      <c r="AMT209"/>
      <c r="AMU209"/>
    </row>
    <row r="210" spans="3:1038" s="6" customFormat="1" ht="15" customHeight="1" x14ac:dyDescent="0.25">
      <c r="C210" s="6" t="str">
        <f t="shared" si="37"/>
        <v>GE</v>
      </c>
      <c r="D210" s="6" t="str">
        <f t="shared" si="38"/>
        <v>GEH80DEEJSC  (80 gal)</v>
      </c>
      <c r="E210" s="6">
        <f t="shared" si="39"/>
        <v>1500723</v>
      </c>
      <c r="F210" s="55">
        <f t="shared" si="40"/>
        <v>80</v>
      </c>
      <c r="G210" s="6" t="str">
        <f t="shared" si="41"/>
        <v>GE2014_80</v>
      </c>
      <c r="H210" s="114">
        <f t="shared" si="42"/>
        <v>0</v>
      </c>
      <c r="I210" s="152" t="str">
        <f t="shared" si="43"/>
        <v>GEH80DEEJSC</v>
      </c>
      <c r="J210" s="114">
        <v>3</v>
      </c>
      <c r="K210" s="220">
        <v>0</v>
      </c>
      <c r="L210" s="91" t="s">
        <v>188</v>
      </c>
      <c r="M210" s="32">
        <v>3</v>
      </c>
      <c r="N210" s="75">
        <f t="shared" si="44"/>
        <v>15</v>
      </c>
      <c r="O210" s="12" t="s">
        <v>94</v>
      </c>
      <c r="P210" s="62">
        <f t="shared" si="101"/>
        <v>7</v>
      </c>
      <c r="Q210" s="164">
        <f t="shared" si="45"/>
        <v>1500723</v>
      </c>
      <c r="R210" s="59" t="str">
        <f t="shared" si="46"/>
        <v>GEH80DEEJSC  (80 gal)</v>
      </c>
      <c r="S210" s="151">
        <f>COUNTIF(R$90:R$662, R210)</f>
        <v>1</v>
      </c>
      <c r="T210" s="13" t="s">
        <v>122</v>
      </c>
      <c r="U210" s="14">
        <v>80</v>
      </c>
      <c r="V210" s="30" t="s">
        <v>225</v>
      </c>
      <c r="W210" s="80" t="s">
        <v>226</v>
      </c>
      <c r="X210" s="85" t="str">
        <f t="shared" si="47"/>
        <v>GE2014_80</v>
      </c>
      <c r="Y210" s="113">
        <v>0</v>
      </c>
      <c r="Z210" s="46" t="str">
        <f>[1]ESTAR_to_AWHS!I25</f>
        <v>4+</v>
      </c>
      <c r="AA210" s="47">
        <f>[1]ESTAR_to_AWHS!J25</f>
        <v>42621</v>
      </c>
      <c r="AB210" s="44" t="s">
        <v>84</v>
      </c>
      <c r="AC210" s="124" t="str">
        <f t="shared" si="48"/>
        <v>2,     1500723,   "GEH80DEEJSC  (80 gal)"</v>
      </c>
      <c r="AD210" s="126" t="str">
        <f t="shared" si="102"/>
        <v>GE</v>
      </c>
      <c r="AE210" s="127" t="s">
        <v>122</v>
      </c>
      <c r="AF210" s="167">
        <f>COUNTIF(AE$77:AE$662, AE210)</f>
        <v>1</v>
      </c>
      <c r="AG210" s="124" t="str">
        <f t="shared" si="49"/>
        <v xml:space="preserve">          case  GEH80DEEJSC  (80 gal)   :   "GEH80DEEJSC"</v>
      </c>
      <c r="AH210" s="6" t="s">
        <v>1274</v>
      </c>
      <c r="AI210" s="6" t="s">
        <v>1274</v>
      </c>
      <c r="AJ210" s="6">
        <v>3</v>
      </c>
      <c r="AK210"/>
      <c r="AL210" s="138" t="str">
        <f t="shared" si="50"/>
        <v>no records found</v>
      </c>
      <c r="AM210" s="138" t="str">
        <f t="shared" si="51"/>
        <v/>
      </c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  <c r="VW210"/>
      <c r="VX210"/>
      <c r="VY210"/>
      <c r="VZ210"/>
      <c r="WA210"/>
      <c r="WB210"/>
      <c r="WC210"/>
      <c r="WD210"/>
      <c r="WE210"/>
      <c r="WF210"/>
      <c r="WG210"/>
      <c r="WH210"/>
      <c r="WI210"/>
      <c r="WJ210"/>
      <c r="WK210"/>
      <c r="WL210"/>
      <c r="WM210"/>
      <c r="WN210"/>
      <c r="WO210"/>
      <c r="WP210"/>
      <c r="WQ210"/>
      <c r="WR210"/>
      <c r="WS210"/>
      <c r="WT210"/>
      <c r="WU210"/>
      <c r="WV210"/>
      <c r="WW210"/>
      <c r="WX210"/>
      <c r="WY210"/>
      <c r="WZ210"/>
      <c r="XA210"/>
      <c r="XB210"/>
      <c r="XC210"/>
      <c r="XD210"/>
      <c r="XE210"/>
      <c r="XF210"/>
      <c r="XG210"/>
      <c r="XH210"/>
      <c r="XI210"/>
      <c r="XJ210"/>
      <c r="XK210"/>
      <c r="XL210"/>
      <c r="XM210"/>
      <c r="XN210"/>
      <c r="XO210"/>
      <c r="XP210"/>
      <c r="XQ210"/>
      <c r="XR210"/>
      <c r="XS210"/>
      <c r="XT210"/>
      <c r="XU210"/>
      <c r="XV210"/>
      <c r="XW210"/>
      <c r="XX210"/>
      <c r="XY210"/>
      <c r="XZ210"/>
      <c r="YA210"/>
      <c r="YB210"/>
      <c r="YC210"/>
      <c r="YD210"/>
      <c r="YE210"/>
      <c r="YF210"/>
      <c r="YG210"/>
      <c r="YH210"/>
      <c r="YI210"/>
      <c r="YJ210"/>
      <c r="YK210"/>
      <c r="YL210"/>
      <c r="YM210"/>
      <c r="YN210"/>
      <c r="YO210"/>
      <c r="YP210"/>
      <c r="YQ210"/>
      <c r="YR210"/>
      <c r="YS210"/>
      <c r="YT210"/>
      <c r="YU210"/>
      <c r="YV210"/>
      <c r="YW210"/>
      <c r="YX210"/>
      <c r="YY210"/>
      <c r="YZ210"/>
      <c r="ZA210"/>
      <c r="ZB210"/>
      <c r="ZC210"/>
      <c r="ZD210"/>
      <c r="ZE210"/>
      <c r="ZF210"/>
      <c r="ZG210"/>
      <c r="ZH210"/>
      <c r="ZI210"/>
      <c r="ZJ210"/>
      <c r="ZK210"/>
      <c r="ZL210"/>
      <c r="ZM210"/>
      <c r="ZN210"/>
      <c r="ZO210"/>
      <c r="ZP210"/>
      <c r="ZQ210"/>
      <c r="ZR210"/>
      <c r="ZS210"/>
      <c r="ZT210"/>
      <c r="ZU210"/>
      <c r="ZV210"/>
      <c r="ZW210"/>
      <c r="ZX210"/>
      <c r="ZY210"/>
      <c r="ZZ210"/>
      <c r="AAA210"/>
      <c r="AAB210"/>
      <c r="AAC210"/>
      <c r="AAD210"/>
      <c r="AAE210"/>
      <c r="AAF210"/>
      <c r="AAG210"/>
      <c r="AAH210"/>
      <c r="AAI210"/>
      <c r="AAJ210"/>
      <c r="AAK210"/>
      <c r="AAL210"/>
      <c r="AAM210"/>
      <c r="AAN210"/>
      <c r="AAO210"/>
      <c r="AAP210"/>
      <c r="AAQ210"/>
      <c r="AAR210"/>
      <c r="AAS210"/>
      <c r="AAT210"/>
      <c r="AAU210"/>
      <c r="AAV210"/>
      <c r="AAW210"/>
      <c r="AAX210"/>
      <c r="AAY210"/>
      <c r="AAZ210"/>
      <c r="ABA210"/>
      <c r="ABB210"/>
      <c r="ABC210"/>
      <c r="ABD210"/>
      <c r="ABE210"/>
      <c r="ABF210"/>
      <c r="ABG210"/>
      <c r="ABH210"/>
      <c r="ABI210"/>
      <c r="ABJ210"/>
      <c r="ABK210"/>
      <c r="ABL210"/>
      <c r="ABM210"/>
      <c r="ABN210"/>
      <c r="ABO210"/>
      <c r="ABP210"/>
      <c r="ABQ210"/>
      <c r="ABR210"/>
      <c r="ABS210"/>
      <c r="ABT210"/>
      <c r="ABU210"/>
      <c r="ABV210"/>
      <c r="ABW210"/>
      <c r="ABX210"/>
      <c r="ABY210"/>
      <c r="ABZ210"/>
      <c r="ACA210"/>
      <c r="ACB210"/>
      <c r="ACC210"/>
      <c r="ACD210"/>
      <c r="ACE210"/>
      <c r="ACF210"/>
      <c r="ACG210"/>
      <c r="ACH210"/>
      <c r="ACI210"/>
      <c r="ACJ210"/>
      <c r="ACK210"/>
      <c r="ACL210"/>
      <c r="ACM210"/>
      <c r="ACN210"/>
      <c r="ACO210"/>
      <c r="ACP210"/>
      <c r="ACQ210"/>
      <c r="ACR210"/>
      <c r="ACS210"/>
      <c r="ACT210"/>
      <c r="ACU210"/>
      <c r="ACV210"/>
      <c r="ACW210"/>
      <c r="ACX210"/>
      <c r="ACY210"/>
      <c r="ACZ210"/>
      <c r="ADA210"/>
      <c r="ADB210"/>
      <c r="ADC210"/>
      <c r="ADD210"/>
      <c r="ADE210"/>
      <c r="ADF210"/>
      <c r="ADG210"/>
      <c r="ADH210"/>
      <c r="ADI210"/>
      <c r="ADJ210"/>
      <c r="ADK210"/>
      <c r="ADL210"/>
      <c r="ADM210"/>
      <c r="ADN210"/>
      <c r="ADO210"/>
      <c r="ADP210"/>
      <c r="ADQ210"/>
      <c r="ADR210"/>
      <c r="ADS210"/>
      <c r="ADT210"/>
      <c r="ADU210"/>
      <c r="ADV210"/>
      <c r="ADW210"/>
      <c r="ADX210"/>
      <c r="ADY210"/>
      <c r="ADZ210"/>
      <c r="AEA210"/>
      <c r="AEB210"/>
      <c r="AEC210"/>
      <c r="AED210"/>
      <c r="AEE210"/>
      <c r="AEF210"/>
      <c r="AEG210"/>
      <c r="AEH210"/>
      <c r="AEI210"/>
      <c r="AEJ210"/>
      <c r="AEK210"/>
      <c r="AEL210"/>
      <c r="AEM210"/>
      <c r="AEN210"/>
      <c r="AEO210"/>
      <c r="AEP210"/>
      <c r="AEQ210"/>
      <c r="AER210"/>
      <c r="AES210"/>
      <c r="AET210"/>
      <c r="AEU210"/>
      <c r="AEV210"/>
      <c r="AEW210"/>
      <c r="AEX210"/>
      <c r="AEY210"/>
      <c r="AEZ210"/>
      <c r="AFA210"/>
      <c r="AFB210"/>
      <c r="AFC210"/>
      <c r="AFD210"/>
      <c r="AFE210"/>
      <c r="AFF210"/>
      <c r="AFG210"/>
      <c r="AFH210"/>
      <c r="AFI210"/>
      <c r="AFJ210"/>
      <c r="AFK210"/>
      <c r="AFL210"/>
      <c r="AFM210"/>
      <c r="AFN210"/>
      <c r="AFO210"/>
      <c r="AFP210"/>
      <c r="AFQ210"/>
      <c r="AFR210"/>
      <c r="AFS210"/>
      <c r="AFT210"/>
      <c r="AFU210"/>
      <c r="AFV210"/>
      <c r="AFW210"/>
      <c r="AFX210"/>
      <c r="AFY210"/>
      <c r="AFZ210"/>
      <c r="AGA210"/>
      <c r="AGB210"/>
      <c r="AGC210"/>
      <c r="AGD210"/>
      <c r="AGE210"/>
      <c r="AGF210"/>
      <c r="AGG210"/>
      <c r="AGH210"/>
      <c r="AGI210"/>
      <c r="AGJ210"/>
      <c r="AGK210"/>
      <c r="AGL210"/>
      <c r="AGM210"/>
      <c r="AGN210"/>
      <c r="AGO210"/>
      <c r="AGP210"/>
      <c r="AGQ210"/>
      <c r="AGR210"/>
      <c r="AGS210"/>
      <c r="AGT210"/>
      <c r="AGU210"/>
      <c r="AGV210"/>
      <c r="AGW210"/>
      <c r="AGX210"/>
      <c r="AGY210"/>
      <c r="AGZ210"/>
      <c r="AHA210"/>
      <c r="AHB210"/>
      <c r="AHC210"/>
      <c r="AHD210"/>
      <c r="AHE210"/>
      <c r="AHF210"/>
      <c r="AHG210"/>
      <c r="AHH210"/>
      <c r="AHI210"/>
      <c r="AHJ210"/>
      <c r="AHK210"/>
      <c r="AHL210"/>
      <c r="AHM210"/>
      <c r="AHN210"/>
      <c r="AHO210"/>
      <c r="AHP210"/>
      <c r="AHQ210"/>
      <c r="AHR210"/>
      <c r="AHS210"/>
      <c r="AHT210"/>
      <c r="AHU210"/>
      <c r="AHV210"/>
      <c r="AHW210"/>
      <c r="AHX210"/>
      <c r="AHY210"/>
      <c r="AHZ210"/>
      <c r="AIA210"/>
      <c r="AIB210"/>
      <c r="AIC210"/>
      <c r="AID210"/>
      <c r="AIE210"/>
      <c r="AIF210"/>
      <c r="AIG210"/>
      <c r="AIH210"/>
      <c r="AII210"/>
      <c r="AIJ210"/>
      <c r="AIK210"/>
      <c r="AIL210"/>
      <c r="AIM210"/>
      <c r="AIN210"/>
      <c r="AIO210"/>
      <c r="AIP210"/>
      <c r="AIQ210"/>
      <c r="AIR210"/>
      <c r="AIS210"/>
      <c r="AIT210"/>
      <c r="AIU210"/>
      <c r="AIV210"/>
      <c r="AIW210"/>
      <c r="AIX210"/>
      <c r="AIY210"/>
      <c r="AIZ210"/>
      <c r="AJA210"/>
      <c r="AJB210"/>
      <c r="AJC210"/>
      <c r="AJD210"/>
      <c r="AJE210"/>
      <c r="AJF210"/>
      <c r="AJG210"/>
      <c r="AJH210"/>
      <c r="AJI210"/>
      <c r="AJJ210"/>
      <c r="AJK210"/>
      <c r="AJL210"/>
      <c r="AJM210"/>
      <c r="AJN210"/>
      <c r="AJO210"/>
      <c r="AJP210"/>
      <c r="AJQ210"/>
      <c r="AJR210"/>
      <c r="AJS210"/>
      <c r="AJT210"/>
      <c r="AJU210"/>
      <c r="AJV210"/>
      <c r="AJW210"/>
      <c r="AJX210"/>
      <c r="AJY210"/>
      <c r="AJZ210"/>
      <c r="AKA210"/>
      <c r="AKB210"/>
      <c r="AKC210"/>
      <c r="AKD210"/>
      <c r="AKE210"/>
      <c r="AKF210"/>
      <c r="AKG210"/>
      <c r="AKH210"/>
      <c r="AKI210"/>
      <c r="AKJ210"/>
      <c r="AKK210"/>
      <c r="AKL210"/>
      <c r="AKM210"/>
      <c r="AKN210"/>
      <c r="AKO210"/>
      <c r="AKP210"/>
      <c r="AKQ210"/>
      <c r="AKR210"/>
      <c r="AKS210"/>
      <c r="AKT210"/>
      <c r="AKU210"/>
      <c r="AKV210"/>
      <c r="AKW210"/>
      <c r="AKX210"/>
      <c r="AKY210"/>
      <c r="AKZ210"/>
      <c r="ALA210"/>
      <c r="ALB210"/>
      <c r="ALC210"/>
      <c r="ALD210"/>
      <c r="ALE210"/>
      <c r="ALF210"/>
      <c r="ALG210"/>
      <c r="ALH210"/>
      <c r="ALI210"/>
      <c r="ALJ210"/>
      <c r="ALK210"/>
      <c r="ALL210"/>
      <c r="ALM210"/>
      <c r="ALN210"/>
      <c r="ALO210"/>
      <c r="ALP210"/>
      <c r="ALQ210"/>
      <c r="ALR210"/>
      <c r="ALS210"/>
      <c r="ALT210"/>
      <c r="ALU210"/>
      <c r="ALV210"/>
      <c r="ALW210"/>
      <c r="ALX210"/>
      <c r="ALY210"/>
      <c r="ALZ210"/>
      <c r="AMA210"/>
      <c r="AMB210"/>
      <c r="AMC210"/>
      <c r="AMD210"/>
      <c r="AME210"/>
      <c r="AMF210"/>
      <c r="AMG210"/>
      <c r="AMH210"/>
      <c r="AMI210"/>
      <c r="AMJ210"/>
      <c r="AMK210"/>
      <c r="AML210"/>
      <c r="AMM210"/>
      <c r="AMN210"/>
      <c r="AMO210"/>
      <c r="AMP210"/>
      <c r="AMQ210"/>
      <c r="AMR210"/>
      <c r="AMS210"/>
      <c r="AMT210"/>
      <c r="AMU210"/>
    </row>
    <row r="211" spans="3:1038" s="6" customFormat="1" ht="15" customHeight="1" x14ac:dyDescent="0.25">
      <c r="C211" s="6" t="str">
        <f t="shared" si="37"/>
        <v>GE</v>
      </c>
      <c r="D211" s="6" t="str">
        <f t="shared" si="38"/>
        <v>GEH80DFEJSR  (80 gal)</v>
      </c>
      <c r="E211" s="6">
        <f t="shared" si="39"/>
        <v>1500823</v>
      </c>
      <c r="F211" s="55">
        <f t="shared" si="40"/>
        <v>80</v>
      </c>
      <c r="G211" s="6" t="str">
        <f t="shared" si="41"/>
        <v>GE2014_80</v>
      </c>
      <c r="H211" s="114">
        <f t="shared" si="42"/>
        <v>0</v>
      </c>
      <c r="I211" s="152" t="str">
        <f t="shared" si="43"/>
        <v>GEH80DFEJSR</v>
      </c>
      <c r="J211" s="114">
        <v>3</v>
      </c>
      <c r="K211" s="220">
        <v>0</v>
      </c>
      <c r="L211" s="91" t="s">
        <v>188</v>
      </c>
      <c r="M211" s="32">
        <v>3</v>
      </c>
      <c r="N211" s="75">
        <f t="shared" si="44"/>
        <v>15</v>
      </c>
      <c r="O211" s="12" t="s">
        <v>94</v>
      </c>
      <c r="P211" s="62">
        <f t="shared" si="101"/>
        <v>8</v>
      </c>
      <c r="Q211" s="164">
        <f t="shared" si="45"/>
        <v>1500823</v>
      </c>
      <c r="R211" s="59" t="str">
        <f t="shared" si="46"/>
        <v>GEH80DFEJSR  (80 gal)</v>
      </c>
      <c r="S211" s="151">
        <f>COUNTIF(R$90:R$662, R211)</f>
        <v>1</v>
      </c>
      <c r="T211" s="13" t="s">
        <v>123</v>
      </c>
      <c r="U211" s="14">
        <v>80</v>
      </c>
      <c r="V211" s="30" t="s">
        <v>225</v>
      </c>
      <c r="W211" s="80" t="s">
        <v>226</v>
      </c>
      <c r="X211" s="85" t="str">
        <f t="shared" si="47"/>
        <v>GE2014_80</v>
      </c>
      <c r="Y211" s="113">
        <v>0</v>
      </c>
      <c r="Z211" s="46" t="str">
        <f>[1]ESTAR_to_AWHS!I26</f>
        <v>4+</v>
      </c>
      <c r="AA211" s="47">
        <f>[1]ESTAR_to_AWHS!J26</f>
        <v>42621</v>
      </c>
      <c r="AB211" s="44" t="s">
        <v>84</v>
      </c>
      <c r="AC211" s="124" t="str">
        <f t="shared" si="48"/>
        <v>2,     1500823,   "GEH80DFEJSR  (80 gal)"</v>
      </c>
      <c r="AD211" s="126" t="str">
        <f t="shared" si="102"/>
        <v>GE</v>
      </c>
      <c r="AE211" s="127" t="s">
        <v>123</v>
      </c>
      <c r="AF211" s="167">
        <f>COUNTIF(AE$77:AE$662, AE211)</f>
        <v>1</v>
      </c>
      <c r="AG211" s="124" t="str">
        <f t="shared" si="49"/>
        <v xml:space="preserve">          case  GEH80DFEJSR  (80 gal)   :   "GEH80DFEJSR"</v>
      </c>
      <c r="AH211" s="6" t="s">
        <v>1274</v>
      </c>
      <c r="AI211" s="6" t="s">
        <v>1274</v>
      </c>
      <c r="AJ211" s="6">
        <v>3</v>
      </c>
      <c r="AK211"/>
      <c r="AL211" s="138" t="str">
        <f t="shared" si="50"/>
        <v>no records found</v>
      </c>
      <c r="AM211" s="138" t="str">
        <f t="shared" si="51"/>
        <v/>
      </c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/>
      <c r="KO211"/>
      <c r="KP211"/>
      <c r="KQ211"/>
      <c r="KR211"/>
      <c r="KS211"/>
      <c r="KT211"/>
      <c r="KU211"/>
      <c r="KV211"/>
      <c r="KW211"/>
      <c r="KX211"/>
      <c r="KY211"/>
      <c r="KZ211"/>
      <c r="LA211"/>
      <c r="LB211"/>
      <c r="LC211"/>
      <c r="LD211"/>
      <c r="LE211"/>
      <c r="LF211"/>
      <c r="LG211"/>
      <c r="LH211"/>
      <c r="LI211"/>
      <c r="LJ211"/>
      <c r="LK211"/>
      <c r="LL211"/>
      <c r="LM211"/>
      <c r="LN211"/>
      <c r="LO211"/>
      <c r="LP211"/>
      <c r="LQ211"/>
      <c r="LR211"/>
      <c r="LS211"/>
      <c r="LT211"/>
      <c r="LU211"/>
      <c r="LV211"/>
      <c r="LW211"/>
      <c r="LX211"/>
      <c r="LY211"/>
      <c r="LZ211"/>
      <c r="MA211"/>
      <c r="MB211"/>
      <c r="MC211"/>
      <c r="MD211"/>
      <c r="ME211"/>
      <c r="MF211"/>
      <c r="MG211"/>
      <c r="MH211"/>
      <c r="MI211"/>
      <c r="MJ211"/>
      <c r="MK211"/>
      <c r="ML211"/>
      <c r="MM211"/>
      <c r="MN211"/>
      <c r="MO211"/>
      <c r="MP211"/>
      <c r="MQ211"/>
      <c r="MR211"/>
      <c r="MS211"/>
      <c r="MT211"/>
      <c r="MU211"/>
      <c r="MV211"/>
      <c r="MW211"/>
      <c r="MX211"/>
      <c r="MY211"/>
      <c r="MZ211"/>
      <c r="NA211"/>
      <c r="NB211"/>
      <c r="NC211"/>
      <c r="ND211"/>
      <c r="NE211"/>
      <c r="NF211"/>
      <c r="NG211"/>
      <c r="NH211"/>
      <c r="NI211"/>
      <c r="NJ211"/>
      <c r="NK211"/>
      <c r="NL211"/>
      <c r="NM211"/>
      <c r="NN211"/>
      <c r="NO211"/>
      <c r="NP211"/>
      <c r="NQ211"/>
      <c r="NR211"/>
      <c r="NS211"/>
      <c r="NT211"/>
      <c r="NU211"/>
      <c r="NV211"/>
      <c r="NW211"/>
      <c r="NX211"/>
      <c r="NY211"/>
      <c r="NZ211"/>
      <c r="OA211"/>
      <c r="OB211"/>
      <c r="OC211"/>
      <c r="OD211"/>
      <c r="OE211"/>
      <c r="OF211"/>
      <c r="OG211"/>
      <c r="OH211"/>
      <c r="OI211"/>
      <c r="OJ211"/>
      <c r="OK211"/>
      <c r="OL211"/>
      <c r="OM211"/>
      <c r="ON211"/>
      <c r="OO211"/>
      <c r="OP211"/>
      <c r="OQ211"/>
      <c r="OR211"/>
      <c r="OS211"/>
      <c r="OT211"/>
      <c r="OU211"/>
      <c r="OV211"/>
      <c r="OW211"/>
      <c r="OX211"/>
      <c r="OY211"/>
      <c r="OZ211"/>
      <c r="PA211"/>
      <c r="PB211"/>
      <c r="PC211"/>
      <c r="PD211"/>
      <c r="PE211"/>
      <c r="PF211"/>
      <c r="PG211"/>
      <c r="PH211"/>
      <c r="PI211"/>
      <c r="PJ211"/>
      <c r="PK211"/>
      <c r="PL211"/>
      <c r="PM211"/>
      <c r="PN211"/>
      <c r="PO211"/>
      <c r="PP211"/>
      <c r="PQ211"/>
      <c r="PR211"/>
      <c r="PS211"/>
      <c r="PT211"/>
      <c r="PU211"/>
      <c r="PV211"/>
      <c r="PW211"/>
      <c r="PX211"/>
      <c r="PY211"/>
      <c r="PZ211"/>
      <c r="QA211"/>
      <c r="QB211"/>
      <c r="QC211"/>
      <c r="QD211"/>
      <c r="QE211"/>
      <c r="QF211"/>
      <c r="QG211"/>
      <c r="QH211"/>
      <c r="QI211"/>
      <c r="QJ211"/>
      <c r="QK211"/>
      <c r="QL211"/>
      <c r="QM211"/>
      <c r="QN211"/>
      <c r="QO211"/>
      <c r="QP211"/>
      <c r="QQ211"/>
      <c r="QR211"/>
      <c r="QS211"/>
      <c r="QT211"/>
      <c r="QU211"/>
      <c r="QV211"/>
      <c r="QW211"/>
      <c r="QX211"/>
      <c r="QY211"/>
      <c r="QZ211"/>
      <c r="RA211"/>
      <c r="RB211"/>
      <c r="RC211"/>
      <c r="RD211"/>
      <c r="RE211"/>
      <c r="RF211"/>
      <c r="RG211"/>
      <c r="RH211"/>
      <c r="RI211"/>
      <c r="RJ211"/>
      <c r="RK211"/>
      <c r="RL211"/>
      <c r="RM211"/>
      <c r="RN211"/>
      <c r="RO211"/>
      <c r="RP211"/>
      <c r="RQ211"/>
      <c r="RR211"/>
      <c r="RS211"/>
      <c r="RT211"/>
      <c r="RU211"/>
      <c r="RV211"/>
      <c r="RW211"/>
      <c r="RX211"/>
      <c r="RY211"/>
      <c r="RZ211"/>
      <c r="SA211"/>
      <c r="SB211"/>
      <c r="SC211"/>
      <c r="SD211"/>
      <c r="SE211"/>
      <c r="SF211"/>
      <c r="SG211"/>
      <c r="SH211"/>
      <c r="SI211"/>
      <c r="SJ211"/>
      <c r="SK211"/>
      <c r="SL211"/>
      <c r="SM211"/>
      <c r="SN211"/>
      <c r="SO211"/>
      <c r="SP211"/>
      <c r="SQ211"/>
      <c r="SR211"/>
      <c r="SS211"/>
      <c r="ST211"/>
      <c r="SU211"/>
      <c r="SV211"/>
      <c r="SW211"/>
      <c r="SX211"/>
      <c r="SY211"/>
      <c r="SZ211"/>
      <c r="TA211"/>
      <c r="TB211"/>
      <c r="TC211"/>
      <c r="TD211"/>
      <c r="TE211"/>
      <c r="TF211"/>
      <c r="TG211"/>
      <c r="TH211"/>
      <c r="TI211"/>
      <c r="TJ211"/>
      <c r="TK211"/>
      <c r="TL211"/>
      <c r="TM211"/>
      <c r="TN211"/>
      <c r="TO211"/>
      <c r="TP211"/>
      <c r="TQ211"/>
      <c r="TR211"/>
      <c r="TS211"/>
      <c r="TT211"/>
      <c r="TU211"/>
      <c r="TV211"/>
      <c r="TW211"/>
      <c r="TX211"/>
      <c r="TY211"/>
      <c r="TZ211"/>
      <c r="UA211"/>
      <c r="UB211"/>
      <c r="UC211"/>
      <c r="UD211"/>
      <c r="UE211"/>
      <c r="UF211"/>
      <c r="UG211"/>
      <c r="UH211"/>
      <c r="UI211"/>
      <c r="UJ211"/>
      <c r="UK211"/>
      <c r="UL211"/>
      <c r="UM211"/>
      <c r="UN211"/>
      <c r="UO211"/>
      <c r="UP211"/>
      <c r="UQ211"/>
      <c r="UR211"/>
      <c r="US211"/>
      <c r="UT211"/>
      <c r="UU211"/>
      <c r="UV211"/>
      <c r="UW211"/>
      <c r="UX211"/>
      <c r="UY211"/>
      <c r="UZ211"/>
      <c r="VA211"/>
      <c r="VB211"/>
      <c r="VC211"/>
      <c r="VD211"/>
      <c r="VE211"/>
      <c r="VF211"/>
      <c r="VG211"/>
      <c r="VH211"/>
      <c r="VI211"/>
      <c r="VJ211"/>
      <c r="VK211"/>
      <c r="VL211"/>
      <c r="VM211"/>
      <c r="VN211"/>
      <c r="VO211"/>
      <c r="VP211"/>
      <c r="VQ211"/>
      <c r="VR211"/>
      <c r="VS211"/>
      <c r="VT211"/>
      <c r="VU211"/>
      <c r="VV211"/>
      <c r="VW211"/>
      <c r="VX211"/>
      <c r="VY211"/>
      <c r="VZ211"/>
      <c r="WA211"/>
      <c r="WB211"/>
      <c r="WC211"/>
      <c r="WD211"/>
      <c r="WE211"/>
      <c r="WF211"/>
      <c r="WG211"/>
      <c r="WH211"/>
      <c r="WI211"/>
      <c r="WJ211"/>
      <c r="WK211"/>
      <c r="WL211"/>
      <c r="WM211"/>
      <c r="WN211"/>
      <c r="WO211"/>
      <c r="WP211"/>
      <c r="WQ211"/>
      <c r="WR211"/>
      <c r="WS211"/>
      <c r="WT211"/>
      <c r="WU211"/>
      <c r="WV211"/>
      <c r="WW211"/>
      <c r="WX211"/>
      <c r="WY211"/>
      <c r="WZ211"/>
      <c r="XA211"/>
      <c r="XB211"/>
      <c r="XC211"/>
      <c r="XD211"/>
      <c r="XE211"/>
      <c r="XF211"/>
      <c r="XG211"/>
      <c r="XH211"/>
      <c r="XI211"/>
      <c r="XJ211"/>
      <c r="XK211"/>
      <c r="XL211"/>
      <c r="XM211"/>
      <c r="XN211"/>
      <c r="XO211"/>
      <c r="XP211"/>
      <c r="XQ211"/>
      <c r="XR211"/>
      <c r="XS211"/>
      <c r="XT211"/>
      <c r="XU211"/>
      <c r="XV211"/>
      <c r="XW211"/>
      <c r="XX211"/>
      <c r="XY211"/>
      <c r="XZ211"/>
      <c r="YA211"/>
      <c r="YB211"/>
      <c r="YC211"/>
      <c r="YD211"/>
      <c r="YE211"/>
      <c r="YF211"/>
      <c r="YG211"/>
      <c r="YH211"/>
      <c r="YI211"/>
      <c r="YJ211"/>
      <c r="YK211"/>
      <c r="YL211"/>
      <c r="YM211"/>
      <c r="YN211"/>
      <c r="YO211"/>
      <c r="YP211"/>
      <c r="YQ211"/>
      <c r="YR211"/>
      <c r="YS211"/>
      <c r="YT211"/>
      <c r="YU211"/>
      <c r="YV211"/>
      <c r="YW211"/>
      <c r="YX211"/>
      <c r="YY211"/>
      <c r="YZ211"/>
      <c r="ZA211"/>
      <c r="ZB211"/>
      <c r="ZC211"/>
      <c r="ZD211"/>
      <c r="ZE211"/>
      <c r="ZF211"/>
      <c r="ZG211"/>
      <c r="ZH211"/>
      <c r="ZI211"/>
      <c r="ZJ211"/>
      <c r="ZK211"/>
      <c r="ZL211"/>
      <c r="ZM211"/>
      <c r="ZN211"/>
      <c r="ZO211"/>
      <c r="ZP211"/>
      <c r="ZQ211"/>
      <c r="ZR211"/>
      <c r="ZS211"/>
      <c r="ZT211"/>
      <c r="ZU211"/>
      <c r="ZV211"/>
      <c r="ZW211"/>
      <c r="ZX211"/>
      <c r="ZY211"/>
      <c r="ZZ211"/>
      <c r="AAA211"/>
      <c r="AAB211"/>
      <c r="AAC211"/>
      <c r="AAD211"/>
      <c r="AAE211"/>
      <c r="AAF211"/>
      <c r="AAG211"/>
      <c r="AAH211"/>
      <c r="AAI211"/>
      <c r="AAJ211"/>
      <c r="AAK211"/>
      <c r="AAL211"/>
      <c r="AAM211"/>
      <c r="AAN211"/>
      <c r="AAO211"/>
      <c r="AAP211"/>
      <c r="AAQ211"/>
      <c r="AAR211"/>
      <c r="AAS211"/>
      <c r="AAT211"/>
      <c r="AAU211"/>
      <c r="AAV211"/>
      <c r="AAW211"/>
      <c r="AAX211"/>
      <c r="AAY211"/>
      <c r="AAZ211"/>
      <c r="ABA211"/>
      <c r="ABB211"/>
      <c r="ABC211"/>
      <c r="ABD211"/>
      <c r="ABE211"/>
      <c r="ABF211"/>
      <c r="ABG211"/>
      <c r="ABH211"/>
      <c r="ABI211"/>
      <c r="ABJ211"/>
      <c r="ABK211"/>
      <c r="ABL211"/>
      <c r="ABM211"/>
      <c r="ABN211"/>
      <c r="ABO211"/>
      <c r="ABP211"/>
      <c r="ABQ211"/>
      <c r="ABR211"/>
      <c r="ABS211"/>
      <c r="ABT211"/>
      <c r="ABU211"/>
      <c r="ABV211"/>
      <c r="ABW211"/>
      <c r="ABX211"/>
      <c r="ABY211"/>
      <c r="ABZ211"/>
      <c r="ACA211"/>
      <c r="ACB211"/>
      <c r="ACC211"/>
      <c r="ACD211"/>
      <c r="ACE211"/>
      <c r="ACF211"/>
      <c r="ACG211"/>
      <c r="ACH211"/>
      <c r="ACI211"/>
      <c r="ACJ211"/>
      <c r="ACK211"/>
      <c r="ACL211"/>
      <c r="ACM211"/>
      <c r="ACN211"/>
      <c r="ACO211"/>
      <c r="ACP211"/>
      <c r="ACQ211"/>
      <c r="ACR211"/>
      <c r="ACS211"/>
      <c r="ACT211"/>
      <c r="ACU211"/>
      <c r="ACV211"/>
      <c r="ACW211"/>
      <c r="ACX211"/>
      <c r="ACY211"/>
      <c r="ACZ211"/>
      <c r="ADA211"/>
      <c r="ADB211"/>
      <c r="ADC211"/>
      <c r="ADD211"/>
      <c r="ADE211"/>
      <c r="ADF211"/>
      <c r="ADG211"/>
      <c r="ADH211"/>
      <c r="ADI211"/>
      <c r="ADJ211"/>
      <c r="ADK211"/>
      <c r="ADL211"/>
      <c r="ADM211"/>
      <c r="ADN211"/>
      <c r="ADO211"/>
      <c r="ADP211"/>
      <c r="ADQ211"/>
      <c r="ADR211"/>
      <c r="ADS211"/>
      <c r="ADT211"/>
      <c r="ADU211"/>
      <c r="ADV211"/>
      <c r="ADW211"/>
      <c r="ADX211"/>
      <c r="ADY211"/>
      <c r="ADZ211"/>
      <c r="AEA211"/>
      <c r="AEB211"/>
      <c r="AEC211"/>
      <c r="AED211"/>
      <c r="AEE211"/>
      <c r="AEF211"/>
      <c r="AEG211"/>
      <c r="AEH211"/>
      <c r="AEI211"/>
      <c r="AEJ211"/>
      <c r="AEK211"/>
      <c r="AEL211"/>
      <c r="AEM211"/>
      <c r="AEN211"/>
      <c r="AEO211"/>
      <c r="AEP211"/>
      <c r="AEQ211"/>
      <c r="AER211"/>
      <c r="AES211"/>
      <c r="AET211"/>
      <c r="AEU211"/>
      <c r="AEV211"/>
      <c r="AEW211"/>
      <c r="AEX211"/>
      <c r="AEY211"/>
      <c r="AEZ211"/>
      <c r="AFA211"/>
      <c r="AFB211"/>
      <c r="AFC211"/>
      <c r="AFD211"/>
      <c r="AFE211"/>
      <c r="AFF211"/>
      <c r="AFG211"/>
      <c r="AFH211"/>
      <c r="AFI211"/>
      <c r="AFJ211"/>
      <c r="AFK211"/>
      <c r="AFL211"/>
      <c r="AFM211"/>
      <c r="AFN211"/>
      <c r="AFO211"/>
      <c r="AFP211"/>
      <c r="AFQ211"/>
      <c r="AFR211"/>
      <c r="AFS211"/>
      <c r="AFT211"/>
      <c r="AFU211"/>
      <c r="AFV211"/>
      <c r="AFW211"/>
      <c r="AFX211"/>
      <c r="AFY211"/>
      <c r="AFZ211"/>
      <c r="AGA211"/>
      <c r="AGB211"/>
      <c r="AGC211"/>
      <c r="AGD211"/>
      <c r="AGE211"/>
      <c r="AGF211"/>
      <c r="AGG211"/>
      <c r="AGH211"/>
      <c r="AGI211"/>
      <c r="AGJ211"/>
      <c r="AGK211"/>
      <c r="AGL211"/>
      <c r="AGM211"/>
      <c r="AGN211"/>
      <c r="AGO211"/>
      <c r="AGP211"/>
      <c r="AGQ211"/>
      <c r="AGR211"/>
      <c r="AGS211"/>
      <c r="AGT211"/>
      <c r="AGU211"/>
      <c r="AGV211"/>
      <c r="AGW211"/>
      <c r="AGX211"/>
      <c r="AGY211"/>
      <c r="AGZ211"/>
      <c r="AHA211"/>
      <c r="AHB211"/>
      <c r="AHC211"/>
      <c r="AHD211"/>
      <c r="AHE211"/>
      <c r="AHF211"/>
      <c r="AHG211"/>
      <c r="AHH211"/>
      <c r="AHI211"/>
      <c r="AHJ211"/>
      <c r="AHK211"/>
      <c r="AHL211"/>
      <c r="AHM211"/>
      <c r="AHN211"/>
      <c r="AHO211"/>
      <c r="AHP211"/>
      <c r="AHQ211"/>
      <c r="AHR211"/>
      <c r="AHS211"/>
      <c r="AHT211"/>
      <c r="AHU211"/>
      <c r="AHV211"/>
      <c r="AHW211"/>
      <c r="AHX211"/>
      <c r="AHY211"/>
      <c r="AHZ211"/>
      <c r="AIA211"/>
      <c r="AIB211"/>
      <c r="AIC211"/>
      <c r="AID211"/>
      <c r="AIE211"/>
      <c r="AIF211"/>
      <c r="AIG211"/>
      <c r="AIH211"/>
      <c r="AII211"/>
      <c r="AIJ211"/>
      <c r="AIK211"/>
      <c r="AIL211"/>
      <c r="AIM211"/>
      <c r="AIN211"/>
      <c r="AIO211"/>
      <c r="AIP211"/>
      <c r="AIQ211"/>
      <c r="AIR211"/>
      <c r="AIS211"/>
      <c r="AIT211"/>
      <c r="AIU211"/>
      <c r="AIV211"/>
      <c r="AIW211"/>
      <c r="AIX211"/>
      <c r="AIY211"/>
      <c r="AIZ211"/>
      <c r="AJA211"/>
      <c r="AJB211"/>
      <c r="AJC211"/>
      <c r="AJD211"/>
      <c r="AJE211"/>
      <c r="AJF211"/>
      <c r="AJG211"/>
      <c r="AJH211"/>
      <c r="AJI211"/>
      <c r="AJJ211"/>
      <c r="AJK211"/>
      <c r="AJL211"/>
      <c r="AJM211"/>
      <c r="AJN211"/>
      <c r="AJO211"/>
      <c r="AJP211"/>
      <c r="AJQ211"/>
      <c r="AJR211"/>
      <c r="AJS211"/>
      <c r="AJT211"/>
      <c r="AJU211"/>
      <c r="AJV211"/>
      <c r="AJW211"/>
      <c r="AJX211"/>
      <c r="AJY211"/>
      <c r="AJZ211"/>
      <c r="AKA211"/>
      <c r="AKB211"/>
      <c r="AKC211"/>
      <c r="AKD211"/>
      <c r="AKE211"/>
      <c r="AKF211"/>
      <c r="AKG211"/>
      <c r="AKH211"/>
      <c r="AKI211"/>
      <c r="AKJ211"/>
      <c r="AKK211"/>
      <c r="AKL211"/>
      <c r="AKM211"/>
      <c r="AKN211"/>
      <c r="AKO211"/>
      <c r="AKP211"/>
      <c r="AKQ211"/>
      <c r="AKR211"/>
      <c r="AKS211"/>
      <c r="AKT211"/>
      <c r="AKU211"/>
      <c r="AKV211"/>
      <c r="AKW211"/>
      <c r="AKX211"/>
      <c r="AKY211"/>
      <c r="AKZ211"/>
      <c r="ALA211"/>
      <c r="ALB211"/>
      <c r="ALC211"/>
      <c r="ALD211"/>
      <c r="ALE211"/>
      <c r="ALF211"/>
      <c r="ALG211"/>
      <c r="ALH211"/>
      <c r="ALI211"/>
      <c r="ALJ211"/>
      <c r="ALK211"/>
      <c r="ALL211"/>
      <c r="ALM211"/>
      <c r="ALN211"/>
      <c r="ALO211"/>
      <c r="ALP211"/>
      <c r="ALQ211"/>
      <c r="ALR211"/>
      <c r="ALS211"/>
      <c r="ALT211"/>
      <c r="ALU211"/>
      <c r="ALV211"/>
      <c r="ALW211"/>
      <c r="ALX211"/>
      <c r="ALY211"/>
      <c r="ALZ211"/>
      <c r="AMA211"/>
      <c r="AMB211"/>
      <c r="AMC211"/>
      <c r="AMD211"/>
      <c r="AME211"/>
      <c r="AMF211"/>
      <c r="AMG211"/>
      <c r="AMH211"/>
      <c r="AMI211"/>
      <c r="AMJ211"/>
      <c r="AMK211"/>
      <c r="AML211"/>
      <c r="AMM211"/>
      <c r="AMN211"/>
      <c r="AMO211"/>
      <c r="AMP211"/>
      <c r="AMQ211"/>
      <c r="AMR211"/>
      <c r="AMS211"/>
      <c r="AMT211"/>
      <c r="AMU211"/>
    </row>
    <row r="212" spans="3:1038" s="6" customFormat="1" ht="15" customHeight="1" x14ac:dyDescent="0.25">
      <c r="C212" s="6" t="str">
        <f t="shared" si="37"/>
        <v>GE</v>
      </c>
      <c r="D212" s="6" t="str">
        <f t="shared" si="38"/>
        <v>GEH80DHEKSC  (80 gal)</v>
      </c>
      <c r="E212" s="6">
        <f t="shared" si="39"/>
        <v>1500923</v>
      </c>
      <c r="F212" s="55">
        <f t="shared" si="40"/>
        <v>80</v>
      </c>
      <c r="G212" s="6" t="str">
        <f t="shared" si="41"/>
        <v>GE2014_80</v>
      </c>
      <c r="H212" s="114">
        <f t="shared" si="42"/>
        <v>0</v>
      </c>
      <c r="I212" s="152" t="str">
        <f t="shared" si="43"/>
        <v>GEH80DHEKSC</v>
      </c>
      <c r="J212" s="114">
        <v>3</v>
      </c>
      <c r="K212" s="220">
        <v>0</v>
      </c>
      <c r="L212" s="91" t="s">
        <v>188</v>
      </c>
      <c r="M212" s="32">
        <v>3</v>
      </c>
      <c r="N212" s="75">
        <f t="shared" si="44"/>
        <v>15</v>
      </c>
      <c r="O212" s="12" t="s">
        <v>94</v>
      </c>
      <c r="P212" s="62">
        <f t="shared" si="101"/>
        <v>9</v>
      </c>
      <c r="Q212" s="164">
        <f t="shared" si="45"/>
        <v>1500923</v>
      </c>
      <c r="R212" s="59" t="str">
        <f t="shared" si="46"/>
        <v>GEH80DHEKSC  (80 gal)</v>
      </c>
      <c r="S212" s="151">
        <f>COUNTIF(R$90:R$662, R212)</f>
        <v>1</v>
      </c>
      <c r="T212" s="13" t="s">
        <v>124</v>
      </c>
      <c r="U212" s="14">
        <v>80</v>
      </c>
      <c r="V212" s="30" t="s">
        <v>225</v>
      </c>
      <c r="W212" s="80" t="s">
        <v>226</v>
      </c>
      <c r="X212" s="85" t="str">
        <f t="shared" si="47"/>
        <v>GE2014_80</v>
      </c>
      <c r="Y212" s="113">
        <v>0</v>
      </c>
      <c r="Z212" s="46" t="str">
        <f>[1]ESTAR_to_AWHS!I27</f>
        <v>4+</v>
      </c>
      <c r="AA212" s="47">
        <f>[1]ESTAR_to_AWHS!J27</f>
        <v>42621</v>
      </c>
      <c r="AB212" s="44" t="s">
        <v>84</v>
      </c>
      <c r="AC212" s="124" t="str">
        <f t="shared" si="48"/>
        <v>2,     1500923,   "GEH80DHEKSC  (80 gal)"</v>
      </c>
      <c r="AD212" s="126" t="str">
        <f t="shared" si="102"/>
        <v>GE</v>
      </c>
      <c r="AE212" s="127" t="s">
        <v>124</v>
      </c>
      <c r="AF212" s="167">
        <f>COUNTIF(AE$77:AE$662, AE212)</f>
        <v>1</v>
      </c>
      <c r="AG212" s="124" t="str">
        <f t="shared" si="49"/>
        <v xml:space="preserve">          case  GEH80DHEKSC  (80 gal)   :   "GEH80DHEKSC"</v>
      </c>
      <c r="AH212" s="6" t="s">
        <v>1274</v>
      </c>
      <c r="AI212" s="6" t="s">
        <v>1274</v>
      </c>
      <c r="AJ212" s="6">
        <v>3</v>
      </c>
      <c r="AK212"/>
      <c r="AL212" s="138" t="str">
        <f t="shared" si="50"/>
        <v>no records found</v>
      </c>
      <c r="AM212" s="138" t="str">
        <f t="shared" si="51"/>
        <v/>
      </c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  <c r="KN212"/>
      <c r="KO212"/>
      <c r="KP212"/>
      <c r="KQ212"/>
      <c r="KR212"/>
      <c r="KS212"/>
      <c r="KT212"/>
      <c r="KU212"/>
      <c r="KV212"/>
      <c r="KW212"/>
      <c r="KX212"/>
      <c r="KY212"/>
      <c r="KZ212"/>
      <c r="LA212"/>
      <c r="LB212"/>
      <c r="LC212"/>
      <c r="LD212"/>
      <c r="LE212"/>
      <c r="LF212"/>
      <c r="LG212"/>
      <c r="LH212"/>
      <c r="LI212"/>
      <c r="LJ212"/>
      <c r="LK212"/>
      <c r="LL212"/>
      <c r="LM212"/>
      <c r="LN212"/>
      <c r="LO212"/>
      <c r="LP212"/>
      <c r="LQ212"/>
      <c r="LR212"/>
      <c r="LS212"/>
      <c r="LT212"/>
      <c r="LU212"/>
      <c r="LV212"/>
      <c r="LW212"/>
      <c r="LX212"/>
      <c r="LY212"/>
      <c r="LZ212"/>
      <c r="MA212"/>
      <c r="MB212"/>
      <c r="MC212"/>
      <c r="MD212"/>
      <c r="ME212"/>
      <c r="MF212"/>
      <c r="MG212"/>
      <c r="MH212"/>
      <c r="MI212"/>
      <c r="MJ212"/>
      <c r="MK212"/>
      <c r="ML212"/>
      <c r="MM212"/>
      <c r="MN212"/>
      <c r="MO212"/>
      <c r="MP212"/>
      <c r="MQ212"/>
      <c r="MR212"/>
      <c r="MS212"/>
      <c r="MT212"/>
      <c r="MU212"/>
      <c r="MV212"/>
      <c r="MW212"/>
      <c r="MX212"/>
      <c r="MY212"/>
      <c r="MZ212"/>
      <c r="NA212"/>
      <c r="NB212"/>
      <c r="NC212"/>
      <c r="ND212"/>
      <c r="NE212"/>
      <c r="NF212"/>
      <c r="NG212"/>
      <c r="NH212"/>
      <c r="NI212"/>
      <c r="NJ212"/>
      <c r="NK212"/>
      <c r="NL212"/>
      <c r="NM212"/>
      <c r="NN212"/>
      <c r="NO212"/>
      <c r="NP212"/>
      <c r="NQ212"/>
      <c r="NR212"/>
      <c r="NS212"/>
      <c r="NT212"/>
      <c r="NU212"/>
      <c r="NV212"/>
      <c r="NW212"/>
      <c r="NX212"/>
      <c r="NY212"/>
      <c r="NZ212"/>
      <c r="OA212"/>
      <c r="OB212"/>
      <c r="OC212"/>
      <c r="OD212"/>
      <c r="OE212"/>
      <c r="OF212"/>
      <c r="OG212"/>
      <c r="OH212"/>
      <c r="OI212"/>
      <c r="OJ212"/>
      <c r="OK212"/>
      <c r="OL212"/>
      <c r="OM212"/>
      <c r="ON212"/>
      <c r="OO212"/>
      <c r="OP212"/>
      <c r="OQ212"/>
      <c r="OR212"/>
      <c r="OS212"/>
      <c r="OT212"/>
      <c r="OU212"/>
      <c r="OV212"/>
      <c r="OW212"/>
      <c r="OX212"/>
      <c r="OY212"/>
      <c r="OZ212"/>
      <c r="PA212"/>
      <c r="PB212"/>
      <c r="PC212"/>
      <c r="PD212"/>
      <c r="PE212"/>
      <c r="PF212"/>
      <c r="PG212"/>
      <c r="PH212"/>
      <c r="PI212"/>
      <c r="PJ212"/>
      <c r="PK212"/>
      <c r="PL212"/>
      <c r="PM212"/>
      <c r="PN212"/>
      <c r="PO212"/>
      <c r="PP212"/>
      <c r="PQ212"/>
      <c r="PR212"/>
      <c r="PS212"/>
      <c r="PT212"/>
      <c r="PU212"/>
      <c r="PV212"/>
      <c r="PW212"/>
      <c r="PX212"/>
      <c r="PY212"/>
      <c r="PZ212"/>
      <c r="QA212"/>
      <c r="QB212"/>
      <c r="QC212"/>
      <c r="QD212"/>
      <c r="QE212"/>
      <c r="QF212"/>
      <c r="QG212"/>
      <c r="QH212"/>
      <c r="QI212"/>
      <c r="QJ212"/>
      <c r="QK212"/>
      <c r="QL212"/>
      <c r="QM212"/>
      <c r="QN212"/>
      <c r="QO212"/>
      <c r="QP212"/>
      <c r="QQ212"/>
      <c r="QR212"/>
      <c r="QS212"/>
      <c r="QT212"/>
      <c r="QU212"/>
      <c r="QV212"/>
      <c r="QW212"/>
      <c r="QX212"/>
      <c r="QY212"/>
      <c r="QZ212"/>
      <c r="RA212"/>
      <c r="RB212"/>
      <c r="RC212"/>
      <c r="RD212"/>
      <c r="RE212"/>
      <c r="RF212"/>
      <c r="RG212"/>
      <c r="RH212"/>
      <c r="RI212"/>
      <c r="RJ212"/>
      <c r="RK212"/>
      <c r="RL212"/>
      <c r="RM212"/>
      <c r="RN212"/>
      <c r="RO212"/>
      <c r="RP212"/>
      <c r="RQ212"/>
      <c r="RR212"/>
      <c r="RS212"/>
      <c r="RT212"/>
      <c r="RU212"/>
      <c r="RV212"/>
      <c r="RW212"/>
      <c r="RX212"/>
      <c r="RY212"/>
      <c r="RZ212"/>
      <c r="SA212"/>
      <c r="SB212"/>
      <c r="SC212"/>
      <c r="SD212"/>
      <c r="SE212"/>
      <c r="SF212"/>
      <c r="SG212"/>
      <c r="SH212"/>
      <c r="SI212"/>
      <c r="SJ212"/>
      <c r="SK212"/>
      <c r="SL212"/>
      <c r="SM212"/>
      <c r="SN212"/>
      <c r="SO212"/>
      <c r="SP212"/>
      <c r="SQ212"/>
      <c r="SR212"/>
      <c r="SS212"/>
      <c r="ST212"/>
      <c r="SU212"/>
      <c r="SV212"/>
      <c r="SW212"/>
      <c r="SX212"/>
      <c r="SY212"/>
      <c r="SZ212"/>
      <c r="TA212"/>
      <c r="TB212"/>
      <c r="TC212"/>
      <c r="TD212"/>
      <c r="TE212"/>
      <c r="TF212"/>
      <c r="TG212"/>
      <c r="TH212"/>
      <c r="TI212"/>
      <c r="TJ212"/>
      <c r="TK212"/>
      <c r="TL212"/>
      <c r="TM212"/>
      <c r="TN212"/>
      <c r="TO212"/>
      <c r="TP212"/>
      <c r="TQ212"/>
      <c r="TR212"/>
      <c r="TS212"/>
      <c r="TT212"/>
      <c r="TU212"/>
      <c r="TV212"/>
      <c r="TW212"/>
      <c r="TX212"/>
      <c r="TY212"/>
      <c r="TZ212"/>
      <c r="UA212"/>
      <c r="UB212"/>
      <c r="UC212"/>
      <c r="UD212"/>
      <c r="UE212"/>
      <c r="UF212"/>
      <c r="UG212"/>
      <c r="UH212"/>
      <c r="UI212"/>
      <c r="UJ212"/>
      <c r="UK212"/>
      <c r="UL212"/>
      <c r="UM212"/>
      <c r="UN212"/>
      <c r="UO212"/>
      <c r="UP212"/>
      <c r="UQ212"/>
      <c r="UR212"/>
      <c r="US212"/>
      <c r="UT212"/>
      <c r="UU212"/>
      <c r="UV212"/>
      <c r="UW212"/>
      <c r="UX212"/>
      <c r="UY212"/>
      <c r="UZ212"/>
      <c r="VA212"/>
      <c r="VB212"/>
      <c r="VC212"/>
      <c r="VD212"/>
      <c r="VE212"/>
      <c r="VF212"/>
      <c r="VG212"/>
      <c r="VH212"/>
      <c r="VI212"/>
      <c r="VJ212"/>
      <c r="VK212"/>
      <c r="VL212"/>
      <c r="VM212"/>
      <c r="VN212"/>
      <c r="VO212"/>
      <c r="VP212"/>
      <c r="VQ212"/>
      <c r="VR212"/>
      <c r="VS212"/>
      <c r="VT212"/>
      <c r="VU212"/>
      <c r="VV212"/>
      <c r="VW212"/>
      <c r="VX212"/>
      <c r="VY212"/>
      <c r="VZ212"/>
      <c r="WA212"/>
      <c r="WB212"/>
      <c r="WC212"/>
      <c r="WD212"/>
      <c r="WE212"/>
      <c r="WF212"/>
      <c r="WG212"/>
      <c r="WH212"/>
      <c r="WI212"/>
      <c r="WJ212"/>
      <c r="WK212"/>
      <c r="WL212"/>
      <c r="WM212"/>
      <c r="WN212"/>
      <c r="WO212"/>
      <c r="WP212"/>
      <c r="WQ212"/>
      <c r="WR212"/>
      <c r="WS212"/>
      <c r="WT212"/>
      <c r="WU212"/>
      <c r="WV212"/>
      <c r="WW212"/>
      <c r="WX212"/>
      <c r="WY212"/>
      <c r="WZ212"/>
      <c r="XA212"/>
      <c r="XB212"/>
      <c r="XC212"/>
      <c r="XD212"/>
      <c r="XE212"/>
      <c r="XF212"/>
      <c r="XG212"/>
      <c r="XH212"/>
      <c r="XI212"/>
      <c r="XJ212"/>
      <c r="XK212"/>
      <c r="XL212"/>
      <c r="XM212"/>
      <c r="XN212"/>
      <c r="XO212"/>
      <c r="XP212"/>
      <c r="XQ212"/>
      <c r="XR212"/>
      <c r="XS212"/>
      <c r="XT212"/>
      <c r="XU212"/>
      <c r="XV212"/>
      <c r="XW212"/>
      <c r="XX212"/>
      <c r="XY212"/>
      <c r="XZ212"/>
      <c r="YA212"/>
      <c r="YB212"/>
      <c r="YC212"/>
      <c r="YD212"/>
      <c r="YE212"/>
      <c r="YF212"/>
      <c r="YG212"/>
      <c r="YH212"/>
      <c r="YI212"/>
      <c r="YJ212"/>
      <c r="YK212"/>
      <c r="YL212"/>
      <c r="YM212"/>
      <c r="YN212"/>
      <c r="YO212"/>
      <c r="YP212"/>
      <c r="YQ212"/>
      <c r="YR212"/>
      <c r="YS212"/>
      <c r="YT212"/>
      <c r="YU212"/>
      <c r="YV212"/>
      <c r="YW212"/>
      <c r="YX212"/>
      <c r="YY212"/>
      <c r="YZ212"/>
      <c r="ZA212"/>
      <c r="ZB212"/>
      <c r="ZC212"/>
      <c r="ZD212"/>
      <c r="ZE212"/>
      <c r="ZF212"/>
      <c r="ZG212"/>
      <c r="ZH212"/>
      <c r="ZI212"/>
      <c r="ZJ212"/>
      <c r="ZK212"/>
      <c r="ZL212"/>
      <c r="ZM212"/>
      <c r="ZN212"/>
      <c r="ZO212"/>
      <c r="ZP212"/>
      <c r="ZQ212"/>
      <c r="ZR212"/>
      <c r="ZS212"/>
      <c r="ZT212"/>
      <c r="ZU212"/>
      <c r="ZV212"/>
      <c r="ZW212"/>
      <c r="ZX212"/>
      <c r="ZY212"/>
      <c r="ZZ212"/>
      <c r="AAA212"/>
      <c r="AAB212"/>
      <c r="AAC212"/>
      <c r="AAD212"/>
      <c r="AAE212"/>
      <c r="AAF212"/>
      <c r="AAG212"/>
      <c r="AAH212"/>
      <c r="AAI212"/>
      <c r="AAJ212"/>
      <c r="AAK212"/>
      <c r="AAL212"/>
      <c r="AAM212"/>
      <c r="AAN212"/>
      <c r="AAO212"/>
      <c r="AAP212"/>
      <c r="AAQ212"/>
      <c r="AAR212"/>
      <c r="AAS212"/>
      <c r="AAT212"/>
      <c r="AAU212"/>
      <c r="AAV212"/>
      <c r="AAW212"/>
      <c r="AAX212"/>
      <c r="AAY212"/>
      <c r="AAZ212"/>
      <c r="ABA212"/>
      <c r="ABB212"/>
      <c r="ABC212"/>
      <c r="ABD212"/>
      <c r="ABE212"/>
      <c r="ABF212"/>
      <c r="ABG212"/>
      <c r="ABH212"/>
      <c r="ABI212"/>
      <c r="ABJ212"/>
      <c r="ABK212"/>
      <c r="ABL212"/>
      <c r="ABM212"/>
      <c r="ABN212"/>
      <c r="ABO212"/>
      <c r="ABP212"/>
      <c r="ABQ212"/>
      <c r="ABR212"/>
      <c r="ABS212"/>
      <c r="ABT212"/>
      <c r="ABU212"/>
      <c r="ABV212"/>
      <c r="ABW212"/>
      <c r="ABX212"/>
      <c r="ABY212"/>
      <c r="ABZ212"/>
      <c r="ACA212"/>
      <c r="ACB212"/>
      <c r="ACC212"/>
      <c r="ACD212"/>
      <c r="ACE212"/>
      <c r="ACF212"/>
      <c r="ACG212"/>
      <c r="ACH212"/>
      <c r="ACI212"/>
      <c r="ACJ212"/>
      <c r="ACK212"/>
      <c r="ACL212"/>
      <c r="ACM212"/>
      <c r="ACN212"/>
      <c r="ACO212"/>
      <c r="ACP212"/>
      <c r="ACQ212"/>
      <c r="ACR212"/>
      <c r="ACS212"/>
      <c r="ACT212"/>
      <c r="ACU212"/>
      <c r="ACV212"/>
      <c r="ACW212"/>
      <c r="ACX212"/>
      <c r="ACY212"/>
      <c r="ACZ212"/>
      <c r="ADA212"/>
      <c r="ADB212"/>
      <c r="ADC212"/>
      <c r="ADD212"/>
      <c r="ADE212"/>
      <c r="ADF212"/>
      <c r="ADG212"/>
      <c r="ADH212"/>
      <c r="ADI212"/>
      <c r="ADJ212"/>
      <c r="ADK212"/>
      <c r="ADL212"/>
      <c r="ADM212"/>
      <c r="ADN212"/>
      <c r="ADO212"/>
      <c r="ADP212"/>
      <c r="ADQ212"/>
      <c r="ADR212"/>
      <c r="ADS212"/>
      <c r="ADT212"/>
      <c r="ADU212"/>
      <c r="ADV212"/>
      <c r="ADW212"/>
      <c r="ADX212"/>
      <c r="ADY212"/>
      <c r="ADZ212"/>
      <c r="AEA212"/>
      <c r="AEB212"/>
      <c r="AEC212"/>
      <c r="AED212"/>
      <c r="AEE212"/>
      <c r="AEF212"/>
      <c r="AEG212"/>
      <c r="AEH212"/>
      <c r="AEI212"/>
      <c r="AEJ212"/>
      <c r="AEK212"/>
      <c r="AEL212"/>
      <c r="AEM212"/>
      <c r="AEN212"/>
      <c r="AEO212"/>
      <c r="AEP212"/>
      <c r="AEQ212"/>
      <c r="AER212"/>
      <c r="AES212"/>
      <c r="AET212"/>
      <c r="AEU212"/>
      <c r="AEV212"/>
      <c r="AEW212"/>
      <c r="AEX212"/>
      <c r="AEY212"/>
      <c r="AEZ212"/>
      <c r="AFA212"/>
      <c r="AFB212"/>
      <c r="AFC212"/>
      <c r="AFD212"/>
      <c r="AFE212"/>
      <c r="AFF212"/>
      <c r="AFG212"/>
      <c r="AFH212"/>
      <c r="AFI212"/>
      <c r="AFJ212"/>
      <c r="AFK212"/>
      <c r="AFL212"/>
      <c r="AFM212"/>
      <c r="AFN212"/>
      <c r="AFO212"/>
      <c r="AFP212"/>
      <c r="AFQ212"/>
      <c r="AFR212"/>
      <c r="AFS212"/>
      <c r="AFT212"/>
      <c r="AFU212"/>
      <c r="AFV212"/>
      <c r="AFW212"/>
      <c r="AFX212"/>
      <c r="AFY212"/>
      <c r="AFZ212"/>
      <c r="AGA212"/>
      <c r="AGB212"/>
      <c r="AGC212"/>
      <c r="AGD212"/>
      <c r="AGE212"/>
      <c r="AGF212"/>
      <c r="AGG212"/>
      <c r="AGH212"/>
      <c r="AGI212"/>
      <c r="AGJ212"/>
      <c r="AGK212"/>
      <c r="AGL212"/>
      <c r="AGM212"/>
      <c r="AGN212"/>
      <c r="AGO212"/>
      <c r="AGP212"/>
      <c r="AGQ212"/>
      <c r="AGR212"/>
      <c r="AGS212"/>
      <c r="AGT212"/>
      <c r="AGU212"/>
      <c r="AGV212"/>
      <c r="AGW212"/>
      <c r="AGX212"/>
      <c r="AGY212"/>
      <c r="AGZ212"/>
      <c r="AHA212"/>
      <c r="AHB212"/>
      <c r="AHC212"/>
      <c r="AHD212"/>
      <c r="AHE212"/>
      <c r="AHF212"/>
      <c r="AHG212"/>
      <c r="AHH212"/>
      <c r="AHI212"/>
      <c r="AHJ212"/>
      <c r="AHK212"/>
      <c r="AHL212"/>
      <c r="AHM212"/>
      <c r="AHN212"/>
      <c r="AHO212"/>
      <c r="AHP212"/>
      <c r="AHQ212"/>
      <c r="AHR212"/>
      <c r="AHS212"/>
      <c r="AHT212"/>
      <c r="AHU212"/>
      <c r="AHV212"/>
      <c r="AHW212"/>
      <c r="AHX212"/>
      <c r="AHY212"/>
      <c r="AHZ212"/>
      <c r="AIA212"/>
      <c r="AIB212"/>
      <c r="AIC212"/>
      <c r="AID212"/>
      <c r="AIE212"/>
      <c r="AIF212"/>
      <c r="AIG212"/>
      <c r="AIH212"/>
      <c r="AII212"/>
      <c r="AIJ212"/>
      <c r="AIK212"/>
      <c r="AIL212"/>
      <c r="AIM212"/>
      <c r="AIN212"/>
      <c r="AIO212"/>
      <c r="AIP212"/>
      <c r="AIQ212"/>
      <c r="AIR212"/>
      <c r="AIS212"/>
      <c r="AIT212"/>
      <c r="AIU212"/>
      <c r="AIV212"/>
      <c r="AIW212"/>
      <c r="AIX212"/>
      <c r="AIY212"/>
      <c r="AIZ212"/>
      <c r="AJA212"/>
      <c r="AJB212"/>
      <c r="AJC212"/>
      <c r="AJD212"/>
      <c r="AJE212"/>
      <c r="AJF212"/>
      <c r="AJG212"/>
      <c r="AJH212"/>
      <c r="AJI212"/>
      <c r="AJJ212"/>
      <c r="AJK212"/>
      <c r="AJL212"/>
      <c r="AJM212"/>
      <c r="AJN212"/>
      <c r="AJO212"/>
      <c r="AJP212"/>
      <c r="AJQ212"/>
      <c r="AJR212"/>
      <c r="AJS212"/>
      <c r="AJT212"/>
      <c r="AJU212"/>
      <c r="AJV212"/>
      <c r="AJW212"/>
      <c r="AJX212"/>
      <c r="AJY212"/>
      <c r="AJZ212"/>
      <c r="AKA212"/>
      <c r="AKB212"/>
      <c r="AKC212"/>
      <c r="AKD212"/>
      <c r="AKE212"/>
      <c r="AKF212"/>
      <c r="AKG212"/>
      <c r="AKH212"/>
      <c r="AKI212"/>
      <c r="AKJ212"/>
      <c r="AKK212"/>
      <c r="AKL212"/>
      <c r="AKM212"/>
      <c r="AKN212"/>
      <c r="AKO212"/>
      <c r="AKP212"/>
      <c r="AKQ212"/>
      <c r="AKR212"/>
      <c r="AKS212"/>
      <c r="AKT212"/>
      <c r="AKU212"/>
      <c r="AKV212"/>
      <c r="AKW212"/>
      <c r="AKX212"/>
      <c r="AKY212"/>
      <c r="AKZ212"/>
      <c r="ALA212"/>
      <c r="ALB212"/>
      <c r="ALC212"/>
      <c r="ALD212"/>
      <c r="ALE212"/>
      <c r="ALF212"/>
      <c r="ALG212"/>
      <c r="ALH212"/>
      <c r="ALI212"/>
      <c r="ALJ212"/>
      <c r="ALK212"/>
      <c r="ALL212"/>
      <c r="ALM212"/>
      <c r="ALN212"/>
      <c r="ALO212"/>
      <c r="ALP212"/>
      <c r="ALQ212"/>
      <c r="ALR212"/>
      <c r="ALS212"/>
      <c r="ALT212"/>
      <c r="ALU212"/>
      <c r="ALV212"/>
      <c r="ALW212"/>
      <c r="ALX212"/>
      <c r="ALY212"/>
      <c r="ALZ212"/>
      <c r="AMA212"/>
      <c r="AMB212"/>
      <c r="AMC212"/>
      <c r="AMD212"/>
      <c r="AME212"/>
      <c r="AMF212"/>
      <c r="AMG212"/>
      <c r="AMH212"/>
      <c r="AMI212"/>
      <c r="AMJ212"/>
      <c r="AMK212"/>
      <c r="AML212"/>
      <c r="AMM212"/>
      <c r="AMN212"/>
      <c r="AMO212"/>
      <c r="AMP212"/>
      <c r="AMQ212"/>
      <c r="AMR212"/>
      <c r="AMS212"/>
      <c r="AMT212"/>
      <c r="AMU212"/>
    </row>
    <row r="213" spans="3:1038" s="6" customFormat="1" ht="15" customHeight="1" x14ac:dyDescent="0.25">
      <c r="C213" s="6" t="str">
        <f t="shared" si="37"/>
        <v>Kenmore</v>
      </c>
      <c r="D213" s="6" t="str">
        <f t="shared" si="38"/>
        <v>153.32116  (60 gal)</v>
      </c>
      <c r="E213" s="6">
        <f t="shared" si="39"/>
        <v>1600111</v>
      </c>
      <c r="F213" s="55">
        <f t="shared" si="40"/>
        <v>60</v>
      </c>
      <c r="G213" s="6" t="str">
        <f t="shared" si="41"/>
        <v>AOSmithPHPT60</v>
      </c>
      <c r="H213" s="114">
        <f t="shared" si="42"/>
        <v>0</v>
      </c>
      <c r="I213" s="152" t="str">
        <f t="shared" si="43"/>
        <v>Kenmore153_32116</v>
      </c>
      <c r="J213" s="114">
        <v>1</v>
      </c>
      <c r="K213" s="220">
        <v>0</v>
      </c>
      <c r="L213" s="91" t="s">
        <v>188</v>
      </c>
      <c r="M213" s="33">
        <v>1</v>
      </c>
      <c r="N213" s="75">
        <f t="shared" si="44"/>
        <v>16</v>
      </c>
      <c r="O213" s="203" t="s">
        <v>24</v>
      </c>
      <c r="P213" s="61">
        <v>1</v>
      </c>
      <c r="Q213" s="164">
        <f t="shared" ref="Q213:Q299" si="103" xml:space="preserve"> (N213*100000) + (P213*100) + VLOOKUP( W213, $T$2:$V$70, 2, FALSE )</f>
        <v>1600111</v>
      </c>
      <c r="R213" s="59" t="str">
        <f t="shared" si="46"/>
        <v>153.32116  (60 gal)</v>
      </c>
      <c r="S213" s="151">
        <f>COUNTIF(R$90:R$662, R213)</f>
        <v>1</v>
      </c>
      <c r="T213" s="19">
        <v>153.32115999999999</v>
      </c>
      <c r="U213" s="20">
        <v>60</v>
      </c>
      <c r="V213" s="31" t="s">
        <v>104</v>
      </c>
      <c r="W213" s="80" t="s">
        <v>104</v>
      </c>
      <c r="X213" s="85" t="str">
        <f t="shared" ref="X213:X299" si="104">VLOOKUP( W213, $T$2:$V$71, 3, FALSE )</f>
        <v>AOSmithPHPT60</v>
      </c>
      <c r="Y213" s="113">
        <v>0</v>
      </c>
      <c r="Z213" s="45"/>
      <c r="AA213" s="45"/>
      <c r="AB213" s="44"/>
      <c r="AC213" s="124" t="str">
        <f t="shared" si="48"/>
        <v>2,     1600111,   "153.32116  (60 gal)"</v>
      </c>
      <c r="AD213" s="125" t="str">
        <f>O213</f>
        <v>Kenmore</v>
      </c>
      <c r="AE213" s="127" t="s">
        <v>485</v>
      </c>
      <c r="AF213" s="167">
        <f>COUNTIF(AE$77:AE$662, AE213)</f>
        <v>1</v>
      </c>
      <c r="AG213" s="124" t="str">
        <f t="shared" si="49"/>
        <v xml:space="preserve">          case  153.32116  (60 gal)   :   "Kenmore153_32116"</v>
      </c>
      <c r="AH213" s="6" t="s">
        <v>1274</v>
      </c>
      <c r="AI213" s="6" t="s">
        <v>1274</v>
      </c>
      <c r="AJ213" s="6">
        <v>1</v>
      </c>
      <c r="AK213" s="18"/>
      <c r="AL213" s="138" t="str">
        <f t="shared" si="50"/>
        <v/>
      </c>
      <c r="AM213" s="138" t="str">
        <f t="shared" si="51"/>
        <v/>
      </c>
      <c r="AN213" s="18"/>
      <c r="AO213" s="18"/>
      <c r="AP213" s="18"/>
      <c r="AQ213" s="18"/>
      <c r="AR213" s="1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  <c r="BU213" s="28"/>
      <c r="BV213" s="28"/>
      <c r="BW213" s="28"/>
      <c r="BX213" s="28"/>
      <c r="BY213" s="28"/>
      <c r="BZ213" s="28"/>
      <c r="CA213" s="28"/>
      <c r="CB213" s="28"/>
      <c r="CC213" s="28"/>
      <c r="CD213" s="28"/>
      <c r="CE213" s="28"/>
      <c r="CF213" s="28"/>
      <c r="CG213" s="28"/>
      <c r="CH213" s="28"/>
      <c r="CI213" s="28"/>
      <c r="CJ213" s="28"/>
      <c r="CK213" s="28"/>
      <c r="CL213" s="28"/>
      <c r="CM213" s="28"/>
      <c r="CN213" s="28"/>
      <c r="CO213" s="28"/>
      <c r="CP213" s="28"/>
      <c r="CQ213" s="28"/>
      <c r="CR213" s="28"/>
      <c r="CS213" s="28"/>
      <c r="CT213" s="28"/>
      <c r="CU213" s="28"/>
      <c r="CV213" s="28"/>
      <c r="CW213" s="28"/>
      <c r="CX213" s="28"/>
      <c r="CY213" s="28"/>
      <c r="CZ213" s="28"/>
      <c r="DA213" s="28"/>
      <c r="DB213" s="28"/>
      <c r="DC213" s="28"/>
      <c r="DD213" s="28"/>
      <c r="DE213" s="28"/>
      <c r="DF213" s="28"/>
      <c r="DG213" s="28"/>
      <c r="DH213" s="28"/>
      <c r="DI213" s="28"/>
      <c r="DJ213" s="28"/>
      <c r="DK213" s="28"/>
      <c r="DL213" s="28"/>
      <c r="DM213" s="28"/>
      <c r="DN213" s="28"/>
      <c r="DO213" s="28"/>
      <c r="DP213" s="28"/>
      <c r="DQ213" s="28"/>
      <c r="DR213" s="28"/>
      <c r="DS213" s="28"/>
      <c r="DT213" s="28"/>
      <c r="DU213" s="28"/>
      <c r="DV213" s="28"/>
      <c r="DW213" s="28"/>
      <c r="DX213" s="28"/>
      <c r="DY213" s="28"/>
      <c r="DZ213" s="28"/>
      <c r="EA213" s="28"/>
      <c r="EB213" s="28"/>
      <c r="EC213" s="28"/>
      <c r="ED213" s="28"/>
      <c r="EE213" s="28"/>
      <c r="EF213" s="28"/>
      <c r="EG213" s="28"/>
      <c r="EH213" s="28"/>
      <c r="EI213" s="28"/>
      <c r="EJ213" s="28"/>
      <c r="EK213" s="28"/>
      <c r="EL213" s="28"/>
      <c r="EM213" s="28"/>
      <c r="EN213" s="28"/>
      <c r="EO213" s="28"/>
      <c r="EP213" s="28"/>
      <c r="EQ213" s="28"/>
      <c r="ER213" s="28"/>
      <c r="ES213" s="28"/>
      <c r="ET213" s="28"/>
      <c r="EU213" s="28"/>
      <c r="EV213" s="28"/>
      <c r="EW213" s="28"/>
      <c r="EX213" s="28"/>
      <c r="EY213" s="28"/>
      <c r="EZ213" s="28"/>
      <c r="FA213" s="28"/>
      <c r="FB213" s="28"/>
      <c r="FC213" s="28"/>
      <c r="FD213" s="28"/>
      <c r="FE213" s="28"/>
      <c r="FF213" s="28"/>
      <c r="FG213" s="28"/>
      <c r="FH213" s="28"/>
      <c r="FI213" s="28"/>
      <c r="FJ213" s="28"/>
      <c r="FK213" s="28"/>
      <c r="FL213" s="28"/>
      <c r="FM213" s="28"/>
      <c r="FN213" s="28"/>
      <c r="FO213" s="28"/>
      <c r="FP213" s="28"/>
      <c r="FQ213" s="28"/>
      <c r="FR213" s="28"/>
      <c r="FS213" s="28"/>
      <c r="FT213" s="28"/>
      <c r="FU213" s="28"/>
      <c r="FV213" s="28"/>
      <c r="FW213" s="28"/>
      <c r="FX213" s="28"/>
      <c r="FY213" s="28"/>
      <c r="FZ213" s="28"/>
      <c r="GA213" s="28"/>
      <c r="GB213" s="28"/>
      <c r="GC213" s="28"/>
      <c r="GD213" s="28"/>
      <c r="GE213" s="28"/>
      <c r="GF213" s="28"/>
      <c r="GG213" s="28"/>
      <c r="GH213" s="28"/>
      <c r="GI213" s="28"/>
      <c r="GJ213" s="28"/>
      <c r="GK213" s="28"/>
      <c r="GL213" s="28"/>
      <c r="GM213" s="28"/>
      <c r="GN213" s="28"/>
      <c r="GO213" s="28"/>
      <c r="GP213" s="28"/>
      <c r="GQ213" s="28"/>
      <c r="GR213" s="28"/>
      <c r="GS213" s="28"/>
      <c r="GT213" s="28"/>
      <c r="GU213" s="28"/>
      <c r="GV213" s="28"/>
      <c r="GW213" s="28"/>
      <c r="GX213" s="28"/>
      <c r="GY213" s="28"/>
      <c r="GZ213" s="28"/>
      <c r="HA213" s="28"/>
      <c r="HB213" s="28"/>
      <c r="HC213" s="28"/>
      <c r="HD213" s="28"/>
      <c r="HE213" s="28"/>
      <c r="HF213" s="28"/>
      <c r="HG213" s="28"/>
      <c r="HH213" s="28"/>
      <c r="HI213" s="28"/>
      <c r="HJ213" s="28"/>
      <c r="HK213" s="28"/>
      <c r="HL213" s="28"/>
      <c r="HM213" s="28"/>
      <c r="HN213" s="28"/>
      <c r="HO213" s="28"/>
      <c r="HP213" s="28"/>
      <c r="HQ213" s="28"/>
      <c r="HR213" s="28"/>
      <c r="HS213" s="28"/>
      <c r="HT213" s="28"/>
      <c r="HU213" s="28"/>
      <c r="HV213" s="28"/>
      <c r="HW213" s="28"/>
      <c r="HX213" s="28"/>
      <c r="HY213" s="28"/>
      <c r="HZ213" s="28"/>
      <c r="IA213" s="28"/>
      <c r="IB213" s="28"/>
      <c r="IC213" s="28"/>
      <c r="ID213" s="28"/>
      <c r="IE213" s="28"/>
      <c r="IF213" s="28"/>
      <c r="IG213" s="28"/>
      <c r="IH213" s="28"/>
      <c r="II213" s="28"/>
      <c r="IJ213" s="28"/>
      <c r="IK213" s="28"/>
      <c r="IL213" s="28"/>
      <c r="IM213" s="28"/>
      <c r="IN213" s="28"/>
      <c r="IO213" s="28"/>
      <c r="IP213" s="28"/>
      <c r="IQ213" s="28"/>
      <c r="IR213" s="28"/>
      <c r="IS213" s="28"/>
      <c r="IT213" s="28"/>
      <c r="IU213" s="28"/>
      <c r="IV213" s="28"/>
      <c r="IW213" s="28"/>
      <c r="IX213" s="28"/>
      <c r="IY213" s="28"/>
      <c r="IZ213" s="28"/>
      <c r="JA213" s="28"/>
      <c r="JB213" s="28"/>
      <c r="JC213" s="28"/>
      <c r="JD213" s="28"/>
      <c r="JE213" s="28"/>
      <c r="JF213" s="28"/>
      <c r="JG213" s="28"/>
      <c r="JH213" s="28"/>
      <c r="JI213" s="28"/>
      <c r="JJ213" s="28"/>
      <c r="JK213" s="28"/>
      <c r="JL213" s="28"/>
      <c r="JM213" s="28"/>
      <c r="JN213" s="28"/>
      <c r="JO213" s="28"/>
      <c r="JP213" s="28"/>
      <c r="JQ213" s="28"/>
      <c r="JR213" s="28"/>
      <c r="JS213" s="28"/>
      <c r="JT213" s="28"/>
      <c r="JU213" s="28"/>
      <c r="JV213" s="28"/>
      <c r="JW213" s="28"/>
      <c r="JX213" s="28"/>
      <c r="JY213" s="28"/>
      <c r="JZ213" s="28"/>
      <c r="KA213" s="28"/>
      <c r="KB213" s="28"/>
      <c r="KC213" s="28"/>
      <c r="KD213" s="28"/>
      <c r="KE213" s="28"/>
      <c r="KF213" s="28"/>
      <c r="KG213" s="28"/>
      <c r="KH213" s="28"/>
      <c r="KI213" s="28"/>
      <c r="KJ213" s="28"/>
      <c r="KK213" s="28"/>
      <c r="KL213" s="28"/>
      <c r="KM213" s="28"/>
      <c r="KN213" s="28"/>
      <c r="KO213" s="28"/>
      <c r="KP213" s="28"/>
      <c r="KQ213" s="28"/>
      <c r="KR213" s="28"/>
      <c r="KS213" s="28"/>
      <c r="KT213" s="28"/>
      <c r="KU213" s="28"/>
      <c r="KV213" s="28"/>
      <c r="KW213" s="28"/>
      <c r="KX213" s="28"/>
      <c r="KY213" s="28"/>
      <c r="KZ213" s="28"/>
      <c r="LA213" s="28"/>
      <c r="LB213" s="28"/>
      <c r="LC213" s="28"/>
      <c r="LD213" s="28"/>
      <c r="LE213" s="28"/>
      <c r="LF213" s="28"/>
      <c r="LG213" s="28"/>
      <c r="LH213" s="28"/>
      <c r="LI213" s="28"/>
      <c r="LJ213" s="28"/>
      <c r="LK213" s="28"/>
      <c r="LL213" s="28"/>
      <c r="LM213" s="28"/>
      <c r="LN213" s="28"/>
      <c r="LO213" s="28"/>
      <c r="LP213" s="28"/>
      <c r="LQ213" s="28"/>
      <c r="LR213" s="28"/>
      <c r="LS213" s="28"/>
      <c r="LT213" s="28"/>
      <c r="LU213" s="28"/>
      <c r="LV213" s="28"/>
      <c r="LW213" s="28"/>
      <c r="LX213" s="28"/>
      <c r="LY213" s="28"/>
      <c r="LZ213" s="28"/>
      <c r="MA213" s="28"/>
      <c r="MB213" s="28"/>
      <c r="MC213" s="28"/>
      <c r="MD213" s="28"/>
      <c r="ME213" s="28"/>
      <c r="MF213" s="28"/>
      <c r="MG213" s="28"/>
      <c r="MH213" s="28"/>
      <c r="MI213" s="28"/>
      <c r="MJ213" s="28"/>
      <c r="MK213" s="28"/>
      <c r="ML213" s="28"/>
      <c r="MM213" s="28"/>
      <c r="MN213" s="28"/>
      <c r="MO213" s="28"/>
      <c r="MP213" s="28"/>
      <c r="MQ213" s="28"/>
      <c r="MR213" s="28"/>
      <c r="MS213" s="28"/>
      <c r="MT213" s="28"/>
      <c r="MU213" s="28"/>
      <c r="MV213" s="28"/>
      <c r="MW213" s="28"/>
      <c r="MX213" s="28"/>
      <c r="MY213" s="28"/>
      <c r="MZ213" s="28"/>
      <c r="NA213" s="28"/>
      <c r="NB213" s="28"/>
      <c r="NC213" s="28"/>
      <c r="ND213" s="28"/>
      <c r="NE213" s="28"/>
      <c r="NF213" s="28"/>
      <c r="NG213" s="28"/>
      <c r="NH213" s="28"/>
      <c r="NI213" s="28"/>
      <c r="NJ213" s="28"/>
      <c r="NK213" s="28"/>
      <c r="NL213" s="28"/>
      <c r="NM213" s="28"/>
      <c r="NN213" s="28"/>
      <c r="NO213" s="28"/>
      <c r="NP213" s="28"/>
      <c r="NQ213" s="28"/>
      <c r="NR213" s="28"/>
      <c r="NS213" s="28"/>
      <c r="NT213" s="28"/>
      <c r="NU213" s="28"/>
      <c r="NV213" s="28"/>
      <c r="NW213" s="28"/>
      <c r="NX213" s="28"/>
      <c r="NY213" s="28"/>
      <c r="NZ213" s="28"/>
      <c r="OA213" s="28"/>
      <c r="OB213" s="28"/>
      <c r="OC213" s="28"/>
      <c r="OD213" s="28"/>
      <c r="OE213" s="28"/>
      <c r="OF213" s="28"/>
      <c r="OG213" s="28"/>
      <c r="OH213" s="28"/>
      <c r="OI213" s="28"/>
      <c r="OJ213" s="28"/>
      <c r="OK213" s="28"/>
      <c r="OL213" s="28"/>
      <c r="OM213" s="28"/>
      <c r="ON213" s="28"/>
      <c r="OO213" s="28"/>
      <c r="OP213" s="28"/>
      <c r="OQ213" s="28"/>
      <c r="OR213" s="28"/>
      <c r="OS213" s="28"/>
      <c r="OT213" s="28"/>
      <c r="OU213" s="28"/>
      <c r="OV213" s="28"/>
      <c r="OW213" s="28"/>
      <c r="OX213" s="28"/>
      <c r="OY213" s="28"/>
      <c r="OZ213" s="28"/>
      <c r="PA213" s="28"/>
      <c r="PB213" s="28"/>
      <c r="PC213" s="28"/>
      <c r="PD213" s="28"/>
      <c r="PE213" s="28"/>
      <c r="PF213" s="28"/>
      <c r="PG213" s="28"/>
      <c r="PH213" s="28"/>
      <c r="PI213" s="28"/>
      <c r="PJ213" s="28"/>
      <c r="PK213" s="28"/>
      <c r="PL213" s="28"/>
      <c r="PM213" s="28"/>
      <c r="PN213" s="28"/>
      <c r="PO213" s="28"/>
      <c r="PP213" s="28"/>
      <c r="PQ213" s="28"/>
      <c r="PR213" s="28"/>
      <c r="PS213" s="28"/>
      <c r="PT213" s="28"/>
      <c r="PU213" s="28"/>
      <c r="PV213" s="28"/>
      <c r="PW213" s="28"/>
      <c r="PX213" s="28"/>
      <c r="PY213" s="28"/>
      <c r="PZ213" s="28"/>
      <c r="QA213" s="28"/>
      <c r="QB213" s="28"/>
      <c r="QC213" s="28"/>
      <c r="QD213" s="28"/>
      <c r="QE213" s="28"/>
      <c r="QF213" s="28"/>
      <c r="QG213" s="28"/>
      <c r="QH213" s="28"/>
      <c r="QI213" s="28"/>
      <c r="QJ213" s="28"/>
      <c r="QK213" s="28"/>
      <c r="QL213" s="28"/>
      <c r="QM213" s="28"/>
      <c r="QN213" s="28"/>
      <c r="QO213" s="28"/>
      <c r="QP213" s="28"/>
      <c r="QQ213" s="28"/>
      <c r="QR213" s="28"/>
      <c r="QS213" s="28"/>
      <c r="QT213" s="28"/>
      <c r="QU213" s="28"/>
      <c r="QV213" s="28"/>
      <c r="QW213" s="28"/>
      <c r="QX213" s="28"/>
      <c r="QY213" s="28"/>
      <c r="QZ213" s="28"/>
      <c r="RA213" s="28"/>
      <c r="RB213" s="28"/>
      <c r="RC213" s="28"/>
      <c r="RD213" s="28"/>
      <c r="RE213" s="28"/>
      <c r="RF213" s="28"/>
      <c r="RG213" s="28"/>
      <c r="RH213" s="28"/>
      <c r="RI213" s="28"/>
      <c r="RJ213" s="28"/>
      <c r="RK213" s="28"/>
      <c r="RL213" s="28"/>
      <c r="RM213" s="28"/>
      <c r="RN213" s="28"/>
      <c r="RO213" s="28"/>
      <c r="RP213" s="28"/>
      <c r="RQ213" s="28"/>
      <c r="RR213" s="28"/>
      <c r="RS213" s="28"/>
      <c r="RT213" s="28"/>
      <c r="RU213" s="28"/>
      <c r="RV213" s="28"/>
      <c r="RW213" s="28"/>
      <c r="RX213" s="28"/>
      <c r="RY213" s="28"/>
      <c r="RZ213" s="28"/>
      <c r="SA213" s="28"/>
      <c r="SB213" s="28"/>
      <c r="SC213" s="28"/>
      <c r="SD213" s="28"/>
      <c r="SE213" s="28"/>
      <c r="SF213" s="28"/>
      <c r="SG213" s="28"/>
      <c r="SH213" s="28"/>
      <c r="SI213" s="28"/>
      <c r="SJ213" s="28"/>
      <c r="SK213" s="28"/>
      <c r="SL213" s="28"/>
      <c r="SM213" s="28"/>
      <c r="SN213" s="28"/>
      <c r="SO213" s="28"/>
      <c r="SP213" s="28"/>
      <c r="SQ213" s="28"/>
      <c r="SR213" s="28"/>
      <c r="SS213" s="28"/>
      <c r="ST213" s="28"/>
      <c r="SU213" s="28"/>
      <c r="SV213" s="28"/>
      <c r="SW213" s="28"/>
      <c r="SX213" s="28"/>
      <c r="SY213" s="28"/>
      <c r="SZ213" s="28"/>
      <c r="TA213" s="28"/>
      <c r="TB213" s="28"/>
      <c r="TC213" s="28"/>
      <c r="TD213" s="28"/>
      <c r="TE213" s="28"/>
      <c r="TF213" s="28"/>
      <c r="TG213" s="28"/>
      <c r="TH213" s="28"/>
      <c r="TI213" s="28"/>
      <c r="TJ213" s="28"/>
      <c r="TK213" s="28"/>
      <c r="TL213" s="28"/>
      <c r="TM213" s="28"/>
      <c r="TN213" s="28"/>
      <c r="TO213" s="28"/>
      <c r="TP213" s="28"/>
      <c r="TQ213" s="28"/>
      <c r="TR213" s="28"/>
      <c r="TS213" s="28"/>
      <c r="TT213" s="28"/>
      <c r="TU213" s="28"/>
      <c r="TV213" s="28"/>
      <c r="TW213" s="28"/>
      <c r="TX213" s="28"/>
      <c r="TY213" s="28"/>
      <c r="TZ213" s="28"/>
      <c r="UA213" s="28"/>
      <c r="UB213" s="28"/>
      <c r="UC213" s="28"/>
      <c r="UD213" s="28"/>
      <c r="UE213" s="28"/>
      <c r="UF213" s="28"/>
      <c r="UG213" s="28"/>
      <c r="UH213" s="28"/>
      <c r="UI213" s="28"/>
      <c r="UJ213" s="28"/>
      <c r="UK213" s="28"/>
      <c r="UL213" s="28"/>
      <c r="UM213" s="28"/>
      <c r="UN213" s="28"/>
      <c r="UO213" s="28"/>
      <c r="UP213" s="28"/>
      <c r="UQ213" s="28"/>
      <c r="UR213" s="28"/>
      <c r="US213" s="28"/>
      <c r="UT213" s="28"/>
      <c r="UU213" s="28"/>
      <c r="UV213" s="28"/>
      <c r="UW213" s="28"/>
      <c r="UX213" s="28"/>
      <c r="UY213" s="28"/>
      <c r="UZ213" s="28"/>
      <c r="VA213" s="28"/>
      <c r="VB213" s="28"/>
      <c r="VC213" s="28"/>
      <c r="VD213" s="28"/>
      <c r="VE213" s="28"/>
      <c r="VF213" s="28"/>
      <c r="VG213" s="28"/>
      <c r="VH213" s="28"/>
      <c r="VI213" s="28"/>
      <c r="VJ213" s="28"/>
      <c r="VK213" s="28"/>
      <c r="VL213" s="28"/>
      <c r="VM213" s="28"/>
      <c r="VN213" s="28"/>
      <c r="VO213" s="28"/>
      <c r="VP213" s="28"/>
      <c r="VQ213" s="28"/>
      <c r="VR213" s="28"/>
      <c r="VS213" s="28"/>
      <c r="VT213" s="28"/>
      <c r="VU213" s="28"/>
      <c r="VV213" s="28"/>
      <c r="VW213" s="28"/>
      <c r="VX213" s="28"/>
      <c r="VY213" s="28"/>
      <c r="VZ213" s="28"/>
      <c r="WA213" s="28"/>
      <c r="WB213" s="28"/>
      <c r="WC213" s="28"/>
      <c r="WD213" s="28"/>
      <c r="WE213" s="28"/>
      <c r="WF213" s="28"/>
      <c r="WG213" s="28"/>
      <c r="WH213" s="28"/>
      <c r="WI213" s="28"/>
      <c r="WJ213" s="28"/>
      <c r="WK213" s="28"/>
      <c r="WL213" s="28"/>
      <c r="WM213" s="28"/>
      <c r="WN213" s="28"/>
      <c r="WO213" s="28"/>
      <c r="WP213" s="28"/>
      <c r="WQ213" s="28"/>
      <c r="WR213" s="28"/>
      <c r="WS213" s="28"/>
      <c r="WT213" s="28"/>
      <c r="WU213" s="28"/>
      <c r="WV213" s="28"/>
      <c r="WW213" s="28"/>
      <c r="WX213" s="28"/>
      <c r="WY213" s="28"/>
      <c r="WZ213" s="28"/>
      <c r="XA213" s="28"/>
      <c r="XB213" s="28"/>
      <c r="XC213" s="28"/>
      <c r="XD213" s="28"/>
      <c r="XE213" s="28"/>
      <c r="XF213" s="28"/>
      <c r="XG213" s="28"/>
      <c r="XH213" s="28"/>
      <c r="XI213" s="28"/>
      <c r="XJ213" s="28"/>
      <c r="XK213" s="28"/>
      <c r="XL213" s="28"/>
      <c r="XM213" s="28"/>
      <c r="XN213" s="28"/>
      <c r="XO213" s="28"/>
      <c r="XP213" s="28"/>
      <c r="XQ213" s="28"/>
      <c r="XR213" s="28"/>
      <c r="XS213" s="28"/>
      <c r="XT213" s="28"/>
      <c r="XU213" s="28"/>
      <c r="XV213" s="28"/>
      <c r="XW213" s="28"/>
      <c r="XX213" s="28"/>
      <c r="XY213" s="28"/>
      <c r="XZ213" s="28"/>
      <c r="YA213" s="28"/>
      <c r="YB213" s="28"/>
      <c r="YC213" s="28"/>
      <c r="YD213" s="28"/>
      <c r="YE213" s="28"/>
      <c r="YF213" s="28"/>
      <c r="YG213" s="28"/>
      <c r="YH213" s="28"/>
      <c r="YI213" s="28"/>
      <c r="YJ213" s="28"/>
      <c r="YK213" s="28"/>
      <c r="YL213" s="28"/>
      <c r="YM213" s="28"/>
      <c r="YN213" s="28"/>
      <c r="YO213" s="28"/>
      <c r="YP213" s="28"/>
      <c r="YQ213" s="28"/>
      <c r="YR213" s="28"/>
      <c r="YS213" s="28"/>
      <c r="YT213" s="28"/>
      <c r="YU213" s="28"/>
      <c r="YV213" s="28"/>
      <c r="YW213" s="28"/>
      <c r="YX213" s="28"/>
      <c r="YY213" s="28"/>
      <c r="YZ213" s="28"/>
      <c r="ZA213" s="28"/>
      <c r="ZB213" s="28"/>
      <c r="ZC213" s="28"/>
      <c r="ZD213" s="28"/>
      <c r="ZE213" s="28"/>
      <c r="ZF213" s="28"/>
      <c r="ZG213" s="28"/>
      <c r="ZH213" s="28"/>
      <c r="ZI213" s="28"/>
      <c r="ZJ213" s="28"/>
      <c r="ZK213" s="28"/>
      <c r="ZL213" s="28"/>
      <c r="ZM213" s="28"/>
      <c r="ZN213" s="28"/>
      <c r="ZO213" s="28"/>
      <c r="ZP213" s="28"/>
      <c r="ZQ213" s="28"/>
      <c r="ZR213" s="28"/>
      <c r="ZS213" s="28"/>
      <c r="ZT213" s="28"/>
      <c r="ZU213" s="28"/>
      <c r="ZV213" s="28"/>
      <c r="ZW213" s="28"/>
      <c r="ZX213" s="28"/>
      <c r="ZY213" s="28"/>
      <c r="ZZ213" s="28"/>
      <c r="AAA213" s="28"/>
      <c r="AAB213" s="28"/>
      <c r="AAC213" s="28"/>
      <c r="AAD213" s="28"/>
      <c r="AAE213" s="28"/>
      <c r="AAF213" s="28"/>
      <c r="AAG213" s="28"/>
      <c r="AAH213" s="28"/>
      <c r="AAI213" s="28"/>
      <c r="AAJ213" s="28"/>
      <c r="AAK213" s="28"/>
      <c r="AAL213" s="28"/>
      <c r="AAM213" s="28"/>
      <c r="AAN213" s="28"/>
      <c r="AAO213" s="28"/>
      <c r="AAP213" s="28"/>
      <c r="AAQ213" s="28"/>
      <c r="AAR213" s="28"/>
      <c r="AAS213" s="28"/>
      <c r="AAT213" s="28"/>
      <c r="AAU213" s="28"/>
      <c r="AAV213" s="28"/>
      <c r="AAW213" s="28"/>
      <c r="AAX213" s="28"/>
      <c r="AAY213" s="28"/>
      <c r="AAZ213" s="28"/>
      <c r="ABA213" s="28"/>
      <c r="ABB213" s="28"/>
      <c r="ABC213" s="28"/>
      <c r="ABD213" s="28"/>
      <c r="ABE213" s="28"/>
      <c r="ABF213" s="28"/>
      <c r="ABG213" s="28"/>
      <c r="ABH213" s="28"/>
      <c r="ABI213" s="28"/>
      <c r="ABJ213" s="28"/>
      <c r="ABK213" s="28"/>
      <c r="ABL213" s="28"/>
      <c r="ABM213" s="28"/>
      <c r="ABN213" s="28"/>
      <c r="ABO213" s="28"/>
      <c r="ABP213" s="28"/>
      <c r="ABQ213" s="28"/>
      <c r="ABR213" s="28"/>
      <c r="ABS213" s="28"/>
      <c r="ABT213" s="28"/>
      <c r="ABU213" s="28"/>
      <c r="ABV213" s="28"/>
      <c r="ABW213" s="28"/>
      <c r="ABX213" s="28"/>
      <c r="ABY213" s="28"/>
      <c r="ABZ213" s="28"/>
      <c r="ACA213" s="28"/>
      <c r="ACB213" s="28"/>
      <c r="ACC213" s="28"/>
      <c r="ACD213" s="28"/>
      <c r="ACE213" s="28"/>
      <c r="ACF213" s="28"/>
      <c r="ACG213" s="28"/>
      <c r="ACH213" s="28"/>
      <c r="ACI213" s="28"/>
      <c r="ACJ213" s="28"/>
      <c r="ACK213" s="28"/>
      <c r="ACL213" s="28"/>
      <c r="ACM213" s="28"/>
      <c r="ACN213" s="28"/>
      <c r="ACO213" s="28"/>
      <c r="ACP213" s="28"/>
      <c r="ACQ213" s="28"/>
      <c r="ACR213" s="28"/>
      <c r="ACS213" s="28"/>
      <c r="ACT213" s="28"/>
      <c r="ACU213" s="28"/>
      <c r="ACV213" s="28"/>
      <c r="ACW213" s="28"/>
      <c r="ACX213" s="28"/>
      <c r="ACY213" s="28"/>
      <c r="ACZ213" s="28"/>
      <c r="ADA213" s="28"/>
      <c r="ADB213" s="28"/>
      <c r="ADC213" s="28"/>
      <c r="ADD213" s="28"/>
      <c r="ADE213" s="28"/>
      <c r="ADF213" s="28"/>
      <c r="ADG213" s="28"/>
      <c r="ADH213" s="28"/>
      <c r="ADI213" s="28"/>
      <c r="ADJ213" s="28"/>
      <c r="ADK213" s="28"/>
      <c r="ADL213" s="28"/>
      <c r="ADM213" s="28"/>
      <c r="ADN213" s="28"/>
      <c r="ADO213" s="28"/>
      <c r="ADP213" s="28"/>
      <c r="ADQ213" s="28"/>
      <c r="ADR213" s="28"/>
      <c r="ADS213" s="28"/>
      <c r="ADT213" s="28"/>
      <c r="ADU213" s="28"/>
      <c r="ADV213" s="28"/>
      <c r="ADW213" s="28"/>
      <c r="ADX213" s="28"/>
      <c r="ADY213" s="28"/>
      <c r="ADZ213" s="28"/>
      <c r="AEA213" s="28"/>
      <c r="AEB213" s="28"/>
      <c r="AEC213" s="28"/>
      <c r="AED213" s="28"/>
      <c r="AEE213" s="28"/>
      <c r="AEF213" s="28"/>
      <c r="AEG213" s="28"/>
      <c r="AEH213" s="28"/>
      <c r="AEI213" s="28"/>
      <c r="AEJ213" s="28"/>
      <c r="AEK213" s="28"/>
      <c r="AEL213" s="28"/>
      <c r="AEM213" s="28"/>
      <c r="AEN213" s="28"/>
      <c r="AEO213" s="28"/>
      <c r="AEP213" s="28"/>
      <c r="AEQ213" s="28"/>
      <c r="AER213" s="28"/>
      <c r="AES213" s="28"/>
      <c r="AET213" s="28"/>
      <c r="AEU213" s="28"/>
      <c r="AEV213" s="28"/>
      <c r="AEW213" s="28"/>
      <c r="AEX213" s="28"/>
      <c r="AEY213" s="28"/>
      <c r="AEZ213" s="28"/>
      <c r="AFA213" s="28"/>
      <c r="AFB213" s="28"/>
      <c r="AFC213" s="28"/>
      <c r="AFD213" s="28"/>
      <c r="AFE213" s="28"/>
      <c r="AFF213" s="28"/>
      <c r="AFG213" s="28"/>
      <c r="AFH213" s="28"/>
      <c r="AFI213" s="28"/>
      <c r="AFJ213" s="28"/>
      <c r="AFK213" s="28"/>
      <c r="AFL213" s="28"/>
      <c r="AFM213" s="28"/>
      <c r="AFN213" s="28"/>
      <c r="AFO213" s="28"/>
      <c r="AFP213" s="28"/>
      <c r="AFQ213" s="28"/>
      <c r="AFR213" s="28"/>
      <c r="AFS213" s="28"/>
      <c r="AFT213" s="28"/>
      <c r="AFU213" s="28"/>
      <c r="AFV213" s="28"/>
      <c r="AFW213" s="28"/>
      <c r="AFX213" s="28"/>
      <c r="AFY213" s="28"/>
      <c r="AFZ213" s="28"/>
      <c r="AGA213" s="28"/>
      <c r="AGB213" s="28"/>
      <c r="AGC213" s="28"/>
      <c r="AGD213" s="28"/>
      <c r="AGE213" s="28"/>
      <c r="AGF213" s="28"/>
      <c r="AGG213" s="28"/>
      <c r="AGH213" s="28"/>
      <c r="AGI213" s="28"/>
      <c r="AGJ213" s="28"/>
      <c r="AGK213" s="28"/>
      <c r="AGL213" s="28"/>
      <c r="AGM213" s="28"/>
      <c r="AGN213" s="28"/>
      <c r="AGO213" s="28"/>
      <c r="AGP213" s="28"/>
      <c r="AGQ213" s="28"/>
      <c r="AGR213" s="28"/>
      <c r="AGS213" s="28"/>
      <c r="AGT213" s="28"/>
      <c r="AGU213" s="28"/>
      <c r="AGV213" s="28"/>
      <c r="AGW213" s="28"/>
      <c r="AGX213" s="28"/>
      <c r="AGY213" s="28"/>
      <c r="AGZ213" s="28"/>
      <c r="AHA213" s="28"/>
      <c r="AHB213" s="28"/>
      <c r="AHC213" s="28"/>
      <c r="AHD213" s="28"/>
      <c r="AHE213" s="28"/>
      <c r="AHF213" s="28"/>
      <c r="AHG213" s="28"/>
      <c r="AHH213" s="28"/>
      <c r="AHI213" s="28"/>
      <c r="AHJ213" s="28"/>
      <c r="AHK213" s="28"/>
      <c r="AHL213" s="28"/>
      <c r="AHM213" s="28"/>
      <c r="AHN213" s="28"/>
      <c r="AHO213" s="28"/>
      <c r="AHP213" s="28"/>
      <c r="AHQ213" s="28"/>
      <c r="AHR213" s="28"/>
      <c r="AHS213" s="28"/>
      <c r="AHT213" s="28"/>
      <c r="AHU213" s="28"/>
      <c r="AHV213" s="28"/>
      <c r="AHW213" s="28"/>
      <c r="AHX213" s="28"/>
      <c r="AHY213" s="28"/>
      <c r="AHZ213" s="28"/>
      <c r="AIA213" s="28"/>
      <c r="AIB213" s="28"/>
      <c r="AIC213" s="28"/>
      <c r="AID213" s="28"/>
      <c r="AIE213" s="28"/>
      <c r="AIF213" s="28"/>
      <c r="AIG213" s="28"/>
      <c r="AIH213" s="28"/>
      <c r="AII213" s="28"/>
      <c r="AIJ213" s="28"/>
      <c r="AIK213" s="28"/>
      <c r="AIL213" s="28"/>
      <c r="AIM213" s="28"/>
      <c r="AIN213" s="28"/>
      <c r="AIO213" s="28"/>
      <c r="AIP213" s="28"/>
      <c r="AIQ213" s="28"/>
      <c r="AIR213" s="28"/>
      <c r="AIS213" s="28"/>
      <c r="AIT213" s="28"/>
      <c r="AIU213" s="28"/>
      <c r="AIV213" s="28"/>
      <c r="AIW213" s="28"/>
      <c r="AIX213" s="28"/>
      <c r="AIY213" s="28"/>
      <c r="AIZ213" s="28"/>
      <c r="AJA213" s="28"/>
      <c r="AJB213" s="28"/>
      <c r="AJC213" s="28"/>
      <c r="AJD213" s="28"/>
      <c r="AJE213" s="28"/>
      <c r="AJF213" s="28"/>
      <c r="AJG213" s="28"/>
      <c r="AJH213" s="28"/>
      <c r="AJI213" s="28"/>
      <c r="AJJ213" s="28"/>
      <c r="AJK213" s="28"/>
      <c r="AJL213" s="28"/>
      <c r="AJM213" s="28"/>
      <c r="AJN213" s="28"/>
      <c r="AJO213" s="28"/>
      <c r="AJP213" s="28"/>
      <c r="AJQ213" s="28"/>
      <c r="AJR213" s="28"/>
      <c r="AJS213" s="28"/>
      <c r="AJT213" s="28"/>
      <c r="AJU213" s="28"/>
      <c r="AJV213" s="28"/>
      <c r="AJW213" s="28"/>
      <c r="AJX213" s="28"/>
      <c r="AJY213" s="28"/>
      <c r="AJZ213" s="28"/>
      <c r="AKA213" s="28"/>
      <c r="AKB213" s="28"/>
      <c r="AKC213" s="28"/>
      <c r="AKD213" s="28"/>
      <c r="AKE213" s="28"/>
      <c r="AKF213" s="28"/>
      <c r="AKG213" s="28"/>
      <c r="AKH213" s="28"/>
      <c r="AKI213" s="28"/>
      <c r="AKJ213" s="28"/>
      <c r="AKK213" s="28"/>
      <c r="AKL213" s="28"/>
      <c r="AKM213" s="28"/>
      <c r="AKN213" s="28"/>
      <c r="AKO213" s="28"/>
      <c r="AKP213" s="28"/>
      <c r="AKQ213" s="28"/>
      <c r="AKR213" s="28"/>
      <c r="AKS213" s="28"/>
      <c r="AKT213" s="28"/>
      <c r="AKU213" s="28"/>
      <c r="AKV213" s="28"/>
      <c r="AKW213" s="28"/>
      <c r="AKX213" s="28"/>
      <c r="AKY213" s="28"/>
      <c r="AKZ213" s="28"/>
      <c r="ALA213" s="28"/>
      <c r="ALB213" s="28"/>
      <c r="ALC213" s="28"/>
      <c r="ALD213" s="28"/>
      <c r="ALE213" s="28"/>
      <c r="ALF213" s="28"/>
      <c r="ALG213" s="28"/>
      <c r="ALH213" s="28"/>
      <c r="ALI213" s="28"/>
      <c r="ALJ213" s="28"/>
      <c r="ALK213" s="28"/>
      <c r="ALL213" s="28"/>
      <c r="ALM213" s="28"/>
      <c r="ALN213" s="28"/>
      <c r="ALO213" s="28"/>
      <c r="ALP213" s="28"/>
      <c r="ALQ213" s="28"/>
      <c r="ALR213" s="28"/>
      <c r="ALS213" s="28"/>
      <c r="ALT213" s="28"/>
      <c r="ALU213" s="28"/>
      <c r="ALV213" s="28"/>
      <c r="ALW213" s="28"/>
      <c r="ALX213" s="28"/>
      <c r="ALY213" s="28"/>
      <c r="ALZ213" s="28"/>
      <c r="AMA213" s="28"/>
      <c r="AMB213" s="28"/>
      <c r="AMC213" s="28"/>
      <c r="AMD213" s="28"/>
      <c r="AME213" s="28"/>
      <c r="AMF213" s="28"/>
      <c r="AMG213" s="28"/>
      <c r="AMH213" s="28"/>
      <c r="AMI213" s="28"/>
      <c r="AMJ213" s="28"/>
      <c r="AMK213" s="28"/>
      <c r="AML213" s="28"/>
      <c r="AMM213" s="28"/>
      <c r="AMN213" s="28"/>
      <c r="AMO213" s="28"/>
      <c r="AMP213" s="28"/>
      <c r="AMQ213" s="28"/>
      <c r="AMR213" s="28"/>
      <c r="AMS213" s="28"/>
      <c r="AMT213" s="28"/>
      <c r="AMU213" s="28"/>
      <c r="AMV213" s="28"/>
      <c r="AMW213" s="28"/>
      <c r="AMX213" s="28"/>
    </row>
    <row r="214" spans="3:1038" s="6" customFormat="1" ht="15" customHeight="1" x14ac:dyDescent="0.25">
      <c r="C214" s="6" t="str">
        <f t="shared" si="37"/>
        <v>Kenmore</v>
      </c>
      <c r="D214" s="6" t="str">
        <f t="shared" si="38"/>
        <v>153.32118  (80 gal)</v>
      </c>
      <c r="E214" s="6">
        <f t="shared" si="39"/>
        <v>1600212</v>
      </c>
      <c r="F214" s="55">
        <f t="shared" si="40"/>
        <v>80</v>
      </c>
      <c r="G214" s="6" t="str">
        <f t="shared" si="41"/>
        <v>AOSmithPHPT80</v>
      </c>
      <c r="H214" s="114">
        <f t="shared" si="42"/>
        <v>0</v>
      </c>
      <c r="I214" s="152" t="str">
        <f t="shared" si="43"/>
        <v>Kenmore153_32118</v>
      </c>
      <c r="J214" s="114">
        <v>1</v>
      </c>
      <c r="K214" s="220">
        <v>0</v>
      </c>
      <c r="L214" s="91" t="s">
        <v>188</v>
      </c>
      <c r="M214" s="33">
        <v>1</v>
      </c>
      <c r="N214" s="75">
        <f t="shared" si="44"/>
        <v>16</v>
      </c>
      <c r="O214" s="18" t="s">
        <v>24</v>
      </c>
      <c r="P214" s="62">
        <f>P213+1</f>
        <v>2</v>
      </c>
      <c r="Q214" s="164">
        <f t="shared" si="103"/>
        <v>1600212</v>
      </c>
      <c r="R214" s="59" t="str">
        <f t="shared" si="46"/>
        <v>153.32118  (80 gal)</v>
      </c>
      <c r="S214" s="151">
        <f>COUNTIF(R$90:R$662, R214)</f>
        <v>1</v>
      </c>
      <c r="T214" s="19">
        <v>153.32118</v>
      </c>
      <c r="U214" s="20">
        <v>80</v>
      </c>
      <c r="V214" s="31" t="s">
        <v>105</v>
      </c>
      <c r="W214" s="80" t="s">
        <v>105</v>
      </c>
      <c r="X214" s="85" t="str">
        <f t="shared" si="104"/>
        <v>AOSmithPHPT80</v>
      </c>
      <c r="Y214" s="113">
        <v>0</v>
      </c>
      <c r="Z214" s="45"/>
      <c r="AA214" s="45"/>
      <c r="AB214" s="44"/>
      <c r="AC214" s="124" t="str">
        <f t="shared" si="48"/>
        <v>2,     1600212,   "153.32118  (80 gal)"</v>
      </c>
      <c r="AD214" s="126" t="str">
        <f>AD213</f>
        <v>Kenmore</v>
      </c>
      <c r="AE214" s="127" t="s">
        <v>486</v>
      </c>
      <c r="AF214" s="167">
        <f>COUNTIF(AE$77:AE$662, AE214)</f>
        <v>1</v>
      </c>
      <c r="AG214" s="124" t="str">
        <f t="shared" si="49"/>
        <v xml:space="preserve">          case  153.32118  (80 gal)   :   "Kenmore153_32118"</v>
      </c>
      <c r="AH214" s="6" t="s">
        <v>1275</v>
      </c>
      <c r="AI214" s="6">
        <v>2.33</v>
      </c>
      <c r="AJ214" s="6">
        <v>1</v>
      </c>
      <c r="AK214" s="18"/>
      <c r="AL214" s="138" t="str">
        <f t="shared" si="50"/>
        <v/>
      </c>
      <c r="AM214" s="138" t="str">
        <f t="shared" si="51"/>
        <v/>
      </c>
      <c r="AN214" s="18"/>
      <c r="AO214" s="18"/>
      <c r="AP214" s="18"/>
      <c r="AQ214" s="18"/>
      <c r="AR214" s="1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  <c r="BU214" s="28"/>
      <c r="BV214" s="28"/>
      <c r="BW214" s="28"/>
      <c r="BX214" s="28"/>
      <c r="BY214" s="28"/>
      <c r="BZ214" s="28"/>
      <c r="CA214" s="28"/>
      <c r="CB214" s="28"/>
      <c r="CC214" s="28"/>
      <c r="CD214" s="28"/>
      <c r="CE214" s="28"/>
      <c r="CF214" s="28"/>
      <c r="CG214" s="28"/>
      <c r="CH214" s="28"/>
      <c r="CI214" s="28"/>
      <c r="CJ214" s="28"/>
      <c r="CK214" s="28"/>
      <c r="CL214" s="28"/>
      <c r="CM214" s="28"/>
      <c r="CN214" s="28"/>
      <c r="CO214" s="28"/>
      <c r="CP214" s="28"/>
      <c r="CQ214" s="28"/>
      <c r="CR214" s="28"/>
      <c r="CS214" s="28"/>
      <c r="CT214" s="28"/>
      <c r="CU214" s="28"/>
      <c r="CV214" s="28"/>
      <c r="CW214" s="28"/>
      <c r="CX214" s="28"/>
      <c r="CY214" s="28"/>
      <c r="CZ214" s="28"/>
      <c r="DA214" s="28"/>
      <c r="DB214" s="28"/>
      <c r="DC214" s="28"/>
      <c r="DD214" s="28"/>
      <c r="DE214" s="28"/>
      <c r="DF214" s="28"/>
      <c r="DG214" s="28"/>
      <c r="DH214" s="28"/>
      <c r="DI214" s="28"/>
      <c r="DJ214" s="28"/>
      <c r="DK214" s="28"/>
      <c r="DL214" s="28"/>
      <c r="DM214" s="28"/>
      <c r="DN214" s="28"/>
      <c r="DO214" s="28"/>
      <c r="DP214" s="28"/>
      <c r="DQ214" s="28"/>
      <c r="DR214" s="28"/>
      <c r="DS214" s="28"/>
      <c r="DT214" s="28"/>
      <c r="DU214" s="28"/>
      <c r="DV214" s="28"/>
      <c r="DW214" s="28"/>
      <c r="DX214" s="28"/>
      <c r="DY214" s="28"/>
      <c r="DZ214" s="28"/>
      <c r="EA214" s="28"/>
      <c r="EB214" s="28"/>
      <c r="EC214" s="28"/>
      <c r="ED214" s="28"/>
      <c r="EE214" s="28"/>
      <c r="EF214" s="28"/>
      <c r="EG214" s="28"/>
      <c r="EH214" s="28"/>
      <c r="EI214" s="28"/>
      <c r="EJ214" s="28"/>
      <c r="EK214" s="28"/>
      <c r="EL214" s="28"/>
      <c r="EM214" s="28"/>
      <c r="EN214" s="28"/>
      <c r="EO214" s="28"/>
      <c r="EP214" s="28"/>
      <c r="EQ214" s="28"/>
      <c r="ER214" s="28"/>
      <c r="ES214" s="28"/>
      <c r="ET214" s="28"/>
      <c r="EU214" s="28"/>
      <c r="EV214" s="28"/>
      <c r="EW214" s="28"/>
      <c r="EX214" s="28"/>
      <c r="EY214" s="28"/>
      <c r="EZ214" s="28"/>
      <c r="FA214" s="28"/>
      <c r="FB214" s="28"/>
      <c r="FC214" s="28"/>
      <c r="FD214" s="28"/>
      <c r="FE214" s="28"/>
      <c r="FF214" s="28"/>
      <c r="FG214" s="28"/>
      <c r="FH214" s="28"/>
      <c r="FI214" s="28"/>
      <c r="FJ214" s="28"/>
      <c r="FK214" s="28"/>
      <c r="FL214" s="28"/>
      <c r="FM214" s="28"/>
      <c r="FN214" s="28"/>
      <c r="FO214" s="28"/>
      <c r="FP214" s="28"/>
      <c r="FQ214" s="28"/>
      <c r="FR214" s="28"/>
      <c r="FS214" s="28"/>
      <c r="FT214" s="28"/>
      <c r="FU214" s="28"/>
      <c r="FV214" s="28"/>
      <c r="FW214" s="28"/>
      <c r="FX214" s="28"/>
      <c r="FY214" s="28"/>
      <c r="FZ214" s="28"/>
      <c r="GA214" s="28"/>
      <c r="GB214" s="28"/>
      <c r="GC214" s="28"/>
      <c r="GD214" s="28"/>
      <c r="GE214" s="28"/>
      <c r="GF214" s="28"/>
      <c r="GG214" s="28"/>
      <c r="GH214" s="28"/>
      <c r="GI214" s="28"/>
      <c r="GJ214" s="28"/>
      <c r="GK214" s="28"/>
      <c r="GL214" s="28"/>
      <c r="GM214" s="28"/>
      <c r="GN214" s="28"/>
      <c r="GO214" s="28"/>
      <c r="GP214" s="28"/>
      <c r="GQ214" s="28"/>
      <c r="GR214" s="28"/>
      <c r="GS214" s="28"/>
      <c r="GT214" s="28"/>
      <c r="GU214" s="28"/>
      <c r="GV214" s="28"/>
      <c r="GW214" s="28"/>
      <c r="GX214" s="28"/>
      <c r="GY214" s="28"/>
      <c r="GZ214" s="28"/>
      <c r="HA214" s="28"/>
      <c r="HB214" s="28"/>
      <c r="HC214" s="28"/>
      <c r="HD214" s="28"/>
      <c r="HE214" s="28"/>
      <c r="HF214" s="28"/>
      <c r="HG214" s="28"/>
      <c r="HH214" s="28"/>
      <c r="HI214" s="28"/>
      <c r="HJ214" s="28"/>
      <c r="HK214" s="28"/>
      <c r="HL214" s="28"/>
      <c r="HM214" s="28"/>
      <c r="HN214" s="28"/>
      <c r="HO214" s="28"/>
      <c r="HP214" s="28"/>
      <c r="HQ214" s="28"/>
      <c r="HR214" s="28"/>
      <c r="HS214" s="28"/>
      <c r="HT214" s="28"/>
      <c r="HU214" s="28"/>
      <c r="HV214" s="28"/>
      <c r="HW214" s="28"/>
      <c r="HX214" s="28"/>
      <c r="HY214" s="28"/>
      <c r="HZ214" s="28"/>
      <c r="IA214" s="28"/>
      <c r="IB214" s="28"/>
      <c r="IC214" s="28"/>
      <c r="ID214" s="28"/>
      <c r="IE214" s="28"/>
      <c r="IF214" s="28"/>
      <c r="IG214" s="28"/>
      <c r="IH214" s="28"/>
      <c r="II214" s="28"/>
      <c r="IJ214" s="28"/>
      <c r="IK214" s="28"/>
      <c r="IL214" s="28"/>
      <c r="IM214" s="28"/>
      <c r="IN214" s="28"/>
      <c r="IO214" s="28"/>
      <c r="IP214" s="28"/>
      <c r="IQ214" s="28"/>
      <c r="IR214" s="28"/>
      <c r="IS214" s="28"/>
      <c r="IT214" s="28"/>
      <c r="IU214" s="28"/>
      <c r="IV214" s="28"/>
      <c r="IW214" s="28"/>
      <c r="IX214" s="28"/>
      <c r="IY214" s="28"/>
      <c r="IZ214" s="28"/>
      <c r="JA214" s="28"/>
      <c r="JB214" s="28"/>
      <c r="JC214" s="28"/>
      <c r="JD214" s="28"/>
      <c r="JE214" s="28"/>
      <c r="JF214" s="28"/>
      <c r="JG214" s="28"/>
      <c r="JH214" s="28"/>
      <c r="JI214" s="28"/>
      <c r="JJ214" s="28"/>
      <c r="JK214" s="28"/>
      <c r="JL214" s="28"/>
      <c r="JM214" s="28"/>
      <c r="JN214" s="28"/>
      <c r="JO214" s="28"/>
      <c r="JP214" s="28"/>
      <c r="JQ214" s="28"/>
      <c r="JR214" s="28"/>
      <c r="JS214" s="28"/>
      <c r="JT214" s="28"/>
      <c r="JU214" s="28"/>
      <c r="JV214" s="28"/>
      <c r="JW214" s="28"/>
      <c r="JX214" s="28"/>
      <c r="JY214" s="28"/>
      <c r="JZ214" s="28"/>
      <c r="KA214" s="28"/>
      <c r="KB214" s="28"/>
      <c r="KC214" s="28"/>
      <c r="KD214" s="28"/>
      <c r="KE214" s="28"/>
      <c r="KF214" s="28"/>
      <c r="KG214" s="28"/>
      <c r="KH214" s="28"/>
      <c r="KI214" s="28"/>
      <c r="KJ214" s="28"/>
      <c r="KK214" s="28"/>
      <c r="KL214" s="28"/>
      <c r="KM214" s="28"/>
      <c r="KN214" s="28"/>
      <c r="KO214" s="28"/>
      <c r="KP214" s="28"/>
      <c r="KQ214" s="28"/>
      <c r="KR214" s="28"/>
      <c r="KS214" s="28"/>
      <c r="KT214" s="28"/>
      <c r="KU214" s="28"/>
      <c r="KV214" s="28"/>
      <c r="KW214" s="28"/>
      <c r="KX214" s="28"/>
      <c r="KY214" s="28"/>
      <c r="KZ214" s="28"/>
      <c r="LA214" s="28"/>
      <c r="LB214" s="28"/>
      <c r="LC214" s="28"/>
      <c r="LD214" s="28"/>
      <c r="LE214" s="28"/>
      <c r="LF214" s="28"/>
      <c r="LG214" s="28"/>
      <c r="LH214" s="28"/>
      <c r="LI214" s="28"/>
      <c r="LJ214" s="28"/>
      <c r="LK214" s="28"/>
      <c r="LL214" s="28"/>
      <c r="LM214" s="28"/>
      <c r="LN214" s="28"/>
      <c r="LO214" s="28"/>
      <c r="LP214" s="28"/>
      <c r="LQ214" s="28"/>
      <c r="LR214" s="28"/>
      <c r="LS214" s="28"/>
      <c r="LT214" s="28"/>
      <c r="LU214" s="28"/>
      <c r="LV214" s="28"/>
      <c r="LW214" s="28"/>
      <c r="LX214" s="28"/>
      <c r="LY214" s="28"/>
      <c r="LZ214" s="28"/>
      <c r="MA214" s="28"/>
      <c r="MB214" s="28"/>
      <c r="MC214" s="28"/>
      <c r="MD214" s="28"/>
      <c r="ME214" s="28"/>
      <c r="MF214" s="28"/>
      <c r="MG214" s="28"/>
      <c r="MH214" s="28"/>
      <c r="MI214" s="28"/>
      <c r="MJ214" s="28"/>
      <c r="MK214" s="28"/>
      <c r="ML214" s="28"/>
      <c r="MM214" s="28"/>
      <c r="MN214" s="28"/>
      <c r="MO214" s="28"/>
      <c r="MP214" s="28"/>
      <c r="MQ214" s="28"/>
      <c r="MR214" s="28"/>
      <c r="MS214" s="28"/>
      <c r="MT214" s="28"/>
      <c r="MU214" s="28"/>
      <c r="MV214" s="28"/>
      <c r="MW214" s="28"/>
      <c r="MX214" s="28"/>
      <c r="MY214" s="28"/>
      <c r="MZ214" s="28"/>
      <c r="NA214" s="28"/>
      <c r="NB214" s="28"/>
      <c r="NC214" s="28"/>
      <c r="ND214" s="28"/>
      <c r="NE214" s="28"/>
      <c r="NF214" s="28"/>
      <c r="NG214" s="28"/>
      <c r="NH214" s="28"/>
      <c r="NI214" s="28"/>
      <c r="NJ214" s="28"/>
      <c r="NK214" s="28"/>
      <c r="NL214" s="28"/>
      <c r="NM214" s="28"/>
      <c r="NN214" s="28"/>
      <c r="NO214" s="28"/>
      <c r="NP214" s="28"/>
      <c r="NQ214" s="28"/>
      <c r="NR214" s="28"/>
      <c r="NS214" s="28"/>
      <c r="NT214" s="28"/>
      <c r="NU214" s="28"/>
      <c r="NV214" s="28"/>
      <c r="NW214" s="28"/>
      <c r="NX214" s="28"/>
      <c r="NY214" s="28"/>
      <c r="NZ214" s="28"/>
      <c r="OA214" s="28"/>
      <c r="OB214" s="28"/>
      <c r="OC214" s="28"/>
      <c r="OD214" s="28"/>
      <c r="OE214" s="28"/>
      <c r="OF214" s="28"/>
      <c r="OG214" s="28"/>
      <c r="OH214" s="28"/>
      <c r="OI214" s="28"/>
      <c r="OJ214" s="28"/>
      <c r="OK214" s="28"/>
      <c r="OL214" s="28"/>
      <c r="OM214" s="28"/>
      <c r="ON214" s="28"/>
      <c r="OO214" s="28"/>
      <c r="OP214" s="28"/>
      <c r="OQ214" s="28"/>
      <c r="OR214" s="28"/>
      <c r="OS214" s="28"/>
      <c r="OT214" s="28"/>
      <c r="OU214" s="28"/>
      <c r="OV214" s="28"/>
      <c r="OW214" s="28"/>
      <c r="OX214" s="28"/>
      <c r="OY214" s="28"/>
      <c r="OZ214" s="28"/>
      <c r="PA214" s="28"/>
      <c r="PB214" s="28"/>
      <c r="PC214" s="28"/>
      <c r="PD214" s="28"/>
      <c r="PE214" s="28"/>
      <c r="PF214" s="28"/>
      <c r="PG214" s="28"/>
      <c r="PH214" s="28"/>
      <c r="PI214" s="28"/>
      <c r="PJ214" s="28"/>
      <c r="PK214" s="28"/>
      <c r="PL214" s="28"/>
      <c r="PM214" s="28"/>
      <c r="PN214" s="28"/>
      <c r="PO214" s="28"/>
      <c r="PP214" s="28"/>
      <c r="PQ214" s="28"/>
      <c r="PR214" s="28"/>
      <c r="PS214" s="28"/>
      <c r="PT214" s="28"/>
      <c r="PU214" s="28"/>
      <c r="PV214" s="28"/>
      <c r="PW214" s="28"/>
      <c r="PX214" s="28"/>
      <c r="PY214" s="28"/>
      <c r="PZ214" s="28"/>
      <c r="QA214" s="28"/>
      <c r="QB214" s="28"/>
      <c r="QC214" s="28"/>
      <c r="QD214" s="28"/>
      <c r="QE214" s="28"/>
      <c r="QF214" s="28"/>
      <c r="QG214" s="28"/>
      <c r="QH214" s="28"/>
      <c r="QI214" s="28"/>
      <c r="QJ214" s="28"/>
      <c r="QK214" s="28"/>
      <c r="QL214" s="28"/>
      <c r="QM214" s="28"/>
      <c r="QN214" s="28"/>
      <c r="QO214" s="28"/>
      <c r="QP214" s="28"/>
      <c r="QQ214" s="28"/>
      <c r="QR214" s="28"/>
      <c r="QS214" s="28"/>
      <c r="QT214" s="28"/>
      <c r="QU214" s="28"/>
      <c r="QV214" s="28"/>
      <c r="QW214" s="28"/>
      <c r="QX214" s="28"/>
      <c r="QY214" s="28"/>
      <c r="QZ214" s="28"/>
      <c r="RA214" s="28"/>
      <c r="RB214" s="28"/>
      <c r="RC214" s="28"/>
      <c r="RD214" s="28"/>
      <c r="RE214" s="28"/>
      <c r="RF214" s="28"/>
      <c r="RG214" s="28"/>
      <c r="RH214" s="28"/>
      <c r="RI214" s="28"/>
      <c r="RJ214" s="28"/>
      <c r="RK214" s="28"/>
      <c r="RL214" s="28"/>
      <c r="RM214" s="28"/>
      <c r="RN214" s="28"/>
      <c r="RO214" s="28"/>
      <c r="RP214" s="28"/>
      <c r="RQ214" s="28"/>
      <c r="RR214" s="28"/>
      <c r="RS214" s="28"/>
      <c r="RT214" s="28"/>
      <c r="RU214" s="28"/>
      <c r="RV214" s="28"/>
      <c r="RW214" s="28"/>
      <c r="RX214" s="28"/>
      <c r="RY214" s="28"/>
      <c r="RZ214" s="28"/>
      <c r="SA214" s="28"/>
      <c r="SB214" s="28"/>
      <c r="SC214" s="28"/>
      <c r="SD214" s="28"/>
      <c r="SE214" s="28"/>
      <c r="SF214" s="28"/>
      <c r="SG214" s="28"/>
      <c r="SH214" s="28"/>
      <c r="SI214" s="28"/>
      <c r="SJ214" s="28"/>
      <c r="SK214" s="28"/>
      <c r="SL214" s="28"/>
      <c r="SM214" s="28"/>
      <c r="SN214" s="28"/>
      <c r="SO214" s="28"/>
      <c r="SP214" s="28"/>
      <c r="SQ214" s="28"/>
      <c r="SR214" s="28"/>
      <c r="SS214" s="28"/>
      <c r="ST214" s="28"/>
      <c r="SU214" s="28"/>
      <c r="SV214" s="28"/>
      <c r="SW214" s="28"/>
      <c r="SX214" s="28"/>
      <c r="SY214" s="28"/>
      <c r="SZ214" s="28"/>
      <c r="TA214" s="28"/>
      <c r="TB214" s="28"/>
      <c r="TC214" s="28"/>
      <c r="TD214" s="28"/>
      <c r="TE214" s="28"/>
      <c r="TF214" s="28"/>
      <c r="TG214" s="28"/>
      <c r="TH214" s="28"/>
      <c r="TI214" s="28"/>
      <c r="TJ214" s="28"/>
      <c r="TK214" s="28"/>
      <c r="TL214" s="28"/>
      <c r="TM214" s="28"/>
      <c r="TN214" s="28"/>
      <c r="TO214" s="28"/>
      <c r="TP214" s="28"/>
      <c r="TQ214" s="28"/>
      <c r="TR214" s="28"/>
      <c r="TS214" s="28"/>
      <c r="TT214" s="28"/>
      <c r="TU214" s="28"/>
      <c r="TV214" s="28"/>
      <c r="TW214" s="28"/>
      <c r="TX214" s="28"/>
      <c r="TY214" s="28"/>
      <c r="TZ214" s="28"/>
      <c r="UA214" s="28"/>
      <c r="UB214" s="28"/>
      <c r="UC214" s="28"/>
      <c r="UD214" s="28"/>
      <c r="UE214" s="28"/>
      <c r="UF214" s="28"/>
      <c r="UG214" s="28"/>
      <c r="UH214" s="28"/>
      <c r="UI214" s="28"/>
      <c r="UJ214" s="28"/>
      <c r="UK214" s="28"/>
      <c r="UL214" s="28"/>
      <c r="UM214" s="28"/>
      <c r="UN214" s="28"/>
      <c r="UO214" s="28"/>
      <c r="UP214" s="28"/>
      <c r="UQ214" s="28"/>
      <c r="UR214" s="28"/>
      <c r="US214" s="28"/>
      <c r="UT214" s="28"/>
      <c r="UU214" s="28"/>
      <c r="UV214" s="28"/>
      <c r="UW214" s="28"/>
      <c r="UX214" s="28"/>
      <c r="UY214" s="28"/>
      <c r="UZ214" s="28"/>
      <c r="VA214" s="28"/>
      <c r="VB214" s="28"/>
      <c r="VC214" s="28"/>
      <c r="VD214" s="28"/>
      <c r="VE214" s="28"/>
      <c r="VF214" s="28"/>
      <c r="VG214" s="28"/>
      <c r="VH214" s="28"/>
      <c r="VI214" s="28"/>
      <c r="VJ214" s="28"/>
      <c r="VK214" s="28"/>
      <c r="VL214" s="28"/>
      <c r="VM214" s="28"/>
      <c r="VN214" s="28"/>
      <c r="VO214" s="28"/>
      <c r="VP214" s="28"/>
      <c r="VQ214" s="28"/>
      <c r="VR214" s="28"/>
      <c r="VS214" s="28"/>
      <c r="VT214" s="28"/>
      <c r="VU214" s="28"/>
      <c r="VV214" s="28"/>
      <c r="VW214" s="28"/>
      <c r="VX214" s="28"/>
      <c r="VY214" s="28"/>
      <c r="VZ214" s="28"/>
      <c r="WA214" s="28"/>
      <c r="WB214" s="28"/>
      <c r="WC214" s="28"/>
      <c r="WD214" s="28"/>
      <c r="WE214" s="28"/>
      <c r="WF214" s="28"/>
      <c r="WG214" s="28"/>
      <c r="WH214" s="28"/>
      <c r="WI214" s="28"/>
      <c r="WJ214" s="28"/>
      <c r="WK214" s="28"/>
      <c r="WL214" s="28"/>
      <c r="WM214" s="28"/>
      <c r="WN214" s="28"/>
      <c r="WO214" s="28"/>
      <c r="WP214" s="28"/>
      <c r="WQ214" s="28"/>
      <c r="WR214" s="28"/>
      <c r="WS214" s="28"/>
      <c r="WT214" s="28"/>
      <c r="WU214" s="28"/>
      <c r="WV214" s="28"/>
      <c r="WW214" s="28"/>
      <c r="WX214" s="28"/>
      <c r="WY214" s="28"/>
      <c r="WZ214" s="28"/>
      <c r="XA214" s="28"/>
      <c r="XB214" s="28"/>
      <c r="XC214" s="28"/>
      <c r="XD214" s="28"/>
      <c r="XE214" s="28"/>
      <c r="XF214" s="28"/>
      <c r="XG214" s="28"/>
      <c r="XH214" s="28"/>
      <c r="XI214" s="28"/>
      <c r="XJ214" s="28"/>
      <c r="XK214" s="28"/>
      <c r="XL214" s="28"/>
      <c r="XM214" s="28"/>
      <c r="XN214" s="28"/>
      <c r="XO214" s="28"/>
      <c r="XP214" s="28"/>
      <c r="XQ214" s="28"/>
      <c r="XR214" s="28"/>
      <c r="XS214" s="28"/>
      <c r="XT214" s="28"/>
      <c r="XU214" s="28"/>
      <c r="XV214" s="28"/>
      <c r="XW214" s="28"/>
      <c r="XX214" s="28"/>
      <c r="XY214" s="28"/>
      <c r="XZ214" s="28"/>
      <c r="YA214" s="28"/>
      <c r="YB214" s="28"/>
      <c r="YC214" s="28"/>
      <c r="YD214" s="28"/>
      <c r="YE214" s="28"/>
      <c r="YF214" s="28"/>
      <c r="YG214" s="28"/>
      <c r="YH214" s="28"/>
      <c r="YI214" s="28"/>
      <c r="YJ214" s="28"/>
      <c r="YK214" s="28"/>
      <c r="YL214" s="28"/>
      <c r="YM214" s="28"/>
      <c r="YN214" s="28"/>
      <c r="YO214" s="28"/>
      <c r="YP214" s="28"/>
      <c r="YQ214" s="28"/>
      <c r="YR214" s="28"/>
      <c r="YS214" s="28"/>
      <c r="YT214" s="28"/>
      <c r="YU214" s="28"/>
      <c r="YV214" s="28"/>
      <c r="YW214" s="28"/>
      <c r="YX214" s="28"/>
      <c r="YY214" s="28"/>
      <c r="YZ214" s="28"/>
      <c r="ZA214" s="28"/>
      <c r="ZB214" s="28"/>
      <c r="ZC214" s="28"/>
      <c r="ZD214" s="28"/>
      <c r="ZE214" s="28"/>
      <c r="ZF214" s="28"/>
      <c r="ZG214" s="28"/>
      <c r="ZH214" s="28"/>
      <c r="ZI214" s="28"/>
      <c r="ZJ214" s="28"/>
      <c r="ZK214" s="28"/>
      <c r="ZL214" s="28"/>
      <c r="ZM214" s="28"/>
      <c r="ZN214" s="28"/>
      <c r="ZO214" s="28"/>
      <c r="ZP214" s="28"/>
      <c r="ZQ214" s="28"/>
      <c r="ZR214" s="28"/>
      <c r="ZS214" s="28"/>
      <c r="ZT214" s="28"/>
      <c r="ZU214" s="28"/>
      <c r="ZV214" s="28"/>
      <c r="ZW214" s="28"/>
      <c r="ZX214" s="28"/>
      <c r="ZY214" s="28"/>
      <c r="ZZ214" s="28"/>
      <c r="AAA214" s="28"/>
      <c r="AAB214" s="28"/>
      <c r="AAC214" s="28"/>
      <c r="AAD214" s="28"/>
      <c r="AAE214" s="28"/>
      <c r="AAF214" s="28"/>
      <c r="AAG214" s="28"/>
      <c r="AAH214" s="28"/>
      <c r="AAI214" s="28"/>
      <c r="AAJ214" s="28"/>
      <c r="AAK214" s="28"/>
      <c r="AAL214" s="28"/>
      <c r="AAM214" s="28"/>
      <c r="AAN214" s="28"/>
      <c r="AAO214" s="28"/>
      <c r="AAP214" s="28"/>
      <c r="AAQ214" s="28"/>
      <c r="AAR214" s="28"/>
      <c r="AAS214" s="28"/>
      <c r="AAT214" s="28"/>
      <c r="AAU214" s="28"/>
      <c r="AAV214" s="28"/>
      <c r="AAW214" s="28"/>
      <c r="AAX214" s="28"/>
      <c r="AAY214" s="28"/>
      <c r="AAZ214" s="28"/>
      <c r="ABA214" s="28"/>
      <c r="ABB214" s="28"/>
      <c r="ABC214" s="28"/>
      <c r="ABD214" s="28"/>
      <c r="ABE214" s="28"/>
      <c r="ABF214" s="28"/>
      <c r="ABG214" s="28"/>
      <c r="ABH214" s="28"/>
      <c r="ABI214" s="28"/>
      <c r="ABJ214" s="28"/>
      <c r="ABK214" s="28"/>
      <c r="ABL214" s="28"/>
      <c r="ABM214" s="28"/>
      <c r="ABN214" s="28"/>
      <c r="ABO214" s="28"/>
      <c r="ABP214" s="28"/>
      <c r="ABQ214" s="28"/>
      <c r="ABR214" s="28"/>
      <c r="ABS214" s="28"/>
      <c r="ABT214" s="28"/>
      <c r="ABU214" s="28"/>
      <c r="ABV214" s="28"/>
      <c r="ABW214" s="28"/>
      <c r="ABX214" s="28"/>
      <c r="ABY214" s="28"/>
      <c r="ABZ214" s="28"/>
      <c r="ACA214" s="28"/>
      <c r="ACB214" s="28"/>
      <c r="ACC214" s="28"/>
      <c r="ACD214" s="28"/>
      <c r="ACE214" s="28"/>
      <c r="ACF214" s="28"/>
      <c r="ACG214" s="28"/>
      <c r="ACH214" s="28"/>
      <c r="ACI214" s="28"/>
      <c r="ACJ214" s="28"/>
      <c r="ACK214" s="28"/>
      <c r="ACL214" s="28"/>
      <c r="ACM214" s="28"/>
      <c r="ACN214" s="28"/>
      <c r="ACO214" s="28"/>
      <c r="ACP214" s="28"/>
      <c r="ACQ214" s="28"/>
      <c r="ACR214" s="28"/>
      <c r="ACS214" s="28"/>
      <c r="ACT214" s="28"/>
      <c r="ACU214" s="28"/>
      <c r="ACV214" s="28"/>
      <c r="ACW214" s="28"/>
      <c r="ACX214" s="28"/>
      <c r="ACY214" s="28"/>
      <c r="ACZ214" s="28"/>
      <c r="ADA214" s="28"/>
      <c r="ADB214" s="28"/>
      <c r="ADC214" s="28"/>
      <c r="ADD214" s="28"/>
      <c r="ADE214" s="28"/>
      <c r="ADF214" s="28"/>
      <c r="ADG214" s="28"/>
      <c r="ADH214" s="28"/>
      <c r="ADI214" s="28"/>
      <c r="ADJ214" s="28"/>
      <c r="ADK214" s="28"/>
      <c r="ADL214" s="28"/>
      <c r="ADM214" s="28"/>
      <c r="ADN214" s="28"/>
      <c r="ADO214" s="28"/>
      <c r="ADP214" s="28"/>
      <c r="ADQ214" s="28"/>
      <c r="ADR214" s="28"/>
      <c r="ADS214" s="28"/>
      <c r="ADT214" s="28"/>
      <c r="ADU214" s="28"/>
      <c r="ADV214" s="28"/>
      <c r="ADW214" s="28"/>
      <c r="ADX214" s="28"/>
      <c r="ADY214" s="28"/>
      <c r="ADZ214" s="28"/>
      <c r="AEA214" s="28"/>
      <c r="AEB214" s="28"/>
      <c r="AEC214" s="28"/>
      <c r="AED214" s="28"/>
      <c r="AEE214" s="28"/>
      <c r="AEF214" s="28"/>
      <c r="AEG214" s="28"/>
      <c r="AEH214" s="28"/>
      <c r="AEI214" s="28"/>
      <c r="AEJ214" s="28"/>
      <c r="AEK214" s="28"/>
      <c r="AEL214" s="28"/>
      <c r="AEM214" s="28"/>
      <c r="AEN214" s="28"/>
      <c r="AEO214" s="28"/>
      <c r="AEP214" s="28"/>
      <c r="AEQ214" s="28"/>
      <c r="AER214" s="28"/>
      <c r="AES214" s="28"/>
      <c r="AET214" s="28"/>
      <c r="AEU214" s="28"/>
      <c r="AEV214" s="28"/>
      <c r="AEW214" s="28"/>
      <c r="AEX214" s="28"/>
      <c r="AEY214" s="28"/>
      <c r="AEZ214" s="28"/>
      <c r="AFA214" s="28"/>
      <c r="AFB214" s="28"/>
      <c r="AFC214" s="28"/>
      <c r="AFD214" s="28"/>
      <c r="AFE214" s="28"/>
      <c r="AFF214" s="28"/>
      <c r="AFG214" s="28"/>
      <c r="AFH214" s="28"/>
      <c r="AFI214" s="28"/>
      <c r="AFJ214" s="28"/>
      <c r="AFK214" s="28"/>
      <c r="AFL214" s="28"/>
      <c r="AFM214" s="28"/>
      <c r="AFN214" s="28"/>
      <c r="AFO214" s="28"/>
      <c r="AFP214" s="28"/>
      <c r="AFQ214" s="28"/>
      <c r="AFR214" s="28"/>
      <c r="AFS214" s="28"/>
      <c r="AFT214" s="28"/>
      <c r="AFU214" s="28"/>
      <c r="AFV214" s="28"/>
      <c r="AFW214" s="28"/>
      <c r="AFX214" s="28"/>
      <c r="AFY214" s="28"/>
      <c r="AFZ214" s="28"/>
      <c r="AGA214" s="28"/>
      <c r="AGB214" s="28"/>
      <c r="AGC214" s="28"/>
      <c r="AGD214" s="28"/>
      <c r="AGE214" s="28"/>
      <c r="AGF214" s="28"/>
      <c r="AGG214" s="28"/>
      <c r="AGH214" s="28"/>
      <c r="AGI214" s="28"/>
      <c r="AGJ214" s="28"/>
      <c r="AGK214" s="28"/>
      <c r="AGL214" s="28"/>
      <c r="AGM214" s="28"/>
      <c r="AGN214" s="28"/>
      <c r="AGO214" s="28"/>
      <c r="AGP214" s="28"/>
      <c r="AGQ214" s="28"/>
      <c r="AGR214" s="28"/>
      <c r="AGS214" s="28"/>
      <c r="AGT214" s="28"/>
      <c r="AGU214" s="28"/>
      <c r="AGV214" s="28"/>
      <c r="AGW214" s="28"/>
      <c r="AGX214" s="28"/>
      <c r="AGY214" s="28"/>
      <c r="AGZ214" s="28"/>
      <c r="AHA214" s="28"/>
      <c r="AHB214" s="28"/>
      <c r="AHC214" s="28"/>
      <c r="AHD214" s="28"/>
      <c r="AHE214" s="28"/>
      <c r="AHF214" s="28"/>
      <c r="AHG214" s="28"/>
      <c r="AHH214" s="28"/>
      <c r="AHI214" s="28"/>
      <c r="AHJ214" s="28"/>
      <c r="AHK214" s="28"/>
      <c r="AHL214" s="28"/>
      <c r="AHM214" s="28"/>
      <c r="AHN214" s="28"/>
      <c r="AHO214" s="28"/>
      <c r="AHP214" s="28"/>
      <c r="AHQ214" s="28"/>
      <c r="AHR214" s="28"/>
      <c r="AHS214" s="28"/>
      <c r="AHT214" s="28"/>
      <c r="AHU214" s="28"/>
      <c r="AHV214" s="28"/>
      <c r="AHW214" s="28"/>
      <c r="AHX214" s="28"/>
      <c r="AHY214" s="28"/>
      <c r="AHZ214" s="28"/>
      <c r="AIA214" s="28"/>
      <c r="AIB214" s="28"/>
      <c r="AIC214" s="28"/>
      <c r="AID214" s="28"/>
      <c r="AIE214" s="28"/>
      <c r="AIF214" s="28"/>
      <c r="AIG214" s="28"/>
      <c r="AIH214" s="28"/>
      <c r="AII214" s="28"/>
      <c r="AIJ214" s="28"/>
      <c r="AIK214" s="28"/>
      <c r="AIL214" s="28"/>
      <c r="AIM214" s="28"/>
      <c r="AIN214" s="28"/>
      <c r="AIO214" s="28"/>
      <c r="AIP214" s="28"/>
      <c r="AIQ214" s="28"/>
      <c r="AIR214" s="28"/>
      <c r="AIS214" s="28"/>
      <c r="AIT214" s="28"/>
      <c r="AIU214" s="28"/>
      <c r="AIV214" s="28"/>
      <c r="AIW214" s="28"/>
      <c r="AIX214" s="28"/>
      <c r="AIY214" s="28"/>
      <c r="AIZ214" s="28"/>
      <c r="AJA214" s="28"/>
      <c r="AJB214" s="28"/>
      <c r="AJC214" s="28"/>
      <c r="AJD214" s="28"/>
      <c r="AJE214" s="28"/>
      <c r="AJF214" s="28"/>
      <c r="AJG214" s="28"/>
      <c r="AJH214" s="28"/>
      <c r="AJI214" s="28"/>
      <c r="AJJ214" s="28"/>
      <c r="AJK214" s="28"/>
      <c r="AJL214" s="28"/>
      <c r="AJM214" s="28"/>
      <c r="AJN214" s="28"/>
      <c r="AJO214" s="28"/>
      <c r="AJP214" s="28"/>
      <c r="AJQ214" s="28"/>
      <c r="AJR214" s="28"/>
      <c r="AJS214" s="28"/>
      <c r="AJT214" s="28"/>
      <c r="AJU214" s="28"/>
      <c r="AJV214" s="28"/>
      <c r="AJW214" s="28"/>
      <c r="AJX214" s="28"/>
      <c r="AJY214" s="28"/>
      <c r="AJZ214" s="28"/>
      <c r="AKA214" s="28"/>
      <c r="AKB214" s="28"/>
      <c r="AKC214" s="28"/>
      <c r="AKD214" s="28"/>
      <c r="AKE214" s="28"/>
      <c r="AKF214" s="28"/>
      <c r="AKG214" s="28"/>
      <c r="AKH214" s="28"/>
      <c r="AKI214" s="28"/>
      <c r="AKJ214" s="28"/>
      <c r="AKK214" s="28"/>
      <c r="AKL214" s="28"/>
      <c r="AKM214" s="28"/>
      <c r="AKN214" s="28"/>
      <c r="AKO214" s="28"/>
      <c r="AKP214" s="28"/>
      <c r="AKQ214" s="28"/>
      <c r="AKR214" s="28"/>
      <c r="AKS214" s="28"/>
      <c r="AKT214" s="28"/>
      <c r="AKU214" s="28"/>
      <c r="AKV214" s="28"/>
      <c r="AKW214" s="28"/>
      <c r="AKX214" s="28"/>
      <c r="AKY214" s="28"/>
      <c r="AKZ214" s="28"/>
      <c r="ALA214" s="28"/>
      <c r="ALB214" s="28"/>
      <c r="ALC214" s="28"/>
      <c r="ALD214" s="28"/>
      <c r="ALE214" s="28"/>
      <c r="ALF214" s="28"/>
      <c r="ALG214" s="28"/>
      <c r="ALH214" s="28"/>
      <c r="ALI214" s="28"/>
      <c r="ALJ214" s="28"/>
      <c r="ALK214" s="28"/>
      <c r="ALL214" s="28"/>
      <c r="ALM214" s="28"/>
      <c r="ALN214" s="28"/>
      <c r="ALO214" s="28"/>
      <c r="ALP214" s="28"/>
      <c r="ALQ214" s="28"/>
      <c r="ALR214" s="28"/>
      <c r="ALS214" s="28"/>
      <c r="ALT214" s="28"/>
      <c r="ALU214" s="28"/>
      <c r="ALV214" s="28"/>
      <c r="ALW214" s="28"/>
      <c r="ALX214" s="28"/>
      <c r="ALY214" s="28"/>
      <c r="ALZ214" s="28"/>
      <c r="AMA214" s="28"/>
      <c r="AMB214" s="28"/>
      <c r="AMC214" s="28"/>
      <c r="AMD214" s="28"/>
      <c r="AME214" s="28"/>
      <c r="AMF214" s="28"/>
      <c r="AMG214" s="28"/>
      <c r="AMH214" s="28"/>
      <c r="AMI214" s="28"/>
      <c r="AMJ214" s="28"/>
      <c r="AMK214" s="28"/>
      <c r="AML214" s="28"/>
      <c r="AMM214" s="28"/>
      <c r="AMN214" s="28"/>
      <c r="AMO214" s="28"/>
      <c r="AMP214" s="28"/>
      <c r="AMQ214" s="28"/>
      <c r="AMR214" s="28"/>
      <c r="AMS214" s="28"/>
      <c r="AMT214" s="28"/>
      <c r="AMU214" s="28"/>
      <c r="AMV214" s="28"/>
      <c r="AMW214" s="28"/>
      <c r="AMX214" s="28"/>
    </row>
    <row r="215" spans="3:1038" s="6" customFormat="1" ht="15" customHeight="1" x14ac:dyDescent="0.25">
      <c r="C215" s="6" t="str">
        <f t="shared" si="37"/>
        <v>Kenmore</v>
      </c>
      <c r="D215" s="6" t="str">
        <f t="shared" si="38"/>
        <v>153.5925  (50 gal)</v>
      </c>
      <c r="E215" s="6">
        <f t="shared" si="39"/>
        <v>1600313</v>
      </c>
      <c r="F215" s="55">
        <f t="shared" si="40"/>
        <v>50</v>
      </c>
      <c r="G215" s="6" t="str">
        <f t="shared" si="41"/>
        <v>AOSmithHPTU50</v>
      </c>
      <c r="H215" s="114">
        <f t="shared" si="42"/>
        <v>0</v>
      </c>
      <c r="I215" s="152" t="str">
        <f t="shared" si="43"/>
        <v>Kenmore153_5925</v>
      </c>
      <c r="J215" s="114">
        <v>3</v>
      </c>
      <c r="K215" s="219">
        <v>3.45</v>
      </c>
      <c r="L215" s="91" t="s">
        <v>188</v>
      </c>
      <c r="M215" s="32">
        <v>3</v>
      </c>
      <c r="N215" s="75">
        <f t="shared" si="44"/>
        <v>16</v>
      </c>
      <c r="O215" s="9" t="s">
        <v>24</v>
      </c>
      <c r="P215" s="62">
        <f>P214+1</f>
        <v>3</v>
      </c>
      <c r="Q215" s="164">
        <f t="shared" si="103"/>
        <v>1600313</v>
      </c>
      <c r="R215" s="59" t="str">
        <f t="shared" si="46"/>
        <v>153.5925  (50 gal)</v>
      </c>
      <c r="S215" s="151">
        <f>COUNTIF(R$90:R$662, R215)</f>
        <v>1</v>
      </c>
      <c r="T215" s="10">
        <v>153.5925</v>
      </c>
      <c r="U215" s="11">
        <v>50</v>
      </c>
      <c r="V215" s="30" t="s">
        <v>81</v>
      </c>
      <c r="W215" s="80" t="s">
        <v>106</v>
      </c>
      <c r="X215" s="85" t="str">
        <f t="shared" si="104"/>
        <v>AOSmithHPTU50</v>
      </c>
      <c r="Y215" s="113">
        <v>0</v>
      </c>
      <c r="Z215" s="42" t="s">
        <v>8</v>
      </c>
      <c r="AA215" s="43">
        <v>42545</v>
      </c>
      <c r="AB215" s="44" t="s">
        <v>80</v>
      </c>
      <c r="AC215" s="124" t="str">
        <f t="shared" si="48"/>
        <v>2,     1600313,   "153.5925  (50 gal)"</v>
      </c>
      <c r="AD215" s="126" t="str">
        <f>AD214</f>
        <v>Kenmore</v>
      </c>
      <c r="AE215" s="127" t="s">
        <v>487</v>
      </c>
      <c r="AF215" s="167">
        <f>COUNTIF(AE$77:AE$662, AE215)</f>
        <v>1</v>
      </c>
      <c r="AG215" s="124" t="str">
        <f t="shared" si="49"/>
        <v xml:space="preserve">          case  153.5925  (50 gal)   :   "Kenmore153_5925"</v>
      </c>
      <c r="AH215" s="6">
        <v>3.45</v>
      </c>
      <c r="AJ215" s="6">
        <v>3</v>
      </c>
      <c r="AK215"/>
      <c r="AL215" s="138">
        <f t="shared" si="50"/>
        <v>3.45</v>
      </c>
      <c r="AM215" s="138" t="str">
        <f t="shared" si="51"/>
        <v/>
      </c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  <c r="KN215"/>
      <c r="KO215"/>
      <c r="KP215"/>
      <c r="KQ215"/>
      <c r="KR215"/>
      <c r="KS215"/>
      <c r="KT215"/>
      <c r="KU215"/>
      <c r="KV215"/>
      <c r="KW215"/>
      <c r="KX215"/>
      <c r="KY215"/>
      <c r="KZ215"/>
      <c r="LA215"/>
      <c r="LB215"/>
      <c r="LC215"/>
      <c r="LD215"/>
      <c r="LE215"/>
      <c r="LF215"/>
      <c r="LG215"/>
      <c r="LH215"/>
      <c r="LI215"/>
      <c r="LJ215"/>
      <c r="LK215"/>
      <c r="LL215"/>
      <c r="LM215"/>
      <c r="LN215"/>
      <c r="LO215"/>
      <c r="LP215"/>
      <c r="LQ215"/>
      <c r="LR215"/>
      <c r="LS215"/>
      <c r="LT215"/>
      <c r="LU215"/>
      <c r="LV215"/>
      <c r="LW215"/>
      <c r="LX215"/>
      <c r="LY215"/>
      <c r="LZ215"/>
      <c r="MA215"/>
      <c r="MB215"/>
      <c r="MC215"/>
      <c r="MD215"/>
      <c r="ME215"/>
      <c r="MF215"/>
      <c r="MG215"/>
      <c r="MH215"/>
      <c r="MI215"/>
      <c r="MJ215"/>
      <c r="MK215"/>
      <c r="ML215"/>
      <c r="MM215"/>
      <c r="MN215"/>
      <c r="MO215"/>
      <c r="MP215"/>
      <c r="MQ215"/>
      <c r="MR215"/>
      <c r="MS215"/>
      <c r="MT215"/>
      <c r="MU215"/>
      <c r="MV215"/>
      <c r="MW215"/>
      <c r="MX215"/>
      <c r="MY215"/>
      <c r="MZ215"/>
      <c r="NA215"/>
      <c r="NB215"/>
      <c r="NC215"/>
      <c r="ND215"/>
      <c r="NE215"/>
      <c r="NF215"/>
      <c r="NG215"/>
      <c r="NH215"/>
      <c r="NI215"/>
      <c r="NJ215"/>
      <c r="NK215"/>
      <c r="NL215"/>
      <c r="NM215"/>
      <c r="NN215"/>
      <c r="NO215"/>
      <c r="NP215"/>
      <c r="NQ215"/>
      <c r="NR215"/>
      <c r="NS215"/>
      <c r="NT215"/>
      <c r="NU215"/>
      <c r="NV215"/>
      <c r="NW215"/>
      <c r="NX215"/>
      <c r="NY215"/>
      <c r="NZ215"/>
      <c r="OA215"/>
      <c r="OB215"/>
      <c r="OC215"/>
      <c r="OD215"/>
      <c r="OE215"/>
      <c r="OF215"/>
      <c r="OG215"/>
      <c r="OH215"/>
      <c r="OI215"/>
      <c r="OJ215"/>
      <c r="OK215"/>
      <c r="OL215"/>
      <c r="OM215"/>
      <c r="ON215"/>
      <c r="OO215"/>
      <c r="OP215"/>
      <c r="OQ215"/>
      <c r="OR215"/>
      <c r="OS215"/>
      <c r="OT215"/>
      <c r="OU215"/>
      <c r="OV215"/>
      <c r="OW215"/>
      <c r="OX215"/>
      <c r="OY215"/>
      <c r="OZ215"/>
      <c r="PA215"/>
      <c r="PB215"/>
      <c r="PC215"/>
      <c r="PD215"/>
      <c r="PE215"/>
      <c r="PF215"/>
      <c r="PG215"/>
      <c r="PH215"/>
      <c r="PI215"/>
      <c r="PJ215"/>
      <c r="PK215"/>
      <c r="PL215"/>
      <c r="PM215"/>
      <c r="PN215"/>
      <c r="PO215"/>
      <c r="PP215"/>
      <c r="PQ215"/>
      <c r="PR215"/>
      <c r="PS215"/>
      <c r="PT215"/>
      <c r="PU215"/>
      <c r="PV215"/>
      <c r="PW215"/>
      <c r="PX215"/>
      <c r="PY215"/>
      <c r="PZ215"/>
      <c r="QA215"/>
      <c r="QB215"/>
      <c r="QC215"/>
      <c r="QD215"/>
      <c r="QE215"/>
      <c r="QF215"/>
      <c r="QG215"/>
      <c r="QH215"/>
      <c r="QI215"/>
      <c r="QJ215"/>
      <c r="QK215"/>
      <c r="QL215"/>
      <c r="QM215"/>
      <c r="QN215"/>
      <c r="QO215"/>
      <c r="QP215"/>
      <c r="QQ215"/>
      <c r="QR215"/>
      <c r="QS215"/>
      <c r="QT215"/>
      <c r="QU215"/>
      <c r="QV215"/>
      <c r="QW215"/>
      <c r="QX215"/>
      <c r="QY215"/>
      <c r="QZ215"/>
      <c r="RA215"/>
      <c r="RB215"/>
      <c r="RC215"/>
      <c r="RD215"/>
      <c r="RE215"/>
      <c r="RF215"/>
      <c r="RG215"/>
      <c r="RH215"/>
      <c r="RI215"/>
      <c r="RJ215"/>
      <c r="RK215"/>
      <c r="RL215"/>
      <c r="RM215"/>
      <c r="RN215"/>
      <c r="RO215"/>
      <c r="RP215"/>
      <c r="RQ215"/>
      <c r="RR215"/>
      <c r="RS215"/>
      <c r="RT215"/>
      <c r="RU215"/>
      <c r="RV215"/>
      <c r="RW215"/>
      <c r="RX215"/>
      <c r="RY215"/>
      <c r="RZ215"/>
      <c r="SA215"/>
      <c r="SB215"/>
      <c r="SC215"/>
      <c r="SD215"/>
      <c r="SE215"/>
      <c r="SF215"/>
      <c r="SG215"/>
      <c r="SH215"/>
      <c r="SI215"/>
      <c r="SJ215"/>
      <c r="SK215"/>
      <c r="SL215"/>
      <c r="SM215"/>
      <c r="SN215"/>
      <c r="SO215"/>
      <c r="SP215"/>
      <c r="SQ215"/>
      <c r="SR215"/>
      <c r="SS215"/>
      <c r="ST215"/>
      <c r="SU215"/>
      <c r="SV215"/>
      <c r="SW215"/>
      <c r="SX215"/>
      <c r="SY215"/>
      <c r="SZ215"/>
      <c r="TA215"/>
      <c r="TB215"/>
      <c r="TC215"/>
      <c r="TD215"/>
      <c r="TE215"/>
      <c r="TF215"/>
      <c r="TG215"/>
      <c r="TH215"/>
      <c r="TI215"/>
      <c r="TJ215"/>
      <c r="TK215"/>
      <c r="TL215"/>
      <c r="TM215"/>
      <c r="TN215"/>
      <c r="TO215"/>
      <c r="TP215"/>
      <c r="TQ215"/>
      <c r="TR215"/>
      <c r="TS215"/>
      <c r="TT215"/>
      <c r="TU215"/>
      <c r="TV215"/>
      <c r="TW215"/>
      <c r="TX215"/>
      <c r="TY215"/>
      <c r="TZ215"/>
      <c r="UA215"/>
      <c r="UB215"/>
      <c r="UC215"/>
      <c r="UD215"/>
      <c r="UE215"/>
      <c r="UF215"/>
      <c r="UG215"/>
      <c r="UH215"/>
      <c r="UI215"/>
      <c r="UJ215"/>
      <c r="UK215"/>
      <c r="UL215"/>
      <c r="UM215"/>
      <c r="UN215"/>
      <c r="UO215"/>
      <c r="UP215"/>
      <c r="UQ215"/>
      <c r="UR215"/>
      <c r="US215"/>
      <c r="UT215"/>
      <c r="UU215"/>
      <c r="UV215"/>
      <c r="UW215"/>
      <c r="UX215"/>
      <c r="UY215"/>
      <c r="UZ215"/>
      <c r="VA215"/>
      <c r="VB215"/>
      <c r="VC215"/>
      <c r="VD215"/>
      <c r="VE215"/>
      <c r="VF215"/>
      <c r="VG215"/>
      <c r="VH215"/>
      <c r="VI215"/>
      <c r="VJ215"/>
      <c r="VK215"/>
      <c r="VL215"/>
      <c r="VM215"/>
      <c r="VN215"/>
      <c r="VO215"/>
      <c r="VP215"/>
      <c r="VQ215"/>
      <c r="VR215"/>
      <c r="VS215"/>
      <c r="VT215"/>
      <c r="VU215"/>
      <c r="VV215"/>
      <c r="VW215"/>
      <c r="VX215"/>
      <c r="VY215"/>
      <c r="VZ215"/>
      <c r="WA215"/>
      <c r="WB215"/>
      <c r="WC215"/>
      <c r="WD215"/>
      <c r="WE215"/>
      <c r="WF215"/>
      <c r="WG215"/>
      <c r="WH215"/>
      <c r="WI215"/>
      <c r="WJ215"/>
      <c r="WK215"/>
      <c r="WL215"/>
      <c r="WM215"/>
      <c r="WN215"/>
      <c r="WO215"/>
      <c r="WP215"/>
      <c r="WQ215"/>
      <c r="WR215"/>
      <c r="WS215"/>
      <c r="WT215"/>
      <c r="WU215"/>
      <c r="WV215"/>
      <c r="WW215"/>
      <c r="WX215"/>
      <c r="WY215"/>
      <c r="WZ215"/>
      <c r="XA215"/>
      <c r="XB215"/>
      <c r="XC215"/>
      <c r="XD215"/>
      <c r="XE215"/>
      <c r="XF215"/>
      <c r="XG215"/>
      <c r="XH215"/>
      <c r="XI215"/>
      <c r="XJ215"/>
      <c r="XK215"/>
      <c r="XL215"/>
      <c r="XM215"/>
      <c r="XN215"/>
      <c r="XO215"/>
      <c r="XP215"/>
      <c r="XQ215"/>
      <c r="XR215"/>
      <c r="XS215"/>
      <c r="XT215"/>
      <c r="XU215"/>
      <c r="XV215"/>
      <c r="XW215"/>
      <c r="XX215"/>
      <c r="XY215"/>
      <c r="XZ215"/>
      <c r="YA215"/>
      <c r="YB215"/>
      <c r="YC215"/>
      <c r="YD215"/>
      <c r="YE215"/>
      <c r="YF215"/>
      <c r="YG215"/>
      <c r="YH215"/>
      <c r="YI215"/>
      <c r="YJ215"/>
      <c r="YK215"/>
      <c r="YL215"/>
      <c r="YM215"/>
      <c r="YN215"/>
      <c r="YO215"/>
      <c r="YP215"/>
      <c r="YQ215"/>
      <c r="YR215"/>
      <c r="YS215"/>
      <c r="YT215"/>
      <c r="YU215"/>
      <c r="YV215"/>
      <c r="YW215"/>
      <c r="YX215"/>
      <c r="YY215"/>
      <c r="YZ215"/>
      <c r="ZA215"/>
      <c r="ZB215"/>
      <c r="ZC215"/>
      <c r="ZD215"/>
      <c r="ZE215"/>
      <c r="ZF215"/>
      <c r="ZG215"/>
      <c r="ZH215"/>
      <c r="ZI215"/>
      <c r="ZJ215"/>
      <c r="ZK215"/>
      <c r="ZL215"/>
      <c r="ZM215"/>
      <c r="ZN215"/>
      <c r="ZO215"/>
      <c r="ZP215"/>
      <c r="ZQ215"/>
      <c r="ZR215"/>
      <c r="ZS215"/>
      <c r="ZT215"/>
      <c r="ZU215"/>
      <c r="ZV215"/>
      <c r="ZW215"/>
      <c r="ZX215"/>
      <c r="ZY215"/>
      <c r="ZZ215"/>
      <c r="AAA215"/>
      <c r="AAB215"/>
      <c r="AAC215"/>
      <c r="AAD215"/>
      <c r="AAE215"/>
      <c r="AAF215"/>
      <c r="AAG215"/>
      <c r="AAH215"/>
      <c r="AAI215"/>
      <c r="AAJ215"/>
      <c r="AAK215"/>
      <c r="AAL215"/>
      <c r="AAM215"/>
      <c r="AAN215"/>
      <c r="AAO215"/>
      <c r="AAP215"/>
      <c r="AAQ215"/>
      <c r="AAR215"/>
      <c r="AAS215"/>
      <c r="AAT215"/>
      <c r="AAU215"/>
      <c r="AAV215"/>
      <c r="AAW215"/>
      <c r="AAX215"/>
      <c r="AAY215"/>
      <c r="AAZ215"/>
      <c r="ABA215"/>
      <c r="ABB215"/>
      <c r="ABC215"/>
      <c r="ABD215"/>
      <c r="ABE215"/>
      <c r="ABF215"/>
      <c r="ABG215"/>
      <c r="ABH215"/>
      <c r="ABI215"/>
      <c r="ABJ215"/>
      <c r="ABK215"/>
      <c r="ABL215"/>
      <c r="ABM215"/>
      <c r="ABN215"/>
      <c r="ABO215"/>
      <c r="ABP215"/>
      <c r="ABQ215"/>
      <c r="ABR215"/>
      <c r="ABS215"/>
      <c r="ABT215"/>
      <c r="ABU215"/>
      <c r="ABV215"/>
      <c r="ABW215"/>
      <c r="ABX215"/>
      <c r="ABY215"/>
      <c r="ABZ215"/>
      <c r="ACA215"/>
      <c r="ACB215"/>
      <c r="ACC215"/>
      <c r="ACD215"/>
      <c r="ACE215"/>
      <c r="ACF215"/>
      <c r="ACG215"/>
      <c r="ACH215"/>
      <c r="ACI215"/>
      <c r="ACJ215"/>
      <c r="ACK215"/>
      <c r="ACL215"/>
      <c r="ACM215"/>
      <c r="ACN215"/>
      <c r="ACO215"/>
      <c r="ACP215"/>
      <c r="ACQ215"/>
      <c r="ACR215"/>
      <c r="ACS215"/>
      <c r="ACT215"/>
      <c r="ACU215"/>
      <c r="ACV215"/>
      <c r="ACW215"/>
      <c r="ACX215"/>
      <c r="ACY215"/>
      <c r="ACZ215"/>
      <c r="ADA215"/>
      <c r="ADB215"/>
      <c r="ADC215"/>
      <c r="ADD215"/>
      <c r="ADE215"/>
      <c r="ADF215"/>
      <c r="ADG215"/>
      <c r="ADH215"/>
      <c r="ADI215"/>
      <c r="ADJ215"/>
      <c r="ADK215"/>
      <c r="ADL215"/>
      <c r="ADM215"/>
      <c r="ADN215"/>
      <c r="ADO215"/>
      <c r="ADP215"/>
      <c r="ADQ215"/>
      <c r="ADR215"/>
      <c r="ADS215"/>
      <c r="ADT215"/>
      <c r="ADU215"/>
      <c r="ADV215"/>
      <c r="ADW215"/>
      <c r="ADX215"/>
      <c r="ADY215"/>
      <c r="ADZ215"/>
      <c r="AEA215"/>
      <c r="AEB215"/>
      <c r="AEC215"/>
      <c r="AED215"/>
      <c r="AEE215"/>
      <c r="AEF215"/>
      <c r="AEG215"/>
      <c r="AEH215"/>
      <c r="AEI215"/>
      <c r="AEJ215"/>
      <c r="AEK215"/>
      <c r="AEL215"/>
      <c r="AEM215"/>
      <c r="AEN215"/>
      <c r="AEO215"/>
      <c r="AEP215"/>
      <c r="AEQ215"/>
      <c r="AER215"/>
      <c r="AES215"/>
      <c r="AET215"/>
      <c r="AEU215"/>
      <c r="AEV215"/>
      <c r="AEW215"/>
      <c r="AEX215"/>
      <c r="AEY215"/>
      <c r="AEZ215"/>
      <c r="AFA215"/>
      <c r="AFB215"/>
      <c r="AFC215"/>
      <c r="AFD215"/>
      <c r="AFE215"/>
      <c r="AFF215"/>
      <c r="AFG215"/>
      <c r="AFH215"/>
      <c r="AFI215"/>
      <c r="AFJ215"/>
      <c r="AFK215"/>
      <c r="AFL215"/>
      <c r="AFM215"/>
      <c r="AFN215"/>
      <c r="AFO215"/>
      <c r="AFP215"/>
      <c r="AFQ215"/>
      <c r="AFR215"/>
      <c r="AFS215"/>
      <c r="AFT215"/>
      <c r="AFU215"/>
      <c r="AFV215"/>
      <c r="AFW215"/>
      <c r="AFX215"/>
      <c r="AFY215"/>
      <c r="AFZ215"/>
      <c r="AGA215"/>
      <c r="AGB215"/>
      <c r="AGC215"/>
      <c r="AGD215"/>
      <c r="AGE215"/>
      <c r="AGF215"/>
      <c r="AGG215"/>
      <c r="AGH215"/>
      <c r="AGI215"/>
      <c r="AGJ215"/>
      <c r="AGK215"/>
      <c r="AGL215"/>
      <c r="AGM215"/>
      <c r="AGN215"/>
      <c r="AGO215"/>
      <c r="AGP215"/>
      <c r="AGQ215"/>
      <c r="AGR215"/>
      <c r="AGS215"/>
      <c r="AGT215"/>
      <c r="AGU215"/>
      <c r="AGV215"/>
      <c r="AGW215"/>
      <c r="AGX215"/>
      <c r="AGY215"/>
      <c r="AGZ215"/>
      <c r="AHA215"/>
      <c r="AHB215"/>
      <c r="AHC215"/>
      <c r="AHD215"/>
      <c r="AHE215"/>
      <c r="AHF215"/>
      <c r="AHG215"/>
      <c r="AHH215"/>
      <c r="AHI215"/>
      <c r="AHJ215"/>
      <c r="AHK215"/>
      <c r="AHL215"/>
      <c r="AHM215"/>
      <c r="AHN215"/>
      <c r="AHO215"/>
      <c r="AHP215"/>
      <c r="AHQ215"/>
      <c r="AHR215"/>
      <c r="AHS215"/>
      <c r="AHT215"/>
      <c r="AHU215"/>
      <c r="AHV215"/>
      <c r="AHW215"/>
      <c r="AHX215"/>
      <c r="AHY215"/>
      <c r="AHZ215"/>
      <c r="AIA215"/>
      <c r="AIB215"/>
      <c r="AIC215"/>
      <c r="AID215"/>
      <c r="AIE215"/>
      <c r="AIF215"/>
      <c r="AIG215"/>
      <c r="AIH215"/>
      <c r="AII215"/>
      <c r="AIJ215"/>
      <c r="AIK215"/>
      <c r="AIL215"/>
      <c r="AIM215"/>
      <c r="AIN215"/>
      <c r="AIO215"/>
      <c r="AIP215"/>
      <c r="AIQ215"/>
      <c r="AIR215"/>
      <c r="AIS215"/>
      <c r="AIT215"/>
      <c r="AIU215"/>
      <c r="AIV215"/>
      <c r="AIW215"/>
      <c r="AIX215"/>
      <c r="AIY215"/>
      <c r="AIZ215"/>
      <c r="AJA215"/>
      <c r="AJB215"/>
      <c r="AJC215"/>
      <c r="AJD215"/>
      <c r="AJE215"/>
      <c r="AJF215"/>
      <c r="AJG215"/>
      <c r="AJH215"/>
      <c r="AJI215"/>
      <c r="AJJ215"/>
      <c r="AJK215"/>
      <c r="AJL215"/>
      <c r="AJM215"/>
      <c r="AJN215"/>
      <c r="AJO215"/>
      <c r="AJP215"/>
      <c r="AJQ215"/>
      <c r="AJR215"/>
      <c r="AJS215"/>
      <c r="AJT215"/>
      <c r="AJU215"/>
      <c r="AJV215"/>
      <c r="AJW215"/>
      <c r="AJX215"/>
      <c r="AJY215"/>
      <c r="AJZ215"/>
      <c r="AKA215"/>
      <c r="AKB215"/>
      <c r="AKC215"/>
      <c r="AKD215"/>
      <c r="AKE215"/>
      <c r="AKF215"/>
      <c r="AKG215"/>
      <c r="AKH215"/>
      <c r="AKI215"/>
      <c r="AKJ215"/>
      <c r="AKK215"/>
      <c r="AKL215"/>
      <c r="AKM215"/>
      <c r="AKN215"/>
      <c r="AKO215"/>
      <c r="AKP215"/>
      <c r="AKQ215"/>
      <c r="AKR215"/>
      <c r="AKS215"/>
      <c r="AKT215"/>
      <c r="AKU215"/>
      <c r="AKV215"/>
      <c r="AKW215"/>
      <c r="AKX215"/>
      <c r="AKY215"/>
      <c r="AKZ215"/>
      <c r="ALA215"/>
      <c r="ALB215"/>
      <c r="ALC215"/>
      <c r="ALD215"/>
      <c r="ALE215"/>
      <c r="ALF215"/>
      <c r="ALG215"/>
      <c r="ALH215"/>
      <c r="ALI215"/>
      <c r="ALJ215"/>
      <c r="ALK215"/>
      <c r="ALL215"/>
      <c r="ALM215"/>
      <c r="ALN215"/>
      <c r="ALO215"/>
      <c r="ALP215"/>
      <c r="ALQ215"/>
      <c r="ALR215"/>
      <c r="ALS215"/>
      <c r="ALT215"/>
      <c r="ALU215"/>
      <c r="ALV215"/>
      <c r="ALW215"/>
      <c r="ALX215"/>
      <c r="ALY215"/>
      <c r="ALZ215"/>
      <c r="AMA215"/>
      <c r="AMB215"/>
      <c r="AMC215"/>
      <c r="AMD215"/>
      <c r="AME215"/>
      <c r="AMF215"/>
      <c r="AMG215"/>
      <c r="AMH215"/>
      <c r="AMI215"/>
      <c r="AMJ215"/>
      <c r="AMK215"/>
      <c r="AML215"/>
      <c r="AMM215"/>
      <c r="AMN215"/>
      <c r="AMO215"/>
      <c r="AMP215"/>
      <c r="AMQ215"/>
      <c r="AMR215"/>
      <c r="AMS215"/>
      <c r="AMT215"/>
      <c r="AMU215"/>
    </row>
    <row r="216" spans="3:1038" s="6" customFormat="1" ht="15" customHeight="1" x14ac:dyDescent="0.25">
      <c r="C216" s="6" t="str">
        <f t="shared" ref="C216:C302" si="105">O216</f>
        <v>Kenmore</v>
      </c>
      <c r="D216" s="6" t="str">
        <f t="shared" ref="D216:D302" si="106">R216</f>
        <v>153.5926  (66 gal)</v>
      </c>
      <c r="E216" s="6">
        <f t="shared" ref="E216:E302" si="107">Q216</f>
        <v>1600414</v>
      </c>
      <c r="F216" s="55">
        <f t="shared" ref="F216:F302" si="108">U216</f>
        <v>66</v>
      </c>
      <c r="G216" s="6" t="str">
        <f t="shared" ref="G216:G302" si="109">X216</f>
        <v>AOSmithHPTU66</v>
      </c>
      <c r="H216" s="114">
        <f t="shared" ref="H216:H302" si="110">Y216</f>
        <v>0</v>
      </c>
      <c r="I216" s="152" t="str">
        <f t="shared" ref="I216:I302" si="111">AE216</f>
        <v>Kenmore153_5926</v>
      </c>
      <c r="J216" s="114">
        <v>3</v>
      </c>
      <c r="K216" s="219">
        <v>3.45</v>
      </c>
      <c r="L216" s="91" t="s">
        <v>188</v>
      </c>
      <c r="M216" s="32">
        <v>3</v>
      </c>
      <c r="N216" s="75">
        <f t="shared" ref="N216:N302" si="112">VLOOKUP( O216, $O$2:$P$24, 2, FALSE )</f>
        <v>16</v>
      </c>
      <c r="O216" s="9" t="s">
        <v>24</v>
      </c>
      <c r="P216" s="62">
        <f>P215+1</f>
        <v>4</v>
      </c>
      <c r="Q216" s="164">
        <f t="shared" si="103"/>
        <v>1600414</v>
      </c>
      <c r="R216" s="59" t="str">
        <f t="shared" ref="R216:R302" si="113">T216 &amp; "  (" &amp; U216 &amp; " gal)"</f>
        <v>153.5926  (66 gal)</v>
      </c>
      <c r="S216" s="151">
        <f>COUNTIF(R$90:R$662, R216)</f>
        <v>1</v>
      </c>
      <c r="T216" s="10">
        <v>153.5926</v>
      </c>
      <c r="U216" s="11">
        <v>66</v>
      </c>
      <c r="V216" s="30" t="s">
        <v>82</v>
      </c>
      <c r="W216" s="80" t="s">
        <v>102</v>
      </c>
      <c r="X216" s="85" t="str">
        <f t="shared" si="104"/>
        <v>AOSmithHPTU66</v>
      </c>
      <c r="Y216" s="113">
        <v>0</v>
      </c>
      <c r="Z216" s="42">
        <v>3</v>
      </c>
      <c r="AA216" s="43">
        <v>42545</v>
      </c>
      <c r="AB216" s="44" t="s">
        <v>80</v>
      </c>
      <c r="AC216" s="124" t="str">
        <f t="shared" ref="AC216:AC302" si="114">"2,     "&amp;E216&amp;",   """&amp;R216&amp;""""</f>
        <v>2,     1600414,   "153.5926  (66 gal)"</v>
      </c>
      <c r="AD216" s="126" t="str">
        <f>AD215</f>
        <v>Kenmore</v>
      </c>
      <c r="AE216" s="127" t="s">
        <v>488</v>
      </c>
      <c r="AF216" s="167">
        <f>COUNTIF(AE$77:AE$662, AE216)</f>
        <v>1</v>
      </c>
      <c r="AG216" s="124" t="str">
        <f t="shared" ref="AG216:AG302" si="115">"          case  "&amp;D216&amp;"   :   """&amp;AE216&amp;""""</f>
        <v xml:space="preserve">          case  153.5926  (66 gal)   :   "Kenmore153_5926"</v>
      </c>
      <c r="AH216" s="6">
        <v>3.45</v>
      </c>
      <c r="AJ216" s="6">
        <v>3</v>
      </c>
      <c r="AK216"/>
      <c r="AL216" s="138">
        <f t="shared" si="50"/>
        <v>3.45</v>
      </c>
      <c r="AM216" s="138" t="str">
        <f t="shared" si="51"/>
        <v/>
      </c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/>
      <c r="KO216"/>
      <c r="KP216"/>
      <c r="KQ216"/>
      <c r="KR216"/>
      <c r="KS216"/>
      <c r="KT216"/>
      <c r="KU216"/>
      <c r="KV216"/>
      <c r="KW216"/>
      <c r="KX216"/>
      <c r="KY216"/>
      <c r="KZ216"/>
      <c r="LA216"/>
      <c r="LB216"/>
      <c r="LC216"/>
      <c r="LD216"/>
      <c r="LE216"/>
      <c r="LF216"/>
      <c r="LG216"/>
      <c r="LH216"/>
      <c r="LI216"/>
      <c r="LJ216"/>
      <c r="LK216"/>
      <c r="LL216"/>
      <c r="LM216"/>
      <c r="LN216"/>
      <c r="LO216"/>
      <c r="LP216"/>
      <c r="LQ216"/>
      <c r="LR216"/>
      <c r="LS216"/>
      <c r="LT216"/>
      <c r="LU216"/>
      <c r="LV216"/>
      <c r="LW216"/>
      <c r="LX216"/>
      <c r="LY216"/>
      <c r="LZ216"/>
      <c r="MA216"/>
      <c r="MB216"/>
      <c r="MC216"/>
      <c r="MD216"/>
      <c r="ME216"/>
      <c r="MF216"/>
      <c r="MG216"/>
      <c r="MH216"/>
      <c r="MI216"/>
      <c r="MJ216"/>
      <c r="MK216"/>
      <c r="ML216"/>
      <c r="MM216"/>
      <c r="MN216"/>
      <c r="MO216"/>
      <c r="MP216"/>
      <c r="MQ216"/>
      <c r="MR216"/>
      <c r="MS216"/>
      <c r="MT216"/>
      <c r="MU216"/>
      <c r="MV216"/>
      <c r="MW216"/>
      <c r="MX216"/>
      <c r="MY216"/>
      <c r="MZ216"/>
      <c r="NA216"/>
      <c r="NB216"/>
      <c r="NC216"/>
      <c r="ND216"/>
      <c r="NE216"/>
      <c r="NF216"/>
      <c r="NG216"/>
      <c r="NH216"/>
      <c r="NI216"/>
      <c r="NJ216"/>
      <c r="NK216"/>
      <c r="NL216"/>
      <c r="NM216"/>
      <c r="NN216"/>
      <c r="NO216"/>
      <c r="NP216"/>
      <c r="NQ216"/>
      <c r="NR216"/>
      <c r="NS216"/>
      <c r="NT216"/>
      <c r="NU216"/>
      <c r="NV216"/>
      <c r="NW216"/>
      <c r="NX216"/>
      <c r="NY216"/>
      <c r="NZ216"/>
      <c r="OA216"/>
      <c r="OB216"/>
      <c r="OC216"/>
      <c r="OD216"/>
      <c r="OE216"/>
      <c r="OF216"/>
      <c r="OG216"/>
      <c r="OH216"/>
      <c r="OI216"/>
      <c r="OJ216"/>
      <c r="OK216"/>
      <c r="OL216"/>
      <c r="OM216"/>
      <c r="ON216"/>
      <c r="OO216"/>
      <c r="OP216"/>
      <c r="OQ216"/>
      <c r="OR216"/>
      <c r="OS216"/>
      <c r="OT216"/>
      <c r="OU216"/>
      <c r="OV216"/>
      <c r="OW216"/>
      <c r="OX216"/>
      <c r="OY216"/>
      <c r="OZ216"/>
      <c r="PA216"/>
      <c r="PB216"/>
      <c r="PC216"/>
      <c r="PD216"/>
      <c r="PE216"/>
      <c r="PF216"/>
      <c r="PG216"/>
      <c r="PH216"/>
      <c r="PI216"/>
      <c r="PJ216"/>
      <c r="PK216"/>
      <c r="PL216"/>
      <c r="PM216"/>
      <c r="PN216"/>
      <c r="PO216"/>
      <c r="PP216"/>
      <c r="PQ216"/>
      <c r="PR216"/>
      <c r="PS216"/>
      <c r="PT216"/>
      <c r="PU216"/>
      <c r="PV216"/>
      <c r="PW216"/>
      <c r="PX216"/>
      <c r="PY216"/>
      <c r="PZ216"/>
      <c r="QA216"/>
      <c r="QB216"/>
      <c r="QC216"/>
      <c r="QD216"/>
      <c r="QE216"/>
      <c r="QF216"/>
      <c r="QG216"/>
      <c r="QH216"/>
      <c r="QI216"/>
      <c r="QJ216"/>
      <c r="QK216"/>
      <c r="QL216"/>
      <c r="QM216"/>
      <c r="QN216"/>
      <c r="QO216"/>
      <c r="QP216"/>
      <c r="QQ216"/>
      <c r="QR216"/>
      <c r="QS216"/>
      <c r="QT216"/>
      <c r="QU216"/>
      <c r="QV216"/>
      <c r="QW216"/>
      <c r="QX216"/>
      <c r="QY216"/>
      <c r="QZ216"/>
      <c r="RA216"/>
      <c r="RB216"/>
      <c r="RC216"/>
      <c r="RD216"/>
      <c r="RE216"/>
      <c r="RF216"/>
      <c r="RG216"/>
      <c r="RH216"/>
      <c r="RI216"/>
      <c r="RJ216"/>
      <c r="RK216"/>
      <c r="RL216"/>
      <c r="RM216"/>
      <c r="RN216"/>
      <c r="RO216"/>
      <c r="RP216"/>
      <c r="RQ216"/>
      <c r="RR216"/>
      <c r="RS216"/>
      <c r="RT216"/>
      <c r="RU216"/>
      <c r="RV216"/>
      <c r="RW216"/>
      <c r="RX216"/>
      <c r="RY216"/>
      <c r="RZ216"/>
      <c r="SA216"/>
      <c r="SB216"/>
      <c r="SC216"/>
      <c r="SD216"/>
      <c r="SE216"/>
      <c r="SF216"/>
      <c r="SG216"/>
      <c r="SH216"/>
      <c r="SI216"/>
      <c r="SJ216"/>
      <c r="SK216"/>
      <c r="SL216"/>
      <c r="SM216"/>
      <c r="SN216"/>
      <c r="SO216"/>
      <c r="SP216"/>
      <c r="SQ216"/>
      <c r="SR216"/>
      <c r="SS216"/>
      <c r="ST216"/>
      <c r="SU216"/>
      <c r="SV216"/>
      <c r="SW216"/>
      <c r="SX216"/>
      <c r="SY216"/>
      <c r="SZ216"/>
      <c r="TA216"/>
      <c r="TB216"/>
      <c r="TC216"/>
      <c r="TD216"/>
      <c r="TE216"/>
      <c r="TF216"/>
      <c r="TG216"/>
      <c r="TH216"/>
      <c r="TI216"/>
      <c r="TJ216"/>
      <c r="TK216"/>
      <c r="TL216"/>
      <c r="TM216"/>
      <c r="TN216"/>
      <c r="TO216"/>
      <c r="TP216"/>
      <c r="TQ216"/>
      <c r="TR216"/>
      <c r="TS216"/>
      <c r="TT216"/>
      <c r="TU216"/>
      <c r="TV216"/>
      <c r="TW216"/>
      <c r="TX216"/>
      <c r="TY216"/>
      <c r="TZ216"/>
      <c r="UA216"/>
      <c r="UB216"/>
      <c r="UC216"/>
      <c r="UD216"/>
      <c r="UE216"/>
      <c r="UF216"/>
      <c r="UG216"/>
      <c r="UH216"/>
      <c r="UI216"/>
      <c r="UJ216"/>
      <c r="UK216"/>
      <c r="UL216"/>
      <c r="UM216"/>
      <c r="UN216"/>
      <c r="UO216"/>
      <c r="UP216"/>
      <c r="UQ216"/>
      <c r="UR216"/>
      <c r="US216"/>
      <c r="UT216"/>
      <c r="UU216"/>
      <c r="UV216"/>
      <c r="UW216"/>
      <c r="UX216"/>
      <c r="UY216"/>
      <c r="UZ216"/>
      <c r="VA216"/>
      <c r="VB216"/>
      <c r="VC216"/>
      <c r="VD216"/>
      <c r="VE216"/>
      <c r="VF216"/>
      <c r="VG216"/>
      <c r="VH216"/>
      <c r="VI216"/>
      <c r="VJ216"/>
      <c r="VK216"/>
      <c r="VL216"/>
      <c r="VM216"/>
      <c r="VN216"/>
      <c r="VO216"/>
      <c r="VP216"/>
      <c r="VQ216"/>
      <c r="VR216"/>
      <c r="VS216"/>
      <c r="VT216"/>
      <c r="VU216"/>
      <c r="VV216"/>
      <c r="VW216"/>
      <c r="VX216"/>
      <c r="VY216"/>
      <c r="VZ216"/>
      <c r="WA216"/>
      <c r="WB216"/>
      <c r="WC216"/>
      <c r="WD216"/>
      <c r="WE216"/>
      <c r="WF216"/>
      <c r="WG216"/>
      <c r="WH216"/>
      <c r="WI216"/>
      <c r="WJ216"/>
      <c r="WK216"/>
      <c r="WL216"/>
      <c r="WM216"/>
      <c r="WN216"/>
      <c r="WO216"/>
      <c r="WP216"/>
      <c r="WQ216"/>
      <c r="WR216"/>
      <c r="WS216"/>
      <c r="WT216"/>
      <c r="WU216"/>
      <c r="WV216"/>
      <c r="WW216"/>
      <c r="WX216"/>
      <c r="WY216"/>
      <c r="WZ216"/>
      <c r="XA216"/>
      <c r="XB216"/>
      <c r="XC216"/>
      <c r="XD216"/>
      <c r="XE216"/>
      <c r="XF216"/>
      <c r="XG216"/>
      <c r="XH216"/>
      <c r="XI216"/>
      <c r="XJ216"/>
      <c r="XK216"/>
      <c r="XL216"/>
      <c r="XM216"/>
      <c r="XN216"/>
      <c r="XO216"/>
      <c r="XP216"/>
      <c r="XQ216"/>
      <c r="XR216"/>
      <c r="XS216"/>
      <c r="XT216"/>
      <c r="XU216"/>
      <c r="XV216"/>
      <c r="XW216"/>
      <c r="XX216"/>
      <c r="XY216"/>
      <c r="XZ216"/>
      <c r="YA216"/>
      <c r="YB216"/>
      <c r="YC216"/>
      <c r="YD216"/>
      <c r="YE216"/>
      <c r="YF216"/>
      <c r="YG216"/>
      <c r="YH216"/>
      <c r="YI216"/>
      <c r="YJ216"/>
      <c r="YK216"/>
      <c r="YL216"/>
      <c r="YM216"/>
      <c r="YN216"/>
      <c r="YO216"/>
      <c r="YP216"/>
      <c r="YQ216"/>
      <c r="YR216"/>
      <c r="YS216"/>
      <c r="YT216"/>
      <c r="YU216"/>
      <c r="YV216"/>
      <c r="YW216"/>
      <c r="YX216"/>
      <c r="YY216"/>
      <c r="YZ216"/>
      <c r="ZA216"/>
      <c r="ZB216"/>
      <c r="ZC216"/>
      <c r="ZD216"/>
      <c r="ZE216"/>
      <c r="ZF216"/>
      <c r="ZG216"/>
      <c r="ZH216"/>
      <c r="ZI216"/>
      <c r="ZJ216"/>
      <c r="ZK216"/>
      <c r="ZL216"/>
      <c r="ZM216"/>
      <c r="ZN216"/>
      <c r="ZO216"/>
      <c r="ZP216"/>
      <c r="ZQ216"/>
      <c r="ZR216"/>
      <c r="ZS216"/>
      <c r="ZT216"/>
      <c r="ZU216"/>
      <c r="ZV216"/>
      <c r="ZW216"/>
      <c r="ZX216"/>
      <c r="ZY216"/>
      <c r="ZZ216"/>
      <c r="AAA216"/>
      <c r="AAB216"/>
      <c r="AAC216"/>
      <c r="AAD216"/>
      <c r="AAE216"/>
      <c r="AAF216"/>
      <c r="AAG216"/>
      <c r="AAH216"/>
      <c r="AAI216"/>
      <c r="AAJ216"/>
      <c r="AAK216"/>
      <c r="AAL216"/>
      <c r="AAM216"/>
      <c r="AAN216"/>
      <c r="AAO216"/>
      <c r="AAP216"/>
      <c r="AAQ216"/>
      <c r="AAR216"/>
      <c r="AAS216"/>
      <c r="AAT216"/>
      <c r="AAU216"/>
      <c r="AAV216"/>
      <c r="AAW216"/>
      <c r="AAX216"/>
      <c r="AAY216"/>
      <c r="AAZ216"/>
      <c r="ABA216"/>
      <c r="ABB216"/>
      <c r="ABC216"/>
      <c r="ABD216"/>
      <c r="ABE216"/>
      <c r="ABF216"/>
      <c r="ABG216"/>
      <c r="ABH216"/>
      <c r="ABI216"/>
      <c r="ABJ216"/>
      <c r="ABK216"/>
      <c r="ABL216"/>
      <c r="ABM216"/>
      <c r="ABN216"/>
      <c r="ABO216"/>
      <c r="ABP216"/>
      <c r="ABQ216"/>
      <c r="ABR216"/>
      <c r="ABS216"/>
      <c r="ABT216"/>
      <c r="ABU216"/>
      <c r="ABV216"/>
      <c r="ABW216"/>
      <c r="ABX216"/>
      <c r="ABY216"/>
      <c r="ABZ216"/>
      <c r="ACA216"/>
      <c r="ACB216"/>
      <c r="ACC216"/>
      <c r="ACD216"/>
      <c r="ACE216"/>
      <c r="ACF216"/>
      <c r="ACG216"/>
      <c r="ACH216"/>
      <c r="ACI216"/>
      <c r="ACJ216"/>
      <c r="ACK216"/>
      <c r="ACL216"/>
      <c r="ACM216"/>
      <c r="ACN216"/>
      <c r="ACO216"/>
      <c r="ACP216"/>
      <c r="ACQ216"/>
      <c r="ACR216"/>
      <c r="ACS216"/>
      <c r="ACT216"/>
      <c r="ACU216"/>
      <c r="ACV216"/>
      <c r="ACW216"/>
      <c r="ACX216"/>
      <c r="ACY216"/>
      <c r="ACZ216"/>
      <c r="ADA216"/>
      <c r="ADB216"/>
      <c r="ADC216"/>
      <c r="ADD216"/>
      <c r="ADE216"/>
      <c r="ADF216"/>
      <c r="ADG216"/>
      <c r="ADH216"/>
      <c r="ADI216"/>
      <c r="ADJ216"/>
      <c r="ADK216"/>
      <c r="ADL216"/>
      <c r="ADM216"/>
      <c r="ADN216"/>
      <c r="ADO216"/>
      <c r="ADP216"/>
      <c r="ADQ216"/>
      <c r="ADR216"/>
      <c r="ADS216"/>
      <c r="ADT216"/>
      <c r="ADU216"/>
      <c r="ADV216"/>
      <c r="ADW216"/>
      <c r="ADX216"/>
      <c r="ADY216"/>
      <c r="ADZ216"/>
      <c r="AEA216"/>
      <c r="AEB216"/>
      <c r="AEC216"/>
      <c r="AED216"/>
      <c r="AEE216"/>
      <c r="AEF216"/>
      <c r="AEG216"/>
      <c r="AEH216"/>
      <c r="AEI216"/>
      <c r="AEJ216"/>
      <c r="AEK216"/>
      <c r="AEL216"/>
      <c r="AEM216"/>
      <c r="AEN216"/>
      <c r="AEO216"/>
      <c r="AEP216"/>
      <c r="AEQ216"/>
      <c r="AER216"/>
      <c r="AES216"/>
      <c r="AET216"/>
      <c r="AEU216"/>
      <c r="AEV216"/>
      <c r="AEW216"/>
      <c r="AEX216"/>
      <c r="AEY216"/>
      <c r="AEZ216"/>
      <c r="AFA216"/>
      <c r="AFB216"/>
      <c r="AFC216"/>
      <c r="AFD216"/>
      <c r="AFE216"/>
      <c r="AFF216"/>
      <c r="AFG216"/>
      <c r="AFH216"/>
      <c r="AFI216"/>
      <c r="AFJ216"/>
      <c r="AFK216"/>
      <c r="AFL216"/>
      <c r="AFM216"/>
      <c r="AFN216"/>
      <c r="AFO216"/>
      <c r="AFP216"/>
      <c r="AFQ216"/>
      <c r="AFR216"/>
      <c r="AFS216"/>
      <c r="AFT216"/>
      <c r="AFU216"/>
      <c r="AFV216"/>
      <c r="AFW216"/>
      <c r="AFX216"/>
      <c r="AFY216"/>
      <c r="AFZ216"/>
      <c r="AGA216"/>
      <c r="AGB216"/>
      <c r="AGC216"/>
      <c r="AGD216"/>
      <c r="AGE216"/>
      <c r="AGF216"/>
      <c r="AGG216"/>
      <c r="AGH216"/>
      <c r="AGI216"/>
      <c r="AGJ216"/>
      <c r="AGK216"/>
      <c r="AGL216"/>
      <c r="AGM216"/>
      <c r="AGN216"/>
      <c r="AGO216"/>
      <c r="AGP216"/>
      <c r="AGQ216"/>
      <c r="AGR216"/>
      <c r="AGS216"/>
      <c r="AGT216"/>
      <c r="AGU216"/>
      <c r="AGV216"/>
      <c r="AGW216"/>
      <c r="AGX216"/>
      <c r="AGY216"/>
      <c r="AGZ216"/>
      <c r="AHA216"/>
      <c r="AHB216"/>
      <c r="AHC216"/>
      <c r="AHD216"/>
      <c r="AHE216"/>
      <c r="AHF216"/>
      <c r="AHG216"/>
      <c r="AHH216"/>
      <c r="AHI216"/>
      <c r="AHJ216"/>
      <c r="AHK216"/>
      <c r="AHL216"/>
      <c r="AHM216"/>
      <c r="AHN216"/>
      <c r="AHO216"/>
      <c r="AHP216"/>
      <c r="AHQ216"/>
      <c r="AHR216"/>
      <c r="AHS216"/>
      <c r="AHT216"/>
      <c r="AHU216"/>
      <c r="AHV216"/>
      <c r="AHW216"/>
      <c r="AHX216"/>
      <c r="AHY216"/>
      <c r="AHZ216"/>
      <c r="AIA216"/>
      <c r="AIB216"/>
      <c r="AIC216"/>
      <c r="AID216"/>
      <c r="AIE216"/>
      <c r="AIF216"/>
      <c r="AIG216"/>
      <c r="AIH216"/>
      <c r="AII216"/>
      <c r="AIJ216"/>
      <c r="AIK216"/>
      <c r="AIL216"/>
      <c r="AIM216"/>
      <c r="AIN216"/>
      <c r="AIO216"/>
      <c r="AIP216"/>
      <c r="AIQ216"/>
      <c r="AIR216"/>
      <c r="AIS216"/>
      <c r="AIT216"/>
      <c r="AIU216"/>
      <c r="AIV216"/>
      <c r="AIW216"/>
      <c r="AIX216"/>
      <c r="AIY216"/>
      <c r="AIZ216"/>
      <c r="AJA216"/>
      <c r="AJB216"/>
      <c r="AJC216"/>
      <c r="AJD216"/>
      <c r="AJE216"/>
      <c r="AJF216"/>
      <c r="AJG216"/>
      <c r="AJH216"/>
      <c r="AJI216"/>
      <c r="AJJ216"/>
      <c r="AJK216"/>
      <c r="AJL216"/>
      <c r="AJM216"/>
      <c r="AJN216"/>
      <c r="AJO216"/>
      <c r="AJP216"/>
      <c r="AJQ216"/>
      <c r="AJR216"/>
      <c r="AJS216"/>
      <c r="AJT216"/>
      <c r="AJU216"/>
      <c r="AJV216"/>
      <c r="AJW216"/>
      <c r="AJX216"/>
      <c r="AJY216"/>
      <c r="AJZ216"/>
      <c r="AKA216"/>
      <c r="AKB216"/>
      <c r="AKC216"/>
      <c r="AKD216"/>
      <c r="AKE216"/>
      <c r="AKF216"/>
      <c r="AKG216"/>
      <c r="AKH216"/>
      <c r="AKI216"/>
      <c r="AKJ216"/>
      <c r="AKK216"/>
      <c r="AKL216"/>
      <c r="AKM216"/>
      <c r="AKN216"/>
      <c r="AKO216"/>
      <c r="AKP216"/>
      <c r="AKQ216"/>
      <c r="AKR216"/>
      <c r="AKS216"/>
      <c r="AKT216"/>
      <c r="AKU216"/>
      <c r="AKV216"/>
      <c r="AKW216"/>
      <c r="AKX216"/>
      <c r="AKY216"/>
      <c r="AKZ216"/>
      <c r="ALA216"/>
      <c r="ALB216"/>
      <c r="ALC216"/>
      <c r="ALD216"/>
      <c r="ALE216"/>
      <c r="ALF216"/>
      <c r="ALG216"/>
      <c r="ALH216"/>
      <c r="ALI216"/>
      <c r="ALJ216"/>
      <c r="ALK216"/>
      <c r="ALL216"/>
      <c r="ALM216"/>
      <c r="ALN216"/>
      <c r="ALO216"/>
      <c r="ALP216"/>
      <c r="ALQ216"/>
      <c r="ALR216"/>
      <c r="ALS216"/>
      <c r="ALT216"/>
      <c r="ALU216"/>
      <c r="ALV216"/>
      <c r="ALW216"/>
      <c r="ALX216"/>
      <c r="ALY216"/>
      <c r="ALZ216"/>
      <c r="AMA216"/>
      <c r="AMB216"/>
      <c r="AMC216"/>
      <c r="AMD216"/>
      <c r="AME216"/>
      <c r="AMF216"/>
      <c r="AMG216"/>
      <c r="AMH216"/>
      <c r="AMI216"/>
      <c r="AMJ216"/>
      <c r="AMK216"/>
      <c r="AML216"/>
      <c r="AMM216"/>
      <c r="AMN216"/>
      <c r="AMO216"/>
      <c r="AMP216"/>
      <c r="AMQ216"/>
      <c r="AMR216"/>
      <c r="AMS216"/>
      <c r="AMT216"/>
      <c r="AMU216"/>
    </row>
    <row r="217" spans="3:1038" s="6" customFormat="1" ht="15" customHeight="1" x14ac:dyDescent="0.25">
      <c r="C217" s="6" t="str">
        <f t="shared" si="105"/>
        <v>Kenmore</v>
      </c>
      <c r="D217" s="6" t="str">
        <f t="shared" si="106"/>
        <v>153.5928  (80 gal)</v>
      </c>
      <c r="E217" s="6">
        <f t="shared" si="107"/>
        <v>1600515</v>
      </c>
      <c r="F217" s="55">
        <f t="shared" si="108"/>
        <v>80</v>
      </c>
      <c r="G217" s="6" t="str">
        <f t="shared" si="109"/>
        <v>AOSmithHPTU80</v>
      </c>
      <c r="H217" s="114">
        <f t="shared" si="110"/>
        <v>0</v>
      </c>
      <c r="I217" s="152" t="str">
        <f t="shared" si="111"/>
        <v>Kenmore153_5928</v>
      </c>
      <c r="J217" s="114">
        <v>3</v>
      </c>
      <c r="K217" s="219">
        <v>3.45</v>
      </c>
      <c r="L217" s="91" t="s">
        <v>188</v>
      </c>
      <c r="M217" s="32">
        <v>3</v>
      </c>
      <c r="N217" s="75">
        <f t="shared" si="112"/>
        <v>16</v>
      </c>
      <c r="O217" s="9" t="s">
        <v>24</v>
      </c>
      <c r="P217" s="62">
        <f>P216+1</f>
        <v>5</v>
      </c>
      <c r="Q217" s="164">
        <f t="shared" si="103"/>
        <v>1600515</v>
      </c>
      <c r="R217" s="59" t="str">
        <f t="shared" si="113"/>
        <v>153.5928  (80 gal)</v>
      </c>
      <c r="S217" s="151">
        <f>COUNTIF(R$90:R$662, R217)</f>
        <v>1</v>
      </c>
      <c r="T217" s="10">
        <v>153.59280000000001</v>
      </c>
      <c r="U217" s="11">
        <v>80</v>
      </c>
      <c r="V217" s="30" t="s">
        <v>83</v>
      </c>
      <c r="W217" s="80" t="s">
        <v>103</v>
      </c>
      <c r="X217" s="85" t="str">
        <f t="shared" si="104"/>
        <v>AOSmithHPTU80</v>
      </c>
      <c r="Y217" s="113">
        <v>0</v>
      </c>
      <c r="Z217" s="42" t="s">
        <v>13</v>
      </c>
      <c r="AA217" s="43">
        <v>42545</v>
      </c>
      <c r="AB217" s="44" t="s">
        <v>80</v>
      </c>
      <c r="AC217" s="124" t="str">
        <f t="shared" si="114"/>
        <v>2,     1600515,   "153.5928  (80 gal)"</v>
      </c>
      <c r="AD217" s="126" t="str">
        <f>AD216</f>
        <v>Kenmore</v>
      </c>
      <c r="AE217" s="127" t="s">
        <v>489</v>
      </c>
      <c r="AF217" s="167">
        <f>COUNTIF(AE$77:AE$662, AE217)</f>
        <v>1</v>
      </c>
      <c r="AG217" s="124" t="str">
        <f t="shared" si="115"/>
        <v xml:space="preserve">          case  153.5928  (80 gal)   :   "Kenmore153_5928"</v>
      </c>
      <c r="AH217" s="6">
        <v>3.45</v>
      </c>
      <c r="AJ217" s="6">
        <v>3</v>
      </c>
      <c r="AK217"/>
      <c r="AL217" s="138">
        <f t="shared" ref="AL217:AL303" si="116">IF( AJ217=3, AH217, "" )</f>
        <v>3.45</v>
      </c>
      <c r="AM217" s="138" t="str">
        <f t="shared" ref="AM217:AM303" si="117">IF( AJ217=4, AH217, "" )</f>
        <v/>
      </c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  <c r="KN217"/>
      <c r="KO217"/>
      <c r="KP217"/>
      <c r="KQ217"/>
      <c r="KR217"/>
      <c r="KS217"/>
      <c r="KT217"/>
      <c r="KU217"/>
      <c r="KV217"/>
      <c r="KW217"/>
      <c r="KX217"/>
      <c r="KY217"/>
      <c r="KZ217"/>
      <c r="LA217"/>
      <c r="LB217"/>
      <c r="LC217"/>
      <c r="LD217"/>
      <c r="LE217"/>
      <c r="LF217"/>
      <c r="LG217"/>
      <c r="LH217"/>
      <c r="LI217"/>
      <c r="LJ217"/>
      <c r="LK217"/>
      <c r="LL217"/>
      <c r="LM217"/>
      <c r="LN217"/>
      <c r="LO217"/>
      <c r="LP217"/>
      <c r="LQ217"/>
      <c r="LR217"/>
      <c r="LS217"/>
      <c r="LT217"/>
      <c r="LU217"/>
      <c r="LV217"/>
      <c r="LW217"/>
      <c r="LX217"/>
      <c r="LY217"/>
      <c r="LZ217"/>
      <c r="MA217"/>
      <c r="MB217"/>
      <c r="MC217"/>
      <c r="MD217"/>
      <c r="ME217"/>
      <c r="MF217"/>
      <c r="MG217"/>
      <c r="MH217"/>
      <c r="MI217"/>
      <c r="MJ217"/>
      <c r="MK217"/>
      <c r="ML217"/>
      <c r="MM217"/>
      <c r="MN217"/>
      <c r="MO217"/>
      <c r="MP217"/>
      <c r="MQ217"/>
      <c r="MR217"/>
      <c r="MS217"/>
      <c r="MT217"/>
      <c r="MU217"/>
      <c r="MV217"/>
      <c r="MW217"/>
      <c r="MX217"/>
      <c r="MY217"/>
      <c r="MZ217"/>
      <c r="NA217"/>
      <c r="NB217"/>
      <c r="NC217"/>
      <c r="ND217"/>
      <c r="NE217"/>
      <c r="NF217"/>
      <c r="NG217"/>
      <c r="NH217"/>
      <c r="NI217"/>
      <c r="NJ217"/>
      <c r="NK217"/>
      <c r="NL217"/>
      <c r="NM217"/>
      <c r="NN217"/>
      <c r="NO217"/>
      <c r="NP217"/>
      <c r="NQ217"/>
      <c r="NR217"/>
      <c r="NS217"/>
      <c r="NT217"/>
      <c r="NU217"/>
      <c r="NV217"/>
      <c r="NW217"/>
      <c r="NX217"/>
      <c r="NY217"/>
      <c r="NZ217"/>
      <c r="OA217"/>
      <c r="OB217"/>
      <c r="OC217"/>
      <c r="OD217"/>
      <c r="OE217"/>
      <c r="OF217"/>
      <c r="OG217"/>
      <c r="OH217"/>
      <c r="OI217"/>
      <c r="OJ217"/>
      <c r="OK217"/>
      <c r="OL217"/>
      <c r="OM217"/>
      <c r="ON217"/>
      <c r="OO217"/>
      <c r="OP217"/>
      <c r="OQ217"/>
      <c r="OR217"/>
      <c r="OS217"/>
      <c r="OT217"/>
      <c r="OU217"/>
      <c r="OV217"/>
      <c r="OW217"/>
      <c r="OX217"/>
      <c r="OY217"/>
      <c r="OZ217"/>
      <c r="PA217"/>
      <c r="PB217"/>
      <c r="PC217"/>
      <c r="PD217"/>
      <c r="PE217"/>
      <c r="PF217"/>
      <c r="PG217"/>
      <c r="PH217"/>
      <c r="PI217"/>
      <c r="PJ217"/>
      <c r="PK217"/>
      <c r="PL217"/>
      <c r="PM217"/>
      <c r="PN217"/>
      <c r="PO217"/>
      <c r="PP217"/>
      <c r="PQ217"/>
      <c r="PR217"/>
      <c r="PS217"/>
      <c r="PT217"/>
      <c r="PU217"/>
      <c r="PV217"/>
      <c r="PW217"/>
      <c r="PX217"/>
      <c r="PY217"/>
      <c r="PZ217"/>
      <c r="QA217"/>
      <c r="QB217"/>
      <c r="QC217"/>
      <c r="QD217"/>
      <c r="QE217"/>
      <c r="QF217"/>
      <c r="QG217"/>
      <c r="QH217"/>
      <c r="QI217"/>
      <c r="QJ217"/>
      <c r="QK217"/>
      <c r="QL217"/>
      <c r="QM217"/>
      <c r="QN217"/>
      <c r="QO217"/>
      <c r="QP217"/>
      <c r="QQ217"/>
      <c r="QR217"/>
      <c r="QS217"/>
      <c r="QT217"/>
      <c r="QU217"/>
      <c r="QV217"/>
      <c r="QW217"/>
      <c r="QX217"/>
      <c r="QY217"/>
      <c r="QZ217"/>
      <c r="RA217"/>
      <c r="RB217"/>
      <c r="RC217"/>
      <c r="RD217"/>
      <c r="RE217"/>
      <c r="RF217"/>
      <c r="RG217"/>
      <c r="RH217"/>
      <c r="RI217"/>
      <c r="RJ217"/>
      <c r="RK217"/>
      <c r="RL217"/>
      <c r="RM217"/>
      <c r="RN217"/>
      <c r="RO217"/>
      <c r="RP217"/>
      <c r="RQ217"/>
      <c r="RR217"/>
      <c r="RS217"/>
      <c r="RT217"/>
      <c r="RU217"/>
      <c r="RV217"/>
      <c r="RW217"/>
      <c r="RX217"/>
      <c r="RY217"/>
      <c r="RZ217"/>
      <c r="SA217"/>
      <c r="SB217"/>
      <c r="SC217"/>
      <c r="SD217"/>
      <c r="SE217"/>
      <c r="SF217"/>
      <c r="SG217"/>
      <c r="SH217"/>
      <c r="SI217"/>
      <c r="SJ217"/>
      <c r="SK217"/>
      <c r="SL217"/>
      <c r="SM217"/>
      <c r="SN217"/>
      <c r="SO217"/>
      <c r="SP217"/>
      <c r="SQ217"/>
      <c r="SR217"/>
      <c r="SS217"/>
      <c r="ST217"/>
      <c r="SU217"/>
      <c r="SV217"/>
      <c r="SW217"/>
      <c r="SX217"/>
      <c r="SY217"/>
      <c r="SZ217"/>
      <c r="TA217"/>
      <c r="TB217"/>
      <c r="TC217"/>
      <c r="TD217"/>
      <c r="TE217"/>
      <c r="TF217"/>
      <c r="TG217"/>
      <c r="TH217"/>
      <c r="TI217"/>
      <c r="TJ217"/>
      <c r="TK217"/>
      <c r="TL217"/>
      <c r="TM217"/>
      <c r="TN217"/>
      <c r="TO217"/>
      <c r="TP217"/>
      <c r="TQ217"/>
      <c r="TR217"/>
      <c r="TS217"/>
      <c r="TT217"/>
      <c r="TU217"/>
      <c r="TV217"/>
      <c r="TW217"/>
      <c r="TX217"/>
      <c r="TY217"/>
      <c r="TZ217"/>
      <c r="UA217"/>
      <c r="UB217"/>
      <c r="UC217"/>
      <c r="UD217"/>
      <c r="UE217"/>
      <c r="UF217"/>
      <c r="UG217"/>
      <c r="UH217"/>
      <c r="UI217"/>
      <c r="UJ217"/>
      <c r="UK217"/>
      <c r="UL217"/>
      <c r="UM217"/>
      <c r="UN217"/>
      <c r="UO217"/>
      <c r="UP217"/>
      <c r="UQ217"/>
      <c r="UR217"/>
      <c r="US217"/>
      <c r="UT217"/>
      <c r="UU217"/>
      <c r="UV217"/>
      <c r="UW217"/>
      <c r="UX217"/>
      <c r="UY217"/>
      <c r="UZ217"/>
      <c r="VA217"/>
      <c r="VB217"/>
      <c r="VC217"/>
      <c r="VD217"/>
      <c r="VE217"/>
      <c r="VF217"/>
      <c r="VG217"/>
      <c r="VH217"/>
      <c r="VI217"/>
      <c r="VJ217"/>
      <c r="VK217"/>
      <c r="VL217"/>
      <c r="VM217"/>
      <c r="VN217"/>
      <c r="VO217"/>
      <c r="VP217"/>
      <c r="VQ217"/>
      <c r="VR217"/>
      <c r="VS217"/>
      <c r="VT217"/>
      <c r="VU217"/>
      <c r="VV217"/>
      <c r="VW217"/>
      <c r="VX217"/>
      <c r="VY217"/>
      <c r="VZ217"/>
      <c r="WA217"/>
      <c r="WB217"/>
      <c r="WC217"/>
      <c r="WD217"/>
      <c r="WE217"/>
      <c r="WF217"/>
      <c r="WG217"/>
      <c r="WH217"/>
      <c r="WI217"/>
      <c r="WJ217"/>
      <c r="WK217"/>
      <c r="WL217"/>
      <c r="WM217"/>
      <c r="WN217"/>
      <c r="WO217"/>
      <c r="WP217"/>
      <c r="WQ217"/>
      <c r="WR217"/>
      <c r="WS217"/>
      <c r="WT217"/>
      <c r="WU217"/>
      <c r="WV217"/>
      <c r="WW217"/>
      <c r="WX217"/>
      <c r="WY217"/>
      <c r="WZ217"/>
      <c r="XA217"/>
      <c r="XB217"/>
      <c r="XC217"/>
      <c r="XD217"/>
      <c r="XE217"/>
      <c r="XF217"/>
      <c r="XG217"/>
      <c r="XH217"/>
      <c r="XI217"/>
      <c r="XJ217"/>
      <c r="XK217"/>
      <c r="XL217"/>
      <c r="XM217"/>
      <c r="XN217"/>
      <c r="XO217"/>
      <c r="XP217"/>
      <c r="XQ217"/>
      <c r="XR217"/>
      <c r="XS217"/>
      <c r="XT217"/>
      <c r="XU217"/>
      <c r="XV217"/>
      <c r="XW217"/>
      <c r="XX217"/>
      <c r="XY217"/>
      <c r="XZ217"/>
      <c r="YA217"/>
      <c r="YB217"/>
      <c r="YC217"/>
      <c r="YD217"/>
      <c r="YE217"/>
      <c r="YF217"/>
      <c r="YG217"/>
      <c r="YH217"/>
      <c r="YI217"/>
      <c r="YJ217"/>
      <c r="YK217"/>
      <c r="YL217"/>
      <c r="YM217"/>
      <c r="YN217"/>
      <c r="YO217"/>
      <c r="YP217"/>
      <c r="YQ217"/>
      <c r="YR217"/>
      <c r="YS217"/>
      <c r="YT217"/>
      <c r="YU217"/>
      <c r="YV217"/>
      <c r="YW217"/>
      <c r="YX217"/>
      <c r="YY217"/>
      <c r="YZ217"/>
      <c r="ZA217"/>
      <c r="ZB217"/>
      <c r="ZC217"/>
      <c r="ZD217"/>
      <c r="ZE217"/>
      <c r="ZF217"/>
      <c r="ZG217"/>
      <c r="ZH217"/>
      <c r="ZI217"/>
      <c r="ZJ217"/>
      <c r="ZK217"/>
      <c r="ZL217"/>
      <c r="ZM217"/>
      <c r="ZN217"/>
      <c r="ZO217"/>
      <c r="ZP217"/>
      <c r="ZQ217"/>
      <c r="ZR217"/>
      <c r="ZS217"/>
      <c r="ZT217"/>
      <c r="ZU217"/>
      <c r="ZV217"/>
      <c r="ZW217"/>
      <c r="ZX217"/>
      <c r="ZY217"/>
      <c r="ZZ217"/>
      <c r="AAA217"/>
      <c r="AAB217"/>
      <c r="AAC217"/>
      <c r="AAD217"/>
      <c r="AAE217"/>
      <c r="AAF217"/>
      <c r="AAG217"/>
      <c r="AAH217"/>
      <c r="AAI217"/>
      <c r="AAJ217"/>
      <c r="AAK217"/>
      <c r="AAL217"/>
      <c r="AAM217"/>
      <c r="AAN217"/>
      <c r="AAO217"/>
      <c r="AAP217"/>
      <c r="AAQ217"/>
      <c r="AAR217"/>
      <c r="AAS217"/>
      <c r="AAT217"/>
      <c r="AAU217"/>
      <c r="AAV217"/>
      <c r="AAW217"/>
      <c r="AAX217"/>
      <c r="AAY217"/>
      <c r="AAZ217"/>
      <c r="ABA217"/>
      <c r="ABB217"/>
      <c r="ABC217"/>
      <c r="ABD217"/>
      <c r="ABE217"/>
      <c r="ABF217"/>
      <c r="ABG217"/>
      <c r="ABH217"/>
      <c r="ABI217"/>
      <c r="ABJ217"/>
      <c r="ABK217"/>
      <c r="ABL217"/>
      <c r="ABM217"/>
      <c r="ABN217"/>
      <c r="ABO217"/>
      <c r="ABP217"/>
      <c r="ABQ217"/>
      <c r="ABR217"/>
      <c r="ABS217"/>
      <c r="ABT217"/>
      <c r="ABU217"/>
      <c r="ABV217"/>
      <c r="ABW217"/>
      <c r="ABX217"/>
      <c r="ABY217"/>
      <c r="ABZ217"/>
      <c r="ACA217"/>
      <c r="ACB217"/>
      <c r="ACC217"/>
      <c r="ACD217"/>
      <c r="ACE217"/>
      <c r="ACF217"/>
      <c r="ACG217"/>
      <c r="ACH217"/>
      <c r="ACI217"/>
      <c r="ACJ217"/>
      <c r="ACK217"/>
      <c r="ACL217"/>
      <c r="ACM217"/>
      <c r="ACN217"/>
      <c r="ACO217"/>
      <c r="ACP217"/>
      <c r="ACQ217"/>
      <c r="ACR217"/>
      <c r="ACS217"/>
      <c r="ACT217"/>
      <c r="ACU217"/>
      <c r="ACV217"/>
      <c r="ACW217"/>
      <c r="ACX217"/>
      <c r="ACY217"/>
      <c r="ACZ217"/>
      <c r="ADA217"/>
      <c r="ADB217"/>
      <c r="ADC217"/>
      <c r="ADD217"/>
      <c r="ADE217"/>
      <c r="ADF217"/>
      <c r="ADG217"/>
      <c r="ADH217"/>
      <c r="ADI217"/>
      <c r="ADJ217"/>
      <c r="ADK217"/>
      <c r="ADL217"/>
      <c r="ADM217"/>
      <c r="ADN217"/>
      <c r="ADO217"/>
      <c r="ADP217"/>
      <c r="ADQ217"/>
      <c r="ADR217"/>
      <c r="ADS217"/>
      <c r="ADT217"/>
      <c r="ADU217"/>
      <c r="ADV217"/>
      <c r="ADW217"/>
      <c r="ADX217"/>
      <c r="ADY217"/>
      <c r="ADZ217"/>
      <c r="AEA217"/>
      <c r="AEB217"/>
      <c r="AEC217"/>
      <c r="AED217"/>
      <c r="AEE217"/>
      <c r="AEF217"/>
      <c r="AEG217"/>
      <c r="AEH217"/>
      <c r="AEI217"/>
      <c r="AEJ217"/>
      <c r="AEK217"/>
      <c r="AEL217"/>
      <c r="AEM217"/>
      <c r="AEN217"/>
      <c r="AEO217"/>
      <c r="AEP217"/>
      <c r="AEQ217"/>
      <c r="AER217"/>
      <c r="AES217"/>
      <c r="AET217"/>
      <c r="AEU217"/>
      <c r="AEV217"/>
      <c r="AEW217"/>
      <c r="AEX217"/>
      <c r="AEY217"/>
      <c r="AEZ217"/>
      <c r="AFA217"/>
      <c r="AFB217"/>
      <c r="AFC217"/>
      <c r="AFD217"/>
      <c r="AFE217"/>
      <c r="AFF217"/>
      <c r="AFG217"/>
      <c r="AFH217"/>
      <c r="AFI217"/>
      <c r="AFJ217"/>
      <c r="AFK217"/>
      <c r="AFL217"/>
      <c r="AFM217"/>
      <c r="AFN217"/>
      <c r="AFO217"/>
      <c r="AFP217"/>
      <c r="AFQ217"/>
      <c r="AFR217"/>
      <c r="AFS217"/>
      <c r="AFT217"/>
      <c r="AFU217"/>
      <c r="AFV217"/>
      <c r="AFW217"/>
      <c r="AFX217"/>
      <c r="AFY217"/>
      <c r="AFZ217"/>
      <c r="AGA217"/>
      <c r="AGB217"/>
      <c r="AGC217"/>
      <c r="AGD217"/>
      <c r="AGE217"/>
      <c r="AGF217"/>
      <c r="AGG217"/>
      <c r="AGH217"/>
      <c r="AGI217"/>
      <c r="AGJ217"/>
      <c r="AGK217"/>
      <c r="AGL217"/>
      <c r="AGM217"/>
      <c r="AGN217"/>
      <c r="AGO217"/>
      <c r="AGP217"/>
      <c r="AGQ217"/>
      <c r="AGR217"/>
      <c r="AGS217"/>
      <c r="AGT217"/>
      <c r="AGU217"/>
      <c r="AGV217"/>
      <c r="AGW217"/>
      <c r="AGX217"/>
      <c r="AGY217"/>
      <c r="AGZ217"/>
      <c r="AHA217"/>
      <c r="AHB217"/>
      <c r="AHC217"/>
      <c r="AHD217"/>
      <c r="AHE217"/>
      <c r="AHF217"/>
      <c r="AHG217"/>
      <c r="AHH217"/>
      <c r="AHI217"/>
      <c r="AHJ217"/>
      <c r="AHK217"/>
      <c r="AHL217"/>
      <c r="AHM217"/>
      <c r="AHN217"/>
      <c r="AHO217"/>
      <c r="AHP217"/>
      <c r="AHQ217"/>
      <c r="AHR217"/>
      <c r="AHS217"/>
      <c r="AHT217"/>
      <c r="AHU217"/>
      <c r="AHV217"/>
      <c r="AHW217"/>
      <c r="AHX217"/>
      <c r="AHY217"/>
      <c r="AHZ217"/>
      <c r="AIA217"/>
      <c r="AIB217"/>
      <c r="AIC217"/>
      <c r="AID217"/>
      <c r="AIE217"/>
      <c r="AIF217"/>
      <c r="AIG217"/>
      <c r="AIH217"/>
      <c r="AII217"/>
      <c r="AIJ217"/>
      <c r="AIK217"/>
      <c r="AIL217"/>
      <c r="AIM217"/>
      <c r="AIN217"/>
      <c r="AIO217"/>
      <c r="AIP217"/>
      <c r="AIQ217"/>
      <c r="AIR217"/>
      <c r="AIS217"/>
      <c r="AIT217"/>
      <c r="AIU217"/>
      <c r="AIV217"/>
      <c r="AIW217"/>
      <c r="AIX217"/>
      <c r="AIY217"/>
      <c r="AIZ217"/>
      <c r="AJA217"/>
      <c r="AJB217"/>
      <c r="AJC217"/>
      <c r="AJD217"/>
      <c r="AJE217"/>
      <c r="AJF217"/>
      <c r="AJG217"/>
      <c r="AJH217"/>
      <c r="AJI217"/>
      <c r="AJJ217"/>
      <c r="AJK217"/>
      <c r="AJL217"/>
      <c r="AJM217"/>
      <c r="AJN217"/>
      <c r="AJO217"/>
      <c r="AJP217"/>
      <c r="AJQ217"/>
      <c r="AJR217"/>
      <c r="AJS217"/>
      <c r="AJT217"/>
      <c r="AJU217"/>
      <c r="AJV217"/>
      <c r="AJW217"/>
      <c r="AJX217"/>
      <c r="AJY217"/>
      <c r="AJZ217"/>
      <c r="AKA217"/>
      <c r="AKB217"/>
      <c r="AKC217"/>
      <c r="AKD217"/>
      <c r="AKE217"/>
      <c r="AKF217"/>
      <c r="AKG217"/>
      <c r="AKH217"/>
      <c r="AKI217"/>
      <c r="AKJ217"/>
      <c r="AKK217"/>
      <c r="AKL217"/>
      <c r="AKM217"/>
      <c r="AKN217"/>
      <c r="AKO217"/>
      <c r="AKP217"/>
      <c r="AKQ217"/>
      <c r="AKR217"/>
      <c r="AKS217"/>
      <c r="AKT217"/>
      <c r="AKU217"/>
      <c r="AKV217"/>
      <c r="AKW217"/>
      <c r="AKX217"/>
      <c r="AKY217"/>
      <c r="AKZ217"/>
      <c r="ALA217"/>
      <c r="ALB217"/>
      <c r="ALC217"/>
      <c r="ALD217"/>
      <c r="ALE217"/>
      <c r="ALF217"/>
      <c r="ALG217"/>
      <c r="ALH217"/>
      <c r="ALI217"/>
      <c r="ALJ217"/>
      <c r="ALK217"/>
      <c r="ALL217"/>
      <c r="ALM217"/>
      <c r="ALN217"/>
      <c r="ALO217"/>
      <c r="ALP217"/>
      <c r="ALQ217"/>
      <c r="ALR217"/>
      <c r="ALS217"/>
      <c r="ALT217"/>
      <c r="ALU217"/>
      <c r="ALV217"/>
      <c r="ALW217"/>
      <c r="ALX217"/>
      <c r="ALY217"/>
      <c r="ALZ217"/>
      <c r="AMA217"/>
      <c r="AMB217"/>
      <c r="AMC217"/>
      <c r="AMD217"/>
      <c r="AME217"/>
      <c r="AMF217"/>
      <c r="AMG217"/>
      <c r="AMH217"/>
      <c r="AMI217"/>
      <c r="AMJ217"/>
      <c r="AMK217"/>
      <c r="AML217"/>
      <c r="AMM217"/>
      <c r="AMN217"/>
      <c r="AMO217"/>
      <c r="AMP217"/>
      <c r="AMQ217"/>
      <c r="AMR217"/>
      <c r="AMS217"/>
      <c r="AMT217"/>
      <c r="AMU217"/>
    </row>
    <row r="218" spans="3:1038" s="6" customFormat="1" ht="15" customHeight="1" x14ac:dyDescent="0.25">
      <c r="C218" s="6" t="str">
        <f t="shared" ref="C218:C223" si="118">O218</f>
        <v>LG</v>
      </c>
      <c r="D218" s="6" t="str">
        <f t="shared" ref="D218:D223" si="119">R218</f>
        <v>APHWC502D  (58 gal)</v>
      </c>
      <c r="E218" s="6">
        <f t="shared" ref="E218:E223" si="120">Q218</f>
        <v>3200824</v>
      </c>
      <c r="F218" s="55">
        <f t="shared" ref="F218:F223" si="121">U218</f>
        <v>58</v>
      </c>
      <c r="G218" s="6" t="str">
        <f t="shared" ref="G218:G223" si="122">X218</f>
        <v>LG_APHWC50</v>
      </c>
      <c r="H218" s="114">
        <f t="shared" ref="H218:H223" si="123">Y218</f>
        <v>1</v>
      </c>
      <c r="I218" s="152" t="str">
        <f t="shared" ref="I218:I223" si="124">AE218</f>
        <v>LG_APHWC502D</v>
      </c>
      <c r="J218" s="114">
        <f>M218</f>
        <v>4</v>
      </c>
      <c r="K218" s="219">
        <v>4.2</v>
      </c>
      <c r="L218" s="91" t="s">
        <v>188</v>
      </c>
      <c r="M218" s="245">
        <v>4</v>
      </c>
      <c r="N218" s="75">
        <f t="shared" ref="N218:N223" si="125">VLOOKUP( O218, $O$2:$P$24, 2, FALSE )</f>
        <v>32</v>
      </c>
      <c r="O218" s="244" t="s">
        <v>932</v>
      </c>
      <c r="P218" s="236">
        <v>8</v>
      </c>
      <c r="Q218" s="164">
        <f t="shared" ref="Q218:Q223" si="126" xml:space="preserve"> (N218*100000) + (P218*100) + VLOOKUP( W218, $T$2:$V$70, 2, FALSE )</f>
        <v>3200824</v>
      </c>
      <c r="R218" s="59" t="str">
        <f t="shared" ref="R218:R223" si="127">T218 &amp; "  (" &amp; U218 &amp; " gal)"</f>
        <v>APHWC502D  (58 gal)</v>
      </c>
      <c r="S218" s="151">
        <f>COUNTIF(R$90:R$662, R218)</f>
        <v>1</v>
      </c>
      <c r="T218" s="239" t="s">
        <v>1394</v>
      </c>
      <c r="U218" s="247">
        <v>58</v>
      </c>
      <c r="V218" s="253"/>
      <c r="W218" s="239" t="s">
        <v>934</v>
      </c>
      <c r="X218" s="129" t="str">
        <f t="shared" ref="X218:X223" si="128">VLOOKUP( W218, $T$2:$V$71, 3, FALSE )</f>
        <v>LG_APHWC50</v>
      </c>
      <c r="Y218" s="242">
        <v>1</v>
      </c>
      <c r="Z218" s="192"/>
      <c r="AA218" s="193"/>
      <c r="AB218" s="166"/>
      <c r="AC218" s="124" t="str">
        <f t="shared" ref="AC218:AC223" si="129">"2,     "&amp;E218&amp;",   """&amp;R218&amp;""""</f>
        <v>2,     3200824,   "APHWC502D  (58 gal)"</v>
      </c>
      <c r="AD218" s="249" t="str">
        <f>O218</f>
        <v>LG</v>
      </c>
      <c r="AE218" s="239" t="s">
        <v>1400</v>
      </c>
      <c r="AF218" s="167">
        <f>COUNTIF(AE$77:AE$662, AE218)</f>
        <v>1</v>
      </c>
      <c r="AG218" s="124" t="str">
        <f t="shared" ref="AG218:AG223" si="130">"          case  "&amp;D218&amp;"   :   """&amp;AE218&amp;""""</f>
        <v xml:space="preserve">          case  APHWC502D  (58 gal)   :   "LG_APHWC502D"</v>
      </c>
      <c r="AH218" s="6">
        <v>4.2</v>
      </c>
      <c r="AJ218" s="6">
        <v>4</v>
      </c>
      <c r="AK218"/>
      <c r="AL218" s="138" t="str">
        <f t="shared" ref="AL218:AL223" si="131">IF( AJ218=3, AH218, "" )</f>
        <v/>
      </c>
      <c r="AM218" s="138">
        <f t="shared" ref="AM218:AM223" si="132">IF( AJ218=4, AH218, "" )</f>
        <v>4.2</v>
      </c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  <c r="KI218"/>
      <c r="KJ218"/>
      <c r="KK218"/>
      <c r="KL218"/>
      <c r="KM218"/>
      <c r="KN218"/>
      <c r="KO218"/>
      <c r="KP218"/>
      <c r="KQ218"/>
      <c r="KR218"/>
      <c r="KS218"/>
      <c r="KT218"/>
      <c r="KU218"/>
      <c r="KV218"/>
      <c r="KW218"/>
      <c r="KX218"/>
      <c r="KY218"/>
      <c r="KZ218"/>
      <c r="LA218"/>
      <c r="LB218"/>
      <c r="LC218"/>
      <c r="LD218"/>
      <c r="LE218"/>
      <c r="LF218"/>
      <c r="LG218"/>
      <c r="LH218"/>
      <c r="LI218"/>
      <c r="LJ218"/>
      <c r="LK218"/>
      <c r="LL218"/>
      <c r="LM218"/>
      <c r="LN218"/>
      <c r="LO218"/>
      <c r="LP218"/>
      <c r="LQ218"/>
      <c r="LR218"/>
      <c r="LS218"/>
      <c r="LT218"/>
      <c r="LU218"/>
      <c r="LV218"/>
      <c r="LW218"/>
      <c r="LX218"/>
      <c r="LY218"/>
      <c r="LZ218"/>
      <c r="MA218"/>
      <c r="MB218"/>
      <c r="MC218"/>
      <c r="MD218"/>
      <c r="ME218"/>
      <c r="MF218"/>
      <c r="MG218"/>
      <c r="MH218"/>
      <c r="MI218"/>
      <c r="MJ218"/>
      <c r="MK218"/>
      <c r="ML218"/>
      <c r="MM218"/>
      <c r="MN218"/>
      <c r="MO218"/>
      <c r="MP218"/>
      <c r="MQ218"/>
      <c r="MR218"/>
      <c r="MS218"/>
      <c r="MT218"/>
      <c r="MU218"/>
      <c r="MV218"/>
      <c r="MW218"/>
      <c r="MX218"/>
      <c r="MY218"/>
      <c r="MZ218"/>
      <c r="NA218"/>
      <c r="NB218"/>
      <c r="NC218"/>
      <c r="ND218"/>
      <c r="NE218"/>
      <c r="NF218"/>
      <c r="NG218"/>
      <c r="NH218"/>
      <c r="NI218"/>
      <c r="NJ218"/>
      <c r="NK218"/>
      <c r="NL218"/>
      <c r="NM218"/>
      <c r="NN218"/>
      <c r="NO218"/>
      <c r="NP218"/>
      <c r="NQ218"/>
      <c r="NR218"/>
      <c r="NS218"/>
      <c r="NT218"/>
      <c r="NU218"/>
      <c r="NV218"/>
      <c r="NW218"/>
      <c r="NX218"/>
      <c r="NY218"/>
      <c r="NZ218"/>
      <c r="OA218"/>
      <c r="OB218"/>
      <c r="OC218"/>
      <c r="OD218"/>
      <c r="OE218"/>
      <c r="OF218"/>
      <c r="OG218"/>
      <c r="OH218"/>
      <c r="OI218"/>
      <c r="OJ218"/>
      <c r="OK218"/>
      <c r="OL218"/>
      <c r="OM218"/>
      <c r="ON218"/>
      <c r="OO218"/>
      <c r="OP218"/>
      <c r="OQ218"/>
      <c r="OR218"/>
      <c r="OS218"/>
      <c r="OT218"/>
      <c r="OU218"/>
      <c r="OV218"/>
      <c r="OW218"/>
      <c r="OX218"/>
      <c r="OY218"/>
      <c r="OZ218"/>
      <c r="PA218"/>
      <c r="PB218"/>
      <c r="PC218"/>
      <c r="PD218"/>
      <c r="PE218"/>
      <c r="PF218"/>
      <c r="PG218"/>
      <c r="PH218"/>
      <c r="PI218"/>
      <c r="PJ218"/>
      <c r="PK218"/>
      <c r="PL218"/>
      <c r="PM218"/>
      <c r="PN218"/>
      <c r="PO218"/>
      <c r="PP218"/>
      <c r="PQ218"/>
      <c r="PR218"/>
      <c r="PS218"/>
      <c r="PT218"/>
      <c r="PU218"/>
      <c r="PV218"/>
      <c r="PW218"/>
      <c r="PX218"/>
      <c r="PY218"/>
      <c r="PZ218"/>
      <c r="QA218"/>
      <c r="QB218"/>
      <c r="QC218"/>
      <c r="QD218"/>
      <c r="QE218"/>
      <c r="QF218"/>
      <c r="QG218"/>
      <c r="QH218"/>
      <c r="QI218"/>
      <c r="QJ218"/>
      <c r="QK218"/>
      <c r="QL218"/>
      <c r="QM218"/>
      <c r="QN218"/>
      <c r="QO218"/>
      <c r="QP218"/>
      <c r="QQ218"/>
      <c r="QR218"/>
      <c r="QS218"/>
      <c r="QT218"/>
      <c r="QU218"/>
      <c r="QV218"/>
      <c r="QW218"/>
      <c r="QX218"/>
      <c r="QY218"/>
      <c r="QZ218"/>
      <c r="RA218"/>
      <c r="RB218"/>
      <c r="RC218"/>
      <c r="RD218"/>
      <c r="RE218"/>
      <c r="RF218"/>
      <c r="RG218"/>
      <c r="RH218"/>
      <c r="RI218"/>
      <c r="RJ218"/>
      <c r="RK218"/>
      <c r="RL218"/>
      <c r="RM218"/>
      <c r="RN218"/>
      <c r="RO218"/>
      <c r="RP218"/>
      <c r="RQ218"/>
      <c r="RR218"/>
      <c r="RS218"/>
      <c r="RT218"/>
      <c r="RU218"/>
      <c r="RV218"/>
      <c r="RW218"/>
      <c r="RX218"/>
      <c r="RY218"/>
      <c r="RZ218"/>
      <c r="SA218"/>
      <c r="SB218"/>
      <c r="SC218"/>
      <c r="SD218"/>
      <c r="SE218"/>
      <c r="SF218"/>
      <c r="SG218"/>
      <c r="SH218"/>
      <c r="SI218"/>
      <c r="SJ218"/>
      <c r="SK218"/>
      <c r="SL218"/>
      <c r="SM218"/>
      <c r="SN218"/>
      <c r="SO218"/>
      <c r="SP218"/>
      <c r="SQ218"/>
      <c r="SR218"/>
      <c r="SS218"/>
      <c r="ST218"/>
      <c r="SU218"/>
      <c r="SV218"/>
      <c r="SW218"/>
      <c r="SX218"/>
      <c r="SY218"/>
      <c r="SZ218"/>
      <c r="TA218"/>
      <c r="TB218"/>
      <c r="TC218"/>
      <c r="TD218"/>
      <c r="TE218"/>
      <c r="TF218"/>
      <c r="TG218"/>
      <c r="TH218"/>
      <c r="TI218"/>
      <c r="TJ218"/>
      <c r="TK218"/>
      <c r="TL218"/>
      <c r="TM218"/>
      <c r="TN218"/>
      <c r="TO218"/>
      <c r="TP218"/>
      <c r="TQ218"/>
      <c r="TR218"/>
      <c r="TS218"/>
      <c r="TT218"/>
      <c r="TU218"/>
      <c r="TV218"/>
      <c r="TW218"/>
      <c r="TX218"/>
      <c r="TY218"/>
      <c r="TZ218"/>
      <c r="UA218"/>
      <c r="UB218"/>
      <c r="UC218"/>
      <c r="UD218"/>
      <c r="UE218"/>
      <c r="UF218"/>
      <c r="UG218"/>
      <c r="UH218"/>
      <c r="UI218"/>
      <c r="UJ218"/>
      <c r="UK218"/>
      <c r="UL218"/>
      <c r="UM218"/>
      <c r="UN218"/>
      <c r="UO218"/>
      <c r="UP218"/>
      <c r="UQ218"/>
      <c r="UR218"/>
      <c r="US218"/>
      <c r="UT218"/>
      <c r="UU218"/>
      <c r="UV218"/>
      <c r="UW218"/>
      <c r="UX218"/>
      <c r="UY218"/>
      <c r="UZ218"/>
      <c r="VA218"/>
      <c r="VB218"/>
      <c r="VC218"/>
      <c r="VD218"/>
      <c r="VE218"/>
      <c r="VF218"/>
      <c r="VG218"/>
      <c r="VH218"/>
      <c r="VI218"/>
      <c r="VJ218"/>
      <c r="VK218"/>
      <c r="VL218"/>
      <c r="VM218"/>
      <c r="VN218"/>
      <c r="VO218"/>
      <c r="VP218"/>
      <c r="VQ218"/>
      <c r="VR218"/>
      <c r="VS218"/>
      <c r="VT218"/>
      <c r="VU218"/>
      <c r="VV218"/>
      <c r="VW218"/>
      <c r="VX218"/>
      <c r="VY218"/>
      <c r="VZ218"/>
      <c r="WA218"/>
      <c r="WB218"/>
      <c r="WC218"/>
      <c r="WD218"/>
      <c r="WE218"/>
      <c r="WF218"/>
      <c r="WG218"/>
      <c r="WH218"/>
      <c r="WI218"/>
      <c r="WJ218"/>
      <c r="WK218"/>
      <c r="WL218"/>
      <c r="WM218"/>
      <c r="WN218"/>
      <c r="WO218"/>
      <c r="WP218"/>
      <c r="WQ218"/>
      <c r="WR218"/>
      <c r="WS218"/>
      <c r="WT218"/>
      <c r="WU218"/>
      <c r="WV218"/>
      <c r="WW218"/>
      <c r="WX218"/>
      <c r="WY218"/>
      <c r="WZ218"/>
      <c r="XA218"/>
      <c r="XB218"/>
      <c r="XC218"/>
      <c r="XD218"/>
      <c r="XE218"/>
      <c r="XF218"/>
      <c r="XG218"/>
      <c r="XH218"/>
      <c r="XI218"/>
      <c r="XJ218"/>
      <c r="XK218"/>
      <c r="XL218"/>
      <c r="XM218"/>
      <c r="XN218"/>
      <c r="XO218"/>
      <c r="XP218"/>
      <c r="XQ218"/>
      <c r="XR218"/>
      <c r="XS218"/>
      <c r="XT218"/>
      <c r="XU218"/>
      <c r="XV218"/>
      <c r="XW218"/>
      <c r="XX218"/>
      <c r="XY218"/>
      <c r="XZ218"/>
      <c r="YA218"/>
      <c r="YB218"/>
      <c r="YC218"/>
      <c r="YD218"/>
      <c r="YE218"/>
      <c r="YF218"/>
      <c r="YG218"/>
      <c r="YH218"/>
      <c r="YI218"/>
      <c r="YJ218"/>
      <c r="YK218"/>
      <c r="YL218"/>
      <c r="YM218"/>
      <c r="YN218"/>
      <c r="YO218"/>
      <c r="YP218"/>
      <c r="YQ218"/>
      <c r="YR218"/>
      <c r="YS218"/>
      <c r="YT218"/>
      <c r="YU218"/>
      <c r="YV218"/>
      <c r="YW218"/>
      <c r="YX218"/>
      <c r="YY218"/>
      <c r="YZ218"/>
      <c r="ZA218"/>
      <c r="ZB218"/>
      <c r="ZC218"/>
      <c r="ZD218"/>
      <c r="ZE218"/>
      <c r="ZF218"/>
      <c r="ZG218"/>
      <c r="ZH218"/>
      <c r="ZI218"/>
      <c r="ZJ218"/>
      <c r="ZK218"/>
      <c r="ZL218"/>
      <c r="ZM218"/>
      <c r="ZN218"/>
      <c r="ZO218"/>
      <c r="ZP218"/>
      <c r="ZQ218"/>
      <c r="ZR218"/>
      <c r="ZS218"/>
      <c r="ZT218"/>
      <c r="ZU218"/>
      <c r="ZV218"/>
      <c r="ZW218"/>
      <c r="ZX218"/>
      <c r="ZY218"/>
      <c r="ZZ218"/>
      <c r="AAA218"/>
      <c r="AAB218"/>
      <c r="AAC218"/>
      <c r="AAD218"/>
      <c r="AAE218"/>
      <c r="AAF218"/>
      <c r="AAG218"/>
      <c r="AAH218"/>
      <c r="AAI218"/>
      <c r="AAJ218"/>
      <c r="AAK218"/>
      <c r="AAL218"/>
      <c r="AAM218"/>
      <c r="AAN218"/>
      <c r="AAO218"/>
      <c r="AAP218"/>
      <c r="AAQ218"/>
      <c r="AAR218"/>
      <c r="AAS218"/>
      <c r="AAT218"/>
      <c r="AAU218"/>
      <c r="AAV218"/>
      <c r="AAW218"/>
      <c r="AAX218"/>
      <c r="AAY218"/>
      <c r="AAZ218"/>
      <c r="ABA218"/>
      <c r="ABB218"/>
      <c r="ABC218"/>
      <c r="ABD218"/>
      <c r="ABE218"/>
      <c r="ABF218"/>
      <c r="ABG218"/>
      <c r="ABH218"/>
      <c r="ABI218"/>
      <c r="ABJ218"/>
      <c r="ABK218"/>
      <c r="ABL218"/>
      <c r="ABM218"/>
      <c r="ABN218"/>
      <c r="ABO218"/>
      <c r="ABP218"/>
      <c r="ABQ218"/>
      <c r="ABR218"/>
      <c r="ABS218"/>
      <c r="ABT218"/>
      <c r="ABU218"/>
      <c r="ABV218"/>
      <c r="ABW218"/>
      <c r="ABX218"/>
      <c r="ABY218"/>
      <c r="ABZ218"/>
      <c r="ACA218"/>
      <c r="ACB218"/>
      <c r="ACC218"/>
      <c r="ACD218"/>
      <c r="ACE218"/>
      <c r="ACF218"/>
      <c r="ACG218"/>
      <c r="ACH218"/>
      <c r="ACI218"/>
      <c r="ACJ218"/>
      <c r="ACK218"/>
      <c r="ACL218"/>
      <c r="ACM218"/>
      <c r="ACN218"/>
      <c r="ACO218"/>
      <c r="ACP218"/>
      <c r="ACQ218"/>
      <c r="ACR218"/>
      <c r="ACS218"/>
      <c r="ACT218"/>
      <c r="ACU218"/>
      <c r="ACV218"/>
      <c r="ACW218"/>
      <c r="ACX218"/>
      <c r="ACY218"/>
      <c r="ACZ218"/>
      <c r="ADA218"/>
      <c r="ADB218"/>
      <c r="ADC218"/>
      <c r="ADD218"/>
      <c r="ADE218"/>
      <c r="ADF218"/>
      <c r="ADG218"/>
      <c r="ADH218"/>
      <c r="ADI218"/>
      <c r="ADJ218"/>
      <c r="ADK218"/>
      <c r="ADL218"/>
      <c r="ADM218"/>
      <c r="ADN218"/>
      <c r="ADO218"/>
      <c r="ADP218"/>
      <c r="ADQ218"/>
      <c r="ADR218"/>
      <c r="ADS218"/>
      <c r="ADT218"/>
      <c r="ADU218"/>
      <c r="ADV218"/>
      <c r="ADW218"/>
      <c r="ADX218"/>
      <c r="ADY218"/>
      <c r="ADZ218"/>
      <c r="AEA218"/>
      <c r="AEB218"/>
      <c r="AEC218"/>
      <c r="AED218"/>
      <c r="AEE218"/>
      <c r="AEF218"/>
      <c r="AEG218"/>
      <c r="AEH218"/>
      <c r="AEI218"/>
      <c r="AEJ218"/>
      <c r="AEK218"/>
      <c r="AEL218"/>
      <c r="AEM218"/>
      <c r="AEN218"/>
      <c r="AEO218"/>
      <c r="AEP218"/>
      <c r="AEQ218"/>
      <c r="AER218"/>
      <c r="AES218"/>
      <c r="AET218"/>
      <c r="AEU218"/>
      <c r="AEV218"/>
      <c r="AEW218"/>
      <c r="AEX218"/>
      <c r="AEY218"/>
      <c r="AEZ218"/>
      <c r="AFA218"/>
      <c r="AFB218"/>
      <c r="AFC218"/>
      <c r="AFD218"/>
      <c r="AFE218"/>
      <c r="AFF218"/>
      <c r="AFG218"/>
      <c r="AFH218"/>
      <c r="AFI218"/>
      <c r="AFJ218"/>
      <c r="AFK218"/>
      <c r="AFL218"/>
      <c r="AFM218"/>
      <c r="AFN218"/>
      <c r="AFO218"/>
      <c r="AFP218"/>
      <c r="AFQ218"/>
      <c r="AFR218"/>
      <c r="AFS218"/>
      <c r="AFT218"/>
      <c r="AFU218"/>
      <c r="AFV218"/>
      <c r="AFW218"/>
      <c r="AFX218"/>
      <c r="AFY218"/>
      <c r="AFZ218"/>
      <c r="AGA218"/>
      <c r="AGB218"/>
      <c r="AGC218"/>
      <c r="AGD218"/>
      <c r="AGE218"/>
      <c r="AGF218"/>
      <c r="AGG218"/>
      <c r="AGH218"/>
      <c r="AGI218"/>
      <c r="AGJ218"/>
      <c r="AGK218"/>
      <c r="AGL218"/>
      <c r="AGM218"/>
      <c r="AGN218"/>
      <c r="AGO218"/>
      <c r="AGP218"/>
      <c r="AGQ218"/>
      <c r="AGR218"/>
      <c r="AGS218"/>
      <c r="AGT218"/>
      <c r="AGU218"/>
      <c r="AGV218"/>
      <c r="AGW218"/>
      <c r="AGX218"/>
      <c r="AGY218"/>
      <c r="AGZ218"/>
      <c r="AHA218"/>
      <c r="AHB218"/>
      <c r="AHC218"/>
      <c r="AHD218"/>
      <c r="AHE218"/>
      <c r="AHF218"/>
      <c r="AHG218"/>
      <c r="AHH218"/>
      <c r="AHI218"/>
      <c r="AHJ218"/>
      <c r="AHK218"/>
      <c r="AHL218"/>
      <c r="AHM218"/>
      <c r="AHN218"/>
      <c r="AHO218"/>
      <c r="AHP218"/>
      <c r="AHQ218"/>
      <c r="AHR218"/>
      <c r="AHS218"/>
      <c r="AHT218"/>
      <c r="AHU218"/>
      <c r="AHV218"/>
      <c r="AHW218"/>
      <c r="AHX218"/>
      <c r="AHY218"/>
      <c r="AHZ218"/>
      <c r="AIA218"/>
      <c r="AIB218"/>
      <c r="AIC218"/>
      <c r="AID218"/>
      <c r="AIE218"/>
      <c r="AIF218"/>
      <c r="AIG218"/>
      <c r="AIH218"/>
      <c r="AII218"/>
      <c r="AIJ218"/>
      <c r="AIK218"/>
      <c r="AIL218"/>
      <c r="AIM218"/>
      <c r="AIN218"/>
      <c r="AIO218"/>
      <c r="AIP218"/>
      <c r="AIQ218"/>
      <c r="AIR218"/>
      <c r="AIS218"/>
      <c r="AIT218"/>
      <c r="AIU218"/>
      <c r="AIV218"/>
      <c r="AIW218"/>
      <c r="AIX218"/>
      <c r="AIY218"/>
      <c r="AIZ218"/>
      <c r="AJA218"/>
      <c r="AJB218"/>
      <c r="AJC218"/>
      <c r="AJD218"/>
      <c r="AJE218"/>
      <c r="AJF218"/>
      <c r="AJG218"/>
      <c r="AJH218"/>
      <c r="AJI218"/>
      <c r="AJJ218"/>
      <c r="AJK218"/>
      <c r="AJL218"/>
      <c r="AJM218"/>
      <c r="AJN218"/>
      <c r="AJO218"/>
      <c r="AJP218"/>
      <c r="AJQ218"/>
      <c r="AJR218"/>
      <c r="AJS218"/>
      <c r="AJT218"/>
      <c r="AJU218"/>
      <c r="AJV218"/>
      <c r="AJW218"/>
      <c r="AJX218"/>
      <c r="AJY218"/>
      <c r="AJZ218"/>
      <c r="AKA218"/>
      <c r="AKB218"/>
      <c r="AKC218"/>
      <c r="AKD218"/>
      <c r="AKE218"/>
      <c r="AKF218"/>
      <c r="AKG218"/>
      <c r="AKH218"/>
      <c r="AKI218"/>
      <c r="AKJ218"/>
      <c r="AKK218"/>
      <c r="AKL218"/>
      <c r="AKM218"/>
      <c r="AKN218"/>
      <c r="AKO218"/>
      <c r="AKP218"/>
      <c r="AKQ218"/>
      <c r="AKR218"/>
      <c r="AKS218"/>
      <c r="AKT218"/>
      <c r="AKU218"/>
      <c r="AKV218"/>
      <c r="AKW218"/>
      <c r="AKX218"/>
      <c r="AKY218"/>
      <c r="AKZ218"/>
      <c r="ALA218"/>
      <c r="ALB218"/>
      <c r="ALC218"/>
      <c r="ALD218"/>
      <c r="ALE218"/>
      <c r="ALF218"/>
      <c r="ALG218"/>
      <c r="ALH218"/>
      <c r="ALI218"/>
      <c r="ALJ218"/>
      <c r="ALK218"/>
      <c r="ALL218"/>
      <c r="ALM218"/>
      <c r="ALN218"/>
      <c r="ALO218"/>
      <c r="ALP218"/>
      <c r="ALQ218"/>
      <c r="ALR218"/>
      <c r="ALS218"/>
      <c r="ALT218"/>
      <c r="ALU218"/>
      <c r="ALV218"/>
      <c r="ALW218"/>
      <c r="ALX218"/>
      <c r="ALY218"/>
      <c r="ALZ218"/>
      <c r="AMA218"/>
      <c r="AMB218"/>
      <c r="AMC218"/>
      <c r="AMD218"/>
      <c r="AME218"/>
      <c r="AMF218"/>
      <c r="AMG218"/>
      <c r="AMH218"/>
      <c r="AMI218"/>
      <c r="AMJ218"/>
      <c r="AMK218"/>
      <c r="AML218"/>
      <c r="AMM218"/>
      <c r="AMN218"/>
      <c r="AMO218"/>
      <c r="AMP218"/>
      <c r="AMQ218"/>
      <c r="AMR218"/>
      <c r="AMS218"/>
      <c r="AMT218"/>
      <c r="AMU218"/>
    </row>
    <row r="219" spans="3:1038" s="6" customFormat="1" ht="15" customHeight="1" x14ac:dyDescent="0.25">
      <c r="C219" s="6" t="str">
        <f t="shared" si="118"/>
        <v>LG</v>
      </c>
      <c r="D219" s="6" t="str">
        <f t="shared" si="119"/>
        <v>APHWC502L  (58 gal)</v>
      </c>
      <c r="E219" s="6">
        <f t="shared" si="120"/>
        <v>3200924</v>
      </c>
      <c r="F219" s="55">
        <f t="shared" si="121"/>
        <v>58</v>
      </c>
      <c r="G219" s="6" t="str">
        <f t="shared" si="122"/>
        <v>LG_APHWC50</v>
      </c>
      <c r="H219" s="114">
        <f t="shared" si="123"/>
        <v>1</v>
      </c>
      <c r="I219" s="152" t="str">
        <f t="shared" si="124"/>
        <v>LG_APHWC502L</v>
      </c>
      <c r="J219" s="114">
        <f t="shared" ref="J219:J223" si="133">M219</f>
        <v>4</v>
      </c>
      <c r="K219" s="219">
        <v>4.2</v>
      </c>
      <c r="L219" s="91" t="s">
        <v>188</v>
      </c>
      <c r="M219" s="245">
        <v>4</v>
      </c>
      <c r="N219" s="75">
        <f t="shared" si="125"/>
        <v>32</v>
      </c>
      <c r="O219" s="244" t="s">
        <v>932</v>
      </c>
      <c r="P219" s="237">
        <f t="shared" ref="P219:P223" si="134">P218+1</f>
        <v>9</v>
      </c>
      <c r="Q219" s="164">
        <f t="shared" si="126"/>
        <v>3200924</v>
      </c>
      <c r="R219" s="59" t="str">
        <f t="shared" si="127"/>
        <v>APHWC502L  (58 gal)</v>
      </c>
      <c r="S219" s="151">
        <f>COUNTIF(R$90:R$662, R219)</f>
        <v>1</v>
      </c>
      <c r="T219" s="239" t="s">
        <v>1395</v>
      </c>
      <c r="U219" s="247">
        <v>58</v>
      </c>
      <c r="V219" s="253"/>
      <c r="W219" s="239" t="s">
        <v>934</v>
      </c>
      <c r="X219" s="129" t="str">
        <f t="shared" si="128"/>
        <v>LG_APHWC50</v>
      </c>
      <c r="Y219" s="242">
        <v>1</v>
      </c>
      <c r="Z219" s="192"/>
      <c r="AA219" s="193"/>
      <c r="AB219" s="166"/>
      <c r="AC219" s="124" t="str">
        <f t="shared" si="129"/>
        <v>2,     3200924,   "APHWC502L  (58 gal)"</v>
      </c>
      <c r="AD219" s="249" t="str">
        <f t="shared" ref="AD219:AD223" si="135">AD218</f>
        <v>LG</v>
      </c>
      <c r="AE219" s="239" t="s">
        <v>1401</v>
      </c>
      <c r="AF219" s="167">
        <f>COUNTIF(AE$77:AE$662, AE219)</f>
        <v>1</v>
      </c>
      <c r="AG219" s="124" t="str">
        <f t="shared" si="130"/>
        <v xml:space="preserve">          case  APHWC502L  (58 gal)   :   "LG_APHWC502L"</v>
      </c>
      <c r="AH219" s="6">
        <v>4.2</v>
      </c>
      <c r="AJ219" s="6">
        <v>4</v>
      </c>
      <c r="AK219"/>
      <c r="AL219" s="138" t="str">
        <f t="shared" si="131"/>
        <v/>
      </c>
      <c r="AM219" s="138">
        <f t="shared" si="132"/>
        <v>4.2</v>
      </c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/>
      <c r="KJ219"/>
      <c r="KK219"/>
      <c r="KL219"/>
      <c r="KM219"/>
      <c r="KN219"/>
      <c r="KO219"/>
      <c r="KP219"/>
      <c r="KQ219"/>
      <c r="KR219"/>
      <c r="KS219"/>
      <c r="KT219"/>
      <c r="KU219"/>
      <c r="KV219"/>
      <c r="KW219"/>
      <c r="KX219"/>
      <c r="KY219"/>
      <c r="KZ219"/>
      <c r="LA219"/>
      <c r="LB219"/>
      <c r="LC219"/>
      <c r="LD219"/>
      <c r="LE219"/>
      <c r="LF219"/>
      <c r="LG219"/>
      <c r="LH219"/>
      <c r="LI219"/>
      <c r="LJ219"/>
      <c r="LK219"/>
      <c r="LL219"/>
      <c r="LM219"/>
      <c r="LN219"/>
      <c r="LO219"/>
      <c r="LP219"/>
      <c r="LQ219"/>
      <c r="LR219"/>
      <c r="LS219"/>
      <c r="LT219"/>
      <c r="LU219"/>
      <c r="LV219"/>
      <c r="LW219"/>
      <c r="LX219"/>
      <c r="LY219"/>
      <c r="LZ219"/>
      <c r="MA219"/>
      <c r="MB219"/>
      <c r="MC219"/>
      <c r="MD219"/>
      <c r="ME219"/>
      <c r="MF219"/>
      <c r="MG219"/>
      <c r="MH219"/>
      <c r="MI219"/>
      <c r="MJ219"/>
      <c r="MK219"/>
      <c r="ML219"/>
      <c r="MM219"/>
      <c r="MN219"/>
      <c r="MO219"/>
      <c r="MP219"/>
      <c r="MQ219"/>
      <c r="MR219"/>
      <c r="MS219"/>
      <c r="MT219"/>
      <c r="MU219"/>
      <c r="MV219"/>
      <c r="MW219"/>
      <c r="MX219"/>
      <c r="MY219"/>
      <c r="MZ219"/>
      <c r="NA219"/>
      <c r="NB219"/>
      <c r="NC219"/>
      <c r="ND219"/>
      <c r="NE219"/>
      <c r="NF219"/>
      <c r="NG219"/>
      <c r="NH219"/>
      <c r="NI219"/>
      <c r="NJ219"/>
      <c r="NK219"/>
      <c r="NL219"/>
      <c r="NM219"/>
      <c r="NN219"/>
      <c r="NO219"/>
      <c r="NP219"/>
      <c r="NQ219"/>
      <c r="NR219"/>
      <c r="NS219"/>
      <c r="NT219"/>
      <c r="NU219"/>
      <c r="NV219"/>
      <c r="NW219"/>
      <c r="NX219"/>
      <c r="NY219"/>
      <c r="NZ219"/>
      <c r="OA219"/>
      <c r="OB219"/>
      <c r="OC219"/>
      <c r="OD219"/>
      <c r="OE219"/>
      <c r="OF219"/>
      <c r="OG219"/>
      <c r="OH219"/>
      <c r="OI219"/>
      <c r="OJ219"/>
      <c r="OK219"/>
      <c r="OL219"/>
      <c r="OM219"/>
      <c r="ON219"/>
      <c r="OO219"/>
      <c r="OP219"/>
      <c r="OQ219"/>
      <c r="OR219"/>
      <c r="OS219"/>
      <c r="OT219"/>
      <c r="OU219"/>
      <c r="OV219"/>
      <c r="OW219"/>
      <c r="OX219"/>
      <c r="OY219"/>
      <c r="OZ219"/>
      <c r="PA219"/>
      <c r="PB219"/>
      <c r="PC219"/>
      <c r="PD219"/>
      <c r="PE219"/>
      <c r="PF219"/>
      <c r="PG219"/>
      <c r="PH219"/>
      <c r="PI219"/>
      <c r="PJ219"/>
      <c r="PK219"/>
      <c r="PL219"/>
      <c r="PM219"/>
      <c r="PN219"/>
      <c r="PO219"/>
      <c r="PP219"/>
      <c r="PQ219"/>
      <c r="PR219"/>
      <c r="PS219"/>
      <c r="PT219"/>
      <c r="PU219"/>
      <c r="PV219"/>
      <c r="PW219"/>
      <c r="PX219"/>
      <c r="PY219"/>
      <c r="PZ219"/>
      <c r="QA219"/>
      <c r="QB219"/>
      <c r="QC219"/>
      <c r="QD219"/>
      <c r="QE219"/>
      <c r="QF219"/>
      <c r="QG219"/>
      <c r="QH219"/>
      <c r="QI219"/>
      <c r="QJ219"/>
      <c r="QK219"/>
      <c r="QL219"/>
      <c r="QM219"/>
      <c r="QN219"/>
      <c r="QO219"/>
      <c r="QP219"/>
      <c r="QQ219"/>
      <c r="QR219"/>
      <c r="QS219"/>
      <c r="QT219"/>
      <c r="QU219"/>
      <c r="QV219"/>
      <c r="QW219"/>
      <c r="QX219"/>
      <c r="QY219"/>
      <c r="QZ219"/>
      <c r="RA219"/>
      <c r="RB219"/>
      <c r="RC219"/>
      <c r="RD219"/>
      <c r="RE219"/>
      <c r="RF219"/>
      <c r="RG219"/>
      <c r="RH219"/>
      <c r="RI219"/>
      <c r="RJ219"/>
      <c r="RK219"/>
      <c r="RL219"/>
      <c r="RM219"/>
      <c r="RN219"/>
      <c r="RO219"/>
      <c r="RP219"/>
      <c r="RQ219"/>
      <c r="RR219"/>
      <c r="RS219"/>
      <c r="RT219"/>
      <c r="RU219"/>
      <c r="RV219"/>
      <c r="RW219"/>
      <c r="RX219"/>
      <c r="RY219"/>
      <c r="RZ219"/>
      <c r="SA219"/>
      <c r="SB219"/>
      <c r="SC219"/>
      <c r="SD219"/>
      <c r="SE219"/>
      <c r="SF219"/>
      <c r="SG219"/>
      <c r="SH219"/>
      <c r="SI219"/>
      <c r="SJ219"/>
      <c r="SK219"/>
      <c r="SL219"/>
      <c r="SM219"/>
      <c r="SN219"/>
      <c r="SO219"/>
      <c r="SP219"/>
      <c r="SQ219"/>
      <c r="SR219"/>
      <c r="SS219"/>
      <c r="ST219"/>
      <c r="SU219"/>
      <c r="SV219"/>
      <c r="SW219"/>
      <c r="SX219"/>
      <c r="SY219"/>
      <c r="SZ219"/>
      <c r="TA219"/>
      <c r="TB219"/>
      <c r="TC219"/>
      <c r="TD219"/>
      <c r="TE219"/>
      <c r="TF219"/>
      <c r="TG219"/>
      <c r="TH219"/>
      <c r="TI219"/>
      <c r="TJ219"/>
      <c r="TK219"/>
      <c r="TL219"/>
      <c r="TM219"/>
      <c r="TN219"/>
      <c r="TO219"/>
      <c r="TP219"/>
      <c r="TQ219"/>
      <c r="TR219"/>
      <c r="TS219"/>
      <c r="TT219"/>
      <c r="TU219"/>
      <c r="TV219"/>
      <c r="TW219"/>
      <c r="TX219"/>
      <c r="TY219"/>
      <c r="TZ219"/>
      <c r="UA219"/>
      <c r="UB219"/>
      <c r="UC219"/>
      <c r="UD219"/>
      <c r="UE219"/>
      <c r="UF219"/>
      <c r="UG219"/>
      <c r="UH219"/>
      <c r="UI219"/>
      <c r="UJ219"/>
      <c r="UK219"/>
      <c r="UL219"/>
      <c r="UM219"/>
      <c r="UN219"/>
      <c r="UO219"/>
      <c r="UP219"/>
      <c r="UQ219"/>
      <c r="UR219"/>
      <c r="US219"/>
      <c r="UT219"/>
      <c r="UU219"/>
      <c r="UV219"/>
      <c r="UW219"/>
      <c r="UX219"/>
      <c r="UY219"/>
      <c r="UZ219"/>
      <c r="VA219"/>
      <c r="VB219"/>
      <c r="VC219"/>
      <c r="VD219"/>
      <c r="VE219"/>
      <c r="VF219"/>
      <c r="VG219"/>
      <c r="VH219"/>
      <c r="VI219"/>
      <c r="VJ219"/>
      <c r="VK219"/>
      <c r="VL219"/>
      <c r="VM219"/>
      <c r="VN219"/>
      <c r="VO219"/>
      <c r="VP219"/>
      <c r="VQ219"/>
      <c r="VR219"/>
      <c r="VS219"/>
      <c r="VT219"/>
      <c r="VU219"/>
      <c r="VV219"/>
      <c r="VW219"/>
      <c r="VX219"/>
      <c r="VY219"/>
      <c r="VZ219"/>
      <c r="WA219"/>
      <c r="WB219"/>
      <c r="WC219"/>
      <c r="WD219"/>
      <c r="WE219"/>
      <c r="WF219"/>
      <c r="WG219"/>
      <c r="WH219"/>
      <c r="WI219"/>
      <c r="WJ219"/>
      <c r="WK219"/>
      <c r="WL219"/>
      <c r="WM219"/>
      <c r="WN219"/>
      <c r="WO219"/>
      <c r="WP219"/>
      <c r="WQ219"/>
      <c r="WR219"/>
      <c r="WS219"/>
      <c r="WT219"/>
      <c r="WU219"/>
      <c r="WV219"/>
      <c r="WW219"/>
      <c r="WX219"/>
      <c r="WY219"/>
      <c r="WZ219"/>
      <c r="XA219"/>
      <c r="XB219"/>
      <c r="XC219"/>
      <c r="XD219"/>
      <c r="XE219"/>
      <c r="XF219"/>
      <c r="XG219"/>
      <c r="XH219"/>
      <c r="XI219"/>
      <c r="XJ219"/>
      <c r="XK219"/>
      <c r="XL219"/>
      <c r="XM219"/>
      <c r="XN219"/>
      <c r="XO219"/>
      <c r="XP219"/>
      <c r="XQ219"/>
      <c r="XR219"/>
      <c r="XS219"/>
      <c r="XT219"/>
      <c r="XU219"/>
      <c r="XV219"/>
      <c r="XW219"/>
      <c r="XX219"/>
      <c r="XY219"/>
      <c r="XZ219"/>
      <c r="YA219"/>
      <c r="YB219"/>
      <c r="YC219"/>
      <c r="YD219"/>
      <c r="YE219"/>
      <c r="YF219"/>
      <c r="YG219"/>
      <c r="YH219"/>
      <c r="YI219"/>
      <c r="YJ219"/>
      <c r="YK219"/>
      <c r="YL219"/>
      <c r="YM219"/>
      <c r="YN219"/>
      <c r="YO219"/>
      <c r="YP219"/>
      <c r="YQ219"/>
      <c r="YR219"/>
      <c r="YS219"/>
      <c r="YT219"/>
      <c r="YU219"/>
      <c r="YV219"/>
      <c r="YW219"/>
      <c r="YX219"/>
      <c r="YY219"/>
      <c r="YZ219"/>
      <c r="ZA219"/>
      <c r="ZB219"/>
      <c r="ZC219"/>
      <c r="ZD219"/>
      <c r="ZE219"/>
      <c r="ZF219"/>
      <c r="ZG219"/>
      <c r="ZH219"/>
      <c r="ZI219"/>
      <c r="ZJ219"/>
      <c r="ZK219"/>
      <c r="ZL219"/>
      <c r="ZM219"/>
      <c r="ZN219"/>
      <c r="ZO219"/>
      <c r="ZP219"/>
      <c r="ZQ219"/>
      <c r="ZR219"/>
      <c r="ZS219"/>
      <c r="ZT219"/>
      <c r="ZU219"/>
      <c r="ZV219"/>
      <c r="ZW219"/>
      <c r="ZX219"/>
      <c r="ZY219"/>
      <c r="ZZ219"/>
      <c r="AAA219"/>
      <c r="AAB219"/>
      <c r="AAC219"/>
      <c r="AAD219"/>
      <c r="AAE219"/>
      <c r="AAF219"/>
      <c r="AAG219"/>
      <c r="AAH219"/>
      <c r="AAI219"/>
      <c r="AAJ219"/>
      <c r="AAK219"/>
      <c r="AAL219"/>
      <c r="AAM219"/>
      <c r="AAN219"/>
      <c r="AAO219"/>
      <c r="AAP219"/>
      <c r="AAQ219"/>
      <c r="AAR219"/>
      <c r="AAS219"/>
      <c r="AAT219"/>
      <c r="AAU219"/>
      <c r="AAV219"/>
      <c r="AAW219"/>
      <c r="AAX219"/>
      <c r="AAY219"/>
      <c r="AAZ219"/>
      <c r="ABA219"/>
      <c r="ABB219"/>
      <c r="ABC219"/>
      <c r="ABD219"/>
      <c r="ABE219"/>
      <c r="ABF219"/>
      <c r="ABG219"/>
      <c r="ABH219"/>
      <c r="ABI219"/>
      <c r="ABJ219"/>
      <c r="ABK219"/>
      <c r="ABL219"/>
      <c r="ABM219"/>
      <c r="ABN219"/>
      <c r="ABO219"/>
      <c r="ABP219"/>
      <c r="ABQ219"/>
      <c r="ABR219"/>
      <c r="ABS219"/>
      <c r="ABT219"/>
      <c r="ABU219"/>
      <c r="ABV219"/>
      <c r="ABW219"/>
      <c r="ABX219"/>
      <c r="ABY219"/>
      <c r="ABZ219"/>
      <c r="ACA219"/>
      <c r="ACB219"/>
      <c r="ACC219"/>
      <c r="ACD219"/>
      <c r="ACE219"/>
      <c r="ACF219"/>
      <c r="ACG219"/>
      <c r="ACH219"/>
      <c r="ACI219"/>
      <c r="ACJ219"/>
      <c r="ACK219"/>
      <c r="ACL219"/>
      <c r="ACM219"/>
      <c r="ACN219"/>
      <c r="ACO219"/>
      <c r="ACP219"/>
      <c r="ACQ219"/>
      <c r="ACR219"/>
      <c r="ACS219"/>
      <c r="ACT219"/>
      <c r="ACU219"/>
      <c r="ACV219"/>
      <c r="ACW219"/>
      <c r="ACX219"/>
      <c r="ACY219"/>
      <c r="ACZ219"/>
      <c r="ADA219"/>
      <c r="ADB219"/>
      <c r="ADC219"/>
      <c r="ADD219"/>
      <c r="ADE219"/>
      <c r="ADF219"/>
      <c r="ADG219"/>
      <c r="ADH219"/>
      <c r="ADI219"/>
      <c r="ADJ219"/>
      <c r="ADK219"/>
      <c r="ADL219"/>
      <c r="ADM219"/>
      <c r="ADN219"/>
      <c r="ADO219"/>
      <c r="ADP219"/>
      <c r="ADQ219"/>
      <c r="ADR219"/>
      <c r="ADS219"/>
      <c r="ADT219"/>
      <c r="ADU219"/>
      <c r="ADV219"/>
      <c r="ADW219"/>
      <c r="ADX219"/>
      <c r="ADY219"/>
      <c r="ADZ219"/>
      <c r="AEA219"/>
      <c r="AEB219"/>
      <c r="AEC219"/>
      <c r="AED219"/>
      <c r="AEE219"/>
      <c r="AEF219"/>
      <c r="AEG219"/>
      <c r="AEH219"/>
      <c r="AEI219"/>
      <c r="AEJ219"/>
      <c r="AEK219"/>
      <c r="AEL219"/>
      <c r="AEM219"/>
      <c r="AEN219"/>
      <c r="AEO219"/>
      <c r="AEP219"/>
      <c r="AEQ219"/>
      <c r="AER219"/>
      <c r="AES219"/>
      <c r="AET219"/>
      <c r="AEU219"/>
      <c r="AEV219"/>
      <c r="AEW219"/>
      <c r="AEX219"/>
      <c r="AEY219"/>
      <c r="AEZ219"/>
      <c r="AFA219"/>
      <c r="AFB219"/>
      <c r="AFC219"/>
      <c r="AFD219"/>
      <c r="AFE219"/>
      <c r="AFF219"/>
      <c r="AFG219"/>
      <c r="AFH219"/>
      <c r="AFI219"/>
      <c r="AFJ219"/>
      <c r="AFK219"/>
      <c r="AFL219"/>
      <c r="AFM219"/>
      <c r="AFN219"/>
      <c r="AFO219"/>
      <c r="AFP219"/>
      <c r="AFQ219"/>
      <c r="AFR219"/>
      <c r="AFS219"/>
      <c r="AFT219"/>
      <c r="AFU219"/>
      <c r="AFV219"/>
      <c r="AFW219"/>
      <c r="AFX219"/>
      <c r="AFY219"/>
      <c r="AFZ219"/>
      <c r="AGA219"/>
      <c r="AGB219"/>
      <c r="AGC219"/>
      <c r="AGD219"/>
      <c r="AGE219"/>
      <c r="AGF219"/>
      <c r="AGG219"/>
      <c r="AGH219"/>
      <c r="AGI219"/>
      <c r="AGJ219"/>
      <c r="AGK219"/>
      <c r="AGL219"/>
      <c r="AGM219"/>
      <c r="AGN219"/>
      <c r="AGO219"/>
      <c r="AGP219"/>
      <c r="AGQ219"/>
      <c r="AGR219"/>
      <c r="AGS219"/>
      <c r="AGT219"/>
      <c r="AGU219"/>
      <c r="AGV219"/>
      <c r="AGW219"/>
      <c r="AGX219"/>
      <c r="AGY219"/>
      <c r="AGZ219"/>
      <c r="AHA219"/>
      <c r="AHB219"/>
      <c r="AHC219"/>
      <c r="AHD219"/>
      <c r="AHE219"/>
      <c r="AHF219"/>
      <c r="AHG219"/>
      <c r="AHH219"/>
      <c r="AHI219"/>
      <c r="AHJ219"/>
      <c r="AHK219"/>
      <c r="AHL219"/>
      <c r="AHM219"/>
      <c r="AHN219"/>
      <c r="AHO219"/>
      <c r="AHP219"/>
      <c r="AHQ219"/>
      <c r="AHR219"/>
      <c r="AHS219"/>
      <c r="AHT219"/>
      <c r="AHU219"/>
      <c r="AHV219"/>
      <c r="AHW219"/>
      <c r="AHX219"/>
      <c r="AHY219"/>
      <c r="AHZ219"/>
      <c r="AIA219"/>
      <c r="AIB219"/>
      <c r="AIC219"/>
      <c r="AID219"/>
      <c r="AIE219"/>
      <c r="AIF219"/>
      <c r="AIG219"/>
      <c r="AIH219"/>
      <c r="AII219"/>
      <c r="AIJ219"/>
      <c r="AIK219"/>
      <c r="AIL219"/>
      <c r="AIM219"/>
      <c r="AIN219"/>
      <c r="AIO219"/>
      <c r="AIP219"/>
      <c r="AIQ219"/>
      <c r="AIR219"/>
      <c r="AIS219"/>
      <c r="AIT219"/>
      <c r="AIU219"/>
      <c r="AIV219"/>
      <c r="AIW219"/>
      <c r="AIX219"/>
      <c r="AIY219"/>
      <c r="AIZ219"/>
      <c r="AJA219"/>
      <c r="AJB219"/>
      <c r="AJC219"/>
      <c r="AJD219"/>
      <c r="AJE219"/>
      <c r="AJF219"/>
      <c r="AJG219"/>
      <c r="AJH219"/>
      <c r="AJI219"/>
      <c r="AJJ219"/>
      <c r="AJK219"/>
      <c r="AJL219"/>
      <c r="AJM219"/>
      <c r="AJN219"/>
      <c r="AJO219"/>
      <c r="AJP219"/>
      <c r="AJQ219"/>
      <c r="AJR219"/>
      <c r="AJS219"/>
      <c r="AJT219"/>
      <c r="AJU219"/>
      <c r="AJV219"/>
      <c r="AJW219"/>
      <c r="AJX219"/>
      <c r="AJY219"/>
      <c r="AJZ219"/>
      <c r="AKA219"/>
      <c r="AKB219"/>
      <c r="AKC219"/>
      <c r="AKD219"/>
      <c r="AKE219"/>
      <c r="AKF219"/>
      <c r="AKG219"/>
      <c r="AKH219"/>
      <c r="AKI219"/>
      <c r="AKJ219"/>
      <c r="AKK219"/>
      <c r="AKL219"/>
      <c r="AKM219"/>
      <c r="AKN219"/>
      <c r="AKO219"/>
      <c r="AKP219"/>
      <c r="AKQ219"/>
      <c r="AKR219"/>
      <c r="AKS219"/>
      <c r="AKT219"/>
      <c r="AKU219"/>
      <c r="AKV219"/>
      <c r="AKW219"/>
      <c r="AKX219"/>
      <c r="AKY219"/>
      <c r="AKZ219"/>
      <c r="ALA219"/>
      <c r="ALB219"/>
      <c r="ALC219"/>
      <c r="ALD219"/>
      <c r="ALE219"/>
      <c r="ALF219"/>
      <c r="ALG219"/>
      <c r="ALH219"/>
      <c r="ALI219"/>
      <c r="ALJ219"/>
      <c r="ALK219"/>
      <c r="ALL219"/>
      <c r="ALM219"/>
      <c r="ALN219"/>
      <c r="ALO219"/>
      <c r="ALP219"/>
      <c r="ALQ219"/>
      <c r="ALR219"/>
      <c r="ALS219"/>
      <c r="ALT219"/>
      <c r="ALU219"/>
      <c r="ALV219"/>
      <c r="ALW219"/>
      <c r="ALX219"/>
      <c r="ALY219"/>
      <c r="ALZ219"/>
      <c r="AMA219"/>
      <c r="AMB219"/>
      <c r="AMC219"/>
      <c r="AMD219"/>
      <c r="AME219"/>
      <c r="AMF219"/>
      <c r="AMG219"/>
      <c r="AMH219"/>
      <c r="AMI219"/>
      <c r="AMJ219"/>
      <c r="AMK219"/>
      <c r="AML219"/>
      <c r="AMM219"/>
      <c r="AMN219"/>
      <c r="AMO219"/>
      <c r="AMP219"/>
      <c r="AMQ219"/>
      <c r="AMR219"/>
      <c r="AMS219"/>
      <c r="AMT219"/>
      <c r="AMU219"/>
    </row>
    <row r="220" spans="3:1038" s="6" customFormat="1" ht="15" customHeight="1" x14ac:dyDescent="0.25">
      <c r="C220" s="6" t="str">
        <f t="shared" si="118"/>
        <v>LG</v>
      </c>
      <c r="D220" s="6" t="str">
        <f t="shared" si="119"/>
        <v>APHWC502M  (58 gal)</v>
      </c>
      <c r="E220" s="6">
        <f t="shared" si="120"/>
        <v>3201024</v>
      </c>
      <c r="F220" s="55">
        <f t="shared" si="121"/>
        <v>58</v>
      </c>
      <c r="G220" s="6" t="str">
        <f t="shared" si="122"/>
        <v>LG_APHWC50</v>
      </c>
      <c r="H220" s="114">
        <f t="shared" si="123"/>
        <v>0</v>
      </c>
      <c r="I220" s="152" t="str">
        <f t="shared" si="124"/>
        <v>LG_APHWC502M</v>
      </c>
      <c r="J220" s="114">
        <f t="shared" si="133"/>
        <v>2</v>
      </c>
      <c r="K220" s="219">
        <v>4.2</v>
      </c>
      <c r="L220" s="91" t="s">
        <v>188</v>
      </c>
      <c r="M220" s="245">
        <v>2</v>
      </c>
      <c r="N220" s="75">
        <f t="shared" si="125"/>
        <v>32</v>
      </c>
      <c r="O220" s="244" t="s">
        <v>932</v>
      </c>
      <c r="P220" s="237">
        <f t="shared" si="134"/>
        <v>10</v>
      </c>
      <c r="Q220" s="164">
        <f t="shared" si="126"/>
        <v>3201024</v>
      </c>
      <c r="R220" s="59" t="str">
        <f t="shared" si="127"/>
        <v>APHWC502M  (58 gal)</v>
      </c>
      <c r="S220" s="151">
        <f>COUNTIF(R$90:R$662, R220)</f>
        <v>1</v>
      </c>
      <c r="T220" s="239" t="s">
        <v>1396</v>
      </c>
      <c r="U220" s="247">
        <v>58</v>
      </c>
      <c r="V220" s="253"/>
      <c r="W220" s="239" t="s">
        <v>934</v>
      </c>
      <c r="X220" s="129" t="str">
        <f t="shared" si="128"/>
        <v>LG_APHWC50</v>
      </c>
      <c r="Y220" s="242">
        <v>0</v>
      </c>
      <c r="Z220" s="192"/>
      <c r="AA220" s="193"/>
      <c r="AB220" s="166"/>
      <c r="AC220" s="124" t="str">
        <f t="shared" si="129"/>
        <v>2,     3201024,   "APHWC502M  (58 gal)"</v>
      </c>
      <c r="AD220" s="249" t="str">
        <f t="shared" si="135"/>
        <v>LG</v>
      </c>
      <c r="AE220" s="239" t="s">
        <v>1402</v>
      </c>
      <c r="AF220" s="167">
        <f>COUNTIF(AE$77:AE$662, AE220)</f>
        <v>1</v>
      </c>
      <c r="AG220" s="124" t="str">
        <f t="shared" si="130"/>
        <v xml:space="preserve">          case  APHWC502M  (58 gal)   :   "LG_APHWC502M"</v>
      </c>
      <c r="AH220" s="6">
        <v>4.2</v>
      </c>
      <c r="AJ220" s="6">
        <v>2</v>
      </c>
      <c r="AK220"/>
      <c r="AL220" s="138" t="str">
        <f t="shared" si="131"/>
        <v/>
      </c>
      <c r="AM220" s="138" t="str">
        <f t="shared" si="132"/>
        <v/>
      </c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  <c r="KN220"/>
      <c r="KO220"/>
      <c r="KP220"/>
      <c r="KQ220"/>
      <c r="KR220"/>
      <c r="KS220"/>
      <c r="KT220"/>
      <c r="KU220"/>
      <c r="KV220"/>
      <c r="KW220"/>
      <c r="KX220"/>
      <c r="KY220"/>
      <c r="KZ220"/>
      <c r="LA220"/>
      <c r="LB220"/>
      <c r="LC220"/>
      <c r="LD220"/>
      <c r="LE220"/>
      <c r="LF220"/>
      <c r="LG220"/>
      <c r="LH220"/>
      <c r="LI220"/>
      <c r="LJ220"/>
      <c r="LK220"/>
      <c r="LL220"/>
      <c r="LM220"/>
      <c r="LN220"/>
      <c r="LO220"/>
      <c r="LP220"/>
      <c r="LQ220"/>
      <c r="LR220"/>
      <c r="LS220"/>
      <c r="LT220"/>
      <c r="LU220"/>
      <c r="LV220"/>
      <c r="LW220"/>
      <c r="LX220"/>
      <c r="LY220"/>
      <c r="LZ220"/>
      <c r="MA220"/>
      <c r="MB220"/>
      <c r="MC220"/>
      <c r="MD220"/>
      <c r="ME220"/>
      <c r="MF220"/>
      <c r="MG220"/>
      <c r="MH220"/>
      <c r="MI220"/>
      <c r="MJ220"/>
      <c r="MK220"/>
      <c r="ML220"/>
      <c r="MM220"/>
      <c r="MN220"/>
      <c r="MO220"/>
      <c r="MP220"/>
      <c r="MQ220"/>
      <c r="MR220"/>
      <c r="MS220"/>
      <c r="MT220"/>
      <c r="MU220"/>
      <c r="MV220"/>
      <c r="MW220"/>
      <c r="MX220"/>
      <c r="MY220"/>
      <c r="MZ220"/>
      <c r="NA220"/>
      <c r="NB220"/>
      <c r="NC220"/>
      <c r="ND220"/>
      <c r="NE220"/>
      <c r="NF220"/>
      <c r="NG220"/>
      <c r="NH220"/>
      <c r="NI220"/>
      <c r="NJ220"/>
      <c r="NK220"/>
      <c r="NL220"/>
      <c r="NM220"/>
      <c r="NN220"/>
      <c r="NO220"/>
      <c r="NP220"/>
      <c r="NQ220"/>
      <c r="NR220"/>
      <c r="NS220"/>
      <c r="NT220"/>
      <c r="NU220"/>
      <c r="NV220"/>
      <c r="NW220"/>
      <c r="NX220"/>
      <c r="NY220"/>
      <c r="NZ220"/>
      <c r="OA220"/>
      <c r="OB220"/>
      <c r="OC220"/>
      <c r="OD220"/>
      <c r="OE220"/>
      <c r="OF220"/>
      <c r="OG220"/>
      <c r="OH220"/>
      <c r="OI220"/>
      <c r="OJ220"/>
      <c r="OK220"/>
      <c r="OL220"/>
      <c r="OM220"/>
      <c r="ON220"/>
      <c r="OO220"/>
      <c r="OP220"/>
      <c r="OQ220"/>
      <c r="OR220"/>
      <c r="OS220"/>
      <c r="OT220"/>
      <c r="OU220"/>
      <c r="OV220"/>
      <c r="OW220"/>
      <c r="OX220"/>
      <c r="OY220"/>
      <c r="OZ220"/>
      <c r="PA220"/>
      <c r="PB220"/>
      <c r="PC220"/>
      <c r="PD220"/>
      <c r="PE220"/>
      <c r="PF220"/>
      <c r="PG220"/>
      <c r="PH220"/>
      <c r="PI220"/>
      <c r="PJ220"/>
      <c r="PK220"/>
      <c r="PL220"/>
      <c r="PM220"/>
      <c r="PN220"/>
      <c r="PO220"/>
      <c r="PP220"/>
      <c r="PQ220"/>
      <c r="PR220"/>
      <c r="PS220"/>
      <c r="PT220"/>
      <c r="PU220"/>
      <c r="PV220"/>
      <c r="PW220"/>
      <c r="PX220"/>
      <c r="PY220"/>
      <c r="PZ220"/>
      <c r="QA220"/>
      <c r="QB220"/>
      <c r="QC220"/>
      <c r="QD220"/>
      <c r="QE220"/>
      <c r="QF220"/>
      <c r="QG220"/>
      <c r="QH220"/>
      <c r="QI220"/>
      <c r="QJ220"/>
      <c r="QK220"/>
      <c r="QL220"/>
      <c r="QM220"/>
      <c r="QN220"/>
      <c r="QO220"/>
      <c r="QP220"/>
      <c r="QQ220"/>
      <c r="QR220"/>
      <c r="QS220"/>
      <c r="QT220"/>
      <c r="QU220"/>
      <c r="QV220"/>
      <c r="QW220"/>
      <c r="QX220"/>
      <c r="QY220"/>
      <c r="QZ220"/>
      <c r="RA220"/>
      <c r="RB220"/>
      <c r="RC220"/>
      <c r="RD220"/>
      <c r="RE220"/>
      <c r="RF220"/>
      <c r="RG220"/>
      <c r="RH220"/>
      <c r="RI220"/>
      <c r="RJ220"/>
      <c r="RK220"/>
      <c r="RL220"/>
      <c r="RM220"/>
      <c r="RN220"/>
      <c r="RO220"/>
      <c r="RP220"/>
      <c r="RQ220"/>
      <c r="RR220"/>
      <c r="RS220"/>
      <c r="RT220"/>
      <c r="RU220"/>
      <c r="RV220"/>
      <c r="RW220"/>
      <c r="RX220"/>
      <c r="RY220"/>
      <c r="RZ220"/>
      <c r="SA220"/>
      <c r="SB220"/>
      <c r="SC220"/>
      <c r="SD220"/>
      <c r="SE220"/>
      <c r="SF220"/>
      <c r="SG220"/>
      <c r="SH220"/>
      <c r="SI220"/>
      <c r="SJ220"/>
      <c r="SK220"/>
      <c r="SL220"/>
      <c r="SM220"/>
      <c r="SN220"/>
      <c r="SO220"/>
      <c r="SP220"/>
      <c r="SQ220"/>
      <c r="SR220"/>
      <c r="SS220"/>
      <c r="ST220"/>
      <c r="SU220"/>
      <c r="SV220"/>
      <c r="SW220"/>
      <c r="SX220"/>
      <c r="SY220"/>
      <c r="SZ220"/>
      <c r="TA220"/>
      <c r="TB220"/>
      <c r="TC220"/>
      <c r="TD220"/>
      <c r="TE220"/>
      <c r="TF220"/>
      <c r="TG220"/>
      <c r="TH220"/>
      <c r="TI220"/>
      <c r="TJ220"/>
      <c r="TK220"/>
      <c r="TL220"/>
      <c r="TM220"/>
      <c r="TN220"/>
      <c r="TO220"/>
      <c r="TP220"/>
      <c r="TQ220"/>
      <c r="TR220"/>
      <c r="TS220"/>
      <c r="TT220"/>
      <c r="TU220"/>
      <c r="TV220"/>
      <c r="TW220"/>
      <c r="TX220"/>
      <c r="TY220"/>
      <c r="TZ220"/>
      <c r="UA220"/>
      <c r="UB220"/>
      <c r="UC220"/>
      <c r="UD220"/>
      <c r="UE220"/>
      <c r="UF220"/>
      <c r="UG220"/>
      <c r="UH220"/>
      <c r="UI220"/>
      <c r="UJ220"/>
      <c r="UK220"/>
      <c r="UL220"/>
      <c r="UM220"/>
      <c r="UN220"/>
      <c r="UO220"/>
      <c r="UP220"/>
      <c r="UQ220"/>
      <c r="UR220"/>
      <c r="US220"/>
      <c r="UT220"/>
      <c r="UU220"/>
      <c r="UV220"/>
      <c r="UW220"/>
      <c r="UX220"/>
      <c r="UY220"/>
      <c r="UZ220"/>
      <c r="VA220"/>
      <c r="VB220"/>
      <c r="VC220"/>
      <c r="VD220"/>
      <c r="VE220"/>
      <c r="VF220"/>
      <c r="VG220"/>
      <c r="VH220"/>
      <c r="VI220"/>
      <c r="VJ220"/>
      <c r="VK220"/>
      <c r="VL220"/>
      <c r="VM220"/>
      <c r="VN220"/>
      <c r="VO220"/>
      <c r="VP220"/>
      <c r="VQ220"/>
      <c r="VR220"/>
      <c r="VS220"/>
      <c r="VT220"/>
      <c r="VU220"/>
      <c r="VV220"/>
      <c r="VW220"/>
      <c r="VX220"/>
      <c r="VY220"/>
      <c r="VZ220"/>
      <c r="WA220"/>
      <c r="WB220"/>
      <c r="WC220"/>
      <c r="WD220"/>
      <c r="WE220"/>
      <c r="WF220"/>
      <c r="WG220"/>
      <c r="WH220"/>
      <c r="WI220"/>
      <c r="WJ220"/>
      <c r="WK220"/>
      <c r="WL220"/>
      <c r="WM220"/>
      <c r="WN220"/>
      <c r="WO220"/>
      <c r="WP220"/>
      <c r="WQ220"/>
      <c r="WR220"/>
      <c r="WS220"/>
      <c r="WT220"/>
      <c r="WU220"/>
      <c r="WV220"/>
      <c r="WW220"/>
      <c r="WX220"/>
      <c r="WY220"/>
      <c r="WZ220"/>
      <c r="XA220"/>
      <c r="XB220"/>
      <c r="XC220"/>
      <c r="XD220"/>
      <c r="XE220"/>
      <c r="XF220"/>
      <c r="XG220"/>
      <c r="XH220"/>
      <c r="XI220"/>
      <c r="XJ220"/>
      <c r="XK220"/>
      <c r="XL220"/>
      <c r="XM220"/>
      <c r="XN220"/>
      <c r="XO220"/>
      <c r="XP220"/>
      <c r="XQ220"/>
      <c r="XR220"/>
      <c r="XS220"/>
      <c r="XT220"/>
      <c r="XU220"/>
      <c r="XV220"/>
      <c r="XW220"/>
      <c r="XX220"/>
      <c r="XY220"/>
      <c r="XZ220"/>
      <c r="YA220"/>
      <c r="YB220"/>
      <c r="YC220"/>
      <c r="YD220"/>
      <c r="YE220"/>
      <c r="YF220"/>
      <c r="YG220"/>
      <c r="YH220"/>
      <c r="YI220"/>
      <c r="YJ220"/>
      <c r="YK220"/>
      <c r="YL220"/>
      <c r="YM220"/>
      <c r="YN220"/>
      <c r="YO220"/>
      <c r="YP220"/>
      <c r="YQ220"/>
      <c r="YR220"/>
      <c r="YS220"/>
      <c r="YT220"/>
      <c r="YU220"/>
      <c r="YV220"/>
      <c r="YW220"/>
      <c r="YX220"/>
      <c r="YY220"/>
      <c r="YZ220"/>
      <c r="ZA220"/>
      <c r="ZB220"/>
      <c r="ZC220"/>
      <c r="ZD220"/>
      <c r="ZE220"/>
      <c r="ZF220"/>
      <c r="ZG220"/>
      <c r="ZH220"/>
      <c r="ZI220"/>
      <c r="ZJ220"/>
      <c r="ZK220"/>
      <c r="ZL220"/>
      <c r="ZM220"/>
      <c r="ZN220"/>
      <c r="ZO220"/>
      <c r="ZP220"/>
      <c r="ZQ220"/>
      <c r="ZR220"/>
      <c r="ZS220"/>
      <c r="ZT220"/>
      <c r="ZU220"/>
      <c r="ZV220"/>
      <c r="ZW220"/>
      <c r="ZX220"/>
      <c r="ZY220"/>
      <c r="ZZ220"/>
      <c r="AAA220"/>
      <c r="AAB220"/>
      <c r="AAC220"/>
      <c r="AAD220"/>
      <c r="AAE220"/>
      <c r="AAF220"/>
      <c r="AAG220"/>
      <c r="AAH220"/>
      <c r="AAI220"/>
      <c r="AAJ220"/>
      <c r="AAK220"/>
      <c r="AAL220"/>
      <c r="AAM220"/>
      <c r="AAN220"/>
      <c r="AAO220"/>
      <c r="AAP220"/>
      <c r="AAQ220"/>
      <c r="AAR220"/>
      <c r="AAS220"/>
      <c r="AAT220"/>
      <c r="AAU220"/>
      <c r="AAV220"/>
      <c r="AAW220"/>
      <c r="AAX220"/>
      <c r="AAY220"/>
      <c r="AAZ220"/>
      <c r="ABA220"/>
      <c r="ABB220"/>
      <c r="ABC220"/>
      <c r="ABD220"/>
      <c r="ABE220"/>
      <c r="ABF220"/>
      <c r="ABG220"/>
      <c r="ABH220"/>
      <c r="ABI220"/>
      <c r="ABJ220"/>
      <c r="ABK220"/>
      <c r="ABL220"/>
      <c r="ABM220"/>
      <c r="ABN220"/>
      <c r="ABO220"/>
      <c r="ABP220"/>
      <c r="ABQ220"/>
      <c r="ABR220"/>
      <c r="ABS220"/>
      <c r="ABT220"/>
      <c r="ABU220"/>
      <c r="ABV220"/>
      <c r="ABW220"/>
      <c r="ABX220"/>
      <c r="ABY220"/>
      <c r="ABZ220"/>
      <c r="ACA220"/>
      <c r="ACB220"/>
      <c r="ACC220"/>
      <c r="ACD220"/>
      <c r="ACE220"/>
      <c r="ACF220"/>
      <c r="ACG220"/>
      <c r="ACH220"/>
      <c r="ACI220"/>
      <c r="ACJ220"/>
      <c r="ACK220"/>
      <c r="ACL220"/>
      <c r="ACM220"/>
      <c r="ACN220"/>
      <c r="ACO220"/>
      <c r="ACP220"/>
      <c r="ACQ220"/>
      <c r="ACR220"/>
      <c r="ACS220"/>
      <c r="ACT220"/>
      <c r="ACU220"/>
      <c r="ACV220"/>
      <c r="ACW220"/>
      <c r="ACX220"/>
      <c r="ACY220"/>
      <c r="ACZ220"/>
      <c r="ADA220"/>
      <c r="ADB220"/>
      <c r="ADC220"/>
      <c r="ADD220"/>
      <c r="ADE220"/>
      <c r="ADF220"/>
      <c r="ADG220"/>
      <c r="ADH220"/>
      <c r="ADI220"/>
      <c r="ADJ220"/>
      <c r="ADK220"/>
      <c r="ADL220"/>
      <c r="ADM220"/>
      <c r="ADN220"/>
      <c r="ADO220"/>
      <c r="ADP220"/>
      <c r="ADQ220"/>
      <c r="ADR220"/>
      <c r="ADS220"/>
      <c r="ADT220"/>
      <c r="ADU220"/>
      <c r="ADV220"/>
      <c r="ADW220"/>
      <c r="ADX220"/>
      <c r="ADY220"/>
      <c r="ADZ220"/>
      <c r="AEA220"/>
      <c r="AEB220"/>
      <c r="AEC220"/>
      <c r="AED220"/>
      <c r="AEE220"/>
      <c r="AEF220"/>
      <c r="AEG220"/>
      <c r="AEH220"/>
      <c r="AEI220"/>
      <c r="AEJ220"/>
      <c r="AEK220"/>
      <c r="AEL220"/>
      <c r="AEM220"/>
      <c r="AEN220"/>
      <c r="AEO220"/>
      <c r="AEP220"/>
      <c r="AEQ220"/>
      <c r="AER220"/>
      <c r="AES220"/>
      <c r="AET220"/>
      <c r="AEU220"/>
      <c r="AEV220"/>
      <c r="AEW220"/>
      <c r="AEX220"/>
      <c r="AEY220"/>
      <c r="AEZ220"/>
      <c r="AFA220"/>
      <c r="AFB220"/>
      <c r="AFC220"/>
      <c r="AFD220"/>
      <c r="AFE220"/>
      <c r="AFF220"/>
      <c r="AFG220"/>
      <c r="AFH220"/>
      <c r="AFI220"/>
      <c r="AFJ220"/>
      <c r="AFK220"/>
      <c r="AFL220"/>
      <c r="AFM220"/>
      <c r="AFN220"/>
      <c r="AFO220"/>
      <c r="AFP220"/>
      <c r="AFQ220"/>
      <c r="AFR220"/>
      <c r="AFS220"/>
      <c r="AFT220"/>
      <c r="AFU220"/>
      <c r="AFV220"/>
      <c r="AFW220"/>
      <c r="AFX220"/>
      <c r="AFY220"/>
      <c r="AFZ220"/>
      <c r="AGA220"/>
      <c r="AGB220"/>
      <c r="AGC220"/>
      <c r="AGD220"/>
      <c r="AGE220"/>
      <c r="AGF220"/>
      <c r="AGG220"/>
      <c r="AGH220"/>
      <c r="AGI220"/>
      <c r="AGJ220"/>
      <c r="AGK220"/>
      <c r="AGL220"/>
      <c r="AGM220"/>
      <c r="AGN220"/>
      <c r="AGO220"/>
      <c r="AGP220"/>
      <c r="AGQ220"/>
      <c r="AGR220"/>
      <c r="AGS220"/>
      <c r="AGT220"/>
      <c r="AGU220"/>
      <c r="AGV220"/>
      <c r="AGW220"/>
      <c r="AGX220"/>
      <c r="AGY220"/>
      <c r="AGZ220"/>
      <c r="AHA220"/>
      <c r="AHB220"/>
      <c r="AHC220"/>
      <c r="AHD220"/>
      <c r="AHE220"/>
      <c r="AHF220"/>
      <c r="AHG220"/>
      <c r="AHH220"/>
      <c r="AHI220"/>
      <c r="AHJ220"/>
      <c r="AHK220"/>
      <c r="AHL220"/>
      <c r="AHM220"/>
      <c r="AHN220"/>
      <c r="AHO220"/>
      <c r="AHP220"/>
      <c r="AHQ220"/>
      <c r="AHR220"/>
      <c r="AHS220"/>
      <c r="AHT220"/>
      <c r="AHU220"/>
      <c r="AHV220"/>
      <c r="AHW220"/>
      <c r="AHX220"/>
      <c r="AHY220"/>
      <c r="AHZ220"/>
      <c r="AIA220"/>
      <c r="AIB220"/>
      <c r="AIC220"/>
      <c r="AID220"/>
      <c r="AIE220"/>
      <c r="AIF220"/>
      <c r="AIG220"/>
      <c r="AIH220"/>
      <c r="AII220"/>
      <c r="AIJ220"/>
      <c r="AIK220"/>
      <c r="AIL220"/>
      <c r="AIM220"/>
      <c r="AIN220"/>
      <c r="AIO220"/>
      <c r="AIP220"/>
      <c r="AIQ220"/>
      <c r="AIR220"/>
      <c r="AIS220"/>
      <c r="AIT220"/>
      <c r="AIU220"/>
      <c r="AIV220"/>
      <c r="AIW220"/>
      <c r="AIX220"/>
      <c r="AIY220"/>
      <c r="AIZ220"/>
      <c r="AJA220"/>
      <c r="AJB220"/>
      <c r="AJC220"/>
      <c r="AJD220"/>
      <c r="AJE220"/>
      <c r="AJF220"/>
      <c r="AJG220"/>
      <c r="AJH220"/>
      <c r="AJI220"/>
      <c r="AJJ220"/>
      <c r="AJK220"/>
      <c r="AJL220"/>
      <c r="AJM220"/>
      <c r="AJN220"/>
      <c r="AJO220"/>
      <c r="AJP220"/>
      <c r="AJQ220"/>
      <c r="AJR220"/>
      <c r="AJS220"/>
      <c r="AJT220"/>
      <c r="AJU220"/>
      <c r="AJV220"/>
      <c r="AJW220"/>
      <c r="AJX220"/>
      <c r="AJY220"/>
      <c r="AJZ220"/>
      <c r="AKA220"/>
      <c r="AKB220"/>
      <c r="AKC220"/>
      <c r="AKD220"/>
      <c r="AKE220"/>
      <c r="AKF220"/>
      <c r="AKG220"/>
      <c r="AKH220"/>
      <c r="AKI220"/>
      <c r="AKJ220"/>
      <c r="AKK220"/>
      <c r="AKL220"/>
      <c r="AKM220"/>
      <c r="AKN220"/>
      <c r="AKO220"/>
      <c r="AKP220"/>
      <c r="AKQ220"/>
      <c r="AKR220"/>
      <c r="AKS220"/>
      <c r="AKT220"/>
      <c r="AKU220"/>
      <c r="AKV220"/>
      <c r="AKW220"/>
      <c r="AKX220"/>
      <c r="AKY220"/>
      <c r="AKZ220"/>
      <c r="ALA220"/>
      <c r="ALB220"/>
      <c r="ALC220"/>
      <c r="ALD220"/>
      <c r="ALE220"/>
      <c r="ALF220"/>
      <c r="ALG220"/>
      <c r="ALH220"/>
      <c r="ALI220"/>
      <c r="ALJ220"/>
      <c r="ALK220"/>
      <c r="ALL220"/>
      <c r="ALM220"/>
      <c r="ALN220"/>
      <c r="ALO220"/>
      <c r="ALP220"/>
      <c r="ALQ220"/>
      <c r="ALR220"/>
      <c r="ALS220"/>
      <c r="ALT220"/>
      <c r="ALU220"/>
      <c r="ALV220"/>
      <c r="ALW220"/>
      <c r="ALX220"/>
      <c r="ALY220"/>
      <c r="ALZ220"/>
      <c r="AMA220"/>
      <c r="AMB220"/>
      <c r="AMC220"/>
      <c r="AMD220"/>
      <c r="AME220"/>
      <c r="AMF220"/>
      <c r="AMG220"/>
      <c r="AMH220"/>
      <c r="AMI220"/>
      <c r="AMJ220"/>
      <c r="AMK220"/>
      <c r="AML220"/>
      <c r="AMM220"/>
      <c r="AMN220"/>
      <c r="AMO220"/>
      <c r="AMP220"/>
      <c r="AMQ220"/>
      <c r="AMR220"/>
      <c r="AMS220"/>
      <c r="AMT220"/>
      <c r="AMU220"/>
    </row>
    <row r="221" spans="3:1038" s="6" customFormat="1" ht="15" customHeight="1" x14ac:dyDescent="0.25">
      <c r="C221" s="6" t="str">
        <f t="shared" si="118"/>
        <v>LG</v>
      </c>
      <c r="D221" s="6" t="str">
        <f t="shared" si="119"/>
        <v>APHWC802D  (80 gal)</v>
      </c>
      <c r="E221" s="6">
        <f t="shared" si="120"/>
        <v>3201130</v>
      </c>
      <c r="F221" s="55">
        <f t="shared" si="121"/>
        <v>80</v>
      </c>
      <c r="G221" s="6" t="str">
        <f t="shared" si="122"/>
        <v>LG_APHWC80</v>
      </c>
      <c r="H221" s="114">
        <f t="shared" si="123"/>
        <v>1</v>
      </c>
      <c r="I221" s="152" t="str">
        <f t="shared" si="124"/>
        <v>LG_APHWC802D</v>
      </c>
      <c r="J221" s="114">
        <f t="shared" si="133"/>
        <v>4</v>
      </c>
      <c r="K221" s="219">
        <v>4.0999999999999996</v>
      </c>
      <c r="L221" s="91" t="s">
        <v>188</v>
      </c>
      <c r="M221" s="245">
        <v>4</v>
      </c>
      <c r="N221" s="75">
        <f t="shared" si="125"/>
        <v>32</v>
      </c>
      <c r="O221" s="244" t="s">
        <v>932</v>
      </c>
      <c r="P221" s="237">
        <f t="shared" si="134"/>
        <v>11</v>
      </c>
      <c r="Q221" s="164">
        <f t="shared" si="126"/>
        <v>3201130</v>
      </c>
      <c r="R221" s="59" t="str">
        <f t="shared" si="127"/>
        <v>APHWC802D  (80 gal)</v>
      </c>
      <c r="S221" s="151">
        <f>COUNTIF(R$90:R$662, R221)</f>
        <v>1</v>
      </c>
      <c r="T221" s="239" t="s">
        <v>1397</v>
      </c>
      <c r="U221" s="247">
        <v>80</v>
      </c>
      <c r="V221" s="253"/>
      <c r="W221" s="239" t="s">
        <v>935</v>
      </c>
      <c r="X221" s="129" t="str">
        <f t="shared" si="128"/>
        <v>LG_APHWC80</v>
      </c>
      <c r="Y221" s="242">
        <v>1</v>
      </c>
      <c r="Z221" s="192"/>
      <c r="AA221" s="193"/>
      <c r="AB221" s="166"/>
      <c r="AC221" s="124" t="str">
        <f t="shared" si="129"/>
        <v>2,     3201130,   "APHWC802D  (80 gal)"</v>
      </c>
      <c r="AD221" s="249" t="str">
        <f t="shared" si="135"/>
        <v>LG</v>
      </c>
      <c r="AE221" s="239" t="s">
        <v>1403</v>
      </c>
      <c r="AF221" s="167">
        <f>COUNTIF(AE$77:AE$662, AE221)</f>
        <v>1</v>
      </c>
      <c r="AG221" s="124" t="str">
        <f t="shared" si="130"/>
        <v xml:space="preserve">          case  APHWC802D  (80 gal)   :   "LG_APHWC802D"</v>
      </c>
      <c r="AH221" s="6">
        <v>4.0999999999999996</v>
      </c>
      <c r="AJ221" s="6">
        <v>4</v>
      </c>
      <c r="AK221"/>
      <c r="AL221" s="138" t="str">
        <f t="shared" si="131"/>
        <v/>
      </c>
      <c r="AM221" s="138">
        <f t="shared" si="132"/>
        <v>4.0999999999999996</v>
      </c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  <c r="KN221"/>
      <c r="KO221"/>
      <c r="KP221"/>
      <c r="KQ221"/>
      <c r="KR221"/>
      <c r="KS221"/>
      <c r="KT221"/>
      <c r="KU221"/>
      <c r="KV221"/>
      <c r="KW221"/>
      <c r="KX221"/>
      <c r="KY221"/>
      <c r="KZ221"/>
      <c r="LA221"/>
      <c r="LB221"/>
      <c r="LC221"/>
      <c r="LD221"/>
      <c r="LE221"/>
      <c r="LF221"/>
      <c r="LG221"/>
      <c r="LH221"/>
      <c r="LI221"/>
      <c r="LJ221"/>
      <c r="LK221"/>
      <c r="LL221"/>
      <c r="LM221"/>
      <c r="LN221"/>
      <c r="LO221"/>
      <c r="LP221"/>
      <c r="LQ221"/>
      <c r="LR221"/>
      <c r="LS221"/>
      <c r="LT221"/>
      <c r="LU221"/>
      <c r="LV221"/>
      <c r="LW221"/>
      <c r="LX221"/>
      <c r="LY221"/>
      <c r="LZ221"/>
      <c r="MA221"/>
      <c r="MB221"/>
      <c r="MC221"/>
      <c r="MD221"/>
      <c r="ME221"/>
      <c r="MF221"/>
      <c r="MG221"/>
      <c r="MH221"/>
      <c r="MI221"/>
      <c r="MJ221"/>
      <c r="MK221"/>
      <c r="ML221"/>
      <c r="MM221"/>
      <c r="MN221"/>
      <c r="MO221"/>
      <c r="MP221"/>
      <c r="MQ221"/>
      <c r="MR221"/>
      <c r="MS221"/>
      <c r="MT221"/>
      <c r="MU221"/>
      <c r="MV221"/>
      <c r="MW221"/>
      <c r="MX221"/>
      <c r="MY221"/>
      <c r="MZ221"/>
      <c r="NA221"/>
      <c r="NB221"/>
      <c r="NC221"/>
      <c r="ND221"/>
      <c r="NE221"/>
      <c r="NF221"/>
      <c r="NG221"/>
      <c r="NH221"/>
      <c r="NI221"/>
      <c r="NJ221"/>
      <c r="NK221"/>
      <c r="NL221"/>
      <c r="NM221"/>
      <c r="NN221"/>
      <c r="NO221"/>
      <c r="NP221"/>
      <c r="NQ221"/>
      <c r="NR221"/>
      <c r="NS221"/>
      <c r="NT221"/>
      <c r="NU221"/>
      <c r="NV221"/>
      <c r="NW221"/>
      <c r="NX221"/>
      <c r="NY221"/>
      <c r="NZ221"/>
      <c r="OA221"/>
      <c r="OB221"/>
      <c r="OC221"/>
      <c r="OD221"/>
      <c r="OE221"/>
      <c r="OF221"/>
      <c r="OG221"/>
      <c r="OH221"/>
      <c r="OI221"/>
      <c r="OJ221"/>
      <c r="OK221"/>
      <c r="OL221"/>
      <c r="OM221"/>
      <c r="ON221"/>
      <c r="OO221"/>
      <c r="OP221"/>
      <c r="OQ221"/>
      <c r="OR221"/>
      <c r="OS221"/>
      <c r="OT221"/>
      <c r="OU221"/>
      <c r="OV221"/>
      <c r="OW221"/>
      <c r="OX221"/>
      <c r="OY221"/>
      <c r="OZ221"/>
      <c r="PA221"/>
      <c r="PB221"/>
      <c r="PC221"/>
      <c r="PD221"/>
      <c r="PE221"/>
      <c r="PF221"/>
      <c r="PG221"/>
      <c r="PH221"/>
      <c r="PI221"/>
      <c r="PJ221"/>
      <c r="PK221"/>
      <c r="PL221"/>
      <c r="PM221"/>
      <c r="PN221"/>
      <c r="PO221"/>
      <c r="PP221"/>
      <c r="PQ221"/>
      <c r="PR221"/>
      <c r="PS221"/>
      <c r="PT221"/>
      <c r="PU221"/>
      <c r="PV221"/>
      <c r="PW221"/>
      <c r="PX221"/>
      <c r="PY221"/>
      <c r="PZ221"/>
      <c r="QA221"/>
      <c r="QB221"/>
      <c r="QC221"/>
      <c r="QD221"/>
      <c r="QE221"/>
      <c r="QF221"/>
      <c r="QG221"/>
      <c r="QH221"/>
      <c r="QI221"/>
      <c r="QJ221"/>
      <c r="QK221"/>
      <c r="QL221"/>
      <c r="QM221"/>
      <c r="QN221"/>
      <c r="QO221"/>
      <c r="QP221"/>
      <c r="QQ221"/>
      <c r="QR221"/>
      <c r="QS221"/>
      <c r="QT221"/>
      <c r="QU221"/>
      <c r="QV221"/>
      <c r="QW221"/>
      <c r="QX221"/>
      <c r="QY221"/>
      <c r="QZ221"/>
      <c r="RA221"/>
      <c r="RB221"/>
      <c r="RC221"/>
      <c r="RD221"/>
      <c r="RE221"/>
      <c r="RF221"/>
      <c r="RG221"/>
      <c r="RH221"/>
      <c r="RI221"/>
      <c r="RJ221"/>
      <c r="RK221"/>
      <c r="RL221"/>
      <c r="RM221"/>
      <c r="RN221"/>
      <c r="RO221"/>
      <c r="RP221"/>
      <c r="RQ221"/>
      <c r="RR221"/>
      <c r="RS221"/>
      <c r="RT221"/>
      <c r="RU221"/>
      <c r="RV221"/>
      <c r="RW221"/>
      <c r="RX221"/>
      <c r="RY221"/>
      <c r="RZ221"/>
      <c r="SA221"/>
      <c r="SB221"/>
      <c r="SC221"/>
      <c r="SD221"/>
      <c r="SE221"/>
      <c r="SF221"/>
      <c r="SG221"/>
      <c r="SH221"/>
      <c r="SI221"/>
      <c r="SJ221"/>
      <c r="SK221"/>
      <c r="SL221"/>
      <c r="SM221"/>
      <c r="SN221"/>
      <c r="SO221"/>
      <c r="SP221"/>
      <c r="SQ221"/>
      <c r="SR221"/>
      <c r="SS221"/>
      <c r="ST221"/>
      <c r="SU221"/>
      <c r="SV221"/>
      <c r="SW221"/>
      <c r="SX221"/>
      <c r="SY221"/>
      <c r="SZ221"/>
      <c r="TA221"/>
      <c r="TB221"/>
      <c r="TC221"/>
      <c r="TD221"/>
      <c r="TE221"/>
      <c r="TF221"/>
      <c r="TG221"/>
      <c r="TH221"/>
      <c r="TI221"/>
      <c r="TJ221"/>
      <c r="TK221"/>
      <c r="TL221"/>
      <c r="TM221"/>
      <c r="TN221"/>
      <c r="TO221"/>
      <c r="TP221"/>
      <c r="TQ221"/>
      <c r="TR221"/>
      <c r="TS221"/>
      <c r="TT221"/>
      <c r="TU221"/>
      <c r="TV221"/>
      <c r="TW221"/>
      <c r="TX221"/>
      <c r="TY221"/>
      <c r="TZ221"/>
      <c r="UA221"/>
      <c r="UB221"/>
      <c r="UC221"/>
      <c r="UD221"/>
      <c r="UE221"/>
      <c r="UF221"/>
      <c r="UG221"/>
      <c r="UH221"/>
      <c r="UI221"/>
      <c r="UJ221"/>
      <c r="UK221"/>
      <c r="UL221"/>
      <c r="UM221"/>
      <c r="UN221"/>
      <c r="UO221"/>
      <c r="UP221"/>
      <c r="UQ221"/>
      <c r="UR221"/>
      <c r="US221"/>
      <c r="UT221"/>
      <c r="UU221"/>
      <c r="UV221"/>
      <c r="UW221"/>
      <c r="UX221"/>
      <c r="UY221"/>
      <c r="UZ221"/>
      <c r="VA221"/>
      <c r="VB221"/>
      <c r="VC221"/>
      <c r="VD221"/>
      <c r="VE221"/>
      <c r="VF221"/>
      <c r="VG221"/>
      <c r="VH221"/>
      <c r="VI221"/>
      <c r="VJ221"/>
      <c r="VK221"/>
      <c r="VL221"/>
      <c r="VM221"/>
      <c r="VN221"/>
      <c r="VO221"/>
      <c r="VP221"/>
      <c r="VQ221"/>
      <c r="VR221"/>
      <c r="VS221"/>
      <c r="VT221"/>
      <c r="VU221"/>
      <c r="VV221"/>
      <c r="VW221"/>
      <c r="VX221"/>
      <c r="VY221"/>
      <c r="VZ221"/>
      <c r="WA221"/>
      <c r="WB221"/>
      <c r="WC221"/>
      <c r="WD221"/>
      <c r="WE221"/>
      <c r="WF221"/>
      <c r="WG221"/>
      <c r="WH221"/>
      <c r="WI221"/>
      <c r="WJ221"/>
      <c r="WK221"/>
      <c r="WL221"/>
      <c r="WM221"/>
      <c r="WN221"/>
      <c r="WO221"/>
      <c r="WP221"/>
      <c r="WQ221"/>
      <c r="WR221"/>
      <c r="WS221"/>
      <c r="WT221"/>
      <c r="WU221"/>
      <c r="WV221"/>
      <c r="WW221"/>
      <c r="WX221"/>
      <c r="WY221"/>
      <c r="WZ221"/>
      <c r="XA221"/>
      <c r="XB221"/>
      <c r="XC221"/>
      <c r="XD221"/>
      <c r="XE221"/>
      <c r="XF221"/>
      <c r="XG221"/>
      <c r="XH221"/>
      <c r="XI221"/>
      <c r="XJ221"/>
      <c r="XK221"/>
      <c r="XL221"/>
      <c r="XM221"/>
      <c r="XN221"/>
      <c r="XO221"/>
      <c r="XP221"/>
      <c r="XQ221"/>
      <c r="XR221"/>
      <c r="XS221"/>
      <c r="XT221"/>
      <c r="XU221"/>
      <c r="XV221"/>
      <c r="XW221"/>
      <c r="XX221"/>
      <c r="XY221"/>
      <c r="XZ221"/>
      <c r="YA221"/>
      <c r="YB221"/>
      <c r="YC221"/>
      <c r="YD221"/>
      <c r="YE221"/>
      <c r="YF221"/>
      <c r="YG221"/>
      <c r="YH221"/>
      <c r="YI221"/>
      <c r="YJ221"/>
      <c r="YK221"/>
      <c r="YL221"/>
      <c r="YM221"/>
      <c r="YN221"/>
      <c r="YO221"/>
      <c r="YP221"/>
      <c r="YQ221"/>
      <c r="YR221"/>
      <c r="YS221"/>
      <c r="YT221"/>
      <c r="YU221"/>
      <c r="YV221"/>
      <c r="YW221"/>
      <c r="YX221"/>
      <c r="YY221"/>
      <c r="YZ221"/>
      <c r="ZA221"/>
      <c r="ZB221"/>
      <c r="ZC221"/>
      <c r="ZD221"/>
      <c r="ZE221"/>
      <c r="ZF221"/>
      <c r="ZG221"/>
      <c r="ZH221"/>
      <c r="ZI221"/>
      <c r="ZJ221"/>
      <c r="ZK221"/>
      <c r="ZL221"/>
      <c r="ZM221"/>
      <c r="ZN221"/>
      <c r="ZO221"/>
      <c r="ZP221"/>
      <c r="ZQ221"/>
      <c r="ZR221"/>
      <c r="ZS221"/>
      <c r="ZT221"/>
      <c r="ZU221"/>
      <c r="ZV221"/>
      <c r="ZW221"/>
      <c r="ZX221"/>
      <c r="ZY221"/>
      <c r="ZZ221"/>
      <c r="AAA221"/>
      <c r="AAB221"/>
      <c r="AAC221"/>
      <c r="AAD221"/>
      <c r="AAE221"/>
      <c r="AAF221"/>
      <c r="AAG221"/>
      <c r="AAH221"/>
      <c r="AAI221"/>
      <c r="AAJ221"/>
      <c r="AAK221"/>
      <c r="AAL221"/>
      <c r="AAM221"/>
      <c r="AAN221"/>
      <c r="AAO221"/>
      <c r="AAP221"/>
      <c r="AAQ221"/>
      <c r="AAR221"/>
      <c r="AAS221"/>
      <c r="AAT221"/>
      <c r="AAU221"/>
      <c r="AAV221"/>
      <c r="AAW221"/>
      <c r="AAX221"/>
      <c r="AAY221"/>
      <c r="AAZ221"/>
      <c r="ABA221"/>
      <c r="ABB221"/>
      <c r="ABC221"/>
      <c r="ABD221"/>
      <c r="ABE221"/>
      <c r="ABF221"/>
      <c r="ABG221"/>
      <c r="ABH221"/>
      <c r="ABI221"/>
      <c r="ABJ221"/>
      <c r="ABK221"/>
      <c r="ABL221"/>
      <c r="ABM221"/>
      <c r="ABN221"/>
      <c r="ABO221"/>
      <c r="ABP221"/>
      <c r="ABQ221"/>
      <c r="ABR221"/>
      <c r="ABS221"/>
      <c r="ABT221"/>
      <c r="ABU221"/>
      <c r="ABV221"/>
      <c r="ABW221"/>
      <c r="ABX221"/>
      <c r="ABY221"/>
      <c r="ABZ221"/>
      <c r="ACA221"/>
      <c r="ACB221"/>
      <c r="ACC221"/>
      <c r="ACD221"/>
      <c r="ACE221"/>
      <c r="ACF221"/>
      <c r="ACG221"/>
      <c r="ACH221"/>
      <c r="ACI221"/>
      <c r="ACJ221"/>
      <c r="ACK221"/>
      <c r="ACL221"/>
      <c r="ACM221"/>
      <c r="ACN221"/>
      <c r="ACO221"/>
      <c r="ACP221"/>
      <c r="ACQ221"/>
      <c r="ACR221"/>
      <c r="ACS221"/>
      <c r="ACT221"/>
      <c r="ACU221"/>
      <c r="ACV221"/>
      <c r="ACW221"/>
      <c r="ACX221"/>
      <c r="ACY221"/>
      <c r="ACZ221"/>
      <c r="ADA221"/>
      <c r="ADB221"/>
      <c r="ADC221"/>
      <c r="ADD221"/>
      <c r="ADE221"/>
      <c r="ADF221"/>
      <c r="ADG221"/>
      <c r="ADH221"/>
      <c r="ADI221"/>
      <c r="ADJ221"/>
      <c r="ADK221"/>
      <c r="ADL221"/>
      <c r="ADM221"/>
      <c r="ADN221"/>
      <c r="ADO221"/>
      <c r="ADP221"/>
      <c r="ADQ221"/>
      <c r="ADR221"/>
      <c r="ADS221"/>
      <c r="ADT221"/>
      <c r="ADU221"/>
      <c r="ADV221"/>
      <c r="ADW221"/>
      <c r="ADX221"/>
      <c r="ADY221"/>
      <c r="ADZ221"/>
      <c r="AEA221"/>
      <c r="AEB221"/>
      <c r="AEC221"/>
      <c r="AED221"/>
      <c r="AEE221"/>
      <c r="AEF221"/>
      <c r="AEG221"/>
      <c r="AEH221"/>
      <c r="AEI221"/>
      <c r="AEJ221"/>
      <c r="AEK221"/>
      <c r="AEL221"/>
      <c r="AEM221"/>
      <c r="AEN221"/>
      <c r="AEO221"/>
      <c r="AEP221"/>
      <c r="AEQ221"/>
      <c r="AER221"/>
      <c r="AES221"/>
      <c r="AET221"/>
      <c r="AEU221"/>
      <c r="AEV221"/>
      <c r="AEW221"/>
      <c r="AEX221"/>
      <c r="AEY221"/>
      <c r="AEZ221"/>
      <c r="AFA221"/>
      <c r="AFB221"/>
      <c r="AFC221"/>
      <c r="AFD221"/>
      <c r="AFE221"/>
      <c r="AFF221"/>
      <c r="AFG221"/>
      <c r="AFH221"/>
      <c r="AFI221"/>
      <c r="AFJ221"/>
      <c r="AFK221"/>
      <c r="AFL221"/>
      <c r="AFM221"/>
      <c r="AFN221"/>
      <c r="AFO221"/>
      <c r="AFP221"/>
      <c r="AFQ221"/>
      <c r="AFR221"/>
      <c r="AFS221"/>
      <c r="AFT221"/>
      <c r="AFU221"/>
      <c r="AFV221"/>
      <c r="AFW221"/>
      <c r="AFX221"/>
      <c r="AFY221"/>
      <c r="AFZ221"/>
      <c r="AGA221"/>
      <c r="AGB221"/>
      <c r="AGC221"/>
      <c r="AGD221"/>
      <c r="AGE221"/>
      <c r="AGF221"/>
      <c r="AGG221"/>
      <c r="AGH221"/>
      <c r="AGI221"/>
      <c r="AGJ221"/>
      <c r="AGK221"/>
      <c r="AGL221"/>
      <c r="AGM221"/>
      <c r="AGN221"/>
      <c r="AGO221"/>
      <c r="AGP221"/>
      <c r="AGQ221"/>
      <c r="AGR221"/>
      <c r="AGS221"/>
      <c r="AGT221"/>
      <c r="AGU221"/>
      <c r="AGV221"/>
      <c r="AGW221"/>
      <c r="AGX221"/>
      <c r="AGY221"/>
      <c r="AGZ221"/>
      <c r="AHA221"/>
      <c r="AHB221"/>
      <c r="AHC221"/>
      <c r="AHD221"/>
      <c r="AHE221"/>
      <c r="AHF221"/>
      <c r="AHG221"/>
      <c r="AHH221"/>
      <c r="AHI221"/>
      <c r="AHJ221"/>
      <c r="AHK221"/>
      <c r="AHL221"/>
      <c r="AHM221"/>
      <c r="AHN221"/>
      <c r="AHO221"/>
      <c r="AHP221"/>
      <c r="AHQ221"/>
      <c r="AHR221"/>
      <c r="AHS221"/>
      <c r="AHT221"/>
      <c r="AHU221"/>
      <c r="AHV221"/>
      <c r="AHW221"/>
      <c r="AHX221"/>
      <c r="AHY221"/>
      <c r="AHZ221"/>
      <c r="AIA221"/>
      <c r="AIB221"/>
      <c r="AIC221"/>
      <c r="AID221"/>
      <c r="AIE221"/>
      <c r="AIF221"/>
      <c r="AIG221"/>
      <c r="AIH221"/>
      <c r="AII221"/>
      <c r="AIJ221"/>
      <c r="AIK221"/>
      <c r="AIL221"/>
      <c r="AIM221"/>
      <c r="AIN221"/>
      <c r="AIO221"/>
      <c r="AIP221"/>
      <c r="AIQ221"/>
      <c r="AIR221"/>
      <c r="AIS221"/>
      <c r="AIT221"/>
      <c r="AIU221"/>
      <c r="AIV221"/>
      <c r="AIW221"/>
      <c r="AIX221"/>
      <c r="AIY221"/>
      <c r="AIZ221"/>
      <c r="AJA221"/>
      <c r="AJB221"/>
      <c r="AJC221"/>
      <c r="AJD221"/>
      <c r="AJE221"/>
      <c r="AJF221"/>
      <c r="AJG221"/>
      <c r="AJH221"/>
      <c r="AJI221"/>
      <c r="AJJ221"/>
      <c r="AJK221"/>
      <c r="AJL221"/>
      <c r="AJM221"/>
      <c r="AJN221"/>
      <c r="AJO221"/>
      <c r="AJP221"/>
      <c r="AJQ221"/>
      <c r="AJR221"/>
      <c r="AJS221"/>
      <c r="AJT221"/>
      <c r="AJU221"/>
      <c r="AJV221"/>
      <c r="AJW221"/>
      <c r="AJX221"/>
      <c r="AJY221"/>
      <c r="AJZ221"/>
      <c r="AKA221"/>
      <c r="AKB221"/>
      <c r="AKC221"/>
      <c r="AKD221"/>
      <c r="AKE221"/>
      <c r="AKF221"/>
      <c r="AKG221"/>
      <c r="AKH221"/>
      <c r="AKI221"/>
      <c r="AKJ221"/>
      <c r="AKK221"/>
      <c r="AKL221"/>
      <c r="AKM221"/>
      <c r="AKN221"/>
      <c r="AKO221"/>
      <c r="AKP221"/>
      <c r="AKQ221"/>
      <c r="AKR221"/>
      <c r="AKS221"/>
      <c r="AKT221"/>
      <c r="AKU221"/>
      <c r="AKV221"/>
      <c r="AKW221"/>
      <c r="AKX221"/>
      <c r="AKY221"/>
      <c r="AKZ221"/>
      <c r="ALA221"/>
      <c r="ALB221"/>
      <c r="ALC221"/>
      <c r="ALD221"/>
      <c r="ALE221"/>
      <c r="ALF221"/>
      <c r="ALG221"/>
      <c r="ALH221"/>
      <c r="ALI221"/>
      <c r="ALJ221"/>
      <c r="ALK221"/>
      <c r="ALL221"/>
      <c r="ALM221"/>
      <c r="ALN221"/>
      <c r="ALO221"/>
      <c r="ALP221"/>
      <c r="ALQ221"/>
      <c r="ALR221"/>
      <c r="ALS221"/>
      <c r="ALT221"/>
      <c r="ALU221"/>
      <c r="ALV221"/>
      <c r="ALW221"/>
      <c r="ALX221"/>
      <c r="ALY221"/>
      <c r="ALZ221"/>
      <c r="AMA221"/>
      <c r="AMB221"/>
      <c r="AMC221"/>
      <c r="AMD221"/>
      <c r="AME221"/>
      <c r="AMF221"/>
      <c r="AMG221"/>
      <c r="AMH221"/>
      <c r="AMI221"/>
      <c r="AMJ221"/>
      <c r="AMK221"/>
      <c r="AML221"/>
      <c r="AMM221"/>
      <c r="AMN221"/>
      <c r="AMO221"/>
      <c r="AMP221"/>
      <c r="AMQ221"/>
      <c r="AMR221"/>
      <c r="AMS221"/>
      <c r="AMT221"/>
      <c r="AMU221"/>
    </row>
    <row r="222" spans="3:1038" s="6" customFormat="1" ht="15" customHeight="1" x14ac:dyDescent="0.25">
      <c r="C222" s="6" t="str">
        <f t="shared" si="118"/>
        <v>LG</v>
      </c>
      <c r="D222" s="6" t="str">
        <f t="shared" si="119"/>
        <v>APHWC802L  (80 gal)</v>
      </c>
      <c r="E222" s="6">
        <f t="shared" si="120"/>
        <v>3201230</v>
      </c>
      <c r="F222" s="55">
        <f t="shared" si="121"/>
        <v>80</v>
      </c>
      <c r="G222" s="6" t="str">
        <f t="shared" si="122"/>
        <v>LG_APHWC80</v>
      </c>
      <c r="H222" s="114">
        <f t="shared" si="123"/>
        <v>1</v>
      </c>
      <c r="I222" s="152" t="str">
        <f t="shared" si="124"/>
        <v>LG_APHWC802L</v>
      </c>
      <c r="J222" s="114">
        <f t="shared" si="133"/>
        <v>4</v>
      </c>
      <c r="K222" s="219">
        <v>4.0999999999999996</v>
      </c>
      <c r="L222" s="91" t="s">
        <v>188</v>
      </c>
      <c r="M222" s="245">
        <v>4</v>
      </c>
      <c r="N222" s="75">
        <f t="shared" si="125"/>
        <v>32</v>
      </c>
      <c r="O222" s="244" t="s">
        <v>932</v>
      </c>
      <c r="P222" s="237">
        <f t="shared" si="134"/>
        <v>12</v>
      </c>
      <c r="Q222" s="164">
        <f t="shared" si="126"/>
        <v>3201230</v>
      </c>
      <c r="R222" s="59" t="str">
        <f t="shared" si="127"/>
        <v>APHWC802L  (80 gal)</v>
      </c>
      <c r="S222" s="151">
        <f>COUNTIF(R$90:R$662, R222)</f>
        <v>1</v>
      </c>
      <c r="T222" s="239" t="s">
        <v>1398</v>
      </c>
      <c r="U222" s="247">
        <v>80</v>
      </c>
      <c r="V222" s="253"/>
      <c r="W222" s="239" t="s">
        <v>935</v>
      </c>
      <c r="X222" s="129" t="str">
        <f t="shared" si="128"/>
        <v>LG_APHWC80</v>
      </c>
      <c r="Y222" s="242">
        <v>1</v>
      </c>
      <c r="Z222" s="192"/>
      <c r="AA222" s="193"/>
      <c r="AB222" s="166"/>
      <c r="AC222" s="124" t="str">
        <f t="shared" si="129"/>
        <v>2,     3201230,   "APHWC802L  (80 gal)"</v>
      </c>
      <c r="AD222" s="249" t="str">
        <f t="shared" si="135"/>
        <v>LG</v>
      </c>
      <c r="AE222" s="239" t="s">
        <v>1404</v>
      </c>
      <c r="AF222" s="167">
        <f>COUNTIF(AE$77:AE$662, AE222)</f>
        <v>1</v>
      </c>
      <c r="AG222" s="124" t="str">
        <f t="shared" si="130"/>
        <v xml:space="preserve">          case  APHWC802L  (80 gal)   :   "LG_APHWC802L"</v>
      </c>
      <c r="AH222" s="6">
        <v>4.0999999999999996</v>
      </c>
      <c r="AJ222" s="6">
        <v>4</v>
      </c>
      <c r="AK222"/>
      <c r="AL222" s="138" t="str">
        <f t="shared" si="131"/>
        <v/>
      </c>
      <c r="AM222" s="138">
        <f t="shared" si="132"/>
        <v>4.0999999999999996</v>
      </c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/>
      <c r="KJ222"/>
      <c r="KK222"/>
      <c r="KL222"/>
      <c r="KM222"/>
      <c r="KN222"/>
      <c r="KO222"/>
      <c r="KP222"/>
      <c r="KQ222"/>
      <c r="KR222"/>
      <c r="KS222"/>
      <c r="KT222"/>
      <c r="KU222"/>
      <c r="KV222"/>
      <c r="KW222"/>
      <c r="KX222"/>
      <c r="KY222"/>
      <c r="KZ222"/>
      <c r="LA222"/>
      <c r="LB222"/>
      <c r="LC222"/>
      <c r="LD222"/>
      <c r="LE222"/>
      <c r="LF222"/>
      <c r="LG222"/>
      <c r="LH222"/>
      <c r="LI222"/>
      <c r="LJ222"/>
      <c r="LK222"/>
      <c r="LL222"/>
      <c r="LM222"/>
      <c r="LN222"/>
      <c r="LO222"/>
      <c r="LP222"/>
      <c r="LQ222"/>
      <c r="LR222"/>
      <c r="LS222"/>
      <c r="LT222"/>
      <c r="LU222"/>
      <c r="LV222"/>
      <c r="LW222"/>
      <c r="LX222"/>
      <c r="LY222"/>
      <c r="LZ222"/>
      <c r="MA222"/>
      <c r="MB222"/>
      <c r="MC222"/>
      <c r="MD222"/>
      <c r="ME222"/>
      <c r="MF222"/>
      <c r="MG222"/>
      <c r="MH222"/>
      <c r="MI222"/>
      <c r="MJ222"/>
      <c r="MK222"/>
      <c r="ML222"/>
      <c r="MM222"/>
      <c r="MN222"/>
      <c r="MO222"/>
      <c r="MP222"/>
      <c r="MQ222"/>
      <c r="MR222"/>
      <c r="MS222"/>
      <c r="MT222"/>
      <c r="MU222"/>
      <c r="MV222"/>
      <c r="MW222"/>
      <c r="MX222"/>
      <c r="MY222"/>
      <c r="MZ222"/>
      <c r="NA222"/>
      <c r="NB222"/>
      <c r="NC222"/>
      <c r="ND222"/>
      <c r="NE222"/>
      <c r="NF222"/>
      <c r="NG222"/>
      <c r="NH222"/>
      <c r="NI222"/>
      <c r="NJ222"/>
      <c r="NK222"/>
      <c r="NL222"/>
      <c r="NM222"/>
      <c r="NN222"/>
      <c r="NO222"/>
      <c r="NP222"/>
      <c r="NQ222"/>
      <c r="NR222"/>
      <c r="NS222"/>
      <c r="NT222"/>
      <c r="NU222"/>
      <c r="NV222"/>
      <c r="NW222"/>
      <c r="NX222"/>
      <c r="NY222"/>
      <c r="NZ222"/>
      <c r="OA222"/>
      <c r="OB222"/>
      <c r="OC222"/>
      <c r="OD222"/>
      <c r="OE222"/>
      <c r="OF222"/>
      <c r="OG222"/>
      <c r="OH222"/>
      <c r="OI222"/>
      <c r="OJ222"/>
      <c r="OK222"/>
      <c r="OL222"/>
      <c r="OM222"/>
      <c r="ON222"/>
      <c r="OO222"/>
      <c r="OP222"/>
      <c r="OQ222"/>
      <c r="OR222"/>
      <c r="OS222"/>
      <c r="OT222"/>
      <c r="OU222"/>
      <c r="OV222"/>
      <c r="OW222"/>
      <c r="OX222"/>
      <c r="OY222"/>
      <c r="OZ222"/>
      <c r="PA222"/>
      <c r="PB222"/>
      <c r="PC222"/>
      <c r="PD222"/>
      <c r="PE222"/>
      <c r="PF222"/>
      <c r="PG222"/>
      <c r="PH222"/>
      <c r="PI222"/>
      <c r="PJ222"/>
      <c r="PK222"/>
      <c r="PL222"/>
      <c r="PM222"/>
      <c r="PN222"/>
      <c r="PO222"/>
      <c r="PP222"/>
      <c r="PQ222"/>
      <c r="PR222"/>
      <c r="PS222"/>
      <c r="PT222"/>
      <c r="PU222"/>
      <c r="PV222"/>
      <c r="PW222"/>
      <c r="PX222"/>
      <c r="PY222"/>
      <c r="PZ222"/>
      <c r="QA222"/>
      <c r="QB222"/>
      <c r="QC222"/>
      <c r="QD222"/>
      <c r="QE222"/>
      <c r="QF222"/>
      <c r="QG222"/>
      <c r="QH222"/>
      <c r="QI222"/>
      <c r="QJ222"/>
      <c r="QK222"/>
      <c r="QL222"/>
      <c r="QM222"/>
      <c r="QN222"/>
      <c r="QO222"/>
      <c r="QP222"/>
      <c r="QQ222"/>
      <c r="QR222"/>
      <c r="QS222"/>
      <c r="QT222"/>
      <c r="QU222"/>
      <c r="QV222"/>
      <c r="QW222"/>
      <c r="QX222"/>
      <c r="QY222"/>
      <c r="QZ222"/>
      <c r="RA222"/>
      <c r="RB222"/>
      <c r="RC222"/>
      <c r="RD222"/>
      <c r="RE222"/>
      <c r="RF222"/>
      <c r="RG222"/>
      <c r="RH222"/>
      <c r="RI222"/>
      <c r="RJ222"/>
      <c r="RK222"/>
      <c r="RL222"/>
      <c r="RM222"/>
      <c r="RN222"/>
      <c r="RO222"/>
      <c r="RP222"/>
      <c r="RQ222"/>
      <c r="RR222"/>
      <c r="RS222"/>
      <c r="RT222"/>
      <c r="RU222"/>
      <c r="RV222"/>
      <c r="RW222"/>
      <c r="RX222"/>
      <c r="RY222"/>
      <c r="RZ222"/>
      <c r="SA222"/>
      <c r="SB222"/>
      <c r="SC222"/>
      <c r="SD222"/>
      <c r="SE222"/>
      <c r="SF222"/>
      <c r="SG222"/>
      <c r="SH222"/>
      <c r="SI222"/>
      <c r="SJ222"/>
      <c r="SK222"/>
      <c r="SL222"/>
      <c r="SM222"/>
      <c r="SN222"/>
      <c r="SO222"/>
      <c r="SP222"/>
      <c r="SQ222"/>
      <c r="SR222"/>
      <c r="SS222"/>
      <c r="ST222"/>
      <c r="SU222"/>
      <c r="SV222"/>
      <c r="SW222"/>
      <c r="SX222"/>
      <c r="SY222"/>
      <c r="SZ222"/>
      <c r="TA222"/>
      <c r="TB222"/>
      <c r="TC222"/>
      <c r="TD222"/>
      <c r="TE222"/>
      <c r="TF222"/>
      <c r="TG222"/>
      <c r="TH222"/>
      <c r="TI222"/>
      <c r="TJ222"/>
      <c r="TK222"/>
      <c r="TL222"/>
      <c r="TM222"/>
      <c r="TN222"/>
      <c r="TO222"/>
      <c r="TP222"/>
      <c r="TQ222"/>
      <c r="TR222"/>
      <c r="TS222"/>
      <c r="TT222"/>
      <c r="TU222"/>
      <c r="TV222"/>
      <c r="TW222"/>
      <c r="TX222"/>
      <c r="TY222"/>
      <c r="TZ222"/>
      <c r="UA222"/>
      <c r="UB222"/>
      <c r="UC222"/>
      <c r="UD222"/>
      <c r="UE222"/>
      <c r="UF222"/>
      <c r="UG222"/>
      <c r="UH222"/>
      <c r="UI222"/>
      <c r="UJ222"/>
      <c r="UK222"/>
      <c r="UL222"/>
      <c r="UM222"/>
      <c r="UN222"/>
      <c r="UO222"/>
      <c r="UP222"/>
      <c r="UQ222"/>
      <c r="UR222"/>
      <c r="US222"/>
      <c r="UT222"/>
      <c r="UU222"/>
      <c r="UV222"/>
      <c r="UW222"/>
      <c r="UX222"/>
      <c r="UY222"/>
      <c r="UZ222"/>
      <c r="VA222"/>
      <c r="VB222"/>
      <c r="VC222"/>
      <c r="VD222"/>
      <c r="VE222"/>
      <c r="VF222"/>
      <c r="VG222"/>
      <c r="VH222"/>
      <c r="VI222"/>
      <c r="VJ222"/>
      <c r="VK222"/>
      <c r="VL222"/>
      <c r="VM222"/>
      <c r="VN222"/>
      <c r="VO222"/>
      <c r="VP222"/>
      <c r="VQ222"/>
      <c r="VR222"/>
      <c r="VS222"/>
      <c r="VT222"/>
      <c r="VU222"/>
      <c r="VV222"/>
      <c r="VW222"/>
      <c r="VX222"/>
      <c r="VY222"/>
      <c r="VZ222"/>
      <c r="WA222"/>
      <c r="WB222"/>
      <c r="WC222"/>
      <c r="WD222"/>
      <c r="WE222"/>
      <c r="WF222"/>
      <c r="WG222"/>
      <c r="WH222"/>
      <c r="WI222"/>
      <c r="WJ222"/>
      <c r="WK222"/>
      <c r="WL222"/>
      <c r="WM222"/>
      <c r="WN222"/>
      <c r="WO222"/>
      <c r="WP222"/>
      <c r="WQ222"/>
      <c r="WR222"/>
      <c r="WS222"/>
      <c r="WT222"/>
      <c r="WU222"/>
      <c r="WV222"/>
      <c r="WW222"/>
      <c r="WX222"/>
      <c r="WY222"/>
      <c r="WZ222"/>
      <c r="XA222"/>
      <c r="XB222"/>
      <c r="XC222"/>
      <c r="XD222"/>
      <c r="XE222"/>
      <c r="XF222"/>
      <c r="XG222"/>
      <c r="XH222"/>
      <c r="XI222"/>
      <c r="XJ222"/>
      <c r="XK222"/>
      <c r="XL222"/>
      <c r="XM222"/>
      <c r="XN222"/>
      <c r="XO222"/>
      <c r="XP222"/>
      <c r="XQ222"/>
      <c r="XR222"/>
      <c r="XS222"/>
      <c r="XT222"/>
      <c r="XU222"/>
      <c r="XV222"/>
      <c r="XW222"/>
      <c r="XX222"/>
      <c r="XY222"/>
      <c r="XZ222"/>
      <c r="YA222"/>
      <c r="YB222"/>
      <c r="YC222"/>
      <c r="YD222"/>
      <c r="YE222"/>
      <c r="YF222"/>
      <c r="YG222"/>
      <c r="YH222"/>
      <c r="YI222"/>
      <c r="YJ222"/>
      <c r="YK222"/>
      <c r="YL222"/>
      <c r="YM222"/>
      <c r="YN222"/>
      <c r="YO222"/>
      <c r="YP222"/>
      <c r="YQ222"/>
      <c r="YR222"/>
      <c r="YS222"/>
      <c r="YT222"/>
      <c r="YU222"/>
      <c r="YV222"/>
      <c r="YW222"/>
      <c r="YX222"/>
      <c r="YY222"/>
      <c r="YZ222"/>
      <c r="ZA222"/>
      <c r="ZB222"/>
      <c r="ZC222"/>
      <c r="ZD222"/>
      <c r="ZE222"/>
      <c r="ZF222"/>
      <c r="ZG222"/>
      <c r="ZH222"/>
      <c r="ZI222"/>
      <c r="ZJ222"/>
      <c r="ZK222"/>
      <c r="ZL222"/>
      <c r="ZM222"/>
      <c r="ZN222"/>
      <c r="ZO222"/>
      <c r="ZP222"/>
      <c r="ZQ222"/>
      <c r="ZR222"/>
      <c r="ZS222"/>
      <c r="ZT222"/>
      <c r="ZU222"/>
      <c r="ZV222"/>
      <c r="ZW222"/>
      <c r="ZX222"/>
      <c r="ZY222"/>
      <c r="ZZ222"/>
      <c r="AAA222"/>
      <c r="AAB222"/>
      <c r="AAC222"/>
      <c r="AAD222"/>
      <c r="AAE222"/>
      <c r="AAF222"/>
      <c r="AAG222"/>
      <c r="AAH222"/>
      <c r="AAI222"/>
      <c r="AAJ222"/>
      <c r="AAK222"/>
      <c r="AAL222"/>
      <c r="AAM222"/>
      <c r="AAN222"/>
      <c r="AAO222"/>
      <c r="AAP222"/>
      <c r="AAQ222"/>
      <c r="AAR222"/>
      <c r="AAS222"/>
      <c r="AAT222"/>
      <c r="AAU222"/>
      <c r="AAV222"/>
      <c r="AAW222"/>
      <c r="AAX222"/>
      <c r="AAY222"/>
      <c r="AAZ222"/>
      <c r="ABA222"/>
      <c r="ABB222"/>
      <c r="ABC222"/>
      <c r="ABD222"/>
      <c r="ABE222"/>
      <c r="ABF222"/>
      <c r="ABG222"/>
      <c r="ABH222"/>
      <c r="ABI222"/>
      <c r="ABJ222"/>
      <c r="ABK222"/>
      <c r="ABL222"/>
      <c r="ABM222"/>
      <c r="ABN222"/>
      <c r="ABO222"/>
      <c r="ABP222"/>
      <c r="ABQ222"/>
      <c r="ABR222"/>
      <c r="ABS222"/>
      <c r="ABT222"/>
      <c r="ABU222"/>
      <c r="ABV222"/>
      <c r="ABW222"/>
      <c r="ABX222"/>
      <c r="ABY222"/>
      <c r="ABZ222"/>
      <c r="ACA222"/>
      <c r="ACB222"/>
      <c r="ACC222"/>
      <c r="ACD222"/>
      <c r="ACE222"/>
      <c r="ACF222"/>
      <c r="ACG222"/>
      <c r="ACH222"/>
      <c r="ACI222"/>
      <c r="ACJ222"/>
      <c r="ACK222"/>
      <c r="ACL222"/>
      <c r="ACM222"/>
      <c r="ACN222"/>
      <c r="ACO222"/>
      <c r="ACP222"/>
      <c r="ACQ222"/>
      <c r="ACR222"/>
      <c r="ACS222"/>
      <c r="ACT222"/>
      <c r="ACU222"/>
      <c r="ACV222"/>
      <c r="ACW222"/>
      <c r="ACX222"/>
      <c r="ACY222"/>
      <c r="ACZ222"/>
      <c r="ADA222"/>
      <c r="ADB222"/>
      <c r="ADC222"/>
      <c r="ADD222"/>
      <c r="ADE222"/>
      <c r="ADF222"/>
      <c r="ADG222"/>
      <c r="ADH222"/>
      <c r="ADI222"/>
      <c r="ADJ222"/>
      <c r="ADK222"/>
      <c r="ADL222"/>
      <c r="ADM222"/>
      <c r="ADN222"/>
      <c r="ADO222"/>
      <c r="ADP222"/>
      <c r="ADQ222"/>
      <c r="ADR222"/>
      <c r="ADS222"/>
      <c r="ADT222"/>
      <c r="ADU222"/>
      <c r="ADV222"/>
      <c r="ADW222"/>
      <c r="ADX222"/>
      <c r="ADY222"/>
      <c r="ADZ222"/>
      <c r="AEA222"/>
      <c r="AEB222"/>
      <c r="AEC222"/>
      <c r="AED222"/>
      <c r="AEE222"/>
      <c r="AEF222"/>
      <c r="AEG222"/>
      <c r="AEH222"/>
      <c r="AEI222"/>
      <c r="AEJ222"/>
      <c r="AEK222"/>
      <c r="AEL222"/>
      <c r="AEM222"/>
      <c r="AEN222"/>
      <c r="AEO222"/>
      <c r="AEP222"/>
      <c r="AEQ222"/>
      <c r="AER222"/>
      <c r="AES222"/>
      <c r="AET222"/>
      <c r="AEU222"/>
      <c r="AEV222"/>
      <c r="AEW222"/>
      <c r="AEX222"/>
      <c r="AEY222"/>
      <c r="AEZ222"/>
      <c r="AFA222"/>
      <c r="AFB222"/>
      <c r="AFC222"/>
      <c r="AFD222"/>
      <c r="AFE222"/>
      <c r="AFF222"/>
      <c r="AFG222"/>
      <c r="AFH222"/>
      <c r="AFI222"/>
      <c r="AFJ222"/>
      <c r="AFK222"/>
      <c r="AFL222"/>
      <c r="AFM222"/>
      <c r="AFN222"/>
      <c r="AFO222"/>
      <c r="AFP222"/>
      <c r="AFQ222"/>
      <c r="AFR222"/>
      <c r="AFS222"/>
      <c r="AFT222"/>
      <c r="AFU222"/>
      <c r="AFV222"/>
      <c r="AFW222"/>
      <c r="AFX222"/>
      <c r="AFY222"/>
      <c r="AFZ222"/>
      <c r="AGA222"/>
      <c r="AGB222"/>
      <c r="AGC222"/>
      <c r="AGD222"/>
      <c r="AGE222"/>
      <c r="AGF222"/>
      <c r="AGG222"/>
      <c r="AGH222"/>
      <c r="AGI222"/>
      <c r="AGJ222"/>
      <c r="AGK222"/>
      <c r="AGL222"/>
      <c r="AGM222"/>
      <c r="AGN222"/>
      <c r="AGO222"/>
      <c r="AGP222"/>
      <c r="AGQ222"/>
      <c r="AGR222"/>
      <c r="AGS222"/>
      <c r="AGT222"/>
      <c r="AGU222"/>
      <c r="AGV222"/>
      <c r="AGW222"/>
      <c r="AGX222"/>
      <c r="AGY222"/>
      <c r="AGZ222"/>
      <c r="AHA222"/>
      <c r="AHB222"/>
      <c r="AHC222"/>
      <c r="AHD222"/>
      <c r="AHE222"/>
      <c r="AHF222"/>
      <c r="AHG222"/>
      <c r="AHH222"/>
      <c r="AHI222"/>
      <c r="AHJ222"/>
      <c r="AHK222"/>
      <c r="AHL222"/>
      <c r="AHM222"/>
      <c r="AHN222"/>
      <c r="AHO222"/>
      <c r="AHP222"/>
      <c r="AHQ222"/>
      <c r="AHR222"/>
      <c r="AHS222"/>
      <c r="AHT222"/>
      <c r="AHU222"/>
      <c r="AHV222"/>
      <c r="AHW222"/>
      <c r="AHX222"/>
      <c r="AHY222"/>
      <c r="AHZ222"/>
      <c r="AIA222"/>
      <c r="AIB222"/>
      <c r="AIC222"/>
      <c r="AID222"/>
      <c r="AIE222"/>
      <c r="AIF222"/>
      <c r="AIG222"/>
      <c r="AIH222"/>
      <c r="AII222"/>
      <c r="AIJ222"/>
      <c r="AIK222"/>
      <c r="AIL222"/>
      <c r="AIM222"/>
      <c r="AIN222"/>
      <c r="AIO222"/>
      <c r="AIP222"/>
      <c r="AIQ222"/>
      <c r="AIR222"/>
      <c r="AIS222"/>
      <c r="AIT222"/>
      <c r="AIU222"/>
      <c r="AIV222"/>
      <c r="AIW222"/>
      <c r="AIX222"/>
      <c r="AIY222"/>
      <c r="AIZ222"/>
      <c r="AJA222"/>
      <c r="AJB222"/>
      <c r="AJC222"/>
      <c r="AJD222"/>
      <c r="AJE222"/>
      <c r="AJF222"/>
      <c r="AJG222"/>
      <c r="AJH222"/>
      <c r="AJI222"/>
      <c r="AJJ222"/>
      <c r="AJK222"/>
      <c r="AJL222"/>
      <c r="AJM222"/>
      <c r="AJN222"/>
      <c r="AJO222"/>
      <c r="AJP222"/>
      <c r="AJQ222"/>
      <c r="AJR222"/>
      <c r="AJS222"/>
      <c r="AJT222"/>
      <c r="AJU222"/>
      <c r="AJV222"/>
      <c r="AJW222"/>
      <c r="AJX222"/>
      <c r="AJY222"/>
      <c r="AJZ222"/>
      <c r="AKA222"/>
      <c r="AKB222"/>
      <c r="AKC222"/>
      <c r="AKD222"/>
      <c r="AKE222"/>
      <c r="AKF222"/>
      <c r="AKG222"/>
      <c r="AKH222"/>
      <c r="AKI222"/>
      <c r="AKJ222"/>
      <c r="AKK222"/>
      <c r="AKL222"/>
      <c r="AKM222"/>
      <c r="AKN222"/>
      <c r="AKO222"/>
      <c r="AKP222"/>
      <c r="AKQ222"/>
      <c r="AKR222"/>
      <c r="AKS222"/>
      <c r="AKT222"/>
      <c r="AKU222"/>
      <c r="AKV222"/>
      <c r="AKW222"/>
      <c r="AKX222"/>
      <c r="AKY222"/>
      <c r="AKZ222"/>
      <c r="ALA222"/>
      <c r="ALB222"/>
      <c r="ALC222"/>
      <c r="ALD222"/>
      <c r="ALE222"/>
      <c r="ALF222"/>
      <c r="ALG222"/>
      <c r="ALH222"/>
      <c r="ALI222"/>
      <c r="ALJ222"/>
      <c r="ALK222"/>
      <c r="ALL222"/>
      <c r="ALM222"/>
      <c r="ALN222"/>
      <c r="ALO222"/>
      <c r="ALP222"/>
      <c r="ALQ222"/>
      <c r="ALR222"/>
      <c r="ALS222"/>
      <c r="ALT222"/>
      <c r="ALU222"/>
      <c r="ALV222"/>
      <c r="ALW222"/>
      <c r="ALX222"/>
      <c r="ALY222"/>
      <c r="ALZ222"/>
      <c r="AMA222"/>
      <c r="AMB222"/>
      <c r="AMC222"/>
      <c r="AMD222"/>
      <c r="AME222"/>
      <c r="AMF222"/>
      <c r="AMG222"/>
      <c r="AMH222"/>
      <c r="AMI222"/>
      <c r="AMJ222"/>
      <c r="AMK222"/>
      <c r="AML222"/>
      <c r="AMM222"/>
      <c r="AMN222"/>
      <c r="AMO222"/>
      <c r="AMP222"/>
      <c r="AMQ222"/>
      <c r="AMR222"/>
      <c r="AMS222"/>
      <c r="AMT222"/>
      <c r="AMU222"/>
    </row>
    <row r="223" spans="3:1038" s="6" customFormat="1" ht="15" customHeight="1" x14ac:dyDescent="0.25">
      <c r="C223" s="6" t="str">
        <f t="shared" si="118"/>
        <v>LG</v>
      </c>
      <c r="D223" s="6" t="str">
        <f t="shared" si="119"/>
        <v>APHWC802M  (80 gal)</v>
      </c>
      <c r="E223" s="6">
        <f t="shared" si="120"/>
        <v>3201330</v>
      </c>
      <c r="F223" s="55">
        <f t="shared" si="121"/>
        <v>80</v>
      </c>
      <c r="G223" s="6" t="str">
        <f t="shared" si="122"/>
        <v>LG_APHWC80</v>
      </c>
      <c r="H223" s="114">
        <f t="shared" si="123"/>
        <v>0</v>
      </c>
      <c r="I223" s="152" t="str">
        <f t="shared" si="124"/>
        <v>LG_APHWC802M</v>
      </c>
      <c r="J223" s="114">
        <f t="shared" si="133"/>
        <v>2</v>
      </c>
      <c r="K223" s="219">
        <v>4.0999999999999996</v>
      </c>
      <c r="L223" s="91" t="s">
        <v>188</v>
      </c>
      <c r="M223" s="245">
        <v>2</v>
      </c>
      <c r="N223" s="75">
        <f t="shared" si="125"/>
        <v>32</v>
      </c>
      <c r="O223" s="244" t="s">
        <v>932</v>
      </c>
      <c r="P223" s="237">
        <f t="shared" si="134"/>
        <v>13</v>
      </c>
      <c r="Q223" s="164">
        <f t="shared" si="126"/>
        <v>3201330</v>
      </c>
      <c r="R223" s="59" t="str">
        <f t="shared" si="127"/>
        <v>APHWC802M  (80 gal)</v>
      </c>
      <c r="S223" s="151">
        <f>COUNTIF(R$90:R$662, R223)</f>
        <v>1</v>
      </c>
      <c r="T223" s="239" t="s">
        <v>1399</v>
      </c>
      <c r="U223" s="247">
        <v>80</v>
      </c>
      <c r="V223" s="253"/>
      <c r="W223" s="239" t="s">
        <v>935</v>
      </c>
      <c r="X223" s="129" t="str">
        <f t="shared" si="128"/>
        <v>LG_APHWC80</v>
      </c>
      <c r="Y223" s="242">
        <v>0</v>
      </c>
      <c r="Z223" s="192"/>
      <c r="AA223" s="193"/>
      <c r="AB223" s="166"/>
      <c r="AC223" s="124" t="str">
        <f t="shared" si="129"/>
        <v>2,     3201330,   "APHWC802M  (80 gal)"</v>
      </c>
      <c r="AD223" s="249" t="str">
        <f t="shared" si="135"/>
        <v>LG</v>
      </c>
      <c r="AE223" s="239" t="s">
        <v>1405</v>
      </c>
      <c r="AF223" s="167">
        <f>COUNTIF(AE$77:AE$662, AE223)</f>
        <v>1</v>
      </c>
      <c r="AG223" s="124" t="str">
        <f t="shared" si="130"/>
        <v xml:space="preserve">          case  APHWC802M  (80 gal)   :   "LG_APHWC802M"</v>
      </c>
      <c r="AH223" s="6">
        <v>4.0999999999999996</v>
      </c>
      <c r="AJ223" s="6">
        <v>2</v>
      </c>
      <c r="AK223"/>
      <c r="AL223" s="138" t="str">
        <f t="shared" si="131"/>
        <v/>
      </c>
      <c r="AM223" s="138" t="str">
        <f t="shared" si="132"/>
        <v/>
      </c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  <c r="KI223"/>
      <c r="KJ223"/>
      <c r="KK223"/>
      <c r="KL223"/>
      <c r="KM223"/>
      <c r="KN223"/>
      <c r="KO223"/>
      <c r="KP223"/>
      <c r="KQ223"/>
      <c r="KR223"/>
      <c r="KS223"/>
      <c r="KT223"/>
      <c r="KU223"/>
      <c r="KV223"/>
      <c r="KW223"/>
      <c r="KX223"/>
      <c r="KY223"/>
      <c r="KZ223"/>
      <c r="LA223"/>
      <c r="LB223"/>
      <c r="LC223"/>
      <c r="LD223"/>
      <c r="LE223"/>
      <c r="LF223"/>
      <c r="LG223"/>
      <c r="LH223"/>
      <c r="LI223"/>
      <c r="LJ223"/>
      <c r="LK223"/>
      <c r="LL223"/>
      <c r="LM223"/>
      <c r="LN223"/>
      <c r="LO223"/>
      <c r="LP223"/>
      <c r="LQ223"/>
      <c r="LR223"/>
      <c r="LS223"/>
      <c r="LT223"/>
      <c r="LU223"/>
      <c r="LV223"/>
      <c r="LW223"/>
      <c r="LX223"/>
      <c r="LY223"/>
      <c r="LZ223"/>
      <c r="MA223"/>
      <c r="MB223"/>
      <c r="MC223"/>
      <c r="MD223"/>
      <c r="ME223"/>
      <c r="MF223"/>
      <c r="MG223"/>
      <c r="MH223"/>
      <c r="MI223"/>
      <c r="MJ223"/>
      <c r="MK223"/>
      <c r="ML223"/>
      <c r="MM223"/>
      <c r="MN223"/>
      <c r="MO223"/>
      <c r="MP223"/>
      <c r="MQ223"/>
      <c r="MR223"/>
      <c r="MS223"/>
      <c r="MT223"/>
      <c r="MU223"/>
      <c r="MV223"/>
      <c r="MW223"/>
      <c r="MX223"/>
      <c r="MY223"/>
      <c r="MZ223"/>
      <c r="NA223"/>
      <c r="NB223"/>
      <c r="NC223"/>
      <c r="ND223"/>
      <c r="NE223"/>
      <c r="NF223"/>
      <c r="NG223"/>
      <c r="NH223"/>
      <c r="NI223"/>
      <c r="NJ223"/>
      <c r="NK223"/>
      <c r="NL223"/>
      <c r="NM223"/>
      <c r="NN223"/>
      <c r="NO223"/>
      <c r="NP223"/>
      <c r="NQ223"/>
      <c r="NR223"/>
      <c r="NS223"/>
      <c r="NT223"/>
      <c r="NU223"/>
      <c r="NV223"/>
      <c r="NW223"/>
      <c r="NX223"/>
      <c r="NY223"/>
      <c r="NZ223"/>
      <c r="OA223"/>
      <c r="OB223"/>
      <c r="OC223"/>
      <c r="OD223"/>
      <c r="OE223"/>
      <c r="OF223"/>
      <c r="OG223"/>
      <c r="OH223"/>
      <c r="OI223"/>
      <c r="OJ223"/>
      <c r="OK223"/>
      <c r="OL223"/>
      <c r="OM223"/>
      <c r="ON223"/>
      <c r="OO223"/>
      <c r="OP223"/>
      <c r="OQ223"/>
      <c r="OR223"/>
      <c r="OS223"/>
      <c r="OT223"/>
      <c r="OU223"/>
      <c r="OV223"/>
      <c r="OW223"/>
      <c r="OX223"/>
      <c r="OY223"/>
      <c r="OZ223"/>
      <c r="PA223"/>
      <c r="PB223"/>
      <c r="PC223"/>
      <c r="PD223"/>
      <c r="PE223"/>
      <c r="PF223"/>
      <c r="PG223"/>
      <c r="PH223"/>
      <c r="PI223"/>
      <c r="PJ223"/>
      <c r="PK223"/>
      <c r="PL223"/>
      <c r="PM223"/>
      <c r="PN223"/>
      <c r="PO223"/>
      <c r="PP223"/>
      <c r="PQ223"/>
      <c r="PR223"/>
      <c r="PS223"/>
      <c r="PT223"/>
      <c r="PU223"/>
      <c r="PV223"/>
      <c r="PW223"/>
      <c r="PX223"/>
      <c r="PY223"/>
      <c r="PZ223"/>
      <c r="QA223"/>
      <c r="QB223"/>
      <c r="QC223"/>
      <c r="QD223"/>
      <c r="QE223"/>
      <c r="QF223"/>
      <c r="QG223"/>
      <c r="QH223"/>
      <c r="QI223"/>
      <c r="QJ223"/>
      <c r="QK223"/>
      <c r="QL223"/>
      <c r="QM223"/>
      <c r="QN223"/>
      <c r="QO223"/>
      <c r="QP223"/>
      <c r="QQ223"/>
      <c r="QR223"/>
      <c r="QS223"/>
      <c r="QT223"/>
      <c r="QU223"/>
      <c r="QV223"/>
      <c r="QW223"/>
      <c r="QX223"/>
      <c r="QY223"/>
      <c r="QZ223"/>
      <c r="RA223"/>
      <c r="RB223"/>
      <c r="RC223"/>
      <c r="RD223"/>
      <c r="RE223"/>
      <c r="RF223"/>
      <c r="RG223"/>
      <c r="RH223"/>
      <c r="RI223"/>
      <c r="RJ223"/>
      <c r="RK223"/>
      <c r="RL223"/>
      <c r="RM223"/>
      <c r="RN223"/>
      <c r="RO223"/>
      <c r="RP223"/>
      <c r="RQ223"/>
      <c r="RR223"/>
      <c r="RS223"/>
      <c r="RT223"/>
      <c r="RU223"/>
      <c r="RV223"/>
      <c r="RW223"/>
      <c r="RX223"/>
      <c r="RY223"/>
      <c r="RZ223"/>
      <c r="SA223"/>
      <c r="SB223"/>
      <c r="SC223"/>
      <c r="SD223"/>
      <c r="SE223"/>
      <c r="SF223"/>
      <c r="SG223"/>
      <c r="SH223"/>
      <c r="SI223"/>
      <c r="SJ223"/>
      <c r="SK223"/>
      <c r="SL223"/>
      <c r="SM223"/>
      <c r="SN223"/>
      <c r="SO223"/>
      <c r="SP223"/>
      <c r="SQ223"/>
      <c r="SR223"/>
      <c r="SS223"/>
      <c r="ST223"/>
      <c r="SU223"/>
      <c r="SV223"/>
      <c r="SW223"/>
      <c r="SX223"/>
      <c r="SY223"/>
      <c r="SZ223"/>
      <c r="TA223"/>
      <c r="TB223"/>
      <c r="TC223"/>
      <c r="TD223"/>
      <c r="TE223"/>
      <c r="TF223"/>
      <c r="TG223"/>
      <c r="TH223"/>
      <c r="TI223"/>
      <c r="TJ223"/>
      <c r="TK223"/>
      <c r="TL223"/>
      <c r="TM223"/>
      <c r="TN223"/>
      <c r="TO223"/>
      <c r="TP223"/>
      <c r="TQ223"/>
      <c r="TR223"/>
      <c r="TS223"/>
      <c r="TT223"/>
      <c r="TU223"/>
      <c r="TV223"/>
      <c r="TW223"/>
      <c r="TX223"/>
      <c r="TY223"/>
      <c r="TZ223"/>
      <c r="UA223"/>
      <c r="UB223"/>
      <c r="UC223"/>
      <c r="UD223"/>
      <c r="UE223"/>
      <c r="UF223"/>
      <c r="UG223"/>
      <c r="UH223"/>
      <c r="UI223"/>
      <c r="UJ223"/>
      <c r="UK223"/>
      <c r="UL223"/>
      <c r="UM223"/>
      <c r="UN223"/>
      <c r="UO223"/>
      <c r="UP223"/>
      <c r="UQ223"/>
      <c r="UR223"/>
      <c r="US223"/>
      <c r="UT223"/>
      <c r="UU223"/>
      <c r="UV223"/>
      <c r="UW223"/>
      <c r="UX223"/>
      <c r="UY223"/>
      <c r="UZ223"/>
      <c r="VA223"/>
      <c r="VB223"/>
      <c r="VC223"/>
      <c r="VD223"/>
      <c r="VE223"/>
      <c r="VF223"/>
      <c r="VG223"/>
      <c r="VH223"/>
      <c r="VI223"/>
      <c r="VJ223"/>
      <c r="VK223"/>
      <c r="VL223"/>
      <c r="VM223"/>
      <c r="VN223"/>
      <c r="VO223"/>
      <c r="VP223"/>
      <c r="VQ223"/>
      <c r="VR223"/>
      <c r="VS223"/>
      <c r="VT223"/>
      <c r="VU223"/>
      <c r="VV223"/>
      <c r="VW223"/>
      <c r="VX223"/>
      <c r="VY223"/>
      <c r="VZ223"/>
      <c r="WA223"/>
      <c r="WB223"/>
      <c r="WC223"/>
      <c r="WD223"/>
      <c r="WE223"/>
      <c r="WF223"/>
      <c r="WG223"/>
      <c r="WH223"/>
      <c r="WI223"/>
      <c r="WJ223"/>
      <c r="WK223"/>
      <c r="WL223"/>
      <c r="WM223"/>
      <c r="WN223"/>
      <c r="WO223"/>
      <c r="WP223"/>
      <c r="WQ223"/>
      <c r="WR223"/>
      <c r="WS223"/>
      <c r="WT223"/>
      <c r="WU223"/>
      <c r="WV223"/>
      <c r="WW223"/>
      <c r="WX223"/>
      <c r="WY223"/>
      <c r="WZ223"/>
      <c r="XA223"/>
      <c r="XB223"/>
      <c r="XC223"/>
      <c r="XD223"/>
      <c r="XE223"/>
      <c r="XF223"/>
      <c r="XG223"/>
      <c r="XH223"/>
      <c r="XI223"/>
      <c r="XJ223"/>
      <c r="XK223"/>
      <c r="XL223"/>
      <c r="XM223"/>
      <c r="XN223"/>
      <c r="XO223"/>
      <c r="XP223"/>
      <c r="XQ223"/>
      <c r="XR223"/>
      <c r="XS223"/>
      <c r="XT223"/>
      <c r="XU223"/>
      <c r="XV223"/>
      <c r="XW223"/>
      <c r="XX223"/>
      <c r="XY223"/>
      <c r="XZ223"/>
      <c r="YA223"/>
      <c r="YB223"/>
      <c r="YC223"/>
      <c r="YD223"/>
      <c r="YE223"/>
      <c r="YF223"/>
      <c r="YG223"/>
      <c r="YH223"/>
      <c r="YI223"/>
      <c r="YJ223"/>
      <c r="YK223"/>
      <c r="YL223"/>
      <c r="YM223"/>
      <c r="YN223"/>
      <c r="YO223"/>
      <c r="YP223"/>
      <c r="YQ223"/>
      <c r="YR223"/>
      <c r="YS223"/>
      <c r="YT223"/>
      <c r="YU223"/>
      <c r="YV223"/>
      <c r="YW223"/>
      <c r="YX223"/>
      <c r="YY223"/>
      <c r="YZ223"/>
      <c r="ZA223"/>
      <c r="ZB223"/>
      <c r="ZC223"/>
      <c r="ZD223"/>
      <c r="ZE223"/>
      <c r="ZF223"/>
      <c r="ZG223"/>
      <c r="ZH223"/>
      <c r="ZI223"/>
      <c r="ZJ223"/>
      <c r="ZK223"/>
      <c r="ZL223"/>
      <c r="ZM223"/>
      <c r="ZN223"/>
      <c r="ZO223"/>
      <c r="ZP223"/>
      <c r="ZQ223"/>
      <c r="ZR223"/>
      <c r="ZS223"/>
      <c r="ZT223"/>
      <c r="ZU223"/>
      <c r="ZV223"/>
      <c r="ZW223"/>
      <c r="ZX223"/>
      <c r="ZY223"/>
      <c r="ZZ223"/>
      <c r="AAA223"/>
      <c r="AAB223"/>
      <c r="AAC223"/>
      <c r="AAD223"/>
      <c r="AAE223"/>
      <c r="AAF223"/>
      <c r="AAG223"/>
      <c r="AAH223"/>
      <c r="AAI223"/>
      <c r="AAJ223"/>
      <c r="AAK223"/>
      <c r="AAL223"/>
      <c r="AAM223"/>
      <c r="AAN223"/>
      <c r="AAO223"/>
      <c r="AAP223"/>
      <c r="AAQ223"/>
      <c r="AAR223"/>
      <c r="AAS223"/>
      <c r="AAT223"/>
      <c r="AAU223"/>
      <c r="AAV223"/>
      <c r="AAW223"/>
      <c r="AAX223"/>
      <c r="AAY223"/>
      <c r="AAZ223"/>
      <c r="ABA223"/>
      <c r="ABB223"/>
      <c r="ABC223"/>
      <c r="ABD223"/>
      <c r="ABE223"/>
      <c r="ABF223"/>
      <c r="ABG223"/>
      <c r="ABH223"/>
      <c r="ABI223"/>
      <c r="ABJ223"/>
      <c r="ABK223"/>
      <c r="ABL223"/>
      <c r="ABM223"/>
      <c r="ABN223"/>
      <c r="ABO223"/>
      <c r="ABP223"/>
      <c r="ABQ223"/>
      <c r="ABR223"/>
      <c r="ABS223"/>
      <c r="ABT223"/>
      <c r="ABU223"/>
      <c r="ABV223"/>
      <c r="ABW223"/>
      <c r="ABX223"/>
      <c r="ABY223"/>
      <c r="ABZ223"/>
      <c r="ACA223"/>
      <c r="ACB223"/>
      <c r="ACC223"/>
      <c r="ACD223"/>
      <c r="ACE223"/>
      <c r="ACF223"/>
      <c r="ACG223"/>
      <c r="ACH223"/>
      <c r="ACI223"/>
      <c r="ACJ223"/>
      <c r="ACK223"/>
      <c r="ACL223"/>
      <c r="ACM223"/>
      <c r="ACN223"/>
      <c r="ACO223"/>
      <c r="ACP223"/>
      <c r="ACQ223"/>
      <c r="ACR223"/>
      <c r="ACS223"/>
      <c r="ACT223"/>
      <c r="ACU223"/>
      <c r="ACV223"/>
      <c r="ACW223"/>
      <c r="ACX223"/>
      <c r="ACY223"/>
      <c r="ACZ223"/>
      <c r="ADA223"/>
      <c r="ADB223"/>
      <c r="ADC223"/>
      <c r="ADD223"/>
      <c r="ADE223"/>
      <c r="ADF223"/>
      <c r="ADG223"/>
      <c r="ADH223"/>
      <c r="ADI223"/>
      <c r="ADJ223"/>
      <c r="ADK223"/>
      <c r="ADL223"/>
      <c r="ADM223"/>
      <c r="ADN223"/>
      <c r="ADO223"/>
      <c r="ADP223"/>
      <c r="ADQ223"/>
      <c r="ADR223"/>
      <c r="ADS223"/>
      <c r="ADT223"/>
      <c r="ADU223"/>
      <c r="ADV223"/>
      <c r="ADW223"/>
      <c r="ADX223"/>
      <c r="ADY223"/>
      <c r="ADZ223"/>
      <c r="AEA223"/>
      <c r="AEB223"/>
      <c r="AEC223"/>
      <c r="AED223"/>
      <c r="AEE223"/>
      <c r="AEF223"/>
      <c r="AEG223"/>
      <c r="AEH223"/>
      <c r="AEI223"/>
      <c r="AEJ223"/>
      <c r="AEK223"/>
      <c r="AEL223"/>
      <c r="AEM223"/>
      <c r="AEN223"/>
      <c r="AEO223"/>
      <c r="AEP223"/>
      <c r="AEQ223"/>
      <c r="AER223"/>
      <c r="AES223"/>
      <c r="AET223"/>
      <c r="AEU223"/>
      <c r="AEV223"/>
      <c r="AEW223"/>
      <c r="AEX223"/>
      <c r="AEY223"/>
      <c r="AEZ223"/>
      <c r="AFA223"/>
      <c r="AFB223"/>
      <c r="AFC223"/>
      <c r="AFD223"/>
      <c r="AFE223"/>
      <c r="AFF223"/>
      <c r="AFG223"/>
      <c r="AFH223"/>
      <c r="AFI223"/>
      <c r="AFJ223"/>
      <c r="AFK223"/>
      <c r="AFL223"/>
      <c r="AFM223"/>
      <c r="AFN223"/>
      <c r="AFO223"/>
      <c r="AFP223"/>
      <c r="AFQ223"/>
      <c r="AFR223"/>
      <c r="AFS223"/>
      <c r="AFT223"/>
      <c r="AFU223"/>
      <c r="AFV223"/>
      <c r="AFW223"/>
      <c r="AFX223"/>
      <c r="AFY223"/>
      <c r="AFZ223"/>
      <c r="AGA223"/>
      <c r="AGB223"/>
      <c r="AGC223"/>
      <c r="AGD223"/>
      <c r="AGE223"/>
      <c r="AGF223"/>
      <c r="AGG223"/>
      <c r="AGH223"/>
      <c r="AGI223"/>
      <c r="AGJ223"/>
      <c r="AGK223"/>
      <c r="AGL223"/>
      <c r="AGM223"/>
      <c r="AGN223"/>
      <c r="AGO223"/>
      <c r="AGP223"/>
      <c r="AGQ223"/>
      <c r="AGR223"/>
      <c r="AGS223"/>
      <c r="AGT223"/>
      <c r="AGU223"/>
      <c r="AGV223"/>
      <c r="AGW223"/>
      <c r="AGX223"/>
      <c r="AGY223"/>
      <c r="AGZ223"/>
      <c r="AHA223"/>
      <c r="AHB223"/>
      <c r="AHC223"/>
      <c r="AHD223"/>
      <c r="AHE223"/>
      <c r="AHF223"/>
      <c r="AHG223"/>
      <c r="AHH223"/>
      <c r="AHI223"/>
      <c r="AHJ223"/>
      <c r="AHK223"/>
      <c r="AHL223"/>
      <c r="AHM223"/>
      <c r="AHN223"/>
      <c r="AHO223"/>
      <c r="AHP223"/>
      <c r="AHQ223"/>
      <c r="AHR223"/>
      <c r="AHS223"/>
      <c r="AHT223"/>
      <c r="AHU223"/>
      <c r="AHV223"/>
      <c r="AHW223"/>
      <c r="AHX223"/>
      <c r="AHY223"/>
      <c r="AHZ223"/>
      <c r="AIA223"/>
      <c r="AIB223"/>
      <c r="AIC223"/>
      <c r="AID223"/>
      <c r="AIE223"/>
      <c r="AIF223"/>
      <c r="AIG223"/>
      <c r="AIH223"/>
      <c r="AII223"/>
      <c r="AIJ223"/>
      <c r="AIK223"/>
      <c r="AIL223"/>
      <c r="AIM223"/>
      <c r="AIN223"/>
      <c r="AIO223"/>
      <c r="AIP223"/>
      <c r="AIQ223"/>
      <c r="AIR223"/>
      <c r="AIS223"/>
      <c r="AIT223"/>
      <c r="AIU223"/>
      <c r="AIV223"/>
      <c r="AIW223"/>
      <c r="AIX223"/>
      <c r="AIY223"/>
      <c r="AIZ223"/>
      <c r="AJA223"/>
      <c r="AJB223"/>
      <c r="AJC223"/>
      <c r="AJD223"/>
      <c r="AJE223"/>
      <c r="AJF223"/>
      <c r="AJG223"/>
      <c r="AJH223"/>
      <c r="AJI223"/>
      <c r="AJJ223"/>
      <c r="AJK223"/>
      <c r="AJL223"/>
      <c r="AJM223"/>
      <c r="AJN223"/>
      <c r="AJO223"/>
      <c r="AJP223"/>
      <c r="AJQ223"/>
      <c r="AJR223"/>
      <c r="AJS223"/>
      <c r="AJT223"/>
      <c r="AJU223"/>
      <c r="AJV223"/>
      <c r="AJW223"/>
      <c r="AJX223"/>
      <c r="AJY223"/>
      <c r="AJZ223"/>
      <c r="AKA223"/>
      <c r="AKB223"/>
      <c r="AKC223"/>
      <c r="AKD223"/>
      <c r="AKE223"/>
      <c r="AKF223"/>
      <c r="AKG223"/>
      <c r="AKH223"/>
      <c r="AKI223"/>
      <c r="AKJ223"/>
      <c r="AKK223"/>
      <c r="AKL223"/>
      <c r="AKM223"/>
      <c r="AKN223"/>
      <c r="AKO223"/>
      <c r="AKP223"/>
      <c r="AKQ223"/>
      <c r="AKR223"/>
      <c r="AKS223"/>
      <c r="AKT223"/>
      <c r="AKU223"/>
      <c r="AKV223"/>
      <c r="AKW223"/>
      <c r="AKX223"/>
      <c r="AKY223"/>
      <c r="AKZ223"/>
      <c r="ALA223"/>
      <c r="ALB223"/>
      <c r="ALC223"/>
      <c r="ALD223"/>
      <c r="ALE223"/>
      <c r="ALF223"/>
      <c r="ALG223"/>
      <c r="ALH223"/>
      <c r="ALI223"/>
      <c r="ALJ223"/>
      <c r="ALK223"/>
      <c r="ALL223"/>
      <c r="ALM223"/>
      <c r="ALN223"/>
      <c r="ALO223"/>
      <c r="ALP223"/>
      <c r="ALQ223"/>
      <c r="ALR223"/>
      <c r="ALS223"/>
      <c r="ALT223"/>
      <c r="ALU223"/>
      <c r="ALV223"/>
      <c r="ALW223"/>
      <c r="ALX223"/>
      <c r="ALY223"/>
      <c r="ALZ223"/>
      <c r="AMA223"/>
      <c r="AMB223"/>
      <c r="AMC223"/>
      <c r="AMD223"/>
      <c r="AME223"/>
      <c r="AMF223"/>
      <c r="AMG223"/>
      <c r="AMH223"/>
      <c r="AMI223"/>
      <c r="AMJ223"/>
      <c r="AMK223"/>
      <c r="AML223"/>
      <c r="AMM223"/>
      <c r="AMN223"/>
      <c r="AMO223"/>
      <c r="AMP223"/>
      <c r="AMQ223"/>
      <c r="AMR223"/>
      <c r="AMS223"/>
      <c r="AMT223"/>
      <c r="AMU223"/>
    </row>
    <row r="224" spans="3:1038" s="6" customFormat="1" ht="15" customHeight="1" x14ac:dyDescent="0.25">
      <c r="C224" s="6" t="str">
        <f t="shared" si="105"/>
        <v>LG</v>
      </c>
      <c r="D224" s="6" t="str">
        <f t="shared" si="106"/>
        <v>APHWC501D  (58 gal)</v>
      </c>
      <c r="E224" s="6">
        <f t="shared" si="107"/>
        <v>3200124</v>
      </c>
      <c r="F224" s="55">
        <f t="shared" si="108"/>
        <v>58</v>
      </c>
      <c r="G224" s="6" t="str">
        <f t="shared" si="109"/>
        <v>LG_APHWC50</v>
      </c>
      <c r="H224" s="114">
        <f t="shared" si="110"/>
        <v>1</v>
      </c>
      <c r="I224" s="152" t="str">
        <f t="shared" si="111"/>
        <v>LG_APHWC501D</v>
      </c>
      <c r="J224" s="114">
        <v>4</v>
      </c>
      <c r="K224" s="219">
        <v>3.93</v>
      </c>
      <c r="L224" s="91" t="s">
        <v>188</v>
      </c>
      <c r="M224" s="183"/>
      <c r="N224" s="75">
        <f t="shared" si="112"/>
        <v>32</v>
      </c>
      <c r="O224" s="168" t="s">
        <v>932</v>
      </c>
      <c r="P224" s="177">
        <v>1</v>
      </c>
      <c r="Q224" s="164">
        <f t="shared" si="103"/>
        <v>3200124</v>
      </c>
      <c r="R224" s="59" t="str">
        <f t="shared" si="113"/>
        <v>APHWC501D  (58 gal)</v>
      </c>
      <c r="S224" s="151">
        <f>COUNTIF(R$90:R$662, R224)</f>
        <v>1</v>
      </c>
      <c r="T224" s="173" t="s">
        <v>1028</v>
      </c>
      <c r="U224" s="172">
        <v>58</v>
      </c>
      <c r="V224" s="173" t="s">
        <v>934</v>
      </c>
      <c r="W224" s="173" t="s">
        <v>934</v>
      </c>
      <c r="X224" s="129" t="str">
        <f t="shared" si="104"/>
        <v>LG_APHWC50</v>
      </c>
      <c r="Y224" s="180">
        <v>1</v>
      </c>
      <c r="Z224" s="192"/>
      <c r="AA224" s="193"/>
      <c r="AB224" s="166"/>
      <c r="AC224" s="124" t="str">
        <f t="shared" si="114"/>
        <v>2,     3200124,   "APHWC501D  (58 gal)"</v>
      </c>
      <c r="AD224" s="191" t="str">
        <f>O224</f>
        <v>LG</v>
      </c>
      <c r="AE224" s="173" t="s">
        <v>1036</v>
      </c>
      <c r="AF224" s="167">
        <f>COUNTIF(AE$77:AE$662, AE224)</f>
        <v>1</v>
      </c>
      <c r="AG224" s="124" t="str">
        <f t="shared" si="115"/>
        <v xml:space="preserve">          case  APHWC501D  (58 gal)   :   "LG_APHWC501D"</v>
      </c>
      <c r="AH224" s="6">
        <v>3.93</v>
      </c>
      <c r="AJ224" s="6">
        <v>4</v>
      </c>
      <c r="AK224"/>
      <c r="AL224" s="138" t="str">
        <f t="shared" si="116"/>
        <v/>
      </c>
      <c r="AM224" s="138">
        <f t="shared" si="117"/>
        <v>3.93</v>
      </c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/>
      <c r="KN224"/>
      <c r="KO224"/>
      <c r="KP224"/>
      <c r="KQ224"/>
      <c r="KR224"/>
      <c r="KS224"/>
      <c r="KT224"/>
      <c r="KU224"/>
      <c r="KV224"/>
      <c r="KW224"/>
      <c r="KX224"/>
      <c r="KY224"/>
      <c r="KZ224"/>
      <c r="LA224"/>
      <c r="LB224"/>
      <c r="LC224"/>
      <c r="LD224"/>
      <c r="LE224"/>
      <c r="LF224"/>
      <c r="LG224"/>
      <c r="LH224"/>
      <c r="LI224"/>
      <c r="LJ224"/>
      <c r="LK224"/>
      <c r="LL224"/>
      <c r="LM224"/>
      <c r="LN224"/>
      <c r="LO224"/>
      <c r="LP224"/>
      <c r="LQ224"/>
      <c r="LR224"/>
      <c r="LS224"/>
      <c r="LT224"/>
      <c r="LU224"/>
      <c r="LV224"/>
      <c r="LW224"/>
      <c r="LX224"/>
      <c r="LY224"/>
      <c r="LZ224"/>
      <c r="MA224"/>
      <c r="MB224"/>
      <c r="MC224"/>
      <c r="MD224"/>
      <c r="ME224"/>
      <c r="MF224"/>
      <c r="MG224"/>
      <c r="MH224"/>
      <c r="MI224"/>
      <c r="MJ224"/>
      <c r="MK224"/>
      <c r="ML224"/>
      <c r="MM224"/>
      <c r="MN224"/>
      <c r="MO224"/>
      <c r="MP224"/>
      <c r="MQ224"/>
      <c r="MR224"/>
      <c r="MS224"/>
      <c r="MT224"/>
      <c r="MU224"/>
      <c r="MV224"/>
      <c r="MW224"/>
      <c r="MX224"/>
      <c r="MY224"/>
      <c r="MZ224"/>
      <c r="NA224"/>
      <c r="NB224"/>
      <c r="NC224"/>
      <c r="ND224"/>
      <c r="NE224"/>
      <c r="NF224"/>
      <c r="NG224"/>
      <c r="NH224"/>
      <c r="NI224"/>
      <c r="NJ224"/>
      <c r="NK224"/>
      <c r="NL224"/>
      <c r="NM224"/>
      <c r="NN224"/>
      <c r="NO224"/>
      <c r="NP224"/>
      <c r="NQ224"/>
      <c r="NR224"/>
      <c r="NS224"/>
      <c r="NT224"/>
      <c r="NU224"/>
      <c r="NV224"/>
      <c r="NW224"/>
      <c r="NX224"/>
      <c r="NY224"/>
      <c r="NZ224"/>
      <c r="OA224"/>
      <c r="OB224"/>
      <c r="OC224"/>
      <c r="OD224"/>
      <c r="OE224"/>
      <c r="OF224"/>
      <c r="OG224"/>
      <c r="OH224"/>
      <c r="OI224"/>
      <c r="OJ224"/>
      <c r="OK224"/>
      <c r="OL224"/>
      <c r="OM224"/>
      <c r="ON224"/>
      <c r="OO224"/>
      <c r="OP224"/>
      <c r="OQ224"/>
      <c r="OR224"/>
      <c r="OS224"/>
      <c r="OT224"/>
      <c r="OU224"/>
      <c r="OV224"/>
      <c r="OW224"/>
      <c r="OX224"/>
      <c r="OY224"/>
      <c r="OZ224"/>
      <c r="PA224"/>
      <c r="PB224"/>
      <c r="PC224"/>
      <c r="PD224"/>
      <c r="PE224"/>
      <c r="PF224"/>
      <c r="PG224"/>
      <c r="PH224"/>
      <c r="PI224"/>
      <c r="PJ224"/>
      <c r="PK224"/>
      <c r="PL224"/>
      <c r="PM224"/>
      <c r="PN224"/>
      <c r="PO224"/>
      <c r="PP224"/>
      <c r="PQ224"/>
      <c r="PR224"/>
      <c r="PS224"/>
      <c r="PT224"/>
      <c r="PU224"/>
      <c r="PV224"/>
      <c r="PW224"/>
      <c r="PX224"/>
      <c r="PY224"/>
      <c r="PZ224"/>
      <c r="QA224"/>
      <c r="QB224"/>
      <c r="QC224"/>
      <c r="QD224"/>
      <c r="QE224"/>
      <c r="QF224"/>
      <c r="QG224"/>
      <c r="QH224"/>
      <c r="QI224"/>
      <c r="QJ224"/>
      <c r="QK224"/>
      <c r="QL224"/>
      <c r="QM224"/>
      <c r="QN224"/>
      <c r="QO224"/>
      <c r="QP224"/>
      <c r="QQ224"/>
      <c r="QR224"/>
      <c r="QS224"/>
      <c r="QT224"/>
      <c r="QU224"/>
      <c r="QV224"/>
      <c r="QW224"/>
      <c r="QX224"/>
      <c r="QY224"/>
      <c r="QZ224"/>
      <c r="RA224"/>
      <c r="RB224"/>
      <c r="RC224"/>
      <c r="RD224"/>
      <c r="RE224"/>
      <c r="RF224"/>
      <c r="RG224"/>
      <c r="RH224"/>
      <c r="RI224"/>
      <c r="RJ224"/>
      <c r="RK224"/>
      <c r="RL224"/>
      <c r="RM224"/>
      <c r="RN224"/>
      <c r="RO224"/>
      <c r="RP224"/>
      <c r="RQ224"/>
      <c r="RR224"/>
      <c r="RS224"/>
      <c r="RT224"/>
      <c r="RU224"/>
      <c r="RV224"/>
      <c r="RW224"/>
      <c r="RX224"/>
      <c r="RY224"/>
      <c r="RZ224"/>
      <c r="SA224"/>
      <c r="SB224"/>
      <c r="SC224"/>
      <c r="SD224"/>
      <c r="SE224"/>
      <c r="SF224"/>
      <c r="SG224"/>
      <c r="SH224"/>
      <c r="SI224"/>
      <c r="SJ224"/>
      <c r="SK224"/>
      <c r="SL224"/>
      <c r="SM224"/>
      <c r="SN224"/>
      <c r="SO224"/>
      <c r="SP224"/>
      <c r="SQ224"/>
      <c r="SR224"/>
      <c r="SS224"/>
      <c r="ST224"/>
      <c r="SU224"/>
      <c r="SV224"/>
      <c r="SW224"/>
      <c r="SX224"/>
      <c r="SY224"/>
      <c r="SZ224"/>
      <c r="TA224"/>
      <c r="TB224"/>
      <c r="TC224"/>
      <c r="TD224"/>
      <c r="TE224"/>
      <c r="TF224"/>
      <c r="TG224"/>
      <c r="TH224"/>
      <c r="TI224"/>
      <c r="TJ224"/>
      <c r="TK224"/>
      <c r="TL224"/>
      <c r="TM224"/>
      <c r="TN224"/>
      <c r="TO224"/>
      <c r="TP224"/>
      <c r="TQ224"/>
      <c r="TR224"/>
      <c r="TS224"/>
      <c r="TT224"/>
      <c r="TU224"/>
      <c r="TV224"/>
      <c r="TW224"/>
      <c r="TX224"/>
      <c r="TY224"/>
      <c r="TZ224"/>
      <c r="UA224"/>
      <c r="UB224"/>
      <c r="UC224"/>
      <c r="UD224"/>
      <c r="UE224"/>
      <c r="UF224"/>
      <c r="UG224"/>
      <c r="UH224"/>
      <c r="UI224"/>
      <c r="UJ224"/>
      <c r="UK224"/>
      <c r="UL224"/>
      <c r="UM224"/>
      <c r="UN224"/>
      <c r="UO224"/>
      <c r="UP224"/>
      <c r="UQ224"/>
      <c r="UR224"/>
      <c r="US224"/>
      <c r="UT224"/>
      <c r="UU224"/>
      <c r="UV224"/>
      <c r="UW224"/>
      <c r="UX224"/>
      <c r="UY224"/>
      <c r="UZ224"/>
      <c r="VA224"/>
      <c r="VB224"/>
      <c r="VC224"/>
      <c r="VD224"/>
      <c r="VE224"/>
      <c r="VF224"/>
      <c r="VG224"/>
      <c r="VH224"/>
      <c r="VI224"/>
      <c r="VJ224"/>
      <c r="VK224"/>
      <c r="VL224"/>
      <c r="VM224"/>
      <c r="VN224"/>
      <c r="VO224"/>
      <c r="VP224"/>
      <c r="VQ224"/>
      <c r="VR224"/>
      <c r="VS224"/>
      <c r="VT224"/>
      <c r="VU224"/>
      <c r="VV224"/>
      <c r="VW224"/>
      <c r="VX224"/>
      <c r="VY224"/>
      <c r="VZ224"/>
      <c r="WA224"/>
      <c r="WB224"/>
      <c r="WC224"/>
      <c r="WD224"/>
      <c r="WE224"/>
      <c r="WF224"/>
      <c r="WG224"/>
      <c r="WH224"/>
      <c r="WI224"/>
      <c r="WJ224"/>
      <c r="WK224"/>
      <c r="WL224"/>
      <c r="WM224"/>
      <c r="WN224"/>
      <c r="WO224"/>
      <c r="WP224"/>
      <c r="WQ224"/>
      <c r="WR224"/>
      <c r="WS224"/>
      <c r="WT224"/>
      <c r="WU224"/>
      <c r="WV224"/>
      <c r="WW224"/>
      <c r="WX224"/>
      <c r="WY224"/>
      <c r="WZ224"/>
      <c r="XA224"/>
      <c r="XB224"/>
      <c r="XC224"/>
      <c r="XD224"/>
      <c r="XE224"/>
      <c r="XF224"/>
      <c r="XG224"/>
      <c r="XH224"/>
      <c r="XI224"/>
      <c r="XJ224"/>
      <c r="XK224"/>
      <c r="XL224"/>
      <c r="XM224"/>
      <c r="XN224"/>
      <c r="XO224"/>
      <c r="XP224"/>
      <c r="XQ224"/>
      <c r="XR224"/>
      <c r="XS224"/>
      <c r="XT224"/>
      <c r="XU224"/>
      <c r="XV224"/>
      <c r="XW224"/>
      <c r="XX224"/>
      <c r="XY224"/>
      <c r="XZ224"/>
      <c r="YA224"/>
      <c r="YB224"/>
      <c r="YC224"/>
      <c r="YD224"/>
      <c r="YE224"/>
      <c r="YF224"/>
      <c r="YG224"/>
      <c r="YH224"/>
      <c r="YI224"/>
      <c r="YJ224"/>
      <c r="YK224"/>
      <c r="YL224"/>
      <c r="YM224"/>
      <c r="YN224"/>
      <c r="YO224"/>
      <c r="YP224"/>
      <c r="YQ224"/>
      <c r="YR224"/>
      <c r="YS224"/>
      <c r="YT224"/>
      <c r="YU224"/>
      <c r="YV224"/>
      <c r="YW224"/>
      <c r="YX224"/>
      <c r="YY224"/>
      <c r="YZ224"/>
      <c r="ZA224"/>
      <c r="ZB224"/>
      <c r="ZC224"/>
      <c r="ZD224"/>
      <c r="ZE224"/>
      <c r="ZF224"/>
      <c r="ZG224"/>
      <c r="ZH224"/>
      <c r="ZI224"/>
      <c r="ZJ224"/>
      <c r="ZK224"/>
      <c r="ZL224"/>
      <c r="ZM224"/>
      <c r="ZN224"/>
      <c r="ZO224"/>
      <c r="ZP224"/>
      <c r="ZQ224"/>
      <c r="ZR224"/>
      <c r="ZS224"/>
      <c r="ZT224"/>
      <c r="ZU224"/>
      <c r="ZV224"/>
      <c r="ZW224"/>
      <c r="ZX224"/>
      <c r="ZY224"/>
      <c r="ZZ224"/>
      <c r="AAA224"/>
      <c r="AAB224"/>
      <c r="AAC224"/>
      <c r="AAD224"/>
      <c r="AAE224"/>
      <c r="AAF224"/>
      <c r="AAG224"/>
      <c r="AAH224"/>
      <c r="AAI224"/>
      <c r="AAJ224"/>
      <c r="AAK224"/>
      <c r="AAL224"/>
      <c r="AAM224"/>
      <c r="AAN224"/>
      <c r="AAO224"/>
      <c r="AAP224"/>
      <c r="AAQ224"/>
      <c r="AAR224"/>
      <c r="AAS224"/>
      <c r="AAT224"/>
      <c r="AAU224"/>
      <c r="AAV224"/>
      <c r="AAW224"/>
      <c r="AAX224"/>
      <c r="AAY224"/>
      <c r="AAZ224"/>
      <c r="ABA224"/>
      <c r="ABB224"/>
      <c r="ABC224"/>
      <c r="ABD224"/>
      <c r="ABE224"/>
      <c r="ABF224"/>
      <c r="ABG224"/>
      <c r="ABH224"/>
      <c r="ABI224"/>
      <c r="ABJ224"/>
      <c r="ABK224"/>
      <c r="ABL224"/>
      <c r="ABM224"/>
      <c r="ABN224"/>
      <c r="ABO224"/>
      <c r="ABP224"/>
      <c r="ABQ224"/>
      <c r="ABR224"/>
      <c r="ABS224"/>
      <c r="ABT224"/>
      <c r="ABU224"/>
      <c r="ABV224"/>
      <c r="ABW224"/>
      <c r="ABX224"/>
      <c r="ABY224"/>
      <c r="ABZ224"/>
      <c r="ACA224"/>
      <c r="ACB224"/>
      <c r="ACC224"/>
      <c r="ACD224"/>
      <c r="ACE224"/>
      <c r="ACF224"/>
      <c r="ACG224"/>
      <c r="ACH224"/>
      <c r="ACI224"/>
      <c r="ACJ224"/>
      <c r="ACK224"/>
      <c r="ACL224"/>
      <c r="ACM224"/>
      <c r="ACN224"/>
      <c r="ACO224"/>
      <c r="ACP224"/>
      <c r="ACQ224"/>
      <c r="ACR224"/>
      <c r="ACS224"/>
      <c r="ACT224"/>
      <c r="ACU224"/>
      <c r="ACV224"/>
      <c r="ACW224"/>
      <c r="ACX224"/>
      <c r="ACY224"/>
      <c r="ACZ224"/>
      <c r="ADA224"/>
      <c r="ADB224"/>
      <c r="ADC224"/>
      <c r="ADD224"/>
      <c r="ADE224"/>
      <c r="ADF224"/>
      <c r="ADG224"/>
      <c r="ADH224"/>
      <c r="ADI224"/>
      <c r="ADJ224"/>
      <c r="ADK224"/>
      <c r="ADL224"/>
      <c r="ADM224"/>
      <c r="ADN224"/>
      <c r="ADO224"/>
      <c r="ADP224"/>
      <c r="ADQ224"/>
      <c r="ADR224"/>
      <c r="ADS224"/>
      <c r="ADT224"/>
      <c r="ADU224"/>
      <c r="ADV224"/>
      <c r="ADW224"/>
      <c r="ADX224"/>
      <c r="ADY224"/>
      <c r="ADZ224"/>
      <c r="AEA224"/>
      <c r="AEB224"/>
      <c r="AEC224"/>
      <c r="AED224"/>
      <c r="AEE224"/>
      <c r="AEF224"/>
      <c r="AEG224"/>
      <c r="AEH224"/>
      <c r="AEI224"/>
      <c r="AEJ224"/>
      <c r="AEK224"/>
      <c r="AEL224"/>
      <c r="AEM224"/>
      <c r="AEN224"/>
      <c r="AEO224"/>
      <c r="AEP224"/>
      <c r="AEQ224"/>
      <c r="AER224"/>
      <c r="AES224"/>
      <c r="AET224"/>
      <c r="AEU224"/>
      <c r="AEV224"/>
      <c r="AEW224"/>
      <c r="AEX224"/>
      <c r="AEY224"/>
      <c r="AEZ224"/>
      <c r="AFA224"/>
      <c r="AFB224"/>
      <c r="AFC224"/>
      <c r="AFD224"/>
      <c r="AFE224"/>
      <c r="AFF224"/>
      <c r="AFG224"/>
      <c r="AFH224"/>
      <c r="AFI224"/>
      <c r="AFJ224"/>
      <c r="AFK224"/>
      <c r="AFL224"/>
      <c r="AFM224"/>
      <c r="AFN224"/>
      <c r="AFO224"/>
      <c r="AFP224"/>
      <c r="AFQ224"/>
      <c r="AFR224"/>
      <c r="AFS224"/>
      <c r="AFT224"/>
      <c r="AFU224"/>
      <c r="AFV224"/>
      <c r="AFW224"/>
      <c r="AFX224"/>
      <c r="AFY224"/>
      <c r="AFZ224"/>
      <c r="AGA224"/>
      <c r="AGB224"/>
      <c r="AGC224"/>
      <c r="AGD224"/>
      <c r="AGE224"/>
      <c r="AGF224"/>
      <c r="AGG224"/>
      <c r="AGH224"/>
      <c r="AGI224"/>
      <c r="AGJ224"/>
      <c r="AGK224"/>
      <c r="AGL224"/>
      <c r="AGM224"/>
      <c r="AGN224"/>
      <c r="AGO224"/>
      <c r="AGP224"/>
      <c r="AGQ224"/>
      <c r="AGR224"/>
      <c r="AGS224"/>
      <c r="AGT224"/>
      <c r="AGU224"/>
      <c r="AGV224"/>
      <c r="AGW224"/>
      <c r="AGX224"/>
      <c r="AGY224"/>
      <c r="AGZ224"/>
      <c r="AHA224"/>
      <c r="AHB224"/>
      <c r="AHC224"/>
      <c r="AHD224"/>
      <c r="AHE224"/>
      <c r="AHF224"/>
      <c r="AHG224"/>
      <c r="AHH224"/>
      <c r="AHI224"/>
      <c r="AHJ224"/>
      <c r="AHK224"/>
      <c r="AHL224"/>
      <c r="AHM224"/>
      <c r="AHN224"/>
      <c r="AHO224"/>
      <c r="AHP224"/>
      <c r="AHQ224"/>
      <c r="AHR224"/>
      <c r="AHS224"/>
      <c r="AHT224"/>
      <c r="AHU224"/>
      <c r="AHV224"/>
      <c r="AHW224"/>
      <c r="AHX224"/>
      <c r="AHY224"/>
      <c r="AHZ224"/>
      <c r="AIA224"/>
      <c r="AIB224"/>
      <c r="AIC224"/>
      <c r="AID224"/>
      <c r="AIE224"/>
      <c r="AIF224"/>
      <c r="AIG224"/>
      <c r="AIH224"/>
      <c r="AII224"/>
      <c r="AIJ224"/>
      <c r="AIK224"/>
      <c r="AIL224"/>
      <c r="AIM224"/>
      <c r="AIN224"/>
      <c r="AIO224"/>
      <c r="AIP224"/>
      <c r="AIQ224"/>
      <c r="AIR224"/>
      <c r="AIS224"/>
      <c r="AIT224"/>
      <c r="AIU224"/>
      <c r="AIV224"/>
      <c r="AIW224"/>
      <c r="AIX224"/>
      <c r="AIY224"/>
      <c r="AIZ224"/>
      <c r="AJA224"/>
      <c r="AJB224"/>
      <c r="AJC224"/>
      <c r="AJD224"/>
      <c r="AJE224"/>
      <c r="AJF224"/>
      <c r="AJG224"/>
      <c r="AJH224"/>
      <c r="AJI224"/>
      <c r="AJJ224"/>
      <c r="AJK224"/>
      <c r="AJL224"/>
      <c r="AJM224"/>
      <c r="AJN224"/>
      <c r="AJO224"/>
      <c r="AJP224"/>
      <c r="AJQ224"/>
      <c r="AJR224"/>
      <c r="AJS224"/>
      <c r="AJT224"/>
      <c r="AJU224"/>
      <c r="AJV224"/>
      <c r="AJW224"/>
      <c r="AJX224"/>
      <c r="AJY224"/>
      <c r="AJZ224"/>
      <c r="AKA224"/>
      <c r="AKB224"/>
      <c r="AKC224"/>
      <c r="AKD224"/>
      <c r="AKE224"/>
      <c r="AKF224"/>
      <c r="AKG224"/>
      <c r="AKH224"/>
      <c r="AKI224"/>
      <c r="AKJ224"/>
      <c r="AKK224"/>
      <c r="AKL224"/>
      <c r="AKM224"/>
      <c r="AKN224"/>
      <c r="AKO224"/>
      <c r="AKP224"/>
      <c r="AKQ224"/>
      <c r="AKR224"/>
      <c r="AKS224"/>
      <c r="AKT224"/>
      <c r="AKU224"/>
      <c r="AKV224"/>
      <c r="AKW224"/>
      <c r="AKX224"/>
      <c r="AKY224"/>
      <c r="AKZ224"/>
      <c r="ALA224"/>
      <c r="ALB224"/>
      <c r="ALC224"/>
      <c r="ALD224"/>
      <c r="ALE224"/>
      <c r="ALF224"/>
      <c r="ALG224"/>
      <c r="ALH224"/>
      <c r="ALI224"/>
      <c r="ALJ224"/>
      <c r="ALK224"/>
      <c r="ALL224"/>
      <c r="ALM224"/>
      <c r="ALN224"/>
      <c r="ALO224"/>
      <c r="ALP224"/>
      <c r="ALQ224"/>
      <c r="ALR224"/>
      <c r="ALS224"/>
      <c r="ALT224"/>
      <c r="ALU224"/>
      <c r="ALV224"/>
      <c r="ALW224"/>
      <c r="ALX224"/>
      <c r="ALY224"/>
      <c r="ALZ224"/>
      <c r="AMA224"/>
      <c r="AMB224"/>
      <c r="AMC224"/>
      <c r="AMD224"/>
      <c r="AME224"/>
      <c r="AMF224"/>
      <c r="AMG224"/>
      <c r="AMH224"/>
      <c r="AMI224"/>
      <c r="AMJ224"/>
      <c r="AMK224"/>
      <c r="AML224"/>
      <c r="AMM224"/>
      <c r="AMN224"/>
      <c r="AMO224"/>
      <c r="AMP224"/>
      <c r="AMQ224"/>
      <c r="AMR224"/>
      <c r="AMS224"/>
      <c r="AMT224"/>
      <c r="AMU224"/>
    </row>
    <row r="225" spans="3:1035" s="6" customFormat="1" ht="15" customHeight="1" x14ac:dyDescent="0.25">
      <c r="C225" s="6" t="str">
        <f t="shared" si="105"/>
        <v>LG</v>
      </c>
      <c r="D225" s="6" t="str">
        <f t="shared" si="106"/>
        <v>APHWC501L  (58 gal)</v>
      </c>
      <c r="E225" s="6">
        <f t="shared" si="107"/>
        <v>3200224</v>
      </c>
      <c r="F225" s="55">
        <f t="shared" si="108"/>
        <v>58</v>
      </c>
      <c r="G225" s="6" t="str">
        <f t="shared" si="109"/>
        <v>LG_APHWC50</v>
      </c>
      <c r="H225" s="114">
        <f t="shared" si="110"/>
        <v>1</v>
      </c>
      <c r="I225" s="152" t="str">
        <f t="shared" si="111"/>
        <v>LG_APHWC501L</v>
      </c>
      <c r="J225" s="114">
        <v>4</v>
      </c>
      <c r="K225" s="219">
        <v>3.93</v>
      </c>
      <c r="L225" s="91" t="s">
        <v>188</v>
      </c>
      <c r="M225" s="183"/>
      <c r="N225" s="75">
        <f t="shared" si="112"/>
        <v>32</v>
      </c>
      <c r="O225" s="168" t="s">
        <v>932</v>
      </c>
      <c r="P225" s="178">
        <f t="shared" ref="P225:P230" si="136">P224+1</f>
        <v>2</v>
      </c>
      <c r="Q225" s="164">
        <f t="shared" si="103"/>
        <v>3200224</v>
      </c>
      <c r="R225" s="59" t="str">
        <f t="shared" si="113"/>
        <v>APHWC501L  (58 gal)</v>
      </c>
      <c r="S225" s="151">
        <f>COUNTIF(R$90:R$662, R225)</f>
        <v>1</v>
      </c>
      <c r="T225" s="173" t="s">
        <v>1029</v>
      </c>
      <c r="U225" s="172">
        <v>58</v>
      </c>
      <c r="V225" s="173" t="s">
        <v>934</v>
      </c>
      <c r="W225" s="173" t="s">
        <v>934</v>
      </c>
      <c r="X225" s="129" t="str">
        <f t="shared" si="104"/>
        <v>LG_APHWC50</v>
      </c>
      <c r="Y225" s="180">
        <v>1</v>
      </c>
      <c r="Z225" s="192"/>
      <c r="AA225" s="193"/>
      <c r="AB225" s="166"/>
      <c r="AC225" s="124" t="str">
        <f t="shared" si="114"/>
        <v>2,     3200224,   "APHWC501L  (58 gal)"</v>
      </c>
      <c r="AD225" s="191" t="str">
        <f t="shared" ref="AD225:AD230" si="137">AD224</f>
        <v>LG</v>
      </c>
      <c r="AE225" s="173" t="s">
        <v>1037</v>
      </c>
      <c r="AF225" s="167">
        <f>COUNTIF(AE$77:AE$662, AE225)</f>
        <v>1</v>
      </c>
      <c r="AG225" s="124" t="str">
        <f t="shared" si="115"/>
        <v xml:space="preserve">          case  APHWC501L  (58 gal)   :   "LG_APHWC501L"</v>
      </c>
      <c r="AH225" s="6">
        <v>3.93</v>
      </c>
      <c r="AJ225" s="6">
        <v>4</v>
      </c>
      <c r="AK225"/>
      <c r="AL225" s="138" t="str">
        <f t="shared" si="116"/>
        <v/>
      </c>
      <c r="AM225" s="138">
        <f t="shared" si="117"/>
        <v>3.93</v>
      </c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/>
      <c r="KM225"/>
      <c r="KN225"/>
      <c r="KO225"/>
      <c r="KP225"/>
      <c r="KQ225"/>
      <c r="KR225"/>
      <c r="KS225"/>
      <c r="KT225"/>
      <c r="KU225"/>
      <c r="KV225"/>
      <c r="KW225"/>
      <c r="KX225"/>
      <c r="KY225"/>
      <c r="KZ225"/>
      <c r="LA225"/>
      <c r="LB225"/>
      <c r="LC225"/>
      <c r="LD225"/>
      <c r="LE225"/>
      <c r="LF225"/>
      <c r="LG225"/>
      <c r="LH225"/>
      <c r="LI225"/>
      <c r="LJ225"/>
      <c r="LK225"/>
      <c r="LL225"/>
      <c r="LM225"/>
      <c r="LN225"/>
      <c r="LO225"/>
      <c r="LP225"/>
      <c r="LQ225"/>
      <c r="LR225"/>
      <c r="LS225"/>
      <c r="LT225"/>
      <c r="LU225"/>
      <c r="LV225"/>
      <c r="LW225"/>
      <c r="LX225"/>
      <c r="LY225"/>
      <c r="LZ225"/>
      <c r="MA225"/>
      <c r="MB225"/>
      <c r="MC225"/>
      <c r="MD225"/>
      <c r="ME225"/>
      <c r="MF225"/>
      <c r="MG225"/>
      <c r="MH225"/>
      <c r="MI225"/>
      <c r="MJ225"/>
      <c r="MK225"/>
      <c r="ML225"/>
      <c r="MM225"/>
      <c r="MN225"/>
      <c r="MO225"/>
      <c r="MP225"/>
      <c r="MQ225"/>
      <c r="MR225"/>
      <c r="MS225"/>
      <c r="MT225"/>
      <c r="MU225"/>
      <c r="MV225"/>
      <c r="MW225"/>
      <c r="MX225"/>
      <c r="MY225"/>
      <c r="MZ225"/>
      <c r="NA225"/>
      <c r="NB225"/>
      <c r="NC225"/>
      <c r="ND225"/>
      <c r="NE225"/>
      <c r="NF225"/>
      <c r="NG225"/>
      <c r="NH225"/>
      <c r="NI225"/>
      <c r="NJ225"/>
      <c r="NK225"/>
      <c r="NL225"/>
      <c r="NM225"/>
      <c r="NN225"/>
      <c r="NO225"/>
      <c r="NP225"/>
      <c r="NQ225"/>
      <c r="NR225"/>
      <c r="NS225"/>
      <c r="NT225"/>
      <c r="NU225"/>
      <c r="NV225"/>
      <c r="NW225"/>
      <c r="NX225"/>
      <c r="NY225"/>
      <c r="NZ225"/>
      <c r="OA225"/>
      <c r="OB225"/>
      <c r="OC225"/>
      <c r="OD225"/>
      <c r="OE225"/>
      <c r="OF225"/>
      <c r="OG225"/>
      <c r="OH225"/>
      <c r="OI225"/>
      <c r="OJ225"/>
      <c r="OK225"/>
      <c r="OL225"/>
      <c r="OM225"/>
      <c r="ON225"/>
      <c r="OO225"/>
      <c r="OP225"/>
      <c r="OQ225"/>
      <c r="OR225"/>
      <c r="OS225"/>
      <c r="OT225"/>
      <c r="OU225"/>
      <c r="OV225"/>
      <c r="OW225"/>
      <c r="OX225"/>
      <c r="OY225"/>
      <c r="OZ225"/>
      <c r="PA225"/>
      <c r="PB225"/>
      <c r="PC225"/>
      <c r="PD225"/>
      <c r="PE225"/>
      <c r="PF225"/>
      <c r="PG225"/>
      <c r="PH225"/>
      <c r="PI225"/>
      <c r="PJ225"/>
      <c r="PK225"/>
      <c r="PL225"/>
      <c r="PM225"/>
      <c r="PN225"/>
      <c r="PO225"/>
      <c r="PP225"/>
      <c r="PQ225"/>
      <c r="PR225"/>
      <c r="PS225"/>
      <c r="PT225"/>
      <c r="PU225"/>
      <c r="PV225"/>
      <c r="PW225"/>
      <c r="PX225"/>
      <c r="PY225"/>
      <c r="PZ225"/>
      <c r="QA225"/>
      <c r="QB225"/>
      <c r="QC225"/>
      <c r="QD225"/>
      <c r="QE225"/>
      <c r="QF225"/>
      <c r="QG225"/>
      <c r="QH225"/>
      <c r="QI225"/>
      <c r="QJ225"/>
      <c r="QK225"/>
      <c r="QL225"/>
      <c r="QM225"/>
      <c r="QN225"/>
      <c r="QO225"/>
      <c r="QP225"/>
      <c r="QQ225"/>
      <c r="QR225"/>
      <c r="QS225"/>
      <c r="QT225"/>
      <c r="QU225"/>
      <c r="QV225"/>
      <c r="QW225"/>
      <c r="QX225"/>
      <c r="QY225"/>
      <c r="QZ225"/>
      <c r="RA225"/>
      <c r="RB225"/>
      <c r="RC225"/>
      <c r="RD225"/>
      <c r="RE225"/>
      <c r="RF225"/>
      <c r="RG225"/>
      <c r="RH225"/>
      <c r="RI225"/>
      <c r="RJ225"/>
      <c r="RK225"/>
      <c r="RL225"/>
      <c r="RM225"/>
      <c r="RN225"/>
      <c r="RO225"/>
      <c r="RP225"/>
      <c r="RQ225"/>
      <c r="RR225"/>
      <c r="RS225"/>
      <c r="RT225"/>
      <c r="RU225"/>
      <c r="RV225"/>
      <c r="RW225"/>
      <c r="RX225"/>
      <c r="RY225"/>
      <c r="RZ225"/>
      <c r="SA225"/>
      <c r="SB225"/>
      <c r="SC225"/>
      <c r="SD225"/>
      <c r="SE225"/>
      <c r="SF225"/>
      <c r="SG225"/>
      <c r="SH225"/>
      <c r="SI225"/>
      <c r="SJ225"/>
      <c r="SK225"/>
      <c r="SL225"/>
      <c r="SM225"/>
      <c r="SN225"/>
      <c r="SO225"/>
      <c r="SP225"/>
      <c r="SQ225"/>
      <c r="SR225"/>
      <c r="SS225"/>
      <c r="ST225"/>
      <c r="SU225"/>
      <c r="SV225"/>
      <c r="SW225"/>
      <c r="SX225"/>
      <c r="SY225"/>
      <c r="SZ225"/>
      <c r="TA225"/>
      <c r="TB225"/>
      <c r="TC225"/>
      <c r="TD225"/>
      <c r="TE225"/>
      <c r="TF225"/>
      <c r="TG225"/>
      <c r="TH225"/>
      <c r="TI225"/>
      <c r="TJ225"/>
      <c r="TK225"/>
      <c r="TL225"/>
      <c r="TM225"/>
      <c r="TN225"/>
      <c r="TO225"/>
      <c r="TP225"/>
      <c r="TQ225"/>
      <c r="TR225"/>
      <c r="TS225"/>
      <c r="TT225"/>
      <c r="TU225"/>
      <c r="TV225"/>
      <c r="TW225"/>
      <c r="TX225"/>
      <c r="TY225"/>
      <c r="TZ225"/>
      <c r="UA225"/>
      <c r="UB225"/>
      <c r="UC225"/>
      <c r="UD225"/>
      <c r="UE225"/>
      <c r="UF225"/>
      <c r="UG225"/>
      <c r="UH225"/>
      <c r="UI225"/>
      <c r="UJ225"/>
      <c r="UK225"/>
      <c r="UL225"/>
      <c r="UM225"/>
      <c r="UN225"/>
      <c r="UO225"/>
      <c r="UP225"/>
      <c r="UQ225"/>
      <c r="UR225"/>
      <c r="US225"/>
      <c r="UT225"/>
      <c r="UU225"/>
      <c r="UV225"/>
      <c r="UW225"/>
      <c r="UX225"/>
      <c r="UY225"/>
      <c r="UZ225"/>
      <c r="VA225"/>
      <c r="VB225"/>
      <c r="VC225"/>
      <c r="VD225"/>
      <c r="VE225"/>
      <c r="VF225"/>
      <c r="VG225"/>
      <c r="VH225"/>
      <c r="VI225"/>
      <c r="VJ225"/>
      <c r="VK225"/>
      <c r="VL225"/>
      <c r="VM225"/>
      <c r="VN225"/>
      <c r="VO225"/>
      <c r="VP225"/>
      <c r="VQ225"/>
      <c r="VR225"/>
      <c r="VS225"/>
      <c r="VT225"/>
      <c r="VU225"/>
      <c r="VV225"/>
      <c r="VW225"/>
      <c r="VX225"/>
      <c r="VY225"/>
      <c r="VZ225"/>
      <c r="WA225"/>
      <c r="WB225"/>
      <c r="WC225"/>
      <c r="WD225"/>
      <c r="WE225"/>
      <c r="WF225"/>
      <c r="WG225"/>
      <c r="WH225"/>
      <c r="WI225"/>
      <c r="WJ225"/>
      <c r="WK225"/>
      <c r="WL225"/>
      <c r="WM225"/>
      <c r="WN225"/>
      <c r="WO225"/>
      <c r="WP225"/>
      <c r="WQ225"/>
      <c r="WR225"/>
      <c r="WS225"/>
      <c r="WT225"/>
      <c r="WU225"/>
      <c r="WV225"/>
      <c r="WW225"/>
      <c r="WX225"/>
      <c r="WY225"/>
      <c r="WZ225"/>
      <c r="XA225"/>
      <c r="XB225"/>
      <c r="XC225"/>
      <c r="XD225"/>
      <c r="XE225"/>
      <c r="XF225"/>
      <c r="XG225"/>
      <c r="XH225"/>
      <c r="XI225"/>
      <c r="XJ225"/>
      <c r="XK225"/>
      <c r="XL225"/>
      <c r="XM225"/>
      <c r="XN225"/>
      <c r="XO225"/>
      <c r="XP225"/>
      <c r="XQ225"/>
      <c r="XR225"/>
      <c r="XS225"/>
      <c r="XT225"/>
      <c r="XU225"/>
      <c r="XV225"/>
      <c r="XW225"/>
      <c r="XX225"/>
      <c r="XY225"/>
      <c r="XZ225"/>
      <c r="YA225"/>
      <c r="YB225"/>
      <c r="YC225"/>
      <c r="YD225"/>
      <c r="YE225"/>
      <c r="YF225"/>
      <c r="YG225"/>
      <c r="YH225"/>
      <c r="YI225"/>
      <c r="YJ225"/>
      <c r="YK225"/>
      <c r="YL225"/>
      <c r="YM225"/>
      <c r="YN225"/>
      <c r="YO225"/>
      <c r="YP225"/>
      <c r="YQ225"/>
      <c r="YR225"/>
      <c r="YS225"/>
      <c r="YT225"/>
      <c r="YU225"/>
      <c r="YV225"/>
      <c r="YW225"/>
      <c r="YX225"/>
      <c r="YY225"/>
      <c r="YZ225"/>
      <c r="ZA225"/>
      <c r="ZB225"/>
      <c r="ZC225"/>
      <c r="ZD225"/>
      <c r="ZE225"/>
      <c r="ZF225"/>
      <c r="ZG225"/>
      <c r="ZH225"/>
      <c r="ZI225"/>
      <c r="ZJ225"/>
      <c r="ZK225"/>
      <c r="ZL225"/>
      <c r="ZM225"/>
      <c r="ZN225"/>
      <c r="ZO225"/>
      <c r="ZP225"/>
      <c r="ZQ225"/>
      <c r="ZR225"/>
      <c r="ZS225"/>
      <c r="ZT225"/>
      <c r="ZU225"/>
      <c r="ZV225"/>
      <c r="ZW225"/>
      <c r="ZX225"/>
      <c r="ZY225"/>
      <c r="ZZ225"/>
      <c r="AAA225"/>
      <c r="AAB225"/>
      <c r="AAC225"/>
      <c r="AAD225"/>
      <c r="AAE225"/>
      <c r="AAF225"/>
      <c r="AAG225"/>
      <c r="AAH225"/>
      <c r="AAI225"/>
      <c r="AAJ225"/>
      <c r="AAK225"/>
      <c r="AAL225"/>
      <c r="AAM225"/>
      <c r="AAN225"/>
      <c r="AAO225"/>
      <c r="AAP225"/>
      <c r="AAQ225"/>
      <c r="AAR225"/>
      <c r="AAS225"/>
      <c r="AAT225"/>
      <c r="AAU225"/>
      <c r="AAV225"/>
      <c r="AAW225"/>
      <c r="AAX225"/>
      <c r="AAY225"/>
      <c r="AAZ225"/>
      <c r="ABA225"/>
      <c r="ABB225"/>
      <c r="ABC225"/>
      <c r="ABD225"/>
      <c r="ABE225"/>
      <c r="ABF225"/>
      <c r="ABG225"/>
      <c r="ABH225"/>
      <c r="ABI225"/>
      <c r="ABJ225"/>
      <c r="ABK225"/>
      <c r="ABL225"/>
      <c r="ABM225"/>
      <c r="ABN225"/>
      <c r="ABO225"/>
      <c r="ABP225"/>
      <c r="ABQ225"/>
      <c r="ABR225"/>
      <c r="ABS225"/>
      <c r="ABT225"/>
      <c r="ABU225"/>
      <c r="ABV225"/>
      <c r="ABW225"/>
      <c r="ABX225"/>
      <c r="ABY225"/>
      <c r="ABZ225"/>
      <c r="ACA225"/>
      <c r="ACB225"/>
      <c r="ACC225"/>
      <c r="ACD225"/>
      <c r="ACE225"/>
      <c r="ACF225"/>
      <c r="ACG225"/>
      <c r="ACH225"/>
      <c r="ACI225"/>
      <c r="ACJ225"/>
      <c r="ACK225"/>
      <c r="ACL225"/>
      <c r="ACM225"/>
      <c r="ACN225"/>
      <c r="ACO225"/>
      <c r="ACP225"/>
      <c r="ACQ225"/>
      <c r="ACR225"/>
      <c r="ACS225"/>
      <c r="ACT225"/>
      <c r="ACU225"/>
      <c r="ACV225"/>
      <c r="ACW225"/>
      <c r="ACX225"/>
      <c r="ACY225"/>
      <c r="ACZ225"/>
      <c r="ADA225"/>
      <c r="ADB225"/>
      <c r="ADC225"/>
      <c r="ADD225"/>
      <c r="ADE225"/>
      <c r="ADF225"/>
      <c r="ADG225"/>
      <c r="ADH225"/>
      <c r="ADI225"/>
      <c r="ADJ225"/>
      <c r="ADK225"/>
      <c r="ADL225"/>
      <c r="ADM225"/>
      <c r="ADN225"/>
      <c r="ADO225"/>
      <c r="ADP225"/>
      <c r="ADQ225"/>
      <c r="ADR225"/>
      <c r="ADS225"/>
      <c r="ADT225"/>
      <c r="ADU225"/>
      <c r="ADV225"/>
      <c r="ADW225"/>
      <c r="ADX225"/>
      <c r="ADY225"/>
      <c r="ADZ225"/>
      <c r="AEA225"/>
      <c r="AEB225"/>
      <c r="AEC225"/>
      <c r="AED225"/>
      <c r="AEE225"/>
      <c r="AEF225"/>
      <c r="AEG225"/>
      <c r="AEH225"/>
      <c r="AEI225"/>
      <c r="AEJ225"/>
      <c r="AEK225"/>
      <c r="AEL225"/>
      <c r="AEM225"/>
      <c r="AEN225"/>
      <c r="AEO225"/>
      <c r="AEP225"/>
      <c r="AEQ225"/>
      <c r="AER225"/>
      <c r="AES225"/>
      <c r="AET225"/>
      <c r="AEU225"/>
      <c r="AEV225"/>
      <c r="AEW225"/>
      <c r="AEX225"/>
      <c r="AEY225"/>
      <c r="AEZ225"/>
      <c r="AFA225"/>
      <c r="AFB225"/>
      <c r="AFC225"/>
      <c r="AFD225"/>
      <c r="AFE225"/>
      <c r="AFF225"/>
      <c r="AFG225"/>
      <c r="AFH225"/>
      <c r="AFI225"/>
      <c r="AFJ225"/>
      <c r="AFK225"/>
      <c r="AFL225"/>
      <c r="AFM225"/>
      <c r="AFN225"/>
      <c r="AFO225"/>
      <c r="AFP225"/>
      <c r="AFQ225"/>
      <c r="AFR225"/>
      <c r="AFS225"/>
      <c r="AFT225"/>
      <c r="AFU225"/>
      <c r="AFV225"/>
      <c r="AFW225"/>
      <c r="AFX225"/>
      <c r="AFY225"/>
      <c r="AFZ225"/>
      <c r="AGA225"/>
      <c r="AGB225"/>
      <c r="AGC225"/>
      <c r="AGD225"/>
      <c r="AGE225"/>
      <c r="AGF225"/>
      <c r="AGG225"/>
      <c r="AGH225"/>
      <c r="AGI225"/>
      <c r="AGJ225"/>
      <c r="AGK225"/>
      <c r="AGL225"/>
      <c r="AGM225"/>
      <c r="AGN225"/>
      <c r="AGO225"/>
      <c r="AGP225"/>
      <c r="AGQ225"/>
      <c r="AGR225"/>
      <c r="AGS225"/>
      <c r="AGT225"/>
      <c r="AGU225"/>
      <c r="AGV225"/>
      <c r="AGW225"/>
      <c r="AGX225"/>
      <c r="AGY225"/>
      <c r="AGZ225"/>
      <c r="AHA225"/>
      <c r="AHB225"/>
      <c r="AHC225"/>
      <c r="AHD225"/>
      <c r="AHE225"/>
      <c r="AHF225"/>
      <c r="AHG225"/>
      <c r="AHH225"/>
      <c r="AHI225"/>
      <c r="AHJ225"/>
      <c r="AHK225"/>
      <c r="AHL225"/>
      <c r="AHM225"/>
      <c r="AHN225"/>
      <c r="AHO225"/>
      <c r="AHP225"/>
      <c r="AHQ225"/>
      <c r="AHR225"/>
      <c r="AHS225"/>
      <c r="AHT225"/>
      <c r="AHU225"/>
      <c r="AHV225"/>
      <c r="AHW225"/>
      <c r="AHX225"/>
      <c r="AHY225"/>
      <c r="AHZ225"/>
      <c r="AIA225"/>
      <c r="AIB225"/>
      <c r="AIC225"/>
      <c r="AID225"/>
      <c r="AIE225"/>
      <c r="AIF225"/>
      <c r="AIG225"/>
      <c r="AIH225"/>
      <c r="AII225"/>
      <c r="AIJ225"/>
      <c r="AIK225"/>
      <c r="AIL225"/>
      <c r="AIM225"/>
      <c r="AIN225"/>
      <c r="AIO225"/>
      <c r="AIP225"/>
      <c r="AIQ225"/>
      <c r="AIR225"/>
      <c r="AIS225"/>
      <c r="AIT225"/>
      <c r="AIU225"/>
      <c r="AIV225"/>
      <c r="AIW225"/>
      <c r="AIX225"/>
      <c r="AIY225"/>
      <c r="AIZ225"/>
      <c r="AJA225"/>
      <c r="AJB225"/>
      <c r="AJC225"/>
      <c r="AJD225"/>
      <c r="AJE225"/>
      <c r="AJF225"/>
      <c r="AJG225"/>
      <c r="AJH225"/>
      <c r="AJI225"/>
      <c r="AJJ225"/>
      <c r="AJK225"/>
      <c r="AJL225"/>
      <c r="AJM225"/>
      <c r="AJN225"/>
      <c r="AJO225"/>
      <c r="AJP225"/>
      <c r="AJQ225"/>
      <c r="AJR225"/>
      <c r="AJS225"/>
      <c r="AJT225"/>
      <c r="AJU225"/>
      <c r="AJV225"/>
      <c r="AJW225"/>
      <c r="AJX225"/>
      <c r="AJY225"/>
      <c r="AJZ225"/>
      <c r="AKA225"/>
      <c r="AKB225"/>
      <c r="AKC225"/>
      <c r="AKD225"/>
      <c r="AKE225"/>
      <c r="AKF225"/>
      <c r="AKG225"/>
      <c r="AKH225"/>
      <c r="AKI225"/>
      <c r="AKJ225"/>
      <c r="AKK225"/>
      <c r="AKL225"/>
      <c r="AKM225"/>
      <c r="AKN225"/>
      <c r="AKO225"/>
      <c r="AKP225"/>
      <c r="AKQ225"/>
      <c r="AKR225"/>
      <c r="AKS225"/>
      <c r="AKT225"/>
      <c r="AKU225"/>
      <c r="AKV225"/>
      <c r="AKW225"/>
      <c r="AKX225"/>
      <c r="AKY225"/>
      <c r="AKZ225"/>
      <c r="ALA225"/>
      <c r="ALB225"/>
      <c r="ALC225"/>
      <c r="ALD225"/>
      <c r="ALE225"/>
      <c r="ALF225"/>
      <c r="ALG225"/>
      <c r="ALH225"/>
      <c r="ALI225"/>
      <c r="ALJ225"/>
      <c r="ALK225"/>
      <c r="ALL225"/>
      <c r="ALM225"/>
      <c r="ALN225"/>
      <c r="ALO225"/>
      <c r="ALP225"/>
      <c r="ALQ225"/>
      <c r="ALR225"/>
      <c r="ALS225"/>
      <c r="ALT225"/>
      <c r="ALU225"/>
      <c r="ALV225"/>
      <c r="ALW225"/>
      <c r="ALX225"/>
      <c r="ALY225"/>
      <c r="ALZ225"/>
      <c r="AMA225"/>
      <c r="AMB225"/>
      <c r="AMC225"/>
      <c r="AMD225"/>
      <c r="AME225"/>
      <c r="AMF225"/>
      <c r="AMG225"/>
      <c r="AMH225"/>
      <c r="AMI225"/>
      <c r="AMJ225"/>
      <c r="AMK225"/>
      <c r="AML225"/>
      <c r="AMM225"/>
      <c r="AMN225"/>
      <c r="AMO225"/>
      <c r="AMP225"/>
      <c r="AMQ225"/>
      <c r="AMR225"/>
      <c r="AMS225"/>
      <c r="AMT225"/>
      <c r="AMU225"/>
    </row>
    <row r="226" spans="3:1035" s="6" customFormat="1" ht="15" customHeight="1" x14ac:dyDescent="0.25">
      <c r="C226" s="6" t="str">
        <f t="shared" si="105"/>
        <v>LG</v>
      </c>
      <c r="D226" s="6" t="str">
        <f t="shared" si="106"/>
        <v>APHWC501M  (58 gal)</v>
      </c>
      <c r="E226" s="6">
        <f t="shared" si="107"/>
        <v>3200324</v>
      </c>
      <c r="F226" s="55">
        <f t="shared" si="108"/>
        <v>58</v>
      </c>
      <c r="G226" s="6" t="str">
        <f t="shared" si="109"/>
        <v>LG_APHWC50</v>
      </c>
      <c r="H226" s="114">
        <f t="shared" si="110"/>
        <v>0</v>
      </c>
      <c r="I226" s="152" t="str">
        <f t="shared" si="111"/>
        <v>LG_APHWC501M</v>
      </c>
      <c r="J226" s="114">
        <v>2</v>
      </c>
      <c r="K226" s="219">
        <v>3.93</v>
      </c>
      <c r="L226" s="91" t="s">
        <v>188</v>
      </c>
      <c r="M226" s="183"/>
      <c r="N226" s="75">
        <f t="shared" si="112"/>
        <v>32</v>
      </c>
      <c r="O226" s="168" t="s">
        <v>932</v>
      </c>
      <c r="P226" s="178">
        <f t="shared" si="136"/>
        <v>3</v>
      </c>
      <c r="Q226" s="164">
        <f t="shared" si="103"/>
        <v>3200324</v>
      </c>
      <c r="R226" s="59" t="str">
        <f t="shared" si="113"/>
        <v>APHWC501M  (58 gal)</v>
      </c>
      <c r="S226" s="151">
        <f>COUNTIF(R$90:R$662, R226)</f>
        <v>1</v>
      </c>
      <c r="T226" s="173" t="s">
        <v>1030</v>
      </c>
      <c r="U226" s="172">
        <v>58</v>
      </c>
      <c r="V226" s="173" t="s">
        <v>934</v>
      </c>
      <c r="W226" s="173" t="s">
        <v>934</v>
      </c>
      <c r="X226" s="129" t="str">
        <f t="shared" si="104"/>
        <v>LG_APHWC50</v>
      </c>
      <c r="Y226" s="180">
        <v>0</v>
      </c>
      <c r="Z226" s="192"/>
      <c r="AA226" s="193"/>
      <c r="AB226" s="166"/>
      <c r="AC226" s="124" t="str">
        <f t="shared" si="114"/>
        <v>2,     3200324,   "APHWC501M  (58 gal)"</v>
      </c>
      <c r="AD226" s="191" t="str">
        <f t="shared" si="137"/>
        <v>LG</v>
      </c>
      <c r="AE226" s="173" t="s">
        <v>1038</v>
      </c>
      <c r="AF226" s="167">
        <f>COUNTIF(AE$77:AE$662, AE226)</f>
        <v>1</v>
      </c>
      <c r="AG226" s="124" t="str">
        <f t="shared" si="115"/>
        <v xml:space="preserve">          case  APHWC501M  (58 gal)   :   "LG_APHWC501M"</v>
      </c>
      <c r="AH226" s="6">
        <v>3.93</v>
      </c>
      <c r="AJ226" s="6">
        <v>2</v>
      </c>
      <c r="AK226"/>
      <c r="AL226" s="138" t="str">
        <f t="shared" si="116"/>
        <v/>
      </c>
      <c r="AM226" s="138" t="str">
        <f t="shared" si="117"/>
        <v/>
      </c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  <c r="KI226"/>
      <c r="KJ226"/>
      <c r="KK226"/>
      <c r="KL226"/>
      <c r="KM226"/>
      <c r="KN226"/>
      <c r="KO226"/>
      <c r="KP226"/>
      <c r="KQ226"/>
      <c r="KR226"/>
      <c r="KS226"/>
      <c r="KT226"/>
      <c r="KU226"/>
      <c r="KV226"/>
      <c r="KW226"/>
      <c r="KX226"/>
      <c r="KY226"/>
      <c r="KZ226"/>
      <c r="LA226"/>
      <c r="LB226"/>
      <c r="LC226"/>
      <c r="LD226"/>
      <c r="LE226"/>
      <c r="LF226"/>
      <c r="LG226"/>
      <c r="LH226"/>
      <c r="LI226"/>
      <c r="LJ226"/>
      <c r="LK226"/>
      <c r="LL226"/>
      <c r="LM226"/>
      <c r="LN226"/>
      <c r="LO226"/>
      <c r="LP226"/>
      <c r="LQ226"/>
      <c r="LR226"/>
      <c r="LS226"/>
      <c r="LT226"/>
      <c r="LU226"/>
      <c r="LV226"/>
      <c r="LW226"/>
      <c r="LX226"/>
      <c r="LY226"/>
      <c r="LZ226"/>
      <c r="MA226"/>
      <c r="MB226"/>
      <c r="MC226"/>
      <c r="MD226"/>
      <c r="ME226"/>
      <c r="MF226"/>
      <c r="MG226"/>
      <c r="MH226"/>
      <c r="MI226"/>
      <c r="MJ226"/>
      <c r="MK226"/>
      <c r="ML226"/>
      <c r="MM226"/>
      <c r="MN226"/>
      <c r="MO226"/>
      <c r="MP226"/>
      <c r="MQ226"/>
      <c r="MR226"/>
      <c r="MS226"/>
      <c r="MT226"/>
      <c r="MU226"/>
      <c r="MV226"/>
      <c r="MW226"/>
      <c r="MX226"/>
      <c r="MY226"/>
      <c r="MZ226"/>
      <c r="NA226"/>
      <c r="NB226"/>
      <c r="NC226"/>
      <c r="ND226"/>
      <c r="NE226"/>
      <c r="NF226"/>
      <c r="NG226"/>
      <c r="NH226"/>
      <c r="NI226"/>
      <c r="NJ226"/>
      <c r="NK226"/>
      <c r="NL226"/>
      <c r="NM226"/>
      <c r="NN226"/>
      <c r="NO226"/>
      <c r="NP226"/>
      <c r="NQ226"/>
      <c r="NR226"/>
      <c r="NS226"/>
      <c r="NT226"/>
      <c r="NU226"/>
      <c r="NV226"/>
      <c r="NW226"/>
      <c r="NX226"/>
      <c r="NY226"/>
      <c r="NZ226"/>
      <c r="OA226"/>
      <c r="OB226"/>
      <c r="OC226"/>
      <c r="OD226"/>
      <c r="OE226"/>
      <c r="OF226"/>
      <c r="OG226"/>
      <c r="OH226"/>
      <c r="OI226"/>
      <c r="OJ226"/>
      <c r="OK226"/>
      <c r="OL226"/>
      <c r="OM226"/>
      <c r="ON226"/>
      <c r="OO226"/>
      <c r="OP226"/>
      <c r="OQ226"/>
      <c r="OR226"/>
      <c r="OS226"/>
      <c r="OT226"/>
      <c r="OU226"/>
      <c r="OV226"/>
      <c r="OW226"/>
      <c r="OX226"/>
      <c r="OY226"/>
      <c r="OZ226"/>
      <c r="PA226"/>
      <c r="PB226"/>
      <c r="PC226"/>
      <c r="PD226"/>
      <c r="PE226"/>
      <c r="PF226"/>
      <c r="PG226"/>
      <c r="PH226"/>
      <c r="PI226"/>
      <c r="PJ226"/>
      <c r="PK226"/>
      <c r="PL226"/>
      <c r="PM226"/>
      <c r="PN226"/>
      <c r="PO226"/>
      <c r="PP226"/>
      <c r="PQ226"/>
      <c r="PR226"/>
      <c r="PS226"/>
      <c r="PT226"/>
      <c r="PU226"/>
      <c r="PV226"/>
      <c r="PW226"/>
      <c r="PX226"/>
      <c r="PY226"/>
      <c r="PZ226"/>
      <c r="QA226"/>
      <c r="QB226"/>
      <c r="QC226"/>
      <c r="QD226"/>
      <c r="QE226"/>
      <c r="QF226"/>
      <c r="QG226"/>
      <c r="QH226"/>
      <c r="QI226"/>
      <c r="QJ226"/>
      <c r="QK226"/>
      <c r="QL226"/>
      <c r="QM226"/>
      <c r="QN226"/>
      <c r="QO226"/>
      <c r="QP226"/>
      <c r="QQ226"/>
      <c r="QR226"/>
      <c r="QS226"/>
      <c r="QT226"/>
      <c r="QU226"/>
      <c r="QV226"/>
      <c r="QW226"/>
      <c r="QX226"/>
      <c r="QY226"/>
      <c r="QZ226"/>
      <c r="RA226"/>
      <c r="RB226"/>
      <c r="RC226"/>
      <c r="RD226"/>
      <c r="RE226"/>
      <c r="RF226"/>
      <c r="RG226"/>
      <c r="RH226"/>
      <c r="RI226"/>
      <c r="RJ226"/>
      <c r="RK226"/>
      <c r="RL226"/>
      <c r="RM226"/>
      <c r="RN226"/>
      <c r="RO226"/>
      <c r="RP226"/>
      <c r="RQ226"/>
      <c r="RR226"/>
      <c r="RS226"/>
      <c r="RT226"/>
      <c r="RU226"/>
      <c r="RV226"/>
      <c r="RW226"/>
      <c r="RX226"/>
      <c r="RY226"/>
      <c r="RZ226"/>
      <c r="SA226"/>
      <c r="SB226"/>
      <c r="SC226"/>
      <c r="SD226"/>
      <c r="SE226"/>
      <c r="SF226"/>
      <c r="SG226"/>
      <c r="SH226"/>
      <c r="SI226"/>
      <c r="SJ226"/>
      <c r="SK226"/>
      <c r="SL226"/>
      <c r="SM226"/>
      <c r="SN226"/>
      <c r="SO226"/>
      <c r="SP226"/>
      <c r="SQ226"/>
      <c r="SR226"/>
      <c r="SS226"/>
      <c r="ST226"/>
      <c r="SU226"/>
      <c r="SV226"/>
      <c r="SW226"/>
      <c r="SX226"/>
      <c r="SY226"/>
      <c r="SZ226"/>
      <c r="TA226"/>
      <c r="TB226"/>
      <c r="TC226"/>
      <c r="TD226"/>
      <c r="TE226"/>
      <c r="TF226"/>
      <c r="TG226"/>
      <c r="TH226"/>
      <c r="TI226"/>
      <c r="TJ226"/>
      <c r="TK226"/>
      <c r="TL226"/>
      <c r="TM226"/>
      <c r="TN226"/>
      <c r="TO226"/>
      <c r="TP226"/>
      <c r="TQ226"/>
      <c r="TR226"/>
      <c r="TS226"/>
      <c r="TT226"/>
      <c r="TU226"/>
      <c r="TV226"/>
      <c r="TW226"/>
      <c r="TX226"/>
      <c r="TY226"/>
      <c r="TZ226"/>
      <c r="UA226"/>
      <c r="UB226"/>
      <c r="UC226"/>
      <c r="UD226"/>
      <c r="UE226"/>
      <c r="UF226"/>
      <c r="UG226"/>
      <c r="UH226"/>
      <c r="UI226"/>
      <c r="UJ226"/>
      <c r="UK226"/>
      <c r="UL226"/>
      <c r="UM226"/>
      <c r="UN226"/>
      <c r="UO226"/>
      <c r="UP226"/>
      <c r="UQ226"/>
      <c r="UR226"/>
      <c r="US226"/>
      <c r="UT226"/>
      <c r="UU226"/>
      <c r="UV226"/>
      <c r="UW226"/>
      <c r="UX226"/>
      <c r="UY226"/>
      <c r="UZ226"/>
      <c r="VA226"/>
      <c r="VB226"/>
      <c r="VC226"/>
      <c r="VD226"/>
      <c r="VE226"/>
      <c r="VF226"/>
      <c r="VG226"/>
      <c r="VH226"/>
      <c r="VI226"/>
      <c r="VJ226"/>
      <c r="VK226"/>
      <c r="VL226"/>
      <c r="VM226"/>
      <c r="VN226"/>
      <c r="VO226"/>
      <c r="VP226"/>
      <c r="VQ226"/>
      <c r="VR226"/>
      <c r="VS226"/>
      <c r="VT226"/>
      <c r="VU226"/>
      <c r="VV226"/>
      <c r="VW226"/>
      <c r="VX226"/>
      <c r="VY226"/>
      <c r="VZ226"/>
      <c r="WA226"/>
      <c r="WB226"/>
      <c r="WC226"/>
      <c r="WD226"/>
      <c r="WE226"/>
      <c r="WF226"/>
      <c r="WG226"/>
      <c r="WH226"/>
      <c r="WI226"/>
      <c r="WJ226"/>
      <c r="WK226"/>
      <c r="WL226"/>
      <c r="WM226"/>
      <c r="WN226"/>
      <c r="WO226"/>
      <c r="WP226"/>
      <c r="WQ226"/>
      <c r="WR226"/>
      <c r="WS226"/>
      <c r="WT226"/>
      <c r="WU226"/>
      <c r="WV226"/>
      <c r="WW226"/>
      <c r="WX226"/>
      <c r="WY226"/>
      <c r="WZ226"/>
      <c r="XA226"/>
      <c r="XB226"/>
      <c r="XC226"/>
      <c r="XD226"/>
      <c r="XE226"/>
      <c r="XF226"/>
      <c r="XG226"/>
      <c r="XH226"/>
      <c r="XI226"/>
      <c r="XJ226"/>
      <c r="XK226"/>
      <c r="XL226"/>
      <c r="XM226"/>
      <c r="XN226"/>
      <c r="XO226"/>
      <c r="XP226"/>
      <c r="XQ226"/>
      <c r="XR226"/>
      <c r="XS226"/>
      <c r="XT226"/>
      <c r="XU226"/>
      <c r="XV226"/>
      <c r="XW226"/>
      <c r="XX226"/>
      <c r="XY226"/>
      <c r="XZ226"/>
      <c r="YA226"/>
      <c r="YB226"/>
      <c r="YC226"/>
      <c r="YD226"/>
      <c r="YE226"/>
      <c r="YF226"/>
      <c r="YG226"/>
      <c r="YH226"/>
      <c r="YI226"/>
      <c r="YJ226"/>
      <c r="YK226"/>
      <c r="YL226"/>
      <c r="YM226"/>
      <c r="YN226"/>
      <c r="YO226"/>
      <c r="YP226"/>
      <c r="YQ226"/>
      <c r="YR226"/>
      <c r="YS226"/>
      <c r="YT226"/>
      <c r="YU226"/>
      <c r="YV226"/>
      <c r="YW226"/>
      <c r="YX226"/>
      <c r="YY226"/>
      <c r="YZ226"/>
      <c r="ZA226"/>
      <c r="ZB226"/>
      <c r="ZC226"/>
      <c r="ZD226"/>
      <c r="ZE226"/>
      <c r="ZF226"/>
      <c r="ZG226"/>
      <c r="ZH226"/>
      <c r="ZI226"/>
      <c r="ZJ226"/>
      <c r="ZK226"/>
      <c r="ZL226"/>
      <c r="ZM226"/>
      <c r="ZN226"/>
      <c r="ZO226"/>
      <c r="ZP226"/>
      <c r="ZQ226"/>
      <c r="ZR226"/>
      <c r="ZS226"/>
      <c r="ZT226"/>
      <c r="ZU226"/>
      <c r="ZV226"/>
      <c r="ZW226"/>
      <c r="ZX226"/>
      <c r="ZY226"/>
      <c r="ZZ226"/>
      <c r="AAA226"/>
      <c r="AAB226"/>
      <c r="AAC226"/>
      <c r="AAD226"/>
      <c r="AAE226"/>
      <c r="AAF226"/>
      <c r="AAG226"/>
      <c r="AAH226"/>
      <c r="AAI226"/>
      <c r="AAJ226"/>
      <c r="AAK226"/>
      <c r="AAL226"/>
      <c r="AAM226"/>
      <c r="AAN226"/>
      <c r="AAO226"/>
      <c r="AAP226"/>
      <c r="AAQ226"/>
      <c r="AAR226"/>
      <c r="AAS226"/>
      <c r="AAT226"/>
      <c r="AAU226"/>
      <c r="AAV226"/>
      <c r="AAW226"/>
      <c r="AAX226"/>
      <c r="AAY226"/>
      <c r="AAZ226"/>
      <c r="ABA226"/>
      <c r="ABB226"/>
      <c r="ABC226"/>
      <c r="ABD226"/>
      <c r="ABE226"/>
      <c r="ABF226"/>
      <c r="ABG226"/>
      <c r="ABH226"/>
      <c r="ABI226"/>
      <c r="ABJ226"/>
      <c r="ABK226"/>
      <c r="ABL226"/>
      <c r="ABM226"/>
      <c r="ABN226"/>
      <c r="ABO226"/>
      <c r="ABP226"/>
      <c r="ABQ226"/>
      <c r="ABR226"/>
      <c r="ABS226"/>
      <c r="ABT226"/>
      <c r="ABU226"/>
      <c r="ABV226"/>
      <c r="ABW226"/>
      <c r="ABX226"/>
      <c r="ABY226"/>
      <c r="ABZ226"/>
      <c r="ACA226"/>
      <c r="ACB226"/>
      <c r="ACC226"/>
      <c r="ACD226"/>
      <c r="ACE226"/>
      <c r="ACF226"/>
      <c r="ACG226"/>
      <c r="ACH226"/>
      <c r="ACI226"/>
      <c r="ACJ226"/>
      <c r="ACK226"/>
      <c r="ACL226"/>
      <c r="ACM226"/>
      <c r="ACN226"/>
      <c r="ACO226"/>
      <c r="ACP226"/>
      <c r="ACQ226"/>
      <c r="ACR226"/>
      <c r="ACS226"/>
      <c r="ACT226"/>
      <c r="ACU226"/>
      <c r="ACV226"/>
      <c r="ACW226"/>
      <c r="ACX226"/>
      <c r="ACY226"/>
      <c r="ACZ226"/>
      <c r="ADA226"/>
      <c r="ADB226"/>
      <c r="ADC226"/>
      <c r="ADD226"/>
      <c r="ADE226"/>
      <c r="ADF226"/>
      <c r="ADG226"/>
      <c r="ADH226"/>
      <c r="ADI226"/>
      <c r="ADJ226"/>
      <c r="ADK226"/>
      <c r="ADL226"/>
      <c r="ADM226"/>
      <c r="ADN226"/>
      <c r="ADO226"/>
      <c r="ADP226"/>
      <c r="ADQ226"/>
      <c r="ADR226"/>
      <c r="ADS226"/>
      <c r="ADT226"/>
      <c r="ADU226"/>
      <c r="ADV226"/>
      <c r="ADW226"/>
      <c r="ADX226"/>
      <c r="ADY226"/>
      <c r="ADZ226"/>
      <c r="AEA226"/>
      <c r="AEB226"/>
      <c r="AEC226"/>
      <c r="AED226"/>
      <c r="AEE226"/>
      <c r="AEF226"/>
      <c r="AEG226"/>
      <c r="AEH226"/>
      <c r="AEI226"/>
      <c r="AEJ226"/>
      <c r="AEK226"/>
      <c r="AEL226"/>
      <c r="AEM226"/>
      <c r="AEN226"/>
      <c r="AEO226"/>
      <c r="AEP226"/>
      <c r="AEQ226"/>
      <c r="AER226"/>
      <c r="AES226"/>
      <c r="AET226"/>
      <c r="AEU226"/>
      <c r="AEV226"/>
      <c r="AEW226"/>
      <c r="AEX226"/>
      <c r="AEY226"/>
      <c r="AEZ226"/>
      <c r="AFA226"/>
      <c r="AFB226"/>
      <c r="AFC226"/>
      <c r="AFD226"/>
      <c r="AFE226"/>
      <c r="AFF226"/>
      <c r="AFG226"/>
      <c r="AFH226"/>
      <c r="AFI226"/>
      <c r="AFJ226"/>
      <c r="AFK226"/>
      <c r="AFL226"/>
      <c r="AFM226"/>
      <c r="AFN226"/>
      <c r="AFO226"/>
      <c r="AFP226"/>
      <c r="AFQ226"/>
      <c r="AFR226"/>
      <c r="AFS226"/>
      <c r="AFT226"/>
      <c r="AFU226"/>
      <c r="AFV226"/>
      <c r="AFW226"/>
      <c r="AFX226"/>
      <c r="AFY226"/>
      <c r="AFZ226"/>
      <c r="AGA226"/>
      <c r="AGB226"/>
      <c r="AGC226"/>
      <c r="AGD226"/>
      <c r="AGE226"/>
      <c r="AGF226"/>
      <c r="AGG226"/>
      <c r="AGH226"/>
      <c r="AGI226"/>
      <c r="AGJ226"/>
      <c r="AGK226"/>
      <c r="AGL226"/>
      <c r="AGM226"/>
      <c r="AGN226"/>
      <c r="AGO226"/>
      <c r="AGP226"/>
      <c r="AGQ226"/>
      <c r="AGR226"/>
      <c r="AGS226"/>
      <c r="AGT226"/>
      <c r="AGU226"/>
      <c r="AGV226"/>
      <c r="AGW226"/>
      <c r="AGX226"/>
      <c r="AGY226"/>
      <c r="AGZ226"/>
      <c r="AHA226"/>
      <c r="AHB226"/>
      <c r="AHC226"/>
      <c r="AHD226"/>
      <c r="AHE226"/>
      <c r="AHF226"/>
      <c r="AHG226"/>
      <c r="AHH226"/>
      <c r="AHI226"/>
      <c r="AHJ226"/>
      <c r="AHK226"/>
      <c r="AHL226"/>
      <c r="AHM226"/>
      <c r="AHN226"/>
      <c r="AHO226"/>
      <c r="AHP226"/>
      <c r="AHQ226"/>
      <c r="AHR226"/>
      <c r="AHS226"/>
      <c r="AHT226"/>
      <c r="AHU226"/>
      <c r="AHV226"/>
      <c r="AHW226"/>
      <c r="AHX226"/>
      <c r="AHY226"/>
      <c r="AHZ226"/>
      <c r="AIA226"/>
      <c r="AIB226"/>
      <c r="AIC226"/>
      <c r="AID226"/>
      <c r="AIE226"/>
      <c r="AIF226"/>
      <c r="AIG226"/>
      <c r="AIH226"/>
      <c r="AII226"/>
      <c r="AIJ226"/>
      <c r="AIK226"/>
      <c r="AIL226"/>
      <c r="AIM226"/>
      <c r="AIN226"/>
      <c r="AIO226"/>
      <c r="AIP226"/>
      <c r="AIQ226"/>
      <c r="AIR226"/>
      <c r="AIS226"/>
      <c r="AIT226"/>
      <c r="AIU226"/>
      <c r="AIV226"/>
      <c r="AIW226"/>
      <c r="AIX226"/>
      <c r="AIY226"/>
      <c r="AIZ226"/>
      <c r="AJA226"/>
      <c r="AJB226"/>
      <c r="AJC226"/>
      <c r="AJD226"/>
      <c r="AJE226"/>
      <c r="AJF226"/>
      <c r="AJG226"/>
      <c r="AJH226"/>
      <c r="AJI226"/>
      <c r="AJJ226"/>
      <c r="AJK226"/>
      <c r="AJL226"/>
      <c r="AJM226"/>
      <c r="AJN226"/>
      <c r="AJO226"/>
      <c r="AJP226"/>
      <c r="AJQ226"/>
      <c r="AJR226"/>
      <c r="AJS226"/>
      <c r="AJT226"/>
      <c r="AJU226"/>
      <c r="AJV226"/>
      <c r="AJW226"/>
      <c r="AJX226"/>
      <c r="AJY226"/>
      <c r="AJZ226"/>
      <c r="AKA226"/>
      <c r="AKB226"/>
      <c r="AKC226"/>
      <c r="AKD226"/>
      <c r="AKE226"/>
      <c r="AKF226"/>
      <c r="AKG226"/>
      <c r="AKH226"/>
      <c r="AKI226"/>
      <c r="AKJ226"/>
      <c r="AKK226"/>
      <c r="AKL226"/>
      <c r="AKM226"/>
      <c r="AKN226"/>
      <c r="AKO226"/>
      <c r="AKP226"/>
      <c r="AKQ226"/>
      <c r="AKR226"/>
      <c r="AKS226"/>
      <c r="AKT226"/>
      <c r="AKU226"/>
      <c r="AKV226"/>
      <c r="AKW226"/>
      <c r="AKX226"/>
      <c r="AKY226"/>
      <c r="AKZ226"/>
      <c r="ALA226"/>
      <c r="ALB226"/>
      <c r="ALC226"/>
      <c r="ALD226"/>
      <c r="ALE226"/>
      <c r="ALF226"/>
      <c r="ALG226"/>
      <c r="ALH226"/>
      <c r="ALI226"/>
      <c r="ALJ226"/>
      <c r="ALK226"/>
      <c r="ALL226"/>
      <c r="ALM226"/>
      <c r="ALN226"/>
      <c r="ALO226"/>
      <c r="ALP226"/>
      <c r="ALQ226"/>
      <c r="ALR226"/>
      <c r="ALS226"/>
      <c r="ALT226"/>
      <c r="ALU226"/>
      <c r="ALV226"/>
      <c r="ALW226"/>
      <c r="ALX226"/>
      <c r="ALY226"/>
      <c r="ALZ226"/>
      <c r="AMA226"/>
      <c r="AMB226"/>
      <c r="AMC226"/>
      <c r="AMD226"/>
      <c r="AME226"/>
      <c r="AMF226"/>
      <c r="AMG226"/>
      <c r="AMH226"/>
      <c r="AMI226"/>
      <c r="AMJ226"/>
      <c r="AMK226"/>
      <c r="AML226"/>
      <c r="AMM226"/>
      <c r="AMN226"/>
      <c r="AMO226"/>
      <c r="AMP226"/>
      <c r="AMQ226"/>
      <c r="AMR226"/>
      <c r="AMS226"/>
      <c r="AMT226"/>
      <c r="AMU226"/>
    </row>
    <row r="227" spans="3:1035" s="6" customFormat="1" ht="15" customHeight="1" x14ac:dyDescent="0.25">
      <c r="C227" s="6" t="str">
        <f t="shared" si="105"/>
        <v>LG</v>
      </c>
      <c r="D227" s="6" t="str">
        <f t="shared" si="106"/>
        <v>APHWC801D  (80 gal)</v>
      </c>
      <c r="E227" s="6">
        <f t="shared" si="107"/>
        <v>3200430</v>
      </c>
      <c r="F227" s="55">
        <f t="shared" si="108"/>
        <v>80</v>
      </c>
      <c r="G227" s="6" t="str">
        <f t="shared" si="109"/>
        <v>LG_APHWC80</v>
      </c>
      <c r="H227" s="114">
        <f t="shared" si="110"/>
        <v>1</v>
      </c>
      <c r="I227" s="152" t="str">
        <f t="shared" si="111"/>
        <v>LG_APHWC801D</v>
      </c>
      <c r="J227" s="114">
        <v>4</v>
      </c>
      <c r="K227" s="219">
        <v>3.9</v>
      </c>
      <c r="L227" s="91" t="s">
        <v>188</v>
      </c>
      <c r="M227" s="183"/>
      <c r="N227" s="75">
        <f t="shared" si="112"/>
        <v>32</v>
      </c>
      <c r="O227" s="168" t="s">
        <v>932</v>
      </c>
      <c r="P227" s="178">
        <f t="shared" si="136"/>
        <v>4</v>
      </c>
      <c r="Q227" s="164">
        <f t="shared" si="103"/>
        <v>3200430</v>
      </c>
      <c r="R227" s="59" t="str">
        <f t="shared" si="113"/>
        <v>APHWC801D  (80 gal)</v>
      </c>
      <c r="S227" s="151">
        <f>COUNTIF(R$90:R$662, R227)</f>
        <v>1</v>
      </c>
      <c r="T227" s="173" t="s">
        <v>1031</v>
      </c>
      <c r="U227" s="172">
        <v>80</v>
      </c>
      <c r="V227" s="173" t="s">
        <v>935</v>
      </c>
      <c r="W227" s="173" t="s">
        <v>935</v>
      </c>
      <c r="X227" s="129" t="str">
        <f t="shared" si="104"/>
        <v>LG_APHWC80</v>
      </c>
      <c r="Y227" s="180">
        <v>1</v>
      </c>
      <c r="Z227" s="192"/>
      <c r="AA227" s="193"/>
      <c r="AB227" s="166"/>
      <c r="AC227" s="124" t="str">
        <f t="shared" si="114"/>
        <v>2,     3200430,   "APHWC801D  (80 gal)"</v>
      </c>
      <c r="AD227" s="191" t="str">
        <f t="shared" si="137"/>
        <v>LG</v>
      </c>
      <c r="AE227" s="173" t="s">
        <v>1039</v>
      </c>
      <c r="AF227" s="167">
        <f>COUNTIF(AE$77:AE$662, AE227)</f>
        <v>1</v>
      </c>
      <c r="AG227" s="124" t="str">
        <f t="shared" si="115"/>
        <v xml:space="preserve">          case  APHWC801D  (80 gal)   :   "LG_APHWC801D"</v>
      </c>
      <c r="AH227" s="6">
        <v>3.9</v>
      </c>
      <c r="AJ227" s="6">
        <v>4</v>
      </c>
      <c r="AK227"/>
      <c r="AL227" s="138" t="str">
        <f t="shared" si="116"/>
        <v/>
      </c>
      <c r="AM227" s="138">
        <f t="shared" si="117"/>
        <v>3.9</v>
      </c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  <c r="KI227"/>
      <c r="KJ227"/>
      <c r="KK227"/>
      <c r="KL227"/>
      <c r="KM227"/>
      <c r="KN227"/>
      <c r="KO227"/>
      <c r="KP227"/>
      <c r="KQ227"/>
      <c r="KR227"/>
      <c r="KS227"/>
      <c r="KT227"/>
      <c r="KU227"/>
      <c r="KV227"/>
      <c r="KW227"/>
      <c r="KX227"/>
      <c r="KY227"/>
      <c r="KZ227"/>
      <c r="LA227"/>
      <c r="LB227"/>
      <c r="LC227"/>
      <c r="LD227"/>
      <c r="LE227"/>
      <c r="LF227"/>
      <c r="LG227"/>
      <c r="LH227"/>
      <c r="LI227"/>
      <c r="LJ227"/>
      <c r="LK227"/>
      <c r="LL227"/>
      <c r="LM227"/>
      <c r="LN227"/>
      <c r="LO227"/>
      <c r="LP227"/>
      <c r="LQ227"/>
      <c r="LR227"/>
      <c r="LS227"/>
      <c r="LT227"/>
      <c r="LU227"/>
      <c r="LV227"/>
      <c r="LW227"/>
      <c r="LX227"/>
      <c r="LY227"/>
      <c r="LZ227"/>
      <c r="MA227"/>
      <c r="MB227"/>
      <c r="MC227"/>
      <c r="MD227"/>
      <c r="ME227"/>
      <c r="MF227"/>
      <c r="MG227"/>
      <c r="MH227"/>
      <c r="MI227"/>
      <c r="MJ227"/>
      <c r="MK227"/>
      <c r="ML227"/>
      <c r="MM227"/>
      <c r="MN227"/>
      <c r="MO227"/>
      <c r="MP227"/>
      <c r="MQ227"/>
      <c r="MR227"/>
      <c r="MS227"/>
      <c r="MT227"/>
      <c r="MU227"/>
      <c r="MV227"/>
      <c r="MW227"/>
      <c r="MX227"/>
      <c r="MY227"/>
      <c r="MZ227"/>
      <c r="NA227"/>
      <c r="NB227"/>
      <c r="NC227"/>
      <c r="ND227"/>
      <c r="NE227"/>
      <c r="NF227"/>
      <c r="NG227"/>
      <c r="NH227"/>
      <c r="NI227"/>
      <c r="NJ227"/>
      <c r="NK227"/>
      <c r="NL227"/>
      <c r="NM227"/>
      <c r="NN227"/>
      <c r="NO227"/>
      <c r="NP227"/>
      <c r="NQ227"/>
      <c r="NR227"/>
      <c r="NS227"/>
      <c r="NT227"/>
      <c r="NU227"/>
      <c r="NV227"/>
      <c r="NW227"/>
      <c r="NX227"/>
      <c r="NY227"/>
      <c r="NZ227"/>
      <c r="OA227"/>
      <c r="OB227"/>
      <c r="OC227"/>
      <c r="OD227"/>
      <c r="OE227"/>
      <c r="OF227"/>
      <c r="OG227"/>
      <c r="OH227"/>
      <c r="OI227"/>
      <c r="OJ227"/>
      <c r="OK227"/>
      <c r="OL227"/>
      <c r="OM227"/>
      <c r="ON227"/>
      <c r="OO227"/>
      <c r="OP227"/>
      <c r="OQ227"/>
      <c r="OR227"/>
      <c r="OS227"/>
      <c r="OT227"/>
      <c r="OU227"/>
      <c r="OV227"/>
      <c r="OW227"/>
      <c r="OX227"/>
      <c r="OY227"/>
      <c r="OZ227"/>
      <c r="PA227"/>
      <c r="PB227"/>
      <c r="PC227"/>
      <c r="PD227"/>
      <c r="PE227"/>
      <c r="PF227"/>
      <c r="PG227"/>
      <c r="PH227"/>
      <c r="PI227"/>
      <c r="PJ227"/>
      <c r="PK227"/>
      <c r="PL227"/>
      <c r="PM227"/>
      <c r="PN227"/>
      <c r="PO227"/>
      <c r="PP227"/>
      <c r="PQ227"/>
      <c r="PR227"/>
      <c r="PS227"/>
      <c r="PT227"/>
      <c r="PU227"/>
      <c r="PV227"/>
      <c r="PW227"/>
      <c r="PX227"/>
      <c r="PY227"/>
      <c r="PZ227"/>
      <c r="QA227"/>
      <c r="QB227"/>
      <c r="QC227"/>
      <c r="QD227"/>
      <c r="QE227"/>
      <c r="QF227"/>
      <c r="QG227"/>
      <c r="QH227"/>
      <c r="QI227"/>
      <c r="QJ227"/>
      <c r="QK227"/>
      <c r="QL227"/>
      <c r="QM227"/>
      <c r="QN227"/>
      <c r="QO227"/>
      <c r="QP227"/>
      <c r="QQ227"/>
      <c r="QR227"/>
      <c r="QS227"/>
      <c r="QT227"/>
      <c r="QU227"/>
      <c r="QV227"/>
      <c r="QW227"/>
      <c r="QX227"/>
      <c r="QY227"/>
      <c r="QZ227"/>
      <c r="RA227"/>
      <c r="RB227"/>
      <c r="RC227"/>
      <c r="RD227"/>
      <c r="RE227"/>
      <c r="RF227"/>
      <c r="RG227"/>
      <c r="RH227"/>
      <c r="RI227"/>
      <c r="RJ227"/>
      <c r="RK227"/>
      <c r="RL227"/>
      <c r="RM227"/>
      <c r="RN227"/>
      <c r="RO227"/>
      <c r="RP227"/>
      <c r="RQ227"/>
      <c r="RR227"/>
      <c r="RS227"/>
      <c r="RT227"/>
      <c r="RU227"/>
      <c r="RV227"/>
      <c r="RW227"/>
      <c r="RX227"/>
      <c r="RY227"/>
      <c r="RZ227"/>
      <c r="SA227"/>
      <c r="SB227"/>
      <c r="SC227"/>
      <c r="SD227"/>
      <c r="SE227"/>
      <c r="SF227"/>
      <c r="SG227"/>
      <c r="SH227"/>
      <c r="SI227"/>
      <c r="SJ227"/>
      <c r="SK227"/>
      <c r="SL227"/>
      <c r="SM227"/>
      <c r="SN227"/>
      <c r="SO227"/>
      <c r="SP227"/>
      <c r="SQ227"/>
      <c r="SR227"/>
      <c r="SS227"/>
      <c r="ST227"/>
      <c r="SU227"/>
      <c r="SV227"/>
      <c r="SW227"/>
      <c r="SX227"/>
      <c r="SY227"/>
      <c r="SZ227"/>
      <c r="TA227"/>
      <c r="TB227"/>
      <c r="TC227"/>
      <c r="TD227"/>
      <c r="TE227"/>
      <c r="TF227"/>
      <c r="TG227"/>
      <c r="TH227"/>
      <c r="TI227"/>
      <c r="TJ227"/>
      <c r="TK227"/>
      <c r="TL227"/>
      <c r="TM227"/>
      <c r="TN227"/>
      <c r="TO227"/>
      <c r="TP227"/>
      <c r="TQ227"/>
      <c r="TR227"/>
      <c r="TS227"/>
      <c r="TT227"/>
      <c r="TU227"/>
      <c r="TV227"/>
      <c r="TW227"/>
      <c r="TX227"/>
      <c r="TY227"/>
      <c r="TZ227"/>
      <c r="UA227"/>
      <c r="UB227"/>
      <c r="UC227"/>
      <c r="UD227"/>
      <c r="UE227"/>
      <c r="UF227"/>
      <c r="UG227"/>
      <c r="UH227"/>
      <c r="UI227"/>
      <c r="UJ227"/>
      <c r="UK227"/>
      <c r="UL227"/>
      <c r="UM227"/>
      <c r="UN227"/>
      <c r="UO227"/>
      <c r="UP227"/>
      <c r="UQ227"/>
      <c r="UR227"/>
      <c r="US227"/>
      <c r="UT227"/>
      <c r="UU227"/>
      <c r="UV227"/>
      <c r="UW227"/>
      <c r="UX227"/>
      <c r="UY227"/>
      <c r="UZ227"/>
      <c r="VA227"/>
      <c r="VB227"/>
      <c r="VC227"/>
      <c r="VD227"/>
      <c r="VE227"/>
      <c r="VF227"/>
      <c r="VG227"/>
      <c r="VH227"/>
      <c r="VI227"/>
      <c r="VJ227"/>
      <c r="VK227"/>
      <c r="VL227"/>
      <c r="VM227"/>
      <c r="VN227"/>
      <c r="VO227"/>
      <c r="VP227"/>
      <c r="VQ227"/>
      <c r="VR227"/>
      <c r="VS227"/>
      <c r="VT227"/>
      <c r="VU227"/>
      <c r="VV227"/>
      <c r="VW227"/>
      <c r="VX227"/>
      <c r="VY227"/>
      <c r="VZ227"/>
      <c r="WA227"/>
      <c r="WB227"/>
      <c r="WC227"/>
      <c r="WD227"/>
      <c r="WE227"/>
      <c r="WF227"/>
      <c r="WG227"/>
      <c r="WH227"/>
      <c r="WI227"/>
      <c r="WJ227"/>
      <c r="WK227"/>
      <c r="WL227"/>
      <c r="WM227"/>
      <c r="WN227"/>
      <c r="WO227"/>
      <c r="WP227"/>
      <c r="WQ227"/>
      <c r="WR227"/>
      <c r="WS227"/>
      <c r="WT227"/>
      <c r="WU227"/>
      <c r="WV227"/>
      <c r="WW227"/>
      <c r="WX227"/>
      <c r="WY227"/>
      <c r="WZ227"/>
      <c r="XA227"/>
      <c r="XB227"/>
      <c r="XC227"/>
      <c r="XD227"/>
      <c r="XE227"/>
      <c r="XF227"/>
      <c r="XG227"/>
      <c r="XH227"/>
      <c r="XI227"/>
      <c r="XJ227"/>
      <c r="XK227"/>
      <c r="XL227"/>
      <c r="XM227"/>
      <c r="XN227"/>
      <c r="XO227"/>
      <c r="XP227"/>
      <c r="XQ227"/>
      <c r="XR227"/>
      <c r="XS227"/>
      <c r="XT227"/>
      <c r="XU227"/>
      <c r="XV227"/>
      <c r="XW227"/>
      <c r="XX227"/>
      <c r="XY227"/>
      <c r="XZ227"/>
      <c r="YA227"/>
      <c r="YB227"/>
      <c r="YC227"/>
      <c r="YD227"/>
      <c r="YE227"/>
      <c r="YF227"/>
      <c r="YG227"/>
      <c r="YH227"/>
      <c r="YI227"/>
      <c r="YJ227"/>
      <c r="YK227"/>
      <c r="YL227"/>
      <c r="YM227"/>
      <c r="YN227"/>
      <c r="YO227"/>
      <c r="YP227"/>
      <c r="YQ227"/>
      <c r="YR227"/>
      <c r="YS227"/>
      <c r="YT227"/>
      <c r="YU227"/>
      <c r="YV227"/>
      <c r="YW227"/>
      <c r="YX227"/>
      <c r="YY227"/>
      <c r="YZ227"/>
      <c r="ZA227"/>
      <c r="ZB227"/>
      <c r="ZC227"/>
      <c r="ZD227"/>
      <c r="ZE227"/>
      <c r="ZF227"/>
      <c r="ZG227"/>
      <c r="ZH227"/>
      <c r="ZI227"/>
      <c r="ZJ227"/>
      <c r="ZK227"/>
      <c r="ZL227"/>
      <c r="ZM227"/>
      <c r="ZN227"/>
      <c r="ZO227"/>
      <c r="ZP227"/>
      <c r="ZQ227"/>
      <c r="ZR227"/>
      <c r="ZS227"/>
      <c r="ZT227"/>
      <c r="ZU227"/>
      <c r="ZV227"/>
      <c r="ZW227"/>
      <c r="ZX227"/>
      <c r="ZY227"/>
      <c r="ZZ227"/>
      <c r="AAA227"/>
      <c r="AAB227"/>
      <c r="AAC227"/>
      <c r="AAD227"/>
      <c r="AAE227"/>
      <c r="AAF227"/>
      <c r="AAG227"/>
      <c r="AAH227"/>
      <c r="AAI227"/>
      <c r="AAJ227"/>
      <c r="AAK227"/>
      <c r="AAL227"/>
      <c r="AAM227"/>
      <c r="AAN227"/>
      <c r="AAO227"/>
      <c r="AAP227"/>
      <c r="AAQ227"/>
      <c r="AAR227"/>
      <c r="AAS227"/>
      <c r="AAT227"/>
      <c r="AAU227"/>
      <c r="AAV227"/>
      <c r="AAW227"/>
      <c r="AAX227"/>
      <c r="AAY227"/>
      <c r="AAZ227"/>
      <c r="ABA227"/>
      <c r="ABB227"/>
      <c r="ABC227"/>
      <c r="ABD227"/>
      <c r="ABE227"/>
      <c r="ABF227"/>
      <c r="ABG227"/>
      <c r="ABH227"/>
      <c r="ABI227"/>
      <c r="ABJ227"/>
      <c r="ABK227"/>
      <c r="ABL227"/>
      <c r="ABM227"/>
      <c r="ABN227"/>
      <c r="ABO227"/>
      <c r="ABP227"/>
      <c r="ABQ227"/>
      <c r="ABR227"/>
      <c r="ABS227"/>
      <c r="ABT227"/>
      <c r="ABU227"/>
      <c r="ABV227"/>
      <c r="ABW227"/>
      <c r="ABX227"/>
      <c r="ABY227"/>
      <c r="ABZ227"/>
      <c r="ACA227"/>
      <c r="ACB227"/>
      <c r="ACC227"/>
      <c r="ACD227"/>
      <c r="ACE227"/>
      <c r="ACF227"/>
      <c r="ACG227"/>
      <c r="ACH227"/>
      <c r="ACI227"/>
      <c r="ACJ227"/>
      <c r="ACK227"/>
      <c r="ACL227"/>
      <c r="ACM227"/>
      <c r="ACN227"/>
      <c r="ACO227"/>
      <c r="ACP227"/>
      <c r="ACQ227"/>
      <c r="ACR227"/>
      <c r="ACS227"/>
      <c r="ACT227"/>
      <c r="ACU227"/>
      <c r="ACV227"/>
      <c r="ACW227"/>
      <c r="ACX227"/>
      <c r="ACY227"/>
      <c r="ACZ227"/>
      <c r="ADA227"/>
      <c r="ADB227"/>
      <c r="ADC227"/>
      <c r="ADD227"/>
      <c r="ADE227"/>
      <c r="ADF227"/>
      <c r="ADG227"/>
      <c r="ADH227"/>
      <c r="ADI227"/>
      <c r="ADJ227"/>
      <c r="ADK227"/>
      <c r="ADL227"/>
      <c r="ADM227"/>
      <c r="ADN227"/>
      <c r="ADO227"/>
      <c r="ADP227"/>
      <c r="ADQ227"/>
      <c r="ADR227"/>
      <c r="ADS227"/>
      <c r="ADT227"/>
      <c r="ADU227"/>
      <c r="ADV227"/>
      <c r="ADW227"/>
      <c r="ADX227"/>
      <c r="ADY227"/>
      <c r="ADZ227"/>
      <c r="AEA227"/>
      <c r="AEB227"/>
      <c r="AEC227"/>
      <c r="AED227"/>
      <c r="AEE227"/>
      <c r="AEF227"/>
      <c r="AEG227"/>
      <c r="AEH227"/>
      <c r="AEI227"/>
      <c r="AEJ227"/>
      <c r="AEK227"/>
      <c r="AEL227"/>
      <c r="AEM227"/>
      <c r="AEN227"/>
      <c r="AEO227"/>
      <c r="AEP227"/>
      <c r="AEQ227"/>
      <c r="AER227"/>
      <c r="AES227"/>
      <c r="AET227"/>
      <c r="AEU227"/>
      <c r="AEV227"/>
      <c r="AEW227"/>
      <c r="AEX227"/>
      <c r="AEY227"/>
      <c r="AEZ227"/>
      <c r="AFA227"/>
      <c r="AFB227"/>
      <c r="AFC227"/>
      <c r="AFD227"/>
      <c r="AFE227"/>
      <c r="AFF227"/>
      <c r="AFG227"/>
      <c r="AFH227"/>
      <c r="AFI227"/>
      <c r="AFJ227"/>
      <c r="AFK227"/>
      <c r="AFL227"/>
      <c r="AFM227"/>
      <c r="AFN227"/>
      <c r="AFO227"/>
      <c r="AFP227"/>
      <c r="AFQ227"/>
      <c r="AFR227"/>
      <c r="AFS227"/>
      <c r="AFT227"/>
      <c r="AFU227"/>
      <c r="AFV227"/>
      <c r="AFW227"/>
      <c r="AFX227"/>
      <c r="AFY227"/>
      <c r="AFZ227"/>
      <c r="AGA227"/>
      <c r="AGB227"/>
      <c r="AGC227"/>
      <c r="AGD227"/>
      <c r="AGE227"/>
      <c r="AGF227"/>
      <c r="AGG227"/>
      <c r="AGH227"/>
      <c r="AGI227"/>
      <c r="AGJ227"/>
      <c r="AGK227"/>
      <c r="AGL227"/>
      <c r="AGM227"/>
      <c r="AGN227"/>
      <c r="AGO227"/>
      <c r="AGP227"/>
      <c r="AGQ227"/>
      <c r="AGR227"/>
      <c r="AGS227"/>
      <c r="AGT227"/>
      <c r="AGU227"/>
      <c r="AGV227"/>
      <c r="AGW227"/>
      <c r="AGX227"/>
      <c r="AGY227"/>
      <c r="AGZ227"/>
      <c r="AHA227"/>
      <c r="AHB227"/>
      <c r="AHC227"/>
      <c r="AHD227"/>
      <c r="AHE227"/>
      <c r="AHF227"/>
      <c r="AHG227"/>
      <c r="AHH227"/>
      <c r="AHI227"/>
      <c r="AHJ227"/>
      <c r="AHK227"/>
      <c r="AHL227"/>
      <c r="AHM227"/>
      <c r="AHN227"/>
      <c r="AHO227"/>
      <c r="AHP227"/>
      <c r="AHQ227"/>
      <c r="AHR227"/>
      <c r="AHS227"/>
      <c r="AHT227"/>
      <c r="AHU227"/>
      <c r="AHV227"/>
      <c r="AHW227"/>
      <c r="AHX227"/>
      <c r="AHY227"/>
      <c r="AHZ227"/>
      <c r="AIA227"/>
      <c r="AIB227"/>
      <c r="AIC227"/>
      <c r="AID227"/>
      <c r="AIE227"/>
      <c r="AIF227"/>
      <c r="AIG227"/>
      <c r="AIH227"/>
      <c r="AII227"/>
      <c r="AIJ227"/>
      <c r="AIK227"/>
      <c r="AIL227"/>
      <c r="AIM227"/>
      <c r="AIN227"/>
      <c r="AIO227"/>
      <c r="AIP227"/>
      <c r="AIQ227"/>
      <c r="AIR227"/>
      <c r="AIS227"/>
      <c r="AIT227"/>
      <c r="AIU227"/>
      <c r="AIV227"/>
      <c r="AIW227"/>
      <c r="AIX227"/>
      <c r="AIY227"/>
      <c r="AIZ227"/>
      <c r="AJA227"/>
      <c r="AJB227"/>
      <c r="AJC227"/>
      <c r="AJD227"/>
      <c r="AJE227"/>
      <c r="AJF227"/>
      <c r="AJG227"/>
      <c r="AJH227"/>
      <c r="AJI227"/>
      <c r="AJJ227"/>
      <c r="AJK227"/>
      <c r="AJL227"/>
      <c r="AJM227"/>
      <c r="AJN227"/>
      <c r="AJO227"/>
      <c r="AJP227"/>
      <c r="AJQ227"/>
      <c r="AJR227"/>
      <c r="AJS227"/>
      <c r="AJT227"/>
      <c r="AJU227"/>
      <c r="AJV227"/>
      <c r="AJW227"/>
      <c r="AJX227"/>
      <c r="AJY227"/>
      <c r="AJZ227"/>
      <c r="AKA227"/>
      <c r="AKB227"/>
      <c r="AKC227"/>
      <c r="AKD227"/>
      <c r="AKE227"/>
      <c r="AKF227"/>
      <c r="AKG227"/>
      <c r="AKH227"/>
      <c r="AKI227"/>
      <c r="AKJ227"/>
      <c r="AKK227"/>
      <c r="AKL227"/>
      <c r="AKM227"/>
      <c r="AKN227"/>
      <c r="AKO227"/>
      <c r="AKP227"/>
      <c r="AKQ227"/>
      <c r="AKR227"/>
      <c r="AKS227"/>
      <c r="AKT227"/>
      <c r="AKU227"/>
      <c r="AKV227"/>
      <c r="AKW227"/>
      <c r="AKX227"/>
      <c r="AKY227"/>
      <c r="AKZ227"/>
      <c r="ALA227"/>
      <c r="ALB227"/>
      <c r="ALC227"/>
      <c r="ALD227"/>
      <c r="ALE227"/>
      <c r="ALF227"/>
      <c r="ALG227"/>
      <c r="ALH227"/>
      <c r="ALI227"/>
      <c r="ALJ227"/>
      <c r="ALK227"/>
      <c r="ALL227"/>
      <c r="ALM227"/>
      <c r="ALN227"/>
      <c r="ALO227"/>
      <c r="ALP227"/>
      <c r="ALQ227"/>
      <c r="ALR227"/>
      <c r="ALS227"/>
      <c r="ALT227"/>
      <c r="ALU227"/>
      <c r="ALV227"/>
      <c r="ALW227"/>
      <c r="ALX227"/>
      <c r="ALY227"/>
      <c r="ALZ227"/>
      <c r="AMA227"/>
      <c r="AMB227"/>
      <c r="AMC227"/>
      <c r="AMD227"/>
      <c r="AME227"/>
      <c r="AMF227"/>
      <c r="AMG227"/>
      <c r="AMH227"/>
      <c r="AMI227"/>
      <c r="AMJ227"/>
      <c r="AMK227"/>
      <c r="AML227"/>
      <c r="AMM227"/>
      <c r="AMN227"/>
      <c r="AMO227"/>
      <c r="AMP227"/>
      <c r="AMQ227"/>
      <c r="AMR227"/>
      <c r="AMS227"/>
      <c r="AMT227"/>
      <c r="AMU227"/>
    </row>
    <row r="228" spans="3:1035" s="6" customFormat="1" ht="15" customHeight="1" x14ac:dyDescent="0.25">
      <c r="C228" s="6" t="str">
        <f t="shared" si="105"/>
        <v>LG</v>
      </c>
      <c r="D228" s="6" t="str">
        <f t="shared" si="106"/>
        <v>APHWC801L  (80 gal)</v>
      </c>
      <c r="E228" s="6">
        <f t="shared" si="107"/>
        <v>3200530</v>
      </c>
      <c r="F228" s="55">
        <f t="shared" si="108"/>
        <v>80</v>
      </c>
      <c r="G228" s="6" t="str">
        <f t="shared" si="109"/>
        <v>LG_APHWC80</v>
      </c>
      <c r="H228" s="114">
        <f t="shared" si="110"/>
        <v>1</v>
      </c>
      <c r="I228" s="152" t="str">
        <f t="shared" si="111"/>
        <v>LG_APHWC801L</v>
      </c>
      <c r="J228" s="114">
        <v>4</v>
      </c>
      <c r="K228" s="219">
        <v>3.9</v>
      </c>
      <c r="L228" s="91" t="s">
        <v>188</v>
      </c>
      <c r="M228" s="183"/>
      <c r="N228" s="75">
        <f t="shared" si="112"/>
        <v>32</v>
      </c>
      <c r="O228" s="168" t="s">
        <v>932</v>
      </c>
      <c r="P228" s="178">
        <f t="shared" si="136"/>
        <v>5</v>
      </c>
      <c r="Q228" s="164">
        <f t="shared" si="103"/>
        <v>3200530</v>
      </c>
      <c r="R228" s="59" t="str">
        <f t="shared" si="113"/>
        <v>APHWC801L  (80 gal)</v>
      </c>
      <c r="S228" s="151">
        <f>COUNTIF(R$90:R$662, R228)</f>
        <v>1</v>
      </c>
      <c r="T228" s="173" t="s">
        <v>1032</v>
      </c>
      <c r="U228" s="172">
        <v>80</v>
      </c>
      <c r="V228" s="173" t="s">
        <v>935</v>
      </c>
      <c r="W228" s="173" t="s">
        <v>935</v>
      </c>
      <c r="X228" s="129" t="str">
        <f t="shared" si="104"/>
        <v>LG_APHWC80</v>
      </c>
      <c r="Y228" s="180">
        <v>1</v>
      </c>
      <c r="Z228" s="192"/>
      <c r="AA228" s="193"/>
      <c r="AB228" s="166"/>
      <c r="AC228" s="124" t="str">
        <f t="shared" si="114"/>
        <v>2,     3200530,   "APHWC801L  (80 gal)"</v>
      </c>
      <c r="AD228" s="191" t="str">
        <f t="shared" si="137"/>
        <v>LG</v>
      </c>
      <c r="AE228" s="173" t="s">
        <v>1040</v>
      </c>
      <c r="AF228" s="167">
        <f>COUNTIF(AE$77:AE$662, AE228)</f>
        <v>1</v>
      </c>
      <c r="AG228" s="124" t="str">
        <f t="shared" si="115"/>
        <v xml:space="preserve">          case  APHWC801L  (80 gal)   :   "LG_APHWC801L"</v>
      </c>
      <c r="AH228" s="6">
        <v>3.9</v>
      </c>
      <c r="AJ228" s="6">
        <v>4</v>
      </c>
      <c r="AK228"/>
      <c r="AL228" s="138" t="str">
        <f t="shared" si="116"/>
        <v/>
      </c>
      <c r="AM228" s="138">
        <f t="shared" si="117"/>
        <v>3.9</v>
      </c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  <c r="KI228"/>
      <c r="KJ228"/>
      <c r="KK228"/>
      <c r="KL228"/>
      <c r="KM228"/>
      <c r="KN228"/>
      <c r="KO228"/>
      <c r="KP228"/>
      <c r="KQ228"/>
      <c r="KR228"/>
      <c r="KS228"/>
      <c r="KT228"/>
      <c r="KU228"/>
      <c r="KV228"/>
      <c r="KW228"/>
      <c r="KX228"/>
      <c r="KY228"/>
      <c r="KZ228"/>
      <c r="LA228"/>
      <c r="LB228"/>
      <c r="LC228"/>
      <c r="LD228"/>
      <c r="LE228"/>
      <c r="LF228"/>
      <c r="LG228"/>
      <c r="LH228"/>
      <c r="LI228"/>
      <c r="LJ228"/>
      <c r="LK228"/>
      <c r="LL228"/>
      <c r="LM228"/>
      <c r="LN228"/>
      <c r="LO228"/>
      <c r="LP228"/>
      <c r="LQ228"/>
      <c r="LR228"/>
      <c r="LS228"/>
      <c r="LT228"/>
      <c r="LU228"/>
      <c r="LV228"/>
      <c r="LW228"/>
      <c r="LX228"/>
      <c r="LY228"/>
      <c r="LZ228"/>
      <c r="MA228"/>
      <c r="MB228"/>
      <c r="MC228"/>
      <c r="MD228"/>
      <c r="ME228"/>
      <c r="MF228"/>
      <c r="MG228"/>
      <c r="MH228"/>
      <c r="MI228"/>
      <c r="MJ228"/>
      <c r="MK228"/>
      <c r="ML228"/>
      <c r="MM228"/>
      <c r="MN228"/>
      <c r="MO228"/>
      <c r="MP228"/>
      <c r="MQ228"/>
      <c r="MR228"/>
      <c r="MS228"/>
      <c r="MT228"/>
      <c r="MU228"/>
      <c r="MV228"/>
      <c r="MW228"/>
      <c r="MX228"/>
      <c r="MY228"/>
      <c r="MZ228"/>
      <c r="NA228"/>
      <c r="NB228"/>
      <c r="NC228"/>
      <c r="ND228"/>
      <c r="NE228"/>
      <c r="NF228"/>
      <c r="NG228"/>
      <c r="NH228"/>
      <c r="NI228"/>
      <c r="NJ228"/>
      <c r="NK228"/>
      <c r="NL228"/>
      <c r="NM228"/>
      <c r="NN228"/>
      <c r="NO228"/>
      <c r="NP228"/>
      <c r="NQ228"/>
      <c r="NR228"/>
      <c r="NS228"/>
      <c r="NT228"/>
      <c r="NU228"/>
      <c r="NV228"/>
      <c r="NW228"/>
      <c r="NX228"/>
      <c r="NY228"/>
      <c r="NZ228"/>
      <c r="OA228"/>
      <c r="OB228"/>
      <c r="OC228"/>
      <c r="OD228"/>
      <c r="OE228"/>
      <c r="OF228"/>
      <c r="OG228"/>
      <c r="OH228"/>
      <c r="OI228"/>
      <c r="OJ228"/>
      <c r="OK228"/>
      <c r="OL228"/>
      <c r="OM228"/>
      <c r="ON228"/>
      <c r="OO228"/>
      <c r="OP228"/>
      <c r="OQ228"/>
      <c r="OR228"/>
      <c r="OS228"/>
      <c r="OT228"/>
      <c r="OU228"/>
      <c r="OV228"/>
      <c r="OW228"/>
      <c r="OX228"/>
      <c r="OY228"/>
      <c r="OZ228"/>
      <c r="PA228"/>
      <c r="PB228"/>
      <c r="PC228"/>
      <c r="PD228"/>
      <c r="PE228"/>
      <c r="PF228"/>
      <c r="PG228"/>
      <c r="PH228"/>
      <c r="PI228"/>
      <c r="PJ228"/>
      <c r="PK228"/>
      <c r="PL228"/>
      <c r="PM228"/>
      <c r="PN228"/>
      <c r="PO228"/>
      <c r="PP228"/>
      <c r="PQ228"/>
      <c r="PR228"/>
      <c r="PS228"/>
      <c r="PT228"/>
      <c r="PU228"/>
      <c r="PV228"/>
      <c r="PW228"/>
      <c r="PX228"/>
      <c r="PY228"/>
      <c r="PZ228"/>
      <c r="QA228"/>
      <c r="QB228"/>
      <c r="QC228"/>
      <c r="QD228"/>
      <c r="QE228"/>
      <c r="QF228"/>
      <c r="QG228"/>
      <c r="QH228"/>
      <c r="QI228"/>
      <c r="QJ228"/>
      <c r="QK228"/>
      <c r="QL228"/>
      <c r="QM228"/>
      <c r="QN228"/>
      <c r="QO228"/>
      <c r="QP228"/>
      <c r="QQ228"/>
      <c r="QR228"/>
      <c r="QS228"/>
      <c r="QT228"/>
      <c r="QU228"/>
      <c r="QV228"/>
      <c r="QW228"/>
      <c r="QX228"/>
      <c r="QY228"/>
      <c r="QZ228"/>
      <c r="RA228"/>
      <c r="RB228"/>
      <c r="RC228"/>
      <c r="RD228"/>
      <c r="RE228"/>
      <c r="RF228"/>
      <c r="RG228"/>
      <c r="RH228"/>
      <c r="RI228"/>
      <c r="RJ228"/>
      <c r="RK228"/>
      <c r="RL228"/>
      <c r="RM228"/>
      <c r="RN228"/>
      <c r="RO228"/>
      <c r="RP228"/>
      <c r="RQ228"/>
      <c r="RR228"/>
      <c r="RS228"/>
      <c r="RT228"/>
      <c r="RU228"/>
      <c r="RV228"/>
      <c r="RW228"/>
      <c r="RX228"/>
      <c r="RY228"/>
      <c r="RZ228"/>
      <c r="SA228"/>
      <c r="SB228"/>
      <c r="SC228"/>
      <c r="SD228"/>
      <c r="SE228"/>
      <c r="SF228"/>
      <c r="SG228"/>
      <c r="SH228"/>
      <c r="SI228"/>
      <c r="SJ228"/>
      <c r="SK228"/>
      <c r="SL228"/>
      <c r="SM228"/>
      <c r="SN228"/>
      <c r="SO228"/>
      <c r="SP228"/>
      <c r="SQ228"/>
      <c r="SR228"/>
      <c r="SS228"/>
      <c r="ST228"/>
      <c r="SU228"/>
      <c r="SV228"/>
      <c r="SW228"/>
      <c r="SX228"/>
      <c r="SY228"/>
      <c r="SZ228"/>
      <c r="TA228"/>
      <c r="TB228"/>
      <c r="TC228"/>
      <c r="TD228"/>
      <c r="TE228"/>
      <c r="TF228"/>
      <c r="TG228"/>
      <c r="TH228"/>
      <c r="TI228"/>
      <c r="TJ228"/>
      <c r="TK228"/>
      <c r="TL228"/>
      <c r="TM228"/>
      <c r="TN228"/>
      <c r="TO228"/>
      <c r="TP228"/>
      <c r="TQ228"/>
      <c r="TR228"/>
      <c r="TS228"/>
      <c r="TT228"/>
      <c r="TU228"/>
      <c r="TV228"/>
      <c r="TW228"/>
      <c r="TX228"/>
      <c r="TY228"/>
      <c r="TZ228"/>
      <c r="UA228"/>
      <c r="UB228"/>
      <c r="UC228"/>
      <c r="UD228"/>
      <c r="UE228"/>
      <c r="UF228"/>
      <c r="UG228"/>
      <c r="UH228"/>
      <c r="UI228"/>
      <c r="UJ228"/>
      <c r="UK228"/>
      <c r="UL228"/>
      <c r="UM228"/>
      <c r="UN228"/>
      <c r="UO228"/>
      <c r="UP228"/>
      <c r="UQ228"/>
      <c r="UR228"/>
      <c r="US228"/>
      <c r="UT228"/>
      <c r="UU228"/>
      <c r="UV228"/>
      <c r="UW228"/>
      <c r="UX228"/>
      <c r="UY228"/>
      <c r="UZ228"/>
      <c r="VA228"/>
      <c r="VB228"/>
      <c r="VC228"/>
      <c r="VD228"/>
      <c r="VE228"/>
      <c r="VF228"/>
      <c r="VG228"/>
      <c r="VH228"/>
      <c r="VI228"/>
      <c r="VJ228"/>
      <c r="VK228"/>
      <c r="VL228"/>
      <c r="VM228"/>
      <c r="VN228"/>
      <c r="VO228"/>
      <c r="VP228"/>
      <c r="VQ228"/>
      <c r="VR228"/>
      <c r="VS228"/>
      <c r="VT228"/>
      <c r="VU228"/>
      <c r="VV228"/>
      <c r="VW228"/>
      <c r="VX228"/>
      <c r="VY228"/>
      <c r="VZ228"/>
      <c r="WA228"/>
      <c r="WB228"/>
      <c r="WC228"/>
      <c r="WD228"/>
      <c r="WE228"/>
      <c r="WF228"/>
      <c r="WG228"/>
      <c r="WH228"/>
      <c r="WI228"/>
      <c r="WJ228"/>
      <c r="WK228"/>
      <c r="WL228"/>
      <c r="WM228"/>
      <c r="WN228"/>
      <c r="WO228"/>
      <c r="WP228"/>
      <c r="WQ228"/>
      <c r="WR228"/>
      <c r="WS228"/>
      <c r="WT228"/>
      <c r="WU228"/>
      <c r="WV228"/>
      <c r="WW228"/>
      <c r="WX228"/>
      <c r="WY228"/>
      <c r="WZ228"/>
      <c r="XA228"/>
      <c r="XB228"/>
      <c r="XC228"/>
      <c r="XD228"/>
      <c r="XE228"/>
      <c r="XF228"/>
      <c r="XG228"/>
      <c r="XH228"/>
      <c r="XI228"/>
      <c r="XJ228"/>
      <c r="XK228"/>
      <c r="XL228"/>
      <c r="XM228"/>
      <c r="XN228"/>
      <c r="XO228"/>
      <c r="XP228"/>
      <c r="XQ228"/>
      <c r="XR228"/>
      <c r="XS228"/>
      <c r="XT228"/>
      <c r="XU228"/>
      <c r="XV228"/>
      <c r="XW228"/>
      <c r="XX228"/>
      <c r="XY228"/>
      <c r="XZ228"/>
      <c r="YA228"/>
      <c r="YB228"/>
      <c r="YC228"/>
      <c r="YD228"/>
      <c r="YE228"/>
      <c r="YF228"/>
      <c r="YG228"/>
      <c r="YH228"/>
      <c r="YI228"/>
      <c r="YJ228"/>
      <c r="YK228"/>
      <c r="YL228"/>
      <c r="YM228"/>
      <c r="YN228"/>
      <c r="YO228"/>
      <c r="YP228"/>
      <c r="YQ228"/>
      <c r="YR228"/>
      <c r="YS228"/>
      <c r="YT228"/>
      <c r="YU228"/>
      <c r="YV228"/>
      <c r="YW228"/>
      <c r="YX228"/>
      <c r="YY228"/>
      <c r="YZ228"/>
      <c r="ZA228"/>
      <c r="ZB228"/>
      <c r="ZC228"/>
      <c r="ZD228"/>
      <c r="ZE228"/>
      <c r="ZF228"/>
      <c r="ZG228"/>
      <c r="ZH228"/>
      <c r="ZI228"/>
      <c r="ZJ228"/>
      <c r="ZK228"/>
      <c r="ZL228"/>
      <c r="ZM228"/>
      <c r="ZN228"/>
      <c r="ZO228"/>
      <c r="ZP228"/>
      <c r="ZQ228"/>
      <c r="ZR228"/>
      <c r="ZS228"/>
      <c r="ZT228"/>
      <c r="ZU228"/>
      <c r="ZV228"/>
      <c r="ZW228"/>
      <c r="ZX228"/>
      <c r="ZY228"/>
      <c r="ZZ228"/>
      <c r="AAA228"/>
      <c r="AAB228"/>
      <c r="AAC228"/>
      <c r="AAD228"/>
      <c r="AAE228"/>
      <c r="AAF228"/>
      <c r="AAG228"/>
      <c r="AAH228"/>
      <c r="AAI228"/>
      <c r="AAJ228"/>
      <c r="AAK228"/>
      <c r="AAL228"/>
      <c r="AAM228"/>
      <c r="AAN228"/>
      <c r="AAO228"/>
      <c r="AAP228"/>
      <c r="AAQ228"/>
      <c r="AAR228"/>
      <c r="AAS228"/>
      <c r="AAT228"/>
      <c r="AAU228"/>
      <c r="AAV228"/>
      <c r="AAW228"/>
      <c r="AAX228"/>
      <c r="AAY228"/>
      <c r="AAZ228"/>
      <c r="ABA228"/>
      <c r="ABB228"/>
      <c r="ABC228"/>
      <c r="ABD228"/>
      <c r="ABE228"/>
      <c r="ABF228"/>
      <c r="ABG228"/>
      <c r="ABH228"/>
      <c r="ABI228"/>
      <c r="ABJ228"/>
      <c r="ABK228"/>
      <c r="ABL228"/>
      <c r="ABM228"/>
      <c r="ABN228"/>
      <c r="ABO228"/>
      <c r="ABP228"/>
      <c r="ABQ228"/>
      <c r="ABR228"/>
      <c r="ABS228"/>
      <c r="ABT228"/>
      <c r="ABU228"/>
      <c r="ABV228"/>
      <c r="ABW228"/>
      <c r="ABX228"/>
      <c r="ABY228"/>
      <c r="ABZ228"/>
      <c r="ACA228"/>
      <c r="ACB228"/>
      <c r="ACC228"/>
      <c r="ACD228"/>
      <c r="ACE228"/>
      <c r="ACF228"/>
      <c r="ACG228"/>
      <c r="ACH228"/>
      <c r="ACI228"/>
      <c r="ACJ228"/>
      <c r="ACK228"/>
      <c r="ACL228"/>
      <c r="ACM228"/>
      <c r="ACN228"/>
      <c r="ACO228"/>
      <c r="ACP228"/>
      <c r="ACQ228"/>
      <c r="ACR228"/>
      <c r="ACS228"/>
      <c r="ACT228"/>
      <c r="ACU228"/>
      <c r="ACV228"/>
      <c r="ACW228"/>
      <c r="ACX228"/>
      <c r="ACY228"/>
      <c r="ACZ228"/>
      <c r="ADA228"/>
      <c r="ADB228"/>
      <c r="ADC228"/>
      <c r="ADD228"/>
      <c r="ADE228"/>
      <c r="ADF228"/>
      <c r="ADG228"/>
      <c r="ADH228"/>
      <c r="ADI228"/>
      <c r="ADJ228"/>
      <c r="ADK228"/>
      <c r="ADL228"/>
      <c r="ADM228"/>
      <c r="ADN228"/>
      <c r="ADO228"/>
      <c r="ADP228"/>
      <c r="ADQ228"/>
      <c r="ADR228"/>
      <c r="ADS228"/>
      <c r="ADT228"/>
      <c r="ADU228"/>
      <c r="ADV228"/>
      <c r="ADW228"/>
      <c r="ADX228"/>
      <c r="ADY228"/>
      <c r="ADZ228"/>
      <c r="AEA228"/>
      <c r="AEB228"/>
      <c r="AEC228"/>
      <c r="AED228"/>
      <c r="AEE228"/>
      <c r="AEF228"/>
      <c r="AEG228"/>
      <c r="AEH228"/>
      <c r="AEI228"/>
      <c r="AEJ228"/>
      <c r="AEK228"/>
      <c r="AEL228"/>
      <c r="AEM228"/>
      <c r="AEN228"/>
      <c r="AEO228"/>
      <c r="AEP228"/>
      <c r="AEQ228"/>
      <c r="AER228"/>
      <c r="AES228"/>
      <c r="AET228"/>
      <c r="AEU228"/>
      <c r="AEV228"/>
      <c r="AEW228"/>
      <c r="AEX228"/>
      <c r="AEY228"/>
      <c r="AEZ228"/>
      <c r="AFA228"/>
      <c r="AFB228"/>
      <c r="AFC228"/>
      <c r="AFD228"/>
      <c r="AFE228"/>
      <c r="AFF228"/>
      <c r="AFG228"/>
      <c r="AFH228"/>
      <c r="AFI228"/>
      <c r="AFJ228"/>
      <c r="AFK228"/>
      <c r="AFL228"/>
      <c r="AFM228"/>
      <c r="AFN228"/>
      <c r="AFO228"/>
      <c r="AFP228"/>
      <c r="AFQ228"/>
      <c r="AFR228"/>
      <c r="AFS228"/>
      <c r="AFT228"/>
      <c r="AFU228"/>
      <c r="AFV228"/>
      <c r="AFW228"/>
      <c r="AFX228"/>
      <c r="AFY228"/>
      <c r="AFZ228"/>
      <c r="AGA228"/>
      <c r="AGB228"/>
      <c r="AGC228"/>
      <c r="AGD228"/>
      <c r="AGE228"/>
      <c r="AGF228"/>
      <c r="AGG228"/>
      <c r="AGH228"/>
      <c r="AGI228"/>
      <c r="AGJ228"/>
      <c r="AGK228"/>
      <c r="AGL228"/>
      <c r="AGM228"/>
      <c r="AGN228"/>
      <c r="AGO228"/>
      <c r="AGP228"/>
      <c r="AGQ228"/>
      <c r="AGR228"/>
      <c r="AGS228"/>
      <c r="AGT228"/>
      <c r="AGU228"/>
      <c r="AGV228"/>
      <c r="AGW228"/>
      <c r="AGX228"/>
      <c r="AGY228"/>
      <c r="AGZ228"/>
      <c r="AHA228"/>
      <c r="AHB228"/>
      <c r="AHC228"/>
      <c r="AHD228"/>
      <c r="AHE228"/>
      <c r="AHF228"/>
      <c r="AHG228"/>
      <c r="AHH228"/>
      <c r="AHI228"/>
      <c r="AHJ228"/>
      <c r="AHK228"/>
      <c r="AHL228"/>
      <c r="AHM228"/>
      <c r="AHN228"/>
      <c r="AHO228"/>
      <c r="AHP228"/>
      <c r="AHQ228"/>
      <c r="AHR228"/>
      <c r="AHS228"/>
      <c r="AHT228"/>
      <c r="AHU228"/>
      <c r="AHV228"/>
      <c r="AHW228"/>
      <c r="AHX228"/>
      <c r="AHY228"/>
      <c r="AHZ228"/>
      <c r="AIA228"/>
      <c r="AIB228"/>
      <c r="AIC228"/>
      <c r="AID228"/>
      <c r="AIE228"/>
      <c r="AIF228"/>
      <c r="AIG228"/>
      <c r="AIH228"/>
      <c r="AII228"/>
      <c r="AIJ228"/>
      <c r="AIK228"/>
      <c r="AIL228"/>
      <c r="AIM228"/>
      <c r="AIN228"/>
      <c r="AIO228"/>
      <c r="AIP228"/>
      <c r="AIQ228"/>
      <c r="AIR228"/>
      <c r="AIS228"/>
      <c r="AIT228"/>
      <c r="AIU228"/>
      <c r="AIV228"/>
      <c r="AIW228"/>
      <c r="AIX228"/>
      <c r="AIY228"/>
      <c r="AIZ228"/>
      <c r="AJA228"/>
      <c r="AJB228"/>
      <c r="AJC228"/>
      <c r="AJD228"/>
      <c r="AJE228"/>
      <c r="AJF228"/>
      <c r="AJG228"/>
      <c r="AJH228"/>
      <c r="AJI228"/>
      <c r="AJJ228"/>
      <c r="AJK228"/>
      <c r="AJL228"/>
      <c r="AJM228"/>
      <c r="AJN228"/>
      <c r="AJO228"/>
      <c r="AJP228"/>
      <c r="AJQ228"/>
      <c r="AJR228"/>
      <c r="AJS228"/>
      <c r="AJT228"/>
      <c r="AJU228"/>
      <c r="AJV228"/>
      <c r="AJW228"/>
      <c r="AJX228"/>
      <c r="AJY228"/>
      <c r="AJZ228"/>
      <c r="AKA228"/>
      <c r="AKB228"/>
      <c r="AKC228"/>
      <c r="AKD228"/>
      <c r="AKE228"/>
      <c r="AKF228"/>
      <c r="AKG228"/>
      <c r="AKH228"/>
      <c r="AKI228"/>
      <c r="AKJ228"/>
      <c r="AKK228"/>
      <c r="AKL228"/>
      <c r="AKM228"/>
      <c r="AKN228"/>
      <c r="AKO228"/>
      <c r="AKP228"/>
      <c r="AKQ228"/>
      <c r="AKR228"/>
      <c r="AKS228"/>
      <c r="AKT228"/>
      <c r="AKU228"/>
      <c r="AKV228"/>
      <c r="AKW228"/>
      <c r="AKX228"/>
      <c r="AKY228"/>
      <c r="AKZ228"/>
      <c r="ALA228"/>
      <c r="ALB228"/>
      <c r="ALC228"/>
      <c r="ALD228"/>
      <c r="ALE228"/>
      <c r="ALF228"/>
      <c r="ALG228"/>
      <c r="ALH228"/>
      <c r="ALI228"/>
      <c r="ALJ228"/>
      <c r="ALK228"/>
      <c r="ALL228"/>
      <c r="ALM228"/>
      <c r="ALN228"/>
      <c r="ALO228"/>
      <c r="ALP228"/>
      <c r="ALQ228"/>
      <c r="ALR228"/>
      <c r="ALS228"/>
      <c r="ALT228"/>
      <c r="ALU228"/>
      <c r="ALV228"/>
      <c r="ALW228"/>
      <c r="ALX228"/>
      <c r="ALY228"/>
      <c r="ALZ228"/>
      <c r="AMA228"/>
      <c r="AMB228"/>
      <c r="AMC228"/>
      <c r="AMD228"/>
      <c r="AME228"/>
      <c r="AMF228"/>
      <c r="AMG228"/>
      <c r="AMH228"/>
      <c r="AMI228"/>
      <c r="AMJ228"/>
      <c r="AMK228"/>
      <c r="AML228"/>
      <c r="AMM228"/>
      <c r="AMN228"/>
      <c r="AMO228"/>
      <c r="AMP228"/>
      <c r="AMQ228"/>
      <c r="AMR228"/>
      <c r="AMS228"/>
      <c r="AMT228"/>
      <c r="AMU228"/>
    </row>
    <row r="229" spans="3:1035" s="6" customFormat="1" ht="15" customHeight="1" x14ac:dyDescent="0.25">
      <c r="C229" s="6" t="str">
        <f t="shared" si="105"/>
        <v>LG</v>
      </c>
      <c r="D229" s="6" t="str">
        <f t="shared" si="106"/>
        <v>APHWC801M  (80 gal)</v>
      </c>
      <c r="E229" s="6">
        <f t="shared" si="107"/>
        <v>3200630</v>
      </c>
      <c r="F229" s="55">
        <f t="shared" si="108"/>
        <v>80</v>
      </c>
      <c r="G229" s="6" t="str">
        <f t="shared" si="109"/>
        <v>LG_APHWC80</v>
      </c>
      <c r="H229" s="114">
        <f t="shared" si="110"/>
        <v>0</v>
      </c>
      <c r="I229" s="152" t="str">
        <f t="shared" si="111"/>
        <v>LG_APHWC801M</v>
      </c>
      <c r="J229" s="114">
        <v>2</v>
      </c>
      <c r="K229" s="219">
        <v>3.9</v>
      </c>
      <c r="L229" s="91" t="s">
        <v>188</v>
      </c>
      <c r="M229" s="183"/>
      <c r="N229" s="75">
        <f t="shared" si="112"/>
        <v>32</v>
      </c>
      <c r="O229" s="168" t="s">
        <v>932</v>
      </c>
      <c r="P229" s="178">
        <f t="shared" si="136"/>
        <v>6</v>
      </c>
      <c r="Q229" s="164">
        <f t="shared" si="103"/>
        <v>3200630</v>
      </c>
      <c r="R229" s="59" t="str">
        <f t="shared" si="113"/>
        <v>APHWC801M  (80 gal)</v>
      </c>
      <c r="S229" s="151">
        <f>COUNTIF(R$90:R$662, R229)</f>
        <v>1</v>
      </c>
      <c r="T229" s="173" t="s">
        <v>1033</v>
      </c>
      <c r="U229" s="172">
        <v>80</v>
      </c>
      <c r="V229" s="173" t="s">
        <v>935</v>
      </c>
      <c r="W229" s="173" t="s">
        <v>935</v>
      </c>
      <c r="X229" s="129" t="str">
        <f t="shared" si="104"/>
        <v>LG_APHWC80</v>
      </c>
      <c r="Y229" s="180">
        <v>0</v>
      </c>
      <c r="Z229" s="192"/>
      <c r="AA229" s="193"/>
      <c r="AB229" s="166"/>
      <c r="AC229" s="124" t="str">
        <f t="shared" si="114"/>
        <v>2,     3200630,   "APHWC801M  (80 gal)"</v>
      </c>
      <c r="AD229" s="191" t="str">
        <f t="shared" si="137"/>
        <v>LG</v>
      </c>
      <c r="AE229" s="173" t="s">
        <v>1041</v>
      </c>
      <c r="AF229" s="167">
        <f>COUNTIF(AE$77:AE$662, AE229)</f>
        <v>1</v>
      </c>
      <c r="AG229" s="124" t="str">
        <f t="shared" si="115"/>
        <v xml:space="preserve">          case  APHWC801M  (80 gal)   :   "LG_APHWC801M"</v>
      </c>
      <c r="AH229" s="6">
        <v>3.9</v>
      </c>
      <c r="AJ229" s="6">
        <v>2</v>
      </c>
      <c r="AK229"/>
      <c r="AL229" s="138" t="str">
        <f t="shared" si="116"/>
        <v/>
      </c>
      <c r="AM229" s="138" t="str">
        <f t="shared" si="117"/>
        <v/>
      </c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  <c r="KI229"/>
      <c r="KJ229"/>
      <c r="KK229"/>
      <c r="KL229"/>
      <c r="KM229"/>
      <c r="KN229"/>
      <c r="KO229"/>
      <c r="KP229"/>
      <c r="KQ229"/>
      <c r="KR229"/>
      <c r="KS229"/>
      <c r="KT229"/>
      <c r="KU229"/>
      <c r="KV229"/>
      <c r="KW229"/>
      <c r="KX229"/>
      <c r="KY229"/>
      <c r="KZ229"/>
      <c r="LA229"/>
      <c r="LB229"/>
      <c r="LC229"/>
      <c r="LD229"/>
      <c r="LE229"/>
      <c r="LF229"/>
      <c r="LG229"/>
      <c r="LH229"/>
      <c r="LI229"/>
      <c r="LJ229"/>
      <c r="LK229"/>
      <c r="LL229"/>
      <c r="LM229"/>
      <c r="LN229"/>
      <c r="LO229"/>
      <c r="LP229"/>
      <c r="LQ229"/>
      <c r="LR229"/>
      <c r="LS229"/>
      <c r="LT229"/>
      <c r="LU229"/>
      <c r="LV229"/>
      <c r="LW229"/>
      <c r="LX229"/>
      <c r="LY229"/>
      <c r="LZ229"/>
      <c r="MA229"/>
      <c r="MB229"/>
      <c r="MC229"/>
      <c r="MD229"/>
      <c r="ME229"/>
      <c r="MF229"/>
      <c r="MG229"/>
      <c r="MH229"/>
      <c r="MI229"/>
      <c r="MJ229"/>
      <c r="MK229"/>
      <c r="ML229"/>
      <c r="MM229"/>
      <c r="MN229"/>
      <c r="MO229"/>
      <c r="MP229"/>
      <c r="MQ229"/>
      <c r="MR229"/>
      <c r="MS229"/>
      <c r="MT229"/>
      <c r="MU229"/>
      <c r="MV229"/>
      <c r="MW229"/>
      <c r="MX229"/>
      <c r="MY229"/>
      <c r="MZ229"/>
      <c r="NA229"/>
      <c r="NB229"/>
      <c r="NC229"/>
      <c r="ND229"/>
      <c r="NE229"/>
      <c r="NF229"/>
      <c r="NG229"/>
      <c r="NH229"/>
      <c r="NI229"/>
      <c r="NJ229"/>
      <c r="NK229"/>
      <c r="NL229"/>
      <c r="NM229"/>
      <c r="NN229"/>
      <c r="NO229"/>
      <c r="NP229"/>
      <c r="NQ229"/>
      <c r="NR229"/>
      <c r="NS229"/>
      <c r="NT229"/>
      <c r="NU229"/>
      <c r="NV229"/>
      <c r="NW229"/>
      <c r="NX229"/>
      <c r="NY229"/>
      <c r="NZ229"/>
      <c r="OA229"/>
      <c r="OB229"/>
      <c r="OC229"/>
      <c r="OD229"/>
      <c r="OE229"/>
      <c r="OF229"/>
      <c r="OG229"/>
      <c r="OH229"/>
      <c r="OI229"/>
      <c r="OJ229"/>
      <c r="OK229"/>
      <c r="OL229"/>
      <c r="OM229"/>
      <c r="ON229"/>
      <c r="OO229"/>
      <c r="OP229"/>
      <c r="OQ229"/>
      <c r="OR229"/>
      <c r="OS229"/>
      <c r="OT229"/>
      <c r="OU229"/>
      <c r="OV229"/>
      <c r="OW229"/>
      <c r="OX229"/>
      <c r="OY229"/>
      <c r="OZ229"/>
      <c r="PA229"/>
      <c r="PB229"/>
      <c r="PC229"/>
      <c r="PD229"/>
      <c r="PE229"/>
      <c r="PF229"/>
      <c r="PG229"/>
      <c r="PH229"/>
      <c r="PI229"/>
      <c r="PJ229"/>
      <c r="PK229"/>
      <c r="PL229"/>
      <c r="PM229"/>
      <c r="PN229"/>
      <c r="PO229"/>
      <c r="PP229"/>
      <c r="PQ229"/>
      <c r="PR229"/>
      <c r="PS229"/>
      <c r="PT229"/>
      <c r="PU229"/>
      <c r="PV229"/>
      <c r="PW229"/>
      <c r="PX229"/>
      <c r="PY229"/>
      <c r="PZ229"/>
      <c r="QA229"/>
      <c r="QB229"/>
      <c r="QC229"/>
      <c r="QD229"/>
      <c r="QE229"/>
      <c r="QF229"/>
      <c r="QG229"/>
      <c r="QH229"/>
      <c r="QI229"/>
      <c r="QJ229"/>
      <c r="QK229"/>
      <c r="QL229"/>
      <c r="QM229"/>
      <c r="QN229"/>
      <c r="QO229"/>
      <c r="QP229"/>
      <c r="QQ229"/>
      <c r="QR229"/>
      <c r="QS229"/>
      <c r="QT229"/>
      <c r="QU229"/>
      <c r="QV229"/>
      <c r="QW229"/>
      <c r="QX229"/>
      <c r="QY229"/>
      <c r="QZ229"/>
      <c r="RA229"/>
      <c r="RB229"/>
      <c r="RC229"/>
      <c r="RD229"/>
      <c r="RE229"/>
      <c r="RF229"/>
      <c r="RG229"/>
      <c r="RH229"/>
      <c r="RI229"/>
      <c r="RJ229"/>
      <c r="RK229"/>
      <c r="RL229"/>
      <c r="RM229"/>
      <c r="RN229"/>
      <c r="RO229"/>
      <c r="RP229"/>
      <c r="RQ229"/>
      <c r="RR229"/>
      <c r="RS229"/>
      <c r="RT229"/>
      <c r="RU229"/>
      <c r="RV229"/>
      <c r="RW229"/>
      <c r="RX229"/>
      <c r="RY229"/>
      <c r="RZ229"/>
      <c r="SA229"/>
      <c r="SB229"/>
      <c r="SC229"/>
      <c r="SD229"/>
      <c r="SE229"/>
      <c r="SF229"/>
      <c r="SG229"/>
      <c r="SH229"/>
      <c r="SI229"/>
      <c r="SJ229"/>
      <c r="SK229"/>
      <c r="SL229"/>
      <c r="SM229"/>
      <c r="SN229"/>
      <c r="SO229"/>
      <c r="SP229"/>
      <c r="SQ229"/>
      <c r="SR229"/>
      <c r="SS229"/>
      <c r="ST229"/>
      <c r="SU229"/>
      <c r="SV229"/>
      <c r="SW229"/>
      <c r="SX229"/>
      <c r="SY229"/>
      <c r="SZ229"/>
      <c r="TA229"/>
      <c r="TB229"/>
      <c r="TC229"/>
      <c r="TD229"/>
      <c r="TE229"/>
      <c r="TF229"/>
      <c r="TG229"/>
      <c r="TH229"/>
      <c r="TI229"/>
      <c r="TJ229"/>
      <c r="TK229"/>
      <c r="TL229"/>
      <c r="TM229"/>
      <c r="TN229"/>
      <c r="TO229"/>
      <c r="TP229"/>
      <c r="TQ229"/>
      <c r="TR229"/>
      <c r="TS229"/>
      <c r="TT229"/>
      <c r="TU229"/>
      <c r="TV229"/>
      <c r="TW229"/>
      <c r="TX229"/>
      <c r="TY229"/>
      <c r="TZ229"/>
      <c r="UA229"/>
      <c r="UB229"/>
      <c r="UC229"/>
      <c r="UD229"/>
      <c r="UE229"/>
      <c r="UF229"/>
      <c r="UG229"/>
      <c r="UH229"/>
      <c r="UI229"/>
      <c r="UJ229"/>
      <c r="UK229"/>
      <c r="UL229"/>
      <c r="UM229"/>
      <c r="UN229"/>
      <c r="UO229"/>
      <c r="UP229"/>
      <c r="UQ229"/>
      <c r="UR229"/>
      <c r="US229"/>
      <c r="UT229"/>
      <c r="UU229"/>
      <c r="UV229"/>
      <c r="UW229"/>
      <c r="UX229"/>
      <c r="UY229"/>
      <c r="UZ229"/>
      <c r="VA229"/>
      <c r="VB229"/>
      <c r="VC229"/>
      <c r="VD229"/>
      <c r="VE229"/>
      <c r="VF229"/>
      <c r="VG229"/>
      <c r="VH229"/>
      <c r="VI229"/>
      <c r="VJ229"/>
      <c r="VK229"/>
      <c r="VL229"/>
      <c r="VM229"/>
      <c r="VN229"/>
      <c r="VO229"/>
      <c r="VP229"/>
      <c r="VQ229"/>
      <c r="VR229"/>
      <c r="VS229"/>
      <c r="VT229"/>
      <c r="VU229"/>
      <c r="VV229"/>
      <c r="VW229"/>
      <c r="VX229"/>
      <c r="VY229"/>
      <c r="VZ229"/>
      <c r="WA229"/>
      <c r="WB229"/>
      <c r="WC229"/>
      <c r="WD229"/>
      <c r="WE229"/>
      <c r="WF229"/>
      <c r="WG229"/>
      <c r="WH229"/>
      <c r="WI229"/>
      <c r="WJ229"/>
      <c r="WK229"/>
      <c r="WL229"/>
      <c r="WM229"/>
      <c r="WN229"/>
      <c r="WO229"/>
      <c r="WP229"/>
      <c r="WQ229"/>
      <c r="WR229"/>
      <c r="WS229"/>
      <c r="WT229"/>
      <c r="WU229"/>
      <c r="WV229"/>
      <c r="WW229"/>
      <c r="WX229"/>
      <c r="WY229"/>
      <c r="WZ229"/>
      <c r="XA229"/>
      <c r="XB229"/>
      <c r="XC229"/>
      <c r="XD229"/>
      <c r="XE229"/>
      <c r="XF229"/>
      <c r="XG229"/>
      <c r="XH229"/>
      <c r="XI229"/>
      <c r="XJ229"/>
      <c r="XK229"/>
      <c r="XL229"/>
      <c r="XM229"/>
      <c r="XN229"/>
      <c r="XO229"/>
      <c r="XP229"/>
      <c r="XQ229"/>
      <c r="XR229"/>
      <c r="XS229"/>
      <c r="XT229"/>
      <c r="XU229"/>
      <c r="XV229"/>
      <c r="XW229"/>
      <c r="XX229"/>
      <c r="XY229"/>
      <c r="XZ229"/>
      <c r="YA229"/>
      <c r="YB229"/>
      <c r="YC229"/>
      <c r="YD229"/>
      <c r="YE229"/>
      <c r="YF229"/>
      <c r="YG229"/>
      <c r="YH229"/>
      <c r="YI229"/>
      <c r="YJ229"/>
      <c r="YK229"/>
      <c r="YL229"/>
      <c r="YM229"/>
      <c r="YN229"/>
      <c r="YO229"/>
      <c r="YP229"/>
      <c r="YQ229"/>
      <c r="YR229"/>
      <c r="YS229"/>
      <c r="YT229"/>
      <c r="YU229"/>
      <c r="YV229"/>
      <c r="YW229"/>
      <c r="YX229"/>
      <c r="YY229"/>
      <c r="YZ229"/>
      <c r="ZA229"/>
      <c r="ZB229"/>
      <c r="ZC229"/>
      <c r="ZD229"/>
      <c r="ZE229"/>
      <c r="ZF229"/>
      <c r="ZG229"/>
      <c r="ZH229"/>
      <c r="ZI229"/>
      <c r="ZJ229"/>
      <c r="ZK229"/>
      <c r="ZL229"/>
      <c r="ZM229"/>
      <c r="ZN229"/>
      <c r="ZO229"/>
      <c r="ZP229"/>
      <c r="ZQ229"/>
      <c r="ZR229"/>
      <c r="ZS229"/>
      <c r="ZT229"/>
      <c r="ZU229"/>
      <c r="ZV229"/>
      <c r="ZW229"/>
      <c r="ZX229"/>
      <c r="ZY229"/>
      <c r="ZZ229"/>
      <c r="AAA229"/>
      <c r="AAB229"/>
      <c r="AAC229"/>
      <c r="AAD229"/>
      <c r="AAE229"/>
      <c r="AAF229"/>
      <c r="AAG229"/>
      <c r="AAH229"/>
      <c r="AAI229"/>
      <c r="AAJ229"/>
      <c r="AAK229"/>
      <c r="AAL229"/>
      <c r="AAM229"/>
      <c r="AAN229"/>
      <c r="AAO229"/>
      <c r="AAP229"/>
      <c r="AAQ229"/>
      <c r="AAR229"/>
      <c r="AAS229"/>
      <c r="AAT229"/>
      <c r="AAU229"/>
      <c r="AAV229"/>
      <c r="AAW229"/>
      <c r="AAX229"/>
      <c r="AAY229"/>
      <c r="AAZ229"/>
      <c r="ABA229"/>
      <c r="ABB229"/>
      <c r="ABC229"/>
      <c r="ABD229"/>
      <c r="ABE229"/>
      <c r="ABF229"/>
      <c r="ABG229"/>
      <c r="ABH229"/>
      <c r="ABI229"/>
      <c r="ABJ229"/>
      <c r="ABK229"/>
      <c r="ABL229"/>
      <c r="ABM229"/>
      <c r="ABN229"/>
      <c r="ABO229"/>
      <c r="ABP229"/>
      <c r="ABQ229"/>
      <c r="ABR229"/>
      <c r="ABS229"/>
      <c r="ABT229"/>
      <c r="ABU229"/>
      <c r="ABV229"/>
      <c r="ABW229"/>
      <c r="ABX229"/>
      <c r="ABY229"/>
      <c r="ABZ229"/>
      <c r="ACA229"/>
      <c r="ACB229"/>
      <c r="ACC229"/>
      <c r="ACD229"/>
      <c r="ACE229"/>
      <c r="ACF229"/>
      <c r="ACG229"/>
      <c r="ACH229"/>
      <c r="ACI229"/>
      <c r="ACJ229"/>
      <c r="ACK229"/>
      <c r="ACL229"/>
      <c r="ACM229"/>
      <c r="ACN229"/>
      <c r="ACO229"/>
      <c r="ACP229"/>
      <c r="ACQ229"/>
      <c r="ACR229"/>
      <c r="ACS229"/>
      <c r="ACT229"/>
      <c r="ACU229"/>
      <c r="ACV229"/>
      <c r="ACW229"/>
      <c r="ACX229"/>
      <c r="ACY229"/>
      <c r="ACZ229"/>
      <c r="ADA229"/>
      <c r="ADB229"/>
      <c r="ADC229"/>
      <c r="ADD229"/>
      <c r="ADE229"/>
      <c r="ADF229"/>
      <c r="ADG229"/>
      <c r="ADH229"/>
      <c r="ADI229"/>
      <c r="ADJ229"/>
      <c r="ADK229"/>
      <c r="ADL229"/>
      <c r="ADM229"/>
      <c r="ADN229"/>
      <c r="ADO229"/>
      <c r="ADP229"/>
      <c r="ADQ229"/>
      <c r="ADR229"/>
      <c r="ADS229"/>
      <c r="ADT229"/>
      <c r="ADU229"/>
      <c r="ADV229"/>
      <c r="ADW229"/>
      <c r="ADX229"/>
      <c r="ADY229"/>
      <c r="ADZ229"/>
      <c r="AEA229"/>
      <c r="AEB229"/>
      <c r="AEC229"/>
      <c r="AED229"/>
      <c r="AEE229"/>
      <c r="AEF229"/>
      <c r="AEG229"/>
      <c r="AEH229"/>
      <c r="AEI229"/>
      <c r="AEJ229"/>
      <c r="AEK229"/>
      <c r="AEL229"/>
      <c r="AEM229"/>
      <c r="AEN229"/>
      <c r="AEO229"/>
      <c r="AEP229"/>
      <c r="AEQ229"/>
      <c r="AER229"/>
      <c r="AES229"/>
      <c r="AET229"/>
      <c r="AEU229"/>
      <c r="AEV229"/>
      <c r="AEW229"/>
      <c r="AEX229"/>
      <c r="AEY229"/>
      <c r="AEZ229"/>
      <c r="AFA229"/>
      <c r="AFB229"/>
      <c r="AFC229"/>
      <c r="AFD229"/>
      <c r="AFE229"/>
      <c r="AFF229"/>
      <c r="AFG229"/>
      <c r="AFH229"/>
      <c r="AFI229"/>
      <c r="AFJ229"/>
      <c r="AFK229"/>
      <c r="AFL229"/>
      <c r="AFM229"/>
      <c r="AFN229"/>
      <c r="AFO229"/>
      <c r="AFP229"/>
      <c r="AFQ229"/>
      <c r="AFR229"/>
      <c r="AFS229"/>
      <c r="AFT229"/>
      <c r="AFU229"/>
      <c r="AFV229"/>
      <c r="AFW229"/>
      <c r="AFX229"/>
      <c r="AFY229"/>
      <c r="AFZ229"/>
      <c r="AGA229"/>
      <c r="AGB229"/>
      <c r="AGC229"/>
      <c r="AGD229"/>
      <c r="AGE229"/>
      <c r="AGF229"/>
      <c r="AGG229"/>
      <c r="AGH229"/>
      <c r="AGI229"/>
      <c r="AGJ229"/>
      <c r="AGK229"/>
      <c r="AGL229"/>
      <c r="AGM229"/>
      <c r="AGN229"/>
      <c r="AGO229"/>
      <c r="AGP229"/>
      <c r="AGQ229"/>
      <c r="AGR229"/>
      <c r="AGS229"/>
      <c r="AGT229"/>
      <c r="AGU229"/>
      <c r="AGV229"/>
      <c r="AGW229"/>
      <c r="AGX229"/>
      <c r="AGY229"/>
      <c r="AGZ229"/>
      <c r="AHA229"/>
      <c r="AHB229"/>
      <c r="AHC229"/>
      <c r="AHD229"/>
      <c r="AHE229"/>
      <c r="AHF229"/>
      <c r="AHG229"/>
      <c r="AHH229"/>
      <c r="AHI229"/>
      <c r="AHJ229"/>
      <c r="AHK229"/>
      <c r="AHL229"/>
      <c r="AHM229"/>
      <c r="AHN229"/>
      <c r="AHO229"/>
      <c r="AHP229"/>
      <c r="AHQ229"/>
      <c r="AHR229"/>
      <c r="AHS229"/>
      <c r="AHT229"/>
      <c r="AHU229"/>
      <c r="AHV229"/>
      <c r="AHW229"/>
      <c r="AHX229"/>
      <c r="AHY229"/>
      <c r="AHZ229"/>
      <c r="AIA229"/>
      <c r="AIB229"/>
      <c r="AIC229"/>
      <c r="AID229"/>
      <c r="AIE229"/>
      <c r="AIF229"/>
      <c r="AIG229"/>
      <c r="AIH229"/>
      <c r="AII229"/>
      <c r="AIJ229"/>
      <c r="AIK229"/>
      <c r="AIL229"/>
      <c r="AIM229"/>
      <c r="AIN229"/>
      <c r="AIO229"/>
      <c r="AIP229"/>
      <c r="AIQ229"/>
      <c r="AIR229"/>
      <c r="AIS229"/>
      <c r="AIT229"/>
      <c r="AIU229"/>
      <c r="AIV229"/>
      <c r="AIW229"/>
      <c r="AIX229"/>
      <c r="AIY229"/>
      <c r="AIZ229"/>
      <c r="AJA229"/>
      <c r="AJB229"/>
      <c r="AJC229"/>
      <c r="AJD229"/>
      <c r="AJE229"/>
      <c r="AJF229"/>
      <c r="AJG229"/>
      <c r="AJH229"/>
      <c r="AJI229"/>
      <c r="AJJ229"/>
      <c r="AJK229"/>
      <c r="AJL229"/>
      <c r="AJM229"/>
      <c r="AJN229"/>
      <c r="AJO229"/>
      <c r="AJP229"/>
      <c r="AJQ229"/>
      <c r="AJR229"/>
      <c r="AJS229"/>
      <c r="AJT229"/>
      <c r="AJU229"/>
      <c r="AJV229"/>
      <c r="AJW229"/>
      <c r="AJX229"/>
      <c r="AJY229"/>
      <c r="AJZ229"/>
      <c r="AKA229"/>
      <c r="AKB229"/>
      <c r="AKC229"/>
      <c r="AKD229"/>
      <c r="AKE229"/>
      <c r="AKF229"/>
      <c r="AKG229"/>
      <c r="AKH229"/>
      <c r="AKI229"/>
      <c r="AKJ229"/>
      <c r="AKK229"/>
      <c r="AKL229"/>
      <c r="AKM229"/>
      <c r="AKN229"/>
      <c r="AKO229"/>
      <c r="AKP229"/>
      <c r="AKQ229"/>
      <c r="AKR229"/>
      <c r="AKS229"/>
      <c r="AKT229"/>
      <c r="AKU229"/>
      <c r="AKV229"/>
      <c r="AKW229"/>
      <c r="AKX229"/>
      <c r="AKY229"/>
      <c r="AKZ229"/>
      <c r="ALA229"/>
      <c r="ALB229"/>
      <c r="ALC229"/>
      <c r="ALD229"/>
      <c r="ALE229"/>
      <c r="ALF229"/>
      <c r="ALG229"/>
      <c r="ALH229"/>
      <c r="ALI229"/>
      <c r="ALJ229"/>
      <c r="ALK229"/>
      <c r="ALL229"/>
      <c r="ALM229"/>
      <c r="ALN229"/>
      <c r="ALO229"/>
      <c r="ALP229"/>
      <c r="ALQ229"/>
      <c r="ALR229"/>
      <c r="ALS229"/>
      <c r="ALT229"/>
      <c r="ALU229"/>
      <c r="ALV229"/>
      <c r="ALW229"/>
      <c r="ALX229"/>
      <c r="ALY229"/>
      <c r="ALZ229"/>
      <c r="AMA229"/>
      <c r="AMB229"/>
      <c r="AMC229"/>
      <c r="AMD229"/>
      <c r="AME229"/>
      <c r="AMF229"/>
      <c r="AMG229"/>
      <c r="AMH229"/>
      <c r="AMI229"/>
      <c r="AMJ229"/>
      <c r="AMK229"/>
      <c r="AML229"/>
      <c r="AMM229"/>
      <c r="AMN229"/>
      <c r="AMO229"/>
      <c r="AMP229"/>
      <c r="AMQ229"/>
      <c r="AMR229"/>
      <c r="AMS229"/>
      <c r="AMT229"/>
      <c r="AMU229"/>
    </row>
    <row r="230" spans="3:1035" s="6" customFormat="1" ht="15" customHeight="1" x14ac:dyDescent="0.25">
      <c r="C230" s="6" t="str">
        <f t="shared" si="105"/>
        <v>LG</v>
      </c>
      <c r="D230" s="6" t="str">
        <f t="shared" si="106"/>
        <v>R5TT20F-SA0  (58 gal)</v>
      </c>
      <c r="E230" s="6">
        <f t="shared" si="107"/>
        <v>3200724</v>
      </c>
      <c r="F230" s="55">
        <f t="shared" si="108"/>
        <v>58</v>
      </c>
      <c r="G230" s="6" t="str">
        <f t="shared" si="109"/>
        <v>LG_APHWC50</v>
      </c>
      <c r="H230" s="114">
        <f t="shared" si="110"/>
        <v>0</v>
      </c>
      <c r="I230" s="152" t="str">
        <f t="shared" si="111"/>
        <v>LG_R5TT20F_SA0</v>
      </c>
      <c r="J230" s="114">
        <v>2</v>
      </c>
      <c r="K230" s="219">
        <v>3.75</v>
      </c>
      <c r="L230" s="91" t="s">
        <v>188</v>
      </c>
      <c r="M230" s="183"/>
      <c r="N230" s="75">
        <f t="shared" si="112"/>
        <v>32</v>
      </c>
      <c r="O230" s="168" t="s">
        <v>932</v>
      </c>
      <c r="P230" s="178">
        <f t="shared" si="136"/>
        <v>7</v>
      </c>
      <c r="Q230" s="164">
        <f t="shared" si="103"/>
        <v>3200724</v>
      </c>
      <c r="R230" s="59" t="str">
        <f t="shared" si="113"/>
        <v>R5TT20F-SA0  (58 gal)</v>
      </c>
      <c r="S230" s="151">
        <f>COUNTIF(R$90:R$662, R230)</f>
        <v>1</v>
      </c>
      <c r="T230" s="173" t="s">
        <v>1034</v>
      </c>
      <c r="U230" s="172">
        <v>58</v>
      </c>
      <c r="V230" s="173" t="s">
        <v>934</v>
      </c>
      <c r="W230" s="173" t="s">
        <v>934</v>
      </c>
      <c r="X230" s="129" t="str">
        <f t="shared" si="104"/>
        <v>LG_APHWC50</v>
      </c>
      <c r="Y230" s="180">
        <v>0</v>
      </c>
      <c r="Z230" s="192"/>
      <c r="AA230" s="193"/>
      <c r="AB230" s="166"/>
      <c r="AC230" s="124" t="str">
        <f t="shared" si="114"/>
        <v>2,     3200724,   "R5TT20F-SA0  (58 gal)"</v>
      </c>
      <c r="AD230" s="191" t="str">
        <f t="shared" si="137"/>
        <v>LG</v>
      </c>
      <c r="AE230" s="173" t="s">
        <v>1042</v>
      </c>
      <c r="AF230" s="167">
        <f>COUNTIF(AE$77:AE$662, AE230)</f>
        <v>1</v>
      </c>
      <c r="AG230" s="124" t="str">
        <f t="shared" si="115"/>
        <v xml:space="preserve">          case  R5TT20F-SA0  (58 gal)   :   "LG_R5TT20F_SA0"</v>
      </c>
      <c r="AH230" s="6">
        <v>3.75</v>
      </c>
      <c r="AJ230" s="6">
        <v>2</v>
      </c>
      <c r="AK230"/>
      <c r="AL230" s="138" t="str">
        <f t="shared" si="116"/>
        <v/>
      </c>
      <c r="AM230" s="138" t="str">
        <f t="shared" si="117"/>
        <v/>
      </c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  <c r="KI230"/>
      <c r="KJ230"/>
      <c r="KK230"/>
      <c r="KL230"/>
      <c r="KM230"/>
      <c r="KN230"/>
      <c r="KO230"/>
      <c r="KP230"/>
      <c r="KQ230"/>
      <c r="KR230"/>
      <c r="KS230"/>
      <c r="KT230"/>
      <c r="KU230"/>
      <c r="KV230"/>
      <c r="KW230"/>
      <c r="KX230"/>
      <c r="KY230"/>
      <c r="KZ230"/>
      <c r="LA230"/>
      <c r="LB230"/>
      <c r="LC230"/>
      <c r="LD230"/>
      <c r="LE230"/>
      <c r="LF230"/>
      <c r="LG230"/>
      <c r="LH230"/>
      <c r="LI230"/>
      <c r="LJ230"/>
      <c r="LK230"/>
      <c r="LL230"/>
      <c r="LM230"/>
      <c r="LN230"/>
      <c r="LO230"/>
      <c r="LP230"/>
      <c r="LQ230"/>
      <c r="LR230"/>
      <c r="LS230"/>
      <c r="LT230"/>
      <c r="LU230"/>
      <c r="LV230"/>
      <c r="LW230"/>
      <c r="LX230"/>
      <c r="LY230"/>
      <c r="LZ230"/>
      <c r="MA230"/>
      <c r="MB230"/>
      <c r="MC230"/>
      <c r="MD230"/>
      <c r="ME230"/>
      <c r="MF230"/>
      <c r="MG230"/>
      <c r="MH230"/>
      <c r="MI230"/>
      <c r="MJ230"/>
      <c r="MK230"/>
      <c r="ML230"/>
      <c r="MM230"/>
      <c r="MN230"/>
      <c r="MO230"/>
      <c r="MP230"/>
      <c r="MQ230"/>
      <c r="MR230"/>
      <c r="MS230"/>
      <c r="MT230"/>
      <c r="MU230"/>
      <c r="MV230"/>
      <c r="MW230"/>
      <c r="MX230"/>
      <c r="MY230"/>
      <c r="MZ230"/>
      <c r="NA230"/>
      <c r="NB230"/>
      <c r="NC230"/>
      <c r="ND230"/>
      <c r="NE230"/>
      <c r="NF230"/>
      <c r="NG230"/>
      <c r="NH230"/>
      <c r="NI230"/>
      <c r="NJ230"/>
      <c r="NK230"/>
      <c r="NL230"/>
      <c r="NM230"/>
      <c r="NN230"/>
      <c r="NO230"/>
      <c r="NP230"/>
      <c r="NQ230"/>
      <c r="NR230"/>
      <c r="NS230"/>
      <c r="NT230"/>
      <c r="NU230"/>
      <c r="NV230"/>
      <c r="NW230"/>
      <c r="NX230"/>
      <c r="NY230"/>
      <c r="NZ230"/>
      <c r="OA230"/>
      <c r="OB230"/>
      <c r="OC230"/>
      <c r="OD230"/>
      <c r="OE230"/>
      <c r="OF230"/>
      <c r="OG230"/>
      <c r="OH230"/>
      <c r="OI230"/>
      <c r="OJ230"/>
      <c r="OK230"/>
      <c r="OL230"/>
      <c r="OM230"/>
      <c r="ON230"/>
      <c r="OO230"/>
      <c r="OP230"/>
      <c r="OQ230"/>
      <c r="OR230"/>
      <c r="OS230"/>
      <c r="OT230"/>
      <c r="OU230"/>
      <c r="OV230"/>
      <c r="OW230"/>
      <c r="OX230"/>
      <c r="OY230"/>
      <c r="OZ230"/>
      <c r="PA230"/>
      <c r="PB230"/>
      <c r="PC230"/>
      <c r="PD230"/>
      <c r="PE230"/>
      <c r="PF230"/>
      <c r="PG230"/>
      <c r="PH230"/>
      <c r="PI230"/>
      <c r="PJ230"/>
      <c r="PK230"/>
      <c r="PL230"/>
      <c r="PM230"/>
      <c r="PN230"/>
      <c r="PO230"/>
      <c r="PP230"/>
      <c r="PQ230"/>
      <c r="PR230"/>
      <c r="PS230"/>
      <c r="PT230"/>
      <c r="PU230"/>
      <c r="PV230"/>
      <c r="PW230"/>
      <c r="PX230"/>
      <c r="PY230"/>
      <c r="PZ230"/>
      <c r="QA230"/>
      <c r="QB230"/>
      <c r="QC230"/>
      <c r="QD230"/>
      <c r="QE230"/>
      <c r="QF230"/>
      <c r="QG230"/>
      <c r="QH230"/>
      <c r="QI230"/>
      <c r="QJ230"/>
      <c r="QK230"/>
      <c r="QL230"/>
      <c r="QM230"/>
      <c r="QN230"/>
      <c r="QO230"/>
      <c r="QP230"/>
      <c r="QQ230"/>
      <c r="QR230"/>
      <c r="QS230"/>
      <c r="QT230"/>
      <c r="QU230"/>
      <c r="QV230"/>
      <c r="QW230"/>
      <c r="QX230"/>
      <c r="QY230"/>
      <c r="QZ230"/>
      <c r="RA230"/>
      <c r="RB230"/>
      <c r="RC230"/>
      <c r="RD230"/>
      <c r="RE230"/>
      <c r="RF230"/>
      <c r="RG230"/>
      <c r="RH230"/>
      <c r="RI230"/>
      <c r="RJ230"/>
      <c r="RK230"/>
      <c r="RL230"/>
      <c r="RM230"/>
      <c r="RN230"/>
      <c r="RO230"/>
      <c r="RP230"/>
      <c r="RQ230"/>
      <c r="RR230"/>
      <c r="RS230"/>
      <c r="RT230"/>
      <c r="RU230"/>
      <c r="RV230"/>
      <c r="RW230"/>
      <c r="RX230"/>
      <c r="RY230"/>
      <c r="RZ230"/>
      <c r="SA230"/>
      <c r="SB230"/>
      <c r="SC230"/>
      <c r="SD230"/>
      <c r="SE230"/>
      <c r="SF230"/>
      <c r="SG230"/>
      <c r="SH230"/>
      <c r="SI230"/>
      <c r="SJ230"/>
      <c r="SK230"/>
      <c r="SL230"/>
      <c r="SM230"/>
      <c r="SN230"/>
      <c r="SO230"/>
      <c r="SP230"/>
      <c r="SQ230"/>
      <c r="SR230"/>
      <c r="SS230"/>
      <c r="ST230"/>
      <c r="SU230"/>
      <c r="SV230"/>
      <c r="SW230"/>
      <c r="SX230"/>
      <c r="SY230"/>
      <c r="SZ230"/>
      <c r="TA230"/>
      <c r="TB230"/>
      <c r="TC230"/>
      <c r="TD230"/>
      <c r="TE230"/>
      <c r="TF230"/>
      <c r="TG230"/>
      <c r="TH230"/>
      <c r="TI230"/>
      <c r="TJ230"/>
      <c r="TK230"/>
      <c r="TL230"/>
      <c r="TM230"/>
      <c r="TN230"/>
      <c r="TO230"/>
      <c r="TP230"/>
      <c r="TQ230"/>
      <c r="TR230"/>
      <c r="TS230"/>
      <c r="TT230"/>
      <c r="TU230"/>
      <c r="TV230"/>
      <c r="TW230"/>
      <c r="TX230"/>
      <c r="TY230"/>
      <c r="TZ230"/>
      <c r="UA230"/>
      <c r="UB230"/>
      <c r="UC230"/>
      <c r="UD230"/>
      <c r="UE230"/>
      <c r="UF230"/>
      <c r="UG230"/>
      <c r="UH230"/>
      <c r="UI230"/>
      <c r="UJ230"/>
      <c r="UK230"/>
      <c r="UL230"/>
      <c r="UM230"/>
      <c r="UN230"/>
      <c r="UO230"/>
      <c r="UP230"/>
      <c r="UQ230"/>
      <c r="UR230"/>
      <c r="US230"/>
      <c r="UT230"/>
      <c r="UU230"/>
      <c r="UV230"/>
      <c r="UW230"/>
      <c r="UX230"/>
      <c r="UY230"/>
      <c r="UZ230"/>
      <c r="VA230"/>
      <c r="VB230"/>
      <c r="VC230"/>
      <c r="VD230"/>
      <c r="VE230"/>
      <c r="VF230"/>
      <c r="VG230"/>
      <c r="VH230"/>
      <c r="VI230"/>
      <c r="VJ230"/>
      <c r="VK230"/>
      <c r="VL230"/>
      <c r="VM230"/>
      <c r="VN230"/>
      <c r="VO230"/>
      <c r="VP230"/>
      <c r="VQ230"/>
      <c r="VR230"/>
      <c r="VS230"/>
      <c r="VT230"/>
      <c r="VU230"/>
      <c r="VV230"/>
      <c r="VW230"/>
      <c r="VX230"/>
      <c r="VY230"/>
      <c r="VZ230"/>
      <c r="WA230"/>
      <c r="WB230"/>
      <c r="WC230"/>
      <c r="WD230"/>
      <c r="WE230"/>
      <c r="WF230"/>
      <c r="WG230"/>
      <c r="WH230"/>
      <c r="WI230"/>
      <c r="WJ230"/>
      <c r="WK230"/>
      <c r="WL230"/>
      <c r="WM230"/>
      <c r="WN230"/>
      <c r="WO230"/>
      <c r="WP230"/>
      <c r="WQ230"/>
      <c r="WR230"/>
      <c r="WS230"/>
      <c r="WT230"/>
      <c r="WU230"/>
      <c r="WV230"/>
      <c r="WW230"/>
      <c r="WX230"/>
      <c r="WY230"/>
      <c r="WZ230"/>
      <c r="XA230"/>
      <c r="XB230"/>
      <c r="XC230"/>
      <c r="XD230"/>
      <c r="XE230"/>
      <c r="XF230"/>
      <c r="XG230"/>
      <c r="XH230"/>
      <c r="XI230"/>
      <c r="XJ230"/>
      <c r="XK230"/>
      <c r="XL230"/>
      <c r="XM230"/>
      <c r="XN230"/>
      <c r="XO230"/>
      <c r="XP230"/>
      <c r="XQ230"/>
      <c r="XR230"/>
      <c r="XS230"/>
      <c r="XT230"/>
      <c r="XU230"/>
      <c r="XV230"/>
      <c r="XW230"/>
      <c r="XX230"/>
      <c r="XY230"/>
      <c r="XZ230"/>
      <c r="YA230"/>
      <c r="YB230"/>
      <c r="YC230"/>
      <c r="YD230"/>
      <c r="YE230"/>
      <c r="YF230"/>
      <c r="YG230"/>
      <c r="YH230"/>
      <c r="YI230"/>
      <c r="YJ230"/>
      <c r="YK230"/>
      <c r="YL230"/>
      <c r="YM230"/>
      <c r="YN230"/>
      <c r="YO230"/>
      <c r="YP230"/>
      <c r="YQ230"/>
      <c r="YR230"/>
      <c r="YS230"/>
      <c r="YT230"/>
      <c r="YU230"/>
      <c r="YV230"/>
      <c r="YW230"/>
      <c r="YX230"/>
      <c r="YY230"/>
      <c r="YZ230"/>
      <c r="ZA230"/>
      <c r="ZB230"/>
      <c r="ZC230"/>
      <c r="ZD230"/>
      <c r="ZE230"/>
      <c r="ZF230"/>
      <c r="ZG230"/>
      <c r="ZH230"/>
      <c r="ZI230"/>
      <c r="ZJ230"/>
      <c r="ZK230"/>
      <c r="ZL230"/>
      <c r="ZM230"/>
      <c r="ZN230"/>
      <c r="ZO230"/>
      <c r="ZP230"/>
      <c r="ZQ230"/>
      <c r="ZR230"/>
      <c r="ZS230"/>
      <c r="ZT230"/>
      <c r="ZU230"/>
      <c r="ZV230"/>
      <c r="ZW230"/>
      <c r="ZX230"/>
      <c r="ZY230"/>
      <c r="ZZ230"/>
      <c r="AAA230"/>
      <c r="AAB230"/>
      <c r="AAC230"/>
      <c r="AAD230"/>
      <c r="AAE230"/>
      <c r="AAF230"/>
      <c r="AAG230"/>
      <c r="AAH230"/>
      <c r="AAI230"/>
      <c r="AAJ230"/>
      <c r="AAK230"/>
      <c r="AAL230"/>
      <c r="AAM230"/>
      <c r="AAN230"/>
      <c r="AAO230"/>
      <c r="AAP230"/>
      <c r="AAQ230"/>
      <c r="AAR230"/>
      <c r="AAS230"/>
      <c r="AAT230"/>
      <c r="AAU230"/>
      <c r="AAV230"/>
      <c r="AAW230"/>
      <c r="AAX230"/>
      <c r="AAY230"/>
      <c r="AAZ230"/>
      <c r="ABA230"/>
      <c r="ABB230"/>
      <c r="ABC230"/>
      <c r="ABD230"/>
      <c r="ABE230"/>
      <c r="ABF230"/>
      <c r="ABG230"/>
      <c r="ABH230"/>
      <c r="ABI230"/>
      <c r="ABJ230"/>
      <c r="ABK230"/>
      <c r="ABL230"/>
      <c r="ABM230"/>
      <c r="ABN230"/>
      <c r="ABO230"/>
      <c r="ABP230"/>
      <c r="ABQ230"/>
      <c r="ABR230"/>
      <c r="ABS230"/>
      <c r="ABT230"/>
      <c r="ABU230"/>
      <c r="ABV230"/>
      <c r="ABW230"/>
      <c r="ABX230"/>
      <c r="ABY230"/>
      <c r="ABZ230"/>
      <c r="ACA230"/>
      <c r="ACB230"/>
      <c r="ACC230"/>
      <c r="ACD230"/>
      <c r="ACE230"/>
      <c r="ACF230"/>
      <c r="ACG230"/>
      <c r="ACH230"/>
      <c r="ACI230"/>
      <c r="ACJ230"/>
      <c r="ACK230"/>
      <c r="ACL230"/>
      <c r="ACM230"/>
      <c r="ACN230"/>
      <c r="ACO230"/>
      <c r="ACP230"/>
      <c r="ACQ230"/>
      <c r="ACR230"/>
      <c r="ACS230"/>
      <c r="ACT230"/>
      <c r="ACU230"/>
      <c r="ACV230"/>
      <c r="ACW230"/>
      <c r="ACX230"/>
      <c r="ACY230"/>
      <c r="ACZ230"/>
      <c r="ADA230"/>
      <c r="ADB230"/>
      <c r="ADC230"/>
      <c r="ADD230"/>
      <c r="ADE230"/>
      <c r="ADF230"/>
      <c r="ADG230"/>
      <c r="ADH230"/>
      <c r="ADI230"/>
      <c r="ADJ230"/>
      <c r="ADK230"/>
      <c r="ADL230"/>
      <c r="ADM230"/>
      <c r="ADN230"/>
      <c r="ADO230"/>
      <c r="ADP230"/>
      <c r="ADQ230"/>
      <c r="ADR230"/>
      <c r="ADS230"/>
      <c r="ADT230"/>
      <c r="ADU230"/>
      <c r="ADV230"/>
      <c r="ADW230"/>
      <c r="ADX230"/>
      <c r="ADY230"/>
      <c r="ADZ230"/>
      <c r="AEA230"/>
      <c r="AEB230"/>
      <c r="AEC230"/>
      <c r="AED230"/>
      <c r="AEE230"/>
      <c r="AEF230"/>
      <c r="AEG230"/>
      <c r="AEH230"/>
      <c r="AEI230"/>
      <c r="AEJ230"/>
      <c r="AEK230"/>
      <c r="AEL230"/>
      <c r="AEM230"/>
      <c r="AEN230"/>
      <c r="AEO230"/>
      <c r="AEP230"/>
      <c r="AEQ230"/>
      <c r="AER230"/>
      <c r="AES230"/>
      <c r="AET230"/>
      <c r="AEU230"/>
      <c r="AEV230"/>
      <c r="AEW230"/>
      <c r="AEX230"/>
      <c r="AEY230"/>
      <c r="AEZ230"/>
      <c r="AFA230"/>
      <c r="AFB230"/>
      <c r="AFC230"/>
      <c r="AFD230"/>
      <c r="AFE230"/>
      <c r="AFF230"/>
      <c r="AFG230"/>
      <c r="AFH230"/>
      <c r="AFI230"/>
      <c r="AFJ230"/>
      <c r="AFK230"/>
      <c r="AFL230"/>
      <c r="AFM230"/>
      <c r="AFN230"/>
      <c r="AFO230"/>
      <c r="AFP230"/>
      <c r="AFQ230"/>
      <c r="AFR230"/>
      <c r="AFS230"/>
      <c r="AFT230"/>
      <c r="AFU230"/>
      <c r="AFV230"/>
      <c r="AFW230"/>
      <c r="AFX230"/>
      <c r="AFY230"/>
      <c r="AFZ230"/>
      <c r="AGA230"/>
      <c r="AGB230"/>
      <c r="AGC230"/>
      <c r="AGD230"/>
      <c r="AGE230"/>
      <c r="AGF230"/>
      <c r="AGG230"/>
      <c r="AGH230"/>
      <c r="AGI230"/>
      <c r="AGJ230"/>
      <c r="AGK230"/>
      <c r="AGL230"/>
      <c r="AGM230"/>
      <c r="AGN230"/>
      <c r="AGO230"/>
      <c r="AGP230"/>
      <c r="AGQ230"/>
      <c r="AGR230"/>
      <c r="AGS230"/>
      <c r="AGT230"/>
      <c r="AGU230"/>
      <c r="AGV230"/>
      <c r="AGW230"/>
      <c r="AGX230"/>
      <c r="AGY230"/>
      <c r="AGZ230"/>
      <c r="AHA230"/>
      <c r="AHB230"/>
      <c r="AHC230"/>
      <c r="AHD230"/>
      <c r="AHE230"/>
      <c r="AHF230"/>
      <c r="AHG230"/>
      <c r="AHH230"/>
      <c r="AHI230"/>
      <c r="AHJ230"/>
      <c r="AHK230"/>
      <c r="AHL230"/>
      <c r="AHM230"/>
      <c r="AHN230"/>
      <c r="AHO230"/>
      <c r="AHP230"/>
      <c r="AHQ230"/>
      <c r="AHR230"/>
      <c r="AHS230"/>
      <c r="AHT230"/>
      <c r="AHU230"/>
      <c r="AHV230"/>
      <c r="AHW230"/>
      <c r="AHX230"/>
      <c r="AHY230"/>
      <c r="AHZ230"/>
      <c r="AIA230"/>
      <c r="AIB230"/>
      <c r="AIC230"/>
      <c r="AID230"/>
      <c r="AIE230"/>
      <c r="AIF230"/>
      <c r="AIG230"/>
      <c r="AIH230"/>
      <c r="AII230"/>
      <c r="AIJ230"/>
      <c r="AIK230"/>
      <c r="AIL230"/>
      <c r="AIM230"/>
      <c r="AIN230"/>
      <c r="AIO230"/>
      <c r="AIP230"/>
      <c r="AIQ230"/>
      <c r="AIR230"/>
      <c r="AIS230"/>
      <c r="AIT230"/>
      <c r="AIU230"/>
      <c r="AIV230"/>
      <c r="AIW230"/>
      <c r="AIX230"/>
      <c r="AIY230"/>
      <c r="AIZ230"/>
      <c r="AJA230"/>
      <c r="AJB230"/>
      <c r="AJC230"/>
      <c r="AJD230"/>
      <c r="AJE230"/>
      <c r="AJF230"/>
      <c r="AJG230"/>
      <c r="AJH230"/>
      <c r="AJI230"/>
      <c r="AJJ230"/>
      <c r="AJK230"/>
      <c r="AJL230"/>
      <c r="AJM230"/>
      <c r="AJN230"/>
      <c r="AJO230"/>
      <c r="AJP230"/>
      <c r="AJQ230"/>
      <c r="AJR230"/>
      <c r="AJS230"/>
      <c r="AJT230"/>
      <c r="AJU230"/>
      <c r="AJV230"/>
      <c r="AJW230"/>
      <c r="AJX230"/>
      <c r="AJY230"/>
      <c r="AJZ230"/>
      <c r="AKA230"/>
      <c r="AKB230"/>
      <c r="AKC230"/>
      <c r="AKD230"/>
      <c r="AKE230"/>
      <c r="AKF230"/>
      <c r="AKG230"/>
      <c r="AKH230"/>
      <c r="AKI230"/>
      <c r="AKJ230"/>
      <c r="AKK230"/>
      <c r="AKL230"/>
      <c r="AKM230"/>
      <c r="AKN230"/>
      <c r="AKO230"/>
      <c r="AKP230"/>
      <c r="AKQ230"/>
      <c r="AKR230"/>
      <c r="AKS230"/>
      <c r="AKT230"/>
      <c r="AKU230"/>
      <c r="AKV230"/>
      <c r="AKW230"/>
      <c r="AKX230"/>
      <c r="AKY230"/>
      <c r="AKZ230"/>
      <c r="ALA230"/>
      <c r="ALB230"/>
      <c r="ALC230"/>
      <c r="ALD230"/>
      <c r="ALE230"/>
      <c r="ALF230"/>
      <c r="ALG230"/>
      <c r="ALH230"/>
      <c r="ALI230"/>
      <c r="ALJ230"/>
      <c r="ALK230"/>
      <c r="ALL230"/>
      <c r="ALM230"/>
      <c r="ALN230"/>
      <c r="ALO230"/>
      <c r="ALP230"/>
      <c r="ALQ230"/>
      <c r="ALR230"/>
      <c r="ALS230"/>
      <c r="ALT230"/>
      <c r="ALU230"/>
      <c r="ALV230"/>
      <c r="ALW230"/>
      <c r="ALX230"/>
      <c r="ALY230"/>
      <c r="ALZ230"/>
      <c r="AMA230"/>
      <c r="AMB230"/>
      <c r="AMC230"/>
      <c r="AMD230"/>
      <c r="AME230"/>
      <c r="AMF230"/>
      <c r="AMG230"/>
      <c r="AMH230"/>
      <c r="AMI230"/>
      <c r="AMJ230"/>
      <c r="AMK230"/>
      <c r="AML230"/>
      <c r="AMM230"/>
      <c r="AMN230"/>
      <c r="AMO230"/>
      <c r="AMP230"/>
      <c r="AMQ230"/>
      <c r="AMR230"/>
      <c r="AMS230"/>
      <c r="AMT230"/>
      <c r="AMU230"/>
    </row>
    <row r="231" spans="3:1035" s="6" customFormat="1" ht="15" customHeight="1" x14ac:dyDescent="0.25">
      <c r="C231" s="6" t="str">
        <f t="shared" si="105"/>
        <v>Lochinvar</v>
      </c>
      <c r="D231" s="6" t="str">
        <f t="shared" si="106"/>
        <v>HPPA040KD 2**  (40 gal)</v>
      </c>
      <c r="E231" s="6">
        <f t="shared" si="107"/>
        <v>1701020</v>
      </c>
      <c r="F231" s="55">
        <f t="shared" si="108"/>
        <v>40</v>
      </c>
      <c r="G231" s="6" t="str">
        <f t="shared" si="109"/>
        <v>AOSmithHPTS40</v>
      </c>
      <c r="H231" s="114">
        <f t="shared" si="110"/>
        <v>0</v>
      </c>
      <c r="I231" s="152" t="str">
        <f t="shared" si="111"/>
        <v>LochinvarHPPA040KD2xx</v>
      </c>
      <c r="J231" s="114">
        <v>4</v>
      </c>
      <c r="K231" s="219">
        <v>3.6</v>
      </c>
      <c r="L231" s="91" t="s">
        <v>188</v>
      </c>
      <c r="M231" s="183"/>
      <c r="N231" s="131">
        <f t="shared" si="112"/>
        <v>17</v>
      </c>
      <c r="O231" s="176" t="s">
        <v>25</v>
      </c>
      <c r="P231" s="188">
        <v>10</v>
      </c>
      <c r="Q231" s="164">
        <f t="shared" si="103"/>
        <v>1701020</v>
      </c>
      <c r="R231" s="9" t="str">
        <f t="shared" si="113"/>
        <v>HPPA040KD 2**  (40 gal)</v>
      </c>
      <c r="S231" s="11">
        <f>COUNTIF(R$90:R$662, R231)</f>
        <v>1</v>
      </c>
      <c r="T231" s="173" t="s">
        <v>1043</v>
      </c>
      <c r="U231" s="179">
        <v>40</v>
      </c>
      <c r="V231" s="173" t="s">
        <v>933</v>
      </c>
      <c r="W231" s="173" t="s">
        <v>933</v>
      </c>
      <c r="X231" s="129" t="str">
        <f t="shared" si="104"/>
        <v>AOSmithHPTS40</v>
      </c>
      <c r="Y231" s="180">
        <v>0</v>
      </c>
      <c r="Z231" s="165"/>
      <c r="AA231" s="194"/>
      <c r="AB231" s="166"/>
      <c r="AC231" s="124" t="str">
        <f t="shared" si="114"/>
        <v>2,     1701020,   "HPPA040KD 2**  (40 gal)"</v>
      </c>
      <c r="AD231" s="125" t="str">
        <f>O231</f>
        <v>Lochinvar</v>
      </c>
      <c r="AE231" s="173" t="s">
        <v>1248</v>
      </c>
      <c r="AF231" s="167">
        <f>COUNTIF(AE$77:AE$662, AE231)</f>
        <v>1</v>
      </c>
      <c r="AG231" s="124" t="str">
        <f t="shared" si="115"/>
        <v xml:space="preserve">          case  HPPA040KD 2**  (40 gal)   :   "LochinvarHPPA040KD2xx"</v>
      </c>
      <c r="AH231" s="6">
        <v>3.6</v>
      </c>
      <c r="AJ231" s="6">
        <v>4</v>
      </c>
      <c r="AK231"/>
      <c r="AL231" s="138" t="str">
        <f t="shared" si="116"/>
        <v/>
      </c>
      <c r="AM231" s="138">
        <f t="shared" si="117"/>
        <v>3.6</v>
      </c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  <c r="KI231"/>
      <c r="KJ231"/>
      <c r="KK231"/>
      <c r="KL231"/>
      <c r="KM231"/>
      <c r="KN231"/>
      <c r="KO231"/>
      <c r="KP231"/>
      <c r="KQ231"/>
      <c r="KR231"/>
      <c r="KS231"/>
      <c r="KT231"/>
      <c r="KU231"/>
      <c r="KV231"/>
      <c r="KW231"/>
      <c r="KX231"/>
      <c r="KY231"/>
      <c r="KZ231"/>
      <c r="LA231"/>
      <c r="LB231"/>
      <c r="LC231"/>
      <c r="LD231"/>
      <c r="LE231"/>
      <c r="LF231"/>
      <c r="LG231"/>
      <c r="LH231"/>
      <c r="LI231"/>
      <c r="LJ231"/>
      <c r="LK231"/>
      <c r="LL231"/>
      <c r="LM231"/>
      <c r="LN231"/>
      <c r="LO231"/>
      <c r="LP231"/>
      <c r="LQ231"/>
      <c r="LR231"/>
      <c r="LS231"/>
      <c r="LT231"/>
      <c r="LU231"/>
      <c r="LV231"/>
      <c r="LW231"/>
      <c r="LX231"/>
      <c r="LY231"/>
      <c r="LZ231"/>
      <c r="MA231"/>
      <c r="MB231"/>
      <c r="MC231"/>
      <c r="MD231"/>
      <c r="ME231"/>
      <c r="MF231"/>
      <c r="MG231"/>
      <c r="MH231"/>
      <c r="MI231"/>
      <c r="MJ231"/>
      <c r="MK231"/>
      <c r="ML231"/>
      <c r="MM231"/>
      <c r="MN231"/>
      <c r="MO231"/>
      <c r="MP231"/>
      <c r="MQ231"/>
      <c r="MR231"/>
      <c r="MS231"/>
      <c r="MT231"/>
      <c r="MU231"/>
      <c r="MV231"/>
      <c r="MW231"/>
      <c r="MX231"/>
      <c r="MY231"/>
      <c r="MZ231"/>
      <c r="NA231"/>
      <c r="NB231"/>
      <c r="NC231"/>
      <c r="ND231"/>
      <c r="NE231"/>
      <c r="NF231"/>
      <c r="NG231"/>
      <c r="NH231"/>
      <c r="NI231"/>
      <c r="NJ231"/>
      <c r="NK231"/>
      <c r="NL231"/>
      <c r="NM231"/>
      <c r="NN231"/>
      <c r="NO231"/>
      <c r="NP231"/>
      <c r="NQ231"/>
      <c r="NR231"/>
      <c r="NS231"/>
      <c r="NT231"/>
      <c r="NU231"/>
      <c r="NV231"/>
      <c r="NW231"/>
      <c r="NX231"/>
      <c r="NY231"/>
      <c r="NZ231"/>
      <c r="OA231"/>
      <c r="OB231"/>
      <c r="OC231"/>
      <c r="OD231"/>
      <c r="OE231"/>
      <c r="OF231"/>
      <c r="OG231"/>
      <c r="OH231"/>
      <c r="OI231"/>
      <c r="OJ231"/>
      <c r="OK231"/>
      <c r="OL231"/>
      <c r="OM231"/>
      <c r="ON231"/>
      <c r="OO231"/>
      <c r="OP231"/>
      <c r="OQ231"/>
      <c r="OR231"/>
      <c r="OS231"/>
      <c r="OT231"/>
      <c r="OU231"/>
      <c r="OV231"/>
      <c r="OW231"/>
      <c r="OX231"/>
      <c r="OY231"/>
      <c r="OZ231"/>
      <c r="PA231"/>
      <c r="PB231"/>
      <c r="PC231"/>
      <c r="PD231"/>
      <c r="PE231"/>
      <c r="PF231"/>
      <c r="PG231"/>
      <c r="PH231"/>
      <c r="PI231"/>
      <c r="PJ231"/>
      <c r="PK231"/>
      <c r="PL231"/>
      <c r="PM231"/>
      <c r="PN231"/>
      <c r="PO231"/>
      <c r="PP231"/>
      <c r="PQ231"/>
      <c r="PR231"/>
      <c r="PS231"/>
      <c r="PT231"/>
      <c r="PU231"/>
      <c r="PV231"/>
      <c r="PW231"/>
      <c r="PX231"/>
      <c r="PY231"/>
      <c r="PZ231"/>
      <c r="QA231"/>
      <c r="QB231"/>
      <c r="QC231"/>
      <c r="QD231"/>
      <c r="QE231"/>
      <c r="QF231"/>
      <c r="QG231"/>
      <c r="QH231"/>
      <c r="QI231"/>
      <c r="QJ231"/>
      <c r="QK231"/>
      <c r="QL231"/>
      <c r="QM231"/>
      <c r="QN231"/>
      <c r="QO231"/>
      <c r="QP231"/>
      <c r="QQ231"/>
      <c r="QR231"/>
      <c r="QS231"/>
      <c r="QT231"/>
      <c r="QU231"/>
      <c r="QV231"/>
      <c r="QW231"/>
      <c r="QX231"/>
      <c r="QY231"/>
      <c r="QZ231"/>
      <c r="RA231"/>
      <c r="RB231"/>
      <c r="RC231"/>
      <c r="RD231"/>
      <c r="RE231"/>
      <c r="RF231"/>
      <c r="RG231"/>
      <c r="RH231"/>
      <c r="RI231"/>
      <c r="RJ231"/>
      <c r="RK231"/>
      <c r="RL231"/>
      <c r="RM231"/>
      <c r="RN231"/>
      <c r="RO231"/>
      <c r="RP231"/>
      <c r="RQ231"/>
      <c r="RR231"/>
      <c r="RS231"/>
      <c r="RT231"/>
      <c r="RU231"/>
      <c r="RV231"/>
      <c r="RW231"/>
      <c r="RX231"/>
      <c r="RY231"/>
      <c r="RZ231"/>
      <c r="SA231"/>
      <c r="SB231"/>
      <c r="SC231"/>
      <c r="SD231"/>
      <c r="SE231"/>
      <c r="SF231"/>
      <c r="SG231"/>
      <c r="SH231"/>
      <c r="SI231"/>
      <c r="SJ231"/>
      <c r="SK231"/>
      <c r="SL231"/>
      <c r="SM231"/>
      <c r="SN231"/>
      <c r="SO231"/>
      <c r="SP231"/>
      <c r="SQ231"/>
      <c r="SR231"/>
      <c r="SS231"/>
      <c r="ST231"/>
      <c r="SU231"/>
      <c r="SV231"/>
      <c r="SW231"/>
      <c r="SX231"/>
      <c r="SY231"/>
      <c r="SZ231"/>
      <c r="TA231"/>
      <c r="TB231"/>
      <c r="TC231"/>
      <c r="TD231"/>
      <c r="TE231"/>
      <c r="TF231"/>
      <c r="TG231"/>
      <c r="TH231"/>
      <c r="TI231"/>
      <c r="TJ231"/>
      <c r="TK231"/>
      <c r="TL231"/>
      <c r="TM231"/>
      <c r="TN231"/>
      <c r="TO231"/>
      <c r="TP231"/>
      <c r="TQ231"/>
      <c r="TR231"/>
      <c r="TS231"/>
      <c r="TT231"/>
      <c r="TU231"/>
      <c r="TV231"/>
      <c r="TW231"/>
      <c r="TX231"/>
      <c r="TY231"/>
      <c r="TZ231"/>
      <c r="UA231"/>
      <c r="UB231"/>
      <c r="UC231"/>
      <c r="UD231"/>
      <c r="UE231"/>
      <c r="UF231"/>
      <c r="UG231"/>
      <c r="UH231"/>
      <c r="UI231"/>
      <c r="UJ231"/>
      <c r="UK231"/>
      <c r="UL231"/>
      <c r="UM231"/>
      <c r="UN231"/>
      <c r="UO231"/>
      <c r="UP231"/>
      <c r="UQ231"/>
      <c r="UR231"/>
      <c r="US231"/>
      <c r="UT231"/>
      <c r="UU231"/>
      <c r="UV231"/>
      <c r="UW231"/>
      <c r="UX231"/>
      <c r="UY231"/>
      <c r="UZ231"/>
      <c r="VA231"/>
      <c r="VB231"/>
      <c r="VC231"/>
      <c r="VD231"/>
      <c r="VE231"/>
      <c r="VF231"/>
      <c r="VG231"/>
      <c r="VH231"/>
      <c r="VI231"/>
      <c r="VJ231"/>
      <c r="VK231"/>
      <c r="VL231"/>
      <c r="VM231"/>
      <c r="VN231"/>
      <c r="VO231"/>
      <c r="VP231"/>
      <c r="VQ231"/>
      <c r="VR231"/>
      <c r="VS231"/>
      <c r="VT231"/>
      <c r="VU231"/>
      <c r="VV231"/>
      <c r="VW231"/>
      <c r="VX231"/>
      <c r="VY231"/>
      <c r="VZ231"/>
      <c r="WA231"/>
      <c r="WB231"/>
      <c r="WC231"/>
      <c r="WD231"/>
      <c r="WE231"/>
      <c r="WF231"/>
      <c r="WG231"/>
      <c r="WH231"/>
      <c r="WI231"/>
      <c r="WJ231"/>
      <c r="WK231"/>
      <c r="WL231"/>
      <c r="WM231"/>
      <c r="WN231"/>
      <c r="WO231"/>
      <c r="WP231"/>
      <c r="WQ231"/>
      <c r="WR231"/>
      <c r="WS231"/>
      <c r="WT231"/>
      <c r="WU231"/>
      <c r="WV231"/>
      <c r="WW231"/>
      <c r="WX231"/>
      <c r="WY231"/>
      <c r="WZ231"/>
      <c r="XA231"/>
      <c r="XB231"/>
      <c r="XC231"/>
      <c r="XD231"/>
      <c r="XE231"/>
      <c r="XF231"/>
      <c r="XG231"/>
      <c r="XH231"/>
      <c r="XI231"/>
      <c r="XJ231"/>
      <c r="XK231"/>
      <c r="XL231"/>
      <c r="XM231"/>
      <c r="XN231"/>
      <c r="XO231"/>
      <c r="XP231"/>
      <c r="XQ231"/>
      <c r="XR231"/>
      <c r="XS231"/>
      <c r="XT231"/>
      <c r="XU231"/>
      <c r="XV231"/>
      <c r="XW231"/>
      <c r="XX231"/>
      <c r="XY231"/>
      <c r="XZ231"/>
      <c r="YA231"/>
      <c r="YB231"/>
      <c r="YC231"/>
      <c r="YD231"/>
      <c r="YE231"/>
      <c r="YF231"/>
      <c r="YG231"/>
      <c r="YH231"/>
      <c r="YI231"/>
      <c r="YJ231"/>
      <c r="YK231"/>
      <c r="YL231"/>
      <c r="YM231"/>
      <c r="YN231"/>
      <c r="YO231"/>
      <c r="YP231"/>
      <c r="YQ231"/>
      <c r="YR231"/>
      <c r="YS231"/>
      <c r="YT231"/>
      <c r="YU231"/>
      <c r="YV231"/>
      <c r="YW231"/>
      <c r="YX231"/>
      <c r="YY231"/>
      <c r="YZ231"/>
      <c r="ZA231"/>
      <c r="ZB231"/>
      <c r="ZC231"/>
      <c r="ZD231"/>
      <c r="ZE231"/>
      <c r="ZF231"/>
      <c r="ZG231"/>
      <c r="ZH231"/>
      <c r="ZI231"/>
      <c r="ZJ231"/>
      <c r="ZK231"/>
      <c r="ZL231"/>
      <c r="ZM231"/>
      <c r="ZN231"/>
      <c r="ZO231"/>
      <c r="ZP231"/>
      <c r="ZQ231"/>
      <c r="ZR231"/>
      <c r="ZS231"/>
      <c r="ZT231"/>
      <c r="ZU231"/>
      <c r="ZV231"/>
      <c r="ZW231"/>
      <c r="ZX231"/>
      <c r="ZY231"/>
      <c r="ZZ231"/>
      <c r="AAA231"/>
      <c r="AAB231"/>
      <c r="AAC231"/>
      <c r="AAD231"/>
      <c r="AAE231"/>
      <c r="AAF231"/>
      <c r="AAG231"/>
      <c r="AAH231"/>
      <c r="AAI231"/>
      <c r="AAJ231"/>
      <c r="AAK231"/>
      <c r="AAL231"/>
      <c r="AAM231"/>
      <c r="AAN231"/>
      <c r="AAO231"/>
      <c r="AAP231"/>
      <c r="AAQ231"/>
      <c r="AAR231"/>
      <c r="AAS231"/>
      <c r="AAT231"/>
      <c r="AAU231"/>
      <c r="AAV231"/>
      <c r="AAW231"/>
      <c r="AAX231"/>
      <c r="AAY231"/>
      <c r="AAZ231"/>
      <c r="ABA231"/>
      <c r="ABB231"/>
      <c r="ABC231"/>
      <c r="ABD231"/>
      <c r="ABE231"/>
      <c r="ABF231"/>
      <c r="ABG231"/>
      <c r="ABH231"/>
      <c r="ABI231"/>
      <c r="ABJ231"/>
      <c r="ABK231"/>
      <c r="ABL231"/>
      <c r="ABM231"/>
      <c r="ABN231"/>
      <c r="ABO231"/>
      <c r="ABP231"/>
      <c r="ABQ231"/>
      <c r="ABR231"/>
      <c r="ABS231"/>
      <c r="ABT231"/>
      <c r="ABU231"/>
      <c r="ABV231"/>
      <c r="ABW231"/>
      <c r="ABX231"/>
      <c r="ABY231"/>
      <c r="ABZ231"/>
      <c r="ACA231"/>
      <c r="ACB231"/>
      <c r="ACC231"/>
      <c r="ACD231"/>
      <c r="ACE231"/>
      <c r="ACF231"/>
      <c r="ACG231"/>
      <c r="ACH231"/>
      <c r="ACI231"/>
      <c r="ACJ231"/>
      <c r="ACK231"/>
      <c r="ACL231"/>
      <c r="ACM231"/>
      <c r="ACN231"/>
      <c r="ACO231"/>
      <c r="ACP231"/>
      <c r="ACQ231"/>
      <c r="ACR231"/>
      <c r="ACS231"/>
      <c r="ACT231"/>
      <c r="ACU231"/>
      <c r="ACV231"/>
      <c r="ACW231"/>
      <c r="ACX231"/>
      <c r="ACY231"/>
      <c r="ACZ231"/>
      <c r="ADA231"/>
      <c r="ADB231"/>
      <c r="ADC231"/>
      <c r="ADD231"/>
      <c r="ADE231"/>
      <c r="ADF231"/>
      <c r="ADG231"/>
      <c r="ADH231"/>
      <c r="ADI231"/>
      <c r="ADJ231"/>
      <c r="ADK231"/>
      <c r="ADL231"/>
      <c r="ADM231"/>
      <c r="ADN231"/>
      <c r="ADO231"/>
      <c r="ADP231"/>
      <c r="ADQ231"/>
      <c r="ADR231"/>
      <c r="ADS231"/>
      <c r="ADT231"/>
      <c r="ADU231"/>
      <c r="ADV231"/>
      <c r="ADW231"/>
      <c r="ADX231"/>
      <c r="ADY231"/>
      <c r="ADZ231"/>
      <c r="AEA231"/>
      <c r="AEB231"/>
      <c r="AEC231"/>
      <c r="AED231"/>
      <c r="AEE231"/>
      <c r="AEF231"/>
      <c r="AEG231"/>
      <c r="AEH231"/>
      <c r="AEI231"/>
      <c r="AEJ231"/>
      <c r="AEK231"/>
      <c r="AEL231"/>
      <c r="AEM231"/>
      <c r="AEN231"/>
      <c r="AEO231"/>
      <c r="AEP231"/>
      <c r="AEQ231"/>
      <c r="AER231"/>
      <c r="AES231"/>
      <c r="AET231"/>
      <c r="AEU231"/>
      <c r="AEV231"/>
      <c r="AEW231"/>
      <c r="AEX231"/>
      <c r="AEY231"/>
      <c r="AEZ231"/>
      <c r="AFA231"/>
      <c r="AFB231"/>
      <c r="AFC231"/>
      <c r="AFD231"/>
      <c r="AFE231"/>
      <c r="AFF231"/>
      <c r="AFG231"/>
      <c r="AFH231"/>
      <c r="AFI231"/>
      <c r="AFJ231"/>
      <c r="AFK231"/>
      <c r="AFL231"/>
      <c r="AFM231"/>
      <c r="AFN231"/>
      <c r="AFO231"/>
      <c r="AFP231"/>
      <c r="AFQ231"/>
      <c r="AFR231"/>
      <c r="AFS231"/>
      <c r="AFT231"/>
      <c r="AFU231"/>
      <c r="AFV231"/>
      <c r="AFW231"/>
      <c r="AFX231"/>
      <c r="AFY231"/>
      <c r="AFZ231"/>
      <c r="AGA231"/>
      <c r="AGB231"/>
      <c r="AGC231"/>
      <c r="AGD231"/>
      <c r="AGE231"/>
      <c r="AGF231"/>
      <c r="AGG231"/>
      <c r="AGH231"/>
      <c r="AGI231"/>
      <c r="AGJ231"/>
      <c r="AGK231"/>
      <c r="AGL231"/>
      <c r="AGM231"/>
      <c r="AGN231"/>
      <c r="AGO231"/>
      <c r="AGP231"/>
      <c r="AGQ231"/>
      <c r="AGR231"/>
      <c r="AGS231"/>
      <c r="AGT231"/>
      <c r="AGU231"/>
      <c r="AGV231"/>
      <c r="AGW231"/>
      <c r="AGX231"/>
      <c r="AGY231"/>
      <c r="AGZ231"/>
      <c r="AHA231"/>
      <c r="AHB231"/>
      <c r="AHC231"/>
      <c r="AHD231"/>
      <c r="AHE231"/>
      <c r="AHF231"/>
      <c r="AHG231"/>
      <c r="AHH231"/>
      <c r="AHI231"/>
      <c r="AHJ231"/>
      <c r="AHK231"/>
      <c r="AHL231"/>
      <c r="AHM231"/>
      <c r="AHN231"/>
      <c r="AHO231"/>
      <c r="AHP231"/>
      <c r="AHQ231"/>
      <c r="AHR231"/>
      <c r="AHS231"/>
      <c r="AHT231"/>
      <c r="AHU231"/>
      <c r="AHV231"/>
      <c r="AHW231"/>
      <c r="AHX231"/>
      <c r="AHY231"/>
      <c r="AHZ231"/>
      <c r="AIA231"/>
      <c r="AIB231"/>
      <c r="AIC231"/>
      <c r="AID231"/>
      <c r="AIE231"/>
      <c r="AIF231"/>
      <c r="AIG231"/>
      <c r="AIH231"/>
      <c r="AII231"/>
      <c r="AIJ231"/>
      <c r="AIK231"/>
      <c r="AIL231"/>
      <c r="AIM231"/>
      <c r="AIN231"/>
      <c r="AIO231"/>
      <c r="AIP231"/>
      <c r="AIQ231"/>
      <c r="AIR231"/>
      <c r="AIS231"/>
      <c r="AIT231"/>
      <c r="AIU231"/>
      <c r="AIV231"/>
      <c r="AIW231"/>
      <c r="AIX231"/>
      <c r="AIY231"/>
      <c r="AIZ231"/>
      <c r="AJA231"/>
      <c r="AJB231"/>
      <c r="AJC231"/>
      <c r="AJD231"/>
      <c r="AJE231"/>
      <c r="AJF231"/>
      <c r="AJG231"/>
      <c r="AJH231"/>
      <c r="AJI231"/>
      <c r="AJJ231"/>
      <c r="AJK231"/>
      <c r="AJL231"/>
      <c r="AJM231"/>
      <c r="AJN231"/>
      <c r="AJO231"/>
      <c r="AJP231"/>
      <c r="AJQ231"/>
      <c r="AJR231"/>
      <c r="AJS231"/>
      <c r="AJT231"/>
      <c r="AJU231"/>
      <c r="AJV231"/>
      <c r="AJW231"/>
      <c r="AJX231"/>
      <c r="AJY231"/>
      <c r="AJZ231"/>
      <c r="AKA231"/>
      <c r="AKB231"/>
      <c r="AKC231"/>
      <c r="AKD231"/>
      <c r="AKE231"/>
      <c r="AKF231"/>
      <c r="AKG231"/>
      <c r="AKH231"/>
      <c r="AKI231"/>
      <c r="AKJ231"/>
      <c r="AKK231"/>
      <c r="AKL231"/>
      <c r="AKM231"/>
      <c r="AKN231"/>
      <c r="AKO231"/>
      <c r="AKP231"/>
      <c r="AKQ231"/>
      <c r="AKR231"/>
      <c r="AKS231"/>
      <c r="AKT231"/>
      <c r="AKU231"/>
      <c r="AKV231"/>
      <c r="AKW231"/>
      <c r="AKX231"/>
      <c r="AKY231"/>
      <c r="AKZ231"/>
      <c r="ALA231"/>
      <c r="ALB231"/>
      <c r="ALC231"/>
      <c r="ALD231"/>
      <c r="ALE231"/>
      <c r="ALF231"/>
      <c r="ALG231"/>
      <c r="ALH231"/>
      <c r="ALI231"/>
      <c r="ALJ231"/>
      <c r="ALK231"/>
      <c r="ALL231"/>
      <c r="ALM231"/>
      <c r="ALN231"/>
      <c r="ALO231"/>
      <c r="ALP231"/>
      <c r="ALQ231"/>
      <c r="ALR231"/>
      <c r="ALS231"/>
      <c r="ALT231"/>
      <c r="ALU231"/>
      <c r="ALV231"/>
      <c r="ALW231"/>
      <c r="ALX231"/>
      <c r="ALY231"/>
      <c r="ALZ231"/>
      <c r="AMA231"/>
      <c r="AMB231"/>
      <c r="AMC231"/>
      <c r="AMD231"/>
      <c r="AME231"/>
      <c r="AMF231"/>
      <c r="AMG231"/>
      <c r="AMH231"/>
      <c r="AMI231"/>
      <c r="AMJ231"/>
      <c r="AMK231"/>
      <c r="AML231"/>
      <c r="AMM231"/>
      <c r="AMN231"/>
      <c r="AMO231"/>
      <c r="AMP231"/>
      <c r="AMQ231"/>
      <c r="AMR231"/>
      <c r="AMS231"/>
      <c r="AMT231"/>
      <c r="AMU231"/>
    </row>
    <row r="232" spans="3:1035" s="6" customFormat="1" ht="15" customHeight="1" x14ac:dyDescent="0.25">
      <c r="C232" s="6" t="str">
        <f t="shared" si="105"/>
        <v>Lochinvar</v>
      </c>
      <c r="D232" s="6" t="str">
        <f t="shared" si="106"/>
        <v>HPPA050KD 2**  (50 gal)</v>
      </c>
      <c r="E232" s="6">
        <f t="shared" si="107"/>
        <v>1701183</v>
      </c>
      <c r="F232" s="55">
        <f t="shared" si="108"/>
        <v>50</v>
      </c>
      <c r="G232" s="6" t="str">
        <f t="shared" si="109"/>
        <v>AOSmithHPTS50</v>
      </c>
      <c r="H232" s="114">
        <f t="shared" si="110"/>
        <v>0</v>
      </c>
      <c r="I232" s="152" t="str">
        <f t="shared" si="111"/>
        <v>LochinvarHPPA050KD2xx</v>
      </c>
      <c r="J232" s="114">
        <v>4</v>
      </c>
      <c r="K232" s="219">
        <v>3.68</v>
      </c>
      <c r="L232" s="91" t="s">
        <v>188</v>
      </c>
      <c r="M232" s="183"/>
      <c r="N232" s="131">
        <f t="shared" si="112"/>
        <v>17</v>
      </c>
      <c r="O232" s="176" t="s">
        <v>25</v>
      </c>
      <c r="P232" s="178">
        <f>P231+1</f>
        <v>11</v>
      </c>
      <c r="Q232" s="164">
        <f t="shared" si="103"/>
        <v>1701183</v>
      </c>
      <c r="R232" s="9" t="str">
        <f t="shared" si="113"/>
        <v>HPPA050KD 2**  (50 gal)</v>
      </c>
      <c r="S232" s="11">
        <f>COUNTIF(R$90:R$662, R232)</f>
        <v>1</v>
      </c>
      <c r="T232" s="173" t="s">
        <v>1044</v>
      </c>
      <c r="U232" s="179">
        <v>50</v>
      </c>
      <c r="V232" s="173" t="s">
        <v>817</v>
      </c>
      <c r="W232" s="173" t="s">
        <v>817</v>
      </c>
      <c r="X232" s="129" t="str">
        <f t="shared" si="104"/>
        <v>AOSmithHPTS50</v>
      </c>
      <c r="Y232" s="180">
        <v>0</v>
      </c>
      <c r="Z232" s="165"/>
      <c r="AA232" s="194"/>
      <c r="AB232" s="166"/>
      <c r="AC232" s="124" t="str">
        <f t="shared" si="114"/>
        <v>2,     1701183,   "HPPA050KD 2**  (50 gal)"</v>
      </c>
      <c r="AD232" s="126" t="str">
        <f>AD231</f>
        <v>Lochinvar</v>
      </c>
      <c r="AE232" s="173" t="s">
        <v>1247</v>
      </c>
      <c r="AF232" s="167">
        <f>COUNTIF(AE$77:AE$662, AE232)</f>
        <v>1</v>
      </c>
      <c r="AG232" s="124" t="str">
        <f t="shared" si="115"/>
        <v xml:space="preserve">          case  HPPA050KD 2**  (50 gal)   :   "LochinvarHPPA050KD2xx"</v>
      </c>
      <c r="AH232" s="6">
        <v>3.68</v>
      </c>
      <c r="AJ232" s="6">
        <v>4</v>
      </c>
      <c r="AK232"/>
      <c r="AL232" s="138" t="str">
        <f t="shared" si="116"/>
        <v/>
      </c>
      <c r="AM232" s="138">
        <f t="shared" si="117"/>
        <v>3.68</v>
      </c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  <c r="KI232"/>
      <c r="KJ232"/>
      <c r="KK232"/>
      <c r="KL232"/>
      <c r="KM232"/>
      <c r="KN232"/>
      <c r="KO232"/>
      <c r="KP232"/>
      <c r="KQ232"/>
      <c r="KR232"/>
      <c r="KS232"/>
      <c r="KT232"/>
      <c r="KU232"/>
      <c r="KV232"/>
      <c r="KW232"/>
      <c r="KX232"/>
      <c r="KY232"/>
      <c r="KZ232"/>
      <c r="LA232"/>
      <c r="LB232"/>
      <c r="LC232"/>
      <c r="LD232"/>
      <c r="LE232"/>
      <c r="LF232"/>
      <c r="LG232"/>
      <c r="LH232"/>
      <c r="LI232"/>
      <c r="LJ232"/>
      <c r="LK232"/>
      <c r="LL232"/>
      <c r="LM232"/>
      <c r="LN232"/>
      <c r="LO232"/>
      <c r="LP232"/>
      <c r="LQ232"/>
      <c r="LR232"/>
      <c r="LS232"/>
      <c r="LT232"/>
      <c r="LU232"/>
      <c r="LV232"/>
      <c r="LW232"/>
      <c r="LX232"/>
      <c r="LY232"/>
      <c r="LZ232"/>
      <c r="MA232"/>
      <c r="MB232"/>
      <c r="MC232"/>
      <c r="MD232"/>
      <c r="ME232"/>
      <c r="MF232"/>
      <c r="MG232"/>
      <c r="MH232"/>
      <c r="MI232"/>
      <c r="MJ232"/>
      <c r="MK232"/>
      <c r="ML232"/>
      <c r="MM232"/>
      <c r="MN232"/>
      <c r="MO232"/>
      <c r="MP232"/>
      <c r="MQ232"/>
      <c r="MR232"/>
      <c r="MS232"/>
      <c r="MT232"/>
      <c r="MU232"/>
      <c r="MV232"/>
      <c r="MW232"/>
      <c r="MX232"/>
      <c r="MY232"/>
      <c r="MZ232"/>
      <c r="NA232"/>
      <c r="NB232"/>
      <c r="NC232"/>
      <c r="ND232"/>
      <c r="NE232"/>
      <c r="NF232"/>
      <c r="NG232"/>
      <c r="NH232"/>
      <c r="NI232"/>
      <c r="NJ232"/>
      <c r="NK232"/>
      <c r="NL232"/>
      <c r="NM232"/>
      <c r="NN232"/>
      <c r="NO232"/>
      <c r="NP232"/>
      <c r="NQ232"/>
      <c r="NR232"/>
      <c r="NS232"/>
      <c r="NT232"/>
      <c r="NU232"/>
      <c r="NV232"/>
      <c r="NW232"/>
      <c r="NX232"/>
      <c r="NY232"/>
      <c r="NZ232"/>
      <c r="OA232"/>
      <c r="OB232"/>
      <c r="OC232"/>
      <c r="OD232"/>
      <c r="OE232"/>
      <c r="OF232"/>
      <c r="OG232"/>
      <c r="OH232"/>
      <c r="OI232"/>
      <c r="OJ232"/>
      <c r="OK232"/>
      <c r="OL232"/>
      <c r="OM232"/>
      <c r="ON232"/>
      <c r="OO232"/>
      <c r="OP232"/>
      <c r="OQ232"/>
      <c r="OR232"/>
      <c r="OS232"/>
      <c r="OT232"/>
      <c r="OU232"/>
      <c r="OV232"/>
      <c r="OW232"/>
      <c r="OX232"/>
      <c r="OY232"/>
      <c r="OZ232"/>
      <c r="PA232"/>
      <c r="PB232"/>
      <c r="PC232"/>
      <c r="PD232"/>
      <c r="PE232"/>
      <c r="PF232"/>
      <c r="PG232"/>
      <c r="PH232"/>
      <c r="PI232"/>
      <c r="PJ232"/>
      <c r="PK232"/>
      <c r="PL232"/>
      <c r="PM232"/>
      <c r="PN232"/>
      <c r="PO232"/>
      <c r="PP232"/>
      <c r="PQ232"/>
      <c r="PR232"/>
      <c r="PS232"/>
      <c r="PT232"/>
      <c r="PU232"/>
      <c r="PV232"/>
      <c r="PW232"/>
      <c r="PX232"/>
      <c r="PY232"/>
      <c r="PZ232"/>
      <c r="QA232"/>
      <c r="QB232"/>
      <c r="QC232"/>
      <c r="QD232"/>
      <c r="QE232"/>
      <c r="QF232"/>
      <c r="QG232"/>
      <c r="QH232"/>
      <c r="QI232"/>
      <c r="QJ232"/>
      <c r="QK232"/>
      <c r="QL232"/>
      <c r="QM232"/>
      <c r="QN232"/>
      <c r="QO232"/>
      <c r="QP232"/>
      <c r="QQ232"/>
      <c r="QR232"/>
      <c r="QS232"/>
      <c r="QT232"/>
      <c r="QU232"/>
      <c r="QV232"/>
      <c r="QW232"/>
      <c r="QX232"/>
      <c r="QY232"/>
      <c r="QZ232"/>
      <c r="RA232"/>
      <c r="RB232"/>
      <c r="RC232"/>
      <c r="RD232"/>
      <c r="RE232"/>
      <c r="RF232"/>
      <c r="RG232"/>
      <c r="RH232"/>
      <c r="RI232"/>
      <c r="RJ232"/>
      <c r="RK232"/>
      <c r="RL232"/>
      <c r="RM232"/>
      <c r="RN232"/>
      <c r="RO232"/>
      <c r="RP232"/>
      <c r="RQ232"/>
      <c r="RR232"/>
      <c r="RS232"/>
      <c r="RT232"/>
      <c r="RU232"/>
      <c r="RV232"/>
      <c r="RW232"/>
      <c r="RX232"/>
      <c r="RY232"/>
      <c r="RZ232"/>
      <c r="SA232"/>
      <c r="SB232"/>
      <c r="SC232"/>
      <c r="SD232"/>
      <c r="SE232"/>
      <c r="SF232"/>
      <c r="SG232"/>
      <c r="SH232"/>
      <c r="SI232"/>
      <c r="SJ232"/>
      <c r="SK232"/>
      <c r="SL232"/>
      <c r="SM232"/>
      <c r="SN232"/>
      <c r="SO232"/>
      <c r="SP232"/>
      <c r="SQ232"/>
      <c r="SR232"/>
      <c r="SS232"/>
      <c r="ST232"/>
      <c r="SU232"/>
      <c r="SV232"/>
      <c r="SW232"/>
      <c r="SX232"/>
      <c r="SY232"/>
      <c r="SZ232"/>
      <c r="TA232"/>
      <c r="TB232"/>
      <c r="TC232"/>
      <c r="TD232"/>
      <c r="TE232"/>
      <c r="TF232"/>
      <c r="TG232"/>
      <c r="TH232"/>
      <c r="TI232"/>
      <c r="TJ232"/>
      <c r="TK232"/>
      <c r="TL232"/>
      <c r="TM232"/>
      <c r="TN232"/>
      <c r="TO232"/>
      <c r="TP232"/>
      <c r="TQ232"/>
      <c r="TR232"/>
      <c r="TS232"/>
      <c r="TT232"/>
      <c r="TU232"/>
      <c r="TV232"/>
      <c r="TW232"/>
      <c r="TX232"/>
      <c r="TY232"/>
      <c r="TZ232"/>
      <c r="UA232"/>
      <c r="UB232"/>
      <c r="UC232"/>
      <c r="UD232"/>
      <c r="UE232"/>
      <c r="UF232"/>
      <c r="UG232"/>
      <c r="UH232"/>
      <c r="UI232"/>
      <c r="UJ232"/>
      <c r="UK232"/>
      <c r="UL232"/>
      <c r="UM232"/>
      <c r="UN232"/>
      <c r="UO232"/>
      <c r="UP232"/>
      <c r="UQ232"/>
      <c r="UR232"/>
      <c r="US232"/>
      <c r="UT232"/>
      <c r="UU232"/>
      <c r="UV232"/>
      <c r="UW232"/>
      <c r="UX232"/>
      <c r="UY232"/>
      <c r="UZ232"/>
      <c r="VA232"/>
      <c r="VB232"/>
      <c r="VC232"/>
      <c r="VD232"/>
      <c r="VE232"/>
      <c r="VF232"/>
      <c r="VG232"/>
      <c r="VH232"/>
      <c r="VI232"/>
      <c r="VJ232"/>
      <c r="VK232"/>
      <c r="VL232"/>
      <c r="VM232"/>
      <c r="VN232"/>
      <c r="VO232"/>
      <c r="VP232"/>
      <c r="VQ232"/>
      <c r="VR232"/>
      <c r="VS232"/>
      <c r="VT232"/>
      <c r="VU232"/>
      <c r="VV232"/>
      <c r="VW232"/>
      <c r="VX232"/>
      <c r="VY232"/>
      <c r="VZ232"/>
      <c r="WA232"/>
      <c r="WB232"/>
      <c r="WC232"/>
      <c r="WD232"/>
      <c r="WE232"/>
      <c r="WF232"/>
      <c r="WG232"/>
      <c r="WH232"/>
      <c r="WI232"/>
      <c r="WJ232"/>
      <c r="WK232"/>
      <c r="WL232"/>
      <c r="WM232"/>
      <c r="WN232"/>
      <c r="WO232"/>
      <c r="WP232"/>
      <c r="WQ232"/>
      <c r="WR232"/>
      <c r="WS232"/>
      <c r="WT232"/>
      <c r="WU232"/>
      <c r="WV232"/>
      <c r="WW232"/>
      <c r="WX232"/>
      <c r="WY232"/>
      <c r="WZ232"/>
      <c r="XA232"/>
      <c r="XB232"/>
      <c r="XC232"/>
      <c r="XD232"/>
      <c r="XE232"/>
      <c r="XF232"/>
      <c r="XG232"/>
      <c r="XH232"/>
      <c r="XI232"/>
      <c r="XJ232"/>
      <c r="XK232"/>
      <c r="XL232"/>
      <c r="XM232"/>
      <c r="XN232"/>
      <c r="XO232"/>
      <c r="XP232"/>
      <c r="XQ232"/>
      <c r="XR232"/>
      <c r="XS232"/>
      <c r="XT232"/>
      <c r="XU232"/>
      <c r="XV232"/>
      <c r="XW232"/>
      <c r="XX232"/>
      <c r="XY232"/>
      <c r="XZ232"/>
      <c r="YA232"/>
      <c r="YB232"/>
      <c r="YC232"/>
      <c r="YD232"/>
      <c r="YE232"/>
      <c r="YF232"/>
      <c r="YG232"/>
      <c r="YH232"/>
      <c r="YI232"/>
      <c r="YJ232"/>
      <c r="YK232"/>
      <c r="YL232"/>
      <c r="YM232"/>
      <c r="YN232"/>
      <c r="YO232"/>
      <c r="YP232"/>
      <c r="YQ232"/>
      <c r="YR232"/>
      <c r="YS232"/>
      <c r="YT232"/>
      <c r="YU232"/>
      <c r="YV232"/>
      <c r="YW232"/>
      <c r="YX232"/>
      <c r="YY232"/>
      <c r="YZ232"/>
      <c r="ZA232"/>
      <c r="ZB232"/>
      <c r="ZC232"/>
      <c r="ZD232"/>
      <c r="ZE232"/>
      <c r="ZF232"/>
      <c r="ZG232"/>
      <c r="ZH232"/>
      <c r="ZI232"/>
      <c r="ZJ232"/>
      <c r="ZK232"/>
      <c r="ZL232"/>
      <c r="ZM232"/>
      <c r="ZN232"/>
      <c r="ZO232"/>
      <c r="ZP232"/>
      <c r="ZQ232"/>
      <c r="ZR232"/>
      <c r="ZS232"/>
      <c r="ZT232"/>
      <c r="ZU232"/>
      <c r="ZV232"/>
      <c r="ZW232"/>
      <c r="ZX232"/>
      <c r="ZY232"/>
      <c r="ZZ232"/>
      <c r="AAA232"/>
      <c r="AAB232"/>
      <c r="AAC232"/>
      <c r="AAD232"/>
      <c r="AAE232"/>
      <c r="AAF232"/>
      <c r="AAG232"/>
      <c r="AAH232"/>
      <c r="AAI232"/>
      <c r="AAJ232"/>
      <c r="AAK232"/>
      <c r="AAL232"/>
      <c r="AAM232"/>
      <c r="AAN232"/>
      <c r="AAO232"/>
      <c r="AAP232"/>
      <c r="AAQ232"/>
      <c r="AAR232"/>
      <c r="AAS232"/>
      <c r="AAT232"/>
      <c r="AAU232"/>
      <c r="AAV232"/>
      <c r="AAW232"/>
      <c r="AAX232"/>
      <c r="AAY232"/>
      <c r="AAZ232"/>
      <c r="ABA232"/>
      <c r="ABB232"/>
      <c r="ABC232"/>
      <c r="ABD232"/>
      <c r="ABE232"/>
      <c r="ABF232"/>
      <c r="ABG232"/>
      <c r="ABH232"/>
      <c r="ABI232"/>
      <c r="ABJ232"/>
      <c r="ABK232"/>
      <c r="ABL232"/>
      <c r="ABM232"/>
      <c r="ABN232"/>
      <c r="ABO232"/>
      <c r="ABP232"/>
      <c r="ABQ232"/>
      <c r="ABR232"/>
      <c r="ABS232"/>
      <c r="ABT232"/>
      <c r="ABU232"/>
      <c r="ABV232"/>
      <c r="ABW232"/>
      <c r="ABX232"/>
      <c r="ABY232"/>
      <c r="ABZ232"/>
      <c r="ACA232"/>
      <c r="ACB232"/>
      <c r="ACC232"/>
      <c r="ACD232"/>
      <c r="ACE232"/>
      <c r="ACF232"/>
      <c r="ACG232"/>
      <c r="ACH232"/>
      <c r="ACI232"/>
      <c r="ACJ232"/>
      <c r="ACK232"/>
      <c r="ACL232"/>
      <c r="ACM232"/>
      <c r="ACN232"/>
      <c r="ACO232"/>
      <c r="ACP232"/>
      <c r="ACQ232"/>
      <c r="ACR232"/>
      <c r="ACS232"/>
      <c r="ACT232"/>
      <c r="ACU232"/>
      <c r="ACV232"/>
      <c r="ACW232"/>
      <c r="ACX232"/>
      <c r="ACY232"/>
      <c r="ACZ232"/>
      <c r="ADA232"/>
      <c r="ADB232"/>
      <c r="ADC232"/>
      <c r="ADD232"/>
      <c r="ADE232"/>
      <c r="ADF232"/>
      <c r="ADG232"/>
      <c r="ADH232"/>
      <c r="ADI232"/>
      <c r="ADJ232"/>
      <c r="ADK232"/>
      <c r="ADL232"/>
      <c r="ADM232"/>
      <c r="ADN232"/>
      <c r="ADO232"/>
      <c r="ADP232"/>
      <c r="ADQ232"/>
      <c r="ADR232"/>
      <c r="ADS232"/>
      <c r="ADT232"/>
      <c r="ADU232"/>
      <c r="ADV232"/>
      <c r="ADW232"/>
      <c r="ADX232"/>
      <c r="ADY232"/>
      <c r="ADZ232"/>
      <c r="AEA232"/>
      <c r="AEB232"/>
      <c r="AEC232"/>
      <c r="AED232"/>
      <c r="AEE232"/>
      <c r="AEF232"/>
      <c r="AEG232"/>
      <c r="AEH232"/>
      <c r="AEI232"/>
      <c r="AEJ232"/>
      <c r="AEK232"/>
      <c r="AEL232"/>
      <c r="AEM232"/>
      <c r="AEN232"/>
      <c r="AEO232"/>
      <c r="AEP232"/>
      <c r="AEQ232"/>
      <c r="AER232"/>
      <c r="AES232"/>
      <c r="AET232"/>
      <c r="AEU232"/>
      <c r="AEV232"/>
      <c r="AEW232"/>
      <c r="AEX232"/>
      <c r="AEY232"/>
      <c r="AEZ232"/>
      <c r="AFA232"/>
      <c r="AFB232"/>
      <c r="AFC232"/>
      <c r="AFD232"/>
      <c r="AFE232"/>
      <c r="AFF232"/>
      <c r="AFG232"/>
      <c r="AFH232"/>
      <c r="AFI232"/>
      <c r="AFJ232"/>
      <c r="AFK232"/>
      <c r="AFL232"/>
      <c r="AFM232"/>
      <c r="AFN232"/>
      <c r="AFO232"/>
      <c r="AFP232"/>
      <c r="AFQ232"/>
      <c r="AFR232"/>
      <c r="AFS232"/>
      <c r="AFT232"/>
      <c r="AFU232"/>
      <c r="AFV232"/>
      <c r="AFW232"/>
      <c r="AFX232"/>
      <c r="AFY232"/>
      <c r="AFZ232"/>
      <c r="AGA232"/>
      <c r="AGB232"/>
      <c r="AGC232"/>
      <c r="AGD232"/>
      <c r="AGE232"/>
      <c r="AGF232"/>
      <c r="AGG232"/>
      <c r="AGH232"/>
      <c r="AGI232"/>
      <c r="AGJ232"/>
      <c r="AGK232"/>
      <c r="AGL232"/>
      <c r="AGM232"/>
      <c r="AGN232"/>
      <c r="AGO232"/>
      <c r="AGP232"/>
      <c r="AGQ232"/>
      <c r="AGR232"/>
      <c r="AGS232"/>
      <c r="AGT232"/>
      <c r="AGU232"/>
      <c r="AGV232"/>
      <c r="AGW232"/>
      <c r="AGX232"/>
      <c r="AGY232"/>
      <c r="AGZ232"/>
      <c r="AHA232"/>
      <c r="AHB232"/>
      <c r="AHC232"/>
      <c r="AHD232"/>
      <c r="AHE232"/>
      <c r="AHF232"/>
      <c r="AHG232"/>
      <c r="AHH232"/>
      <c r="AHI232"/>
      <c r="AHJ232"/>
      <c r="AHK232"/>
      <c r="AHL232"/>
      <c r="AHM232"/>
      <c r="AHN232"/>
      <c r="AHO232"/>
      <c r="AHP232"/>
      <c r="AHQ232"/>
      <c r="AHR232"/>
      <c r="AHS232"/>
      <c r="AHT232"/>
      <c r="AHU232"/>
      <c r="AHV232"/>
      <c r="AHW232"/>
      <c r="AHX232"/>
      <c r="AHY232"/>
      <c r="AHZ232"/>
      <c r="AIA232"/>
      <c r="AIB232"/>
      <c r="AIC232"/>
      <c r="AID232"/>
      <c r="AIE232"/>
      <c r="AIF232"/>
      <c r="AIG232"/>
      <c r="AIH232"/>
      <c r="AII232"/>
      <c r="AIJ232"/>
      <c r="AIK232"/>
      <c r="AIL232"/>
      <c r="AIM232"/>
      <c r="AIN232"/>
      <c r="AIO232"/>
      <c r="AIP232"/>
      <c r="AIQ232"/>
      <c r="AIR232"/>
      <c r="AIS232"/>
      <c r="AIT232"/>
      <c r="AIU232"/>
      <c r="AIV232"/>
      <c r="AIW232"/>
      <c r="AIX232"/>
      <c r="AIY232"/>
      <c r="AIZ232"/>
      <c r="AJA232"/>
      <c r="AJB232"/>
      <c r="AJC232"/>
      <c r="AJD232"/>
      <c r="AJE232"/>
      <c r="AJF232"/>
      <c r="AJG232"/>
      <c r="AJH232"/>
      <c r="AJI232"/>
      <c r="AJJ232"/>
      <c r="AJK232"/>
      <c r="AJL232"/>
      <c r="AJM232"/>
      <c r="AJN232"/>
      <c r="AJO232"/>
      <c r="AJP232"/>
      <c r="AJQ232"/>
      <c r="AJR232"/>
      <c r="AJS232"/>
      <c r="AJT232"/>
      <c r="AJU232"/>
      <c r="AJV232"/>
      <c r="AJW232"/>
      <c r="AJX232"/>
      <c r="AJY232"/>
      <c r="AJZ232"/>
      <c r="AKA232"/>
      <c r="AKB232"/>
      <c r="AKC232"/>
      <c r="AKD232"/>
      <c r="AKE232"/>
      <c r="AKF232"/>
      <c r="AKG232"/>
      <c r="AKH232"/>
      <c r="AKI232"/>
      <c r="AKJ232"/>
      <c r="AKK232"/>
      <c r="AKL232"/>
      <c r="AKM232"/>
      <c r="AKN232"/>
      <c r="AKO232"/>
      <c r="AKP232"/>
      <c r="AKQ232"/>
      <c r="AKR232"/>
      <c r="AKS232"/>
      <c r="AKT232"/>
      <c r="AKU232"/>
      <c r="AKV232"/>
      <c r="AKW232"/>
      <c r="AKX232"/>
      <c r="AKY232"/>
      <c r="AKZ232"/>
      <c r="ALA232"/>
      <c r="ALB232"/>
      <c r="ALC232"/>
      <c r="ALD232"/>
      <c r="ALE232"/>
      <c r="ALF232"/>
      <c r="ALG232"/>
      <c r="ALH232"/>
      <c r="ALI232"/>
      <c r="ALJ232"/>
      <c r="ALK232"/>
      <c r="ALL232"/>
      <c r="ALM232"/>
      <c r="ALN232"/>
      <c r="ALO232"/>
      <c r="ALP232"/>
      <c r="ALQ232"/>
      <c r="ALR232"/>
      <c r="ALS232"/>
      <c r="ALT232"/>
      <c r="ALU232"/>
      <c r="ALV232"/>
      <c r="ALW232"/>
      <c r="ALX232"/>
      <c r="ALY232"/>
      <c r="ALZ232"/>
      <c r="AMA232"/>
      <c r="AMB232"/>
      <c r="AMC232"/>
      <c r="AMD232"/>
      <c r="AME232"/>
      <c r="AMF232"/>
      <c r="AMG232"/>
      <c r="AMH232"/>
      <c r="AMI232"/>
      <c r="AMJ232"/>
      <c r="AMK232"/>
      <c r="AML232"/>
      <c r="AMM232"/>
      <c r="AMN232"/>
      <c r="AMO232"/>
      <c r="AMP232"/>
      <c r="AMQ232"/>
      <c r="AMR232"/>
      <c r="AMS232"/>
      <c r="AMT232"/>
      <c r="AMU232"/>
    </row>
    <row r="233" spans="3:1035" s="6" customFormat="1" ht="15" customHeight="1" x14ac:dyDescent="0.25">
      <c r="C233" s="6" t="str">
        <f t="shared" si="105"/>
        <v>Lochinvar</v>
      </c>
      <c r="D233" s="6" t="str">
        <f t="shared" si="106"/>
        <v>HPPA065KD 2**  (66 gal)</v>
      </c>
      <c r="E233" s="6">
        <f t="shared" si="107"/>
        <v>1701284</v>
      </c>
      <c r="F233" s="55">
        <f t="shared" si="108"/>
        <v>66</v>
      </c>
      <c r="G233" s="6" t="str">
        <f t="shared" si="109"/>
        <v>AOSmithHPTS66</v>
      </c>
      <c r="H233" s="114">
        <f t="shared" si="110"/>
        <v>0</v>
      </c>
      <c r="I233" s="152" t="str">
        <f t="shared" si="111"/>
        <v>LochinvarHPPA065KD2xx</v>
      </c>
      <c r="J233" s="114">
        <v>4</v>
      </c>
      <c r="K233" s="219">
        <v>3.84</v>
      </c>
      <c r="L233" s="91" t="s">
        <v>188</v>
      </c>
      <c r="M233" s="183"/>
      <c r="N233" s="131">
        <f t="shared" si="112"/>
        <v>17</v>
      </c>
      <c r="O233" s="176" t="s">
        <v>25</v>
      </c>
      <c r="P233" s="178">
        <f>P232+1</f>
        <v>12</v>
      </c>
      <c r="Q233" s="164">
        <f t="shared" si="103"/>
        <v>1701284</v>
      </c>
      <c r="R233" s="9" t="str">
        <f t="shared" si="113"/>
        <v>HPPA065KD 2**  (66 gal)</v>
      </c>
      <c r="S233" s="11">
        <f>COUNTIF(R$90:R$662, R233)</f>
        <v>1</v>
      </c>
      <c r="T233" s="173" t="s">
        <v>1045</v>
      </c>
      <c r="U233" s="179">
        <v>66</v>
      </c>
      <c r="V233" s="173" t="s">
        <v>818</v>
      </c>
      <c r="W233" s="173" t="s">
        <v>818</v>
      </c>
      <c r="X233" s="129" t="str">
        <f t="shared" si="104"/>
        <v>AOSmithHPTS66</v>
      </c>
      <c r="Y233" s="180">
        <v>0</v>
      </c>
      <c r="Z233" s="165"/>
      <c r="AA233" s="194"/>
      <c r="AB233" s="166"/>
      <c r="AC233" s="124" t="str">
        <f t="shared" si="114"/>
        <v>2,     1701284,   "HPPA065KD 2**  (66 gal)"</v>
      </c>
      <c r="AD233" s="126" t="str">
        <f>AD232</f>
        <v>Lochinvar</v>
      </c>
      <c r="AE233" s="173" t="s">
        <v>1246</v>
      </c>
      <c r="AF233" s="167">
        <f>COUNTIF(AE$77:AE$662, AE233)</f>
        <v>1</v>
      </c>
      <c r="AG233" s="124" t="str">
        <f t="shared" si="115"/>
        <v xml:space="preserve">          case  HPPA065KD 2**  (66 gal)   :   "LochinvarHPPA065KD2xx"</v>
      </c>
      <c r="AH233" s="6">
        <v>3.84</v>
      </c>
      <c r="AJ233" s="6">
        <v>4</v>
      </c>
      <c r="AK233"/>
      <c r="AL233" s="138" t="str">
        <f t="shared" si="116"/>
        <v/>
      </c>
      <c r="AM233" s="138">
        <f t="shared" si="117"/>
        <v>3.84</v>
      </c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/>
      <c r="KJ233"/>
      <c r="KK233"/>
      <c r="KL233"/>
      <c r="KM233"/>
      <c r="KN233"/>
      <c r="KO233"/>
      <c r="KP233"/>
      <c r="KQ233"/>
      <c r="KR233"/>
      <c r="KS233"/>
      <c r="KT233"/>
      <c r="KU233"/>
      <c r="KV233"/>
      <c r="KW233"/>
      <c r="KX233"/>
      <c r="KY233"/>
      <c r="KZ233"/>
      <c r="LA233"/>
      <c r="LB233"/>
      <c r="LC233"/>
      <c r="LD233"/>
      <c r="LE233"/>
      <c r="LF233"/>
      <c r="LG233"/>
      <c r="LH233"/>
      <c r="LI233"/>
      <c r="LJ233"/>
      <c r="LK233"/>
      <c r="LL233"/>
      <c r="LM233"/>
      <c r="LN233"/>
      <c r="LO233"/>
      <c r="LP233"/>
      <c r="LQ233"/>
      <c r="LR233"/>
      <c r="LS233"/>
      <c r="LT233"/>
      <c r="LU233"/>
      <c r="LV233"/>
      <c r="LW233"/>
      <c r="LX233"/>
      <c r="LY233"/>
      <c r="LZ233"/>
      <c r="MA233"/>
      <c r="MB233"/>
      <c r="MC233"/>
      <c r="MD233"/>
      <c r="ME233"/>
      <c r="MF233"/>
      <c r="MG233"/>
      <c r="MH233"/>
      <c r="MI233"/>
      <c r="MJ233"/>
      <c r="MK233"/>
      <c r="ML233"/>
      <c r="MM233"/>
      <c r="MN233"/>
      <c r="MO233"/>
      <c r="MP233"/>
      <c r="MQ233"/>
      <c r="MR233"/>
      <c r="MS233"/>
      <c r="MT233"/>
      <c r="MU233"/>
      <c r="MV233"/>
      <c r="MW233"/>
      <c r="MX233"/>
      <c r="MY233"/>
      <c r="MZ233"/>
      <c r="NA233"/>
      <c r="NB233"/>
      <c r="NC233"/>
      <c r="ND233"/>
      <c r="NE233"/>
      <c r="NF233"/>
      <c r="NG233"/>
      <c r="NH233"/>
      <c r="NI233"/>
      <c r="NJ233"/>
      <c r="NK233"/>
      <c r="NL233"/>
      <c r="NM233"/>
      <c r="NN233"/>
      <c r="NO233"/>
      <c r="NP233"/>
      <c r="NQ233"/>
      <c r="NR233"/>
      <c r="NS233"/>
      <c r="NT233"/>
      <c r="NU233"/>
      <c r="NV233"/>
      <c r="NW233"/>
      <c r="NX233"/>
      <c r="NY233"/>
      <c r="NZ233"/>
      <c r="OA233"/>
      <c r="OB233"/>
      <c r="OC233"/>
      <c r="OD233"/>
      <c r="OE233"/>
      <c r="OF233"/>
      <c r="OG233"/>
      <c r="OH233"/>
      <c r="OI233"/>
      <c r="OJ233"/>
      <c r="OK233"/>
      <c r="OL233"/>
      <c r="OM233"/>
      <c r="ON233"/>
      <c r="OO233"/>
      <c r="OP233"/>
      <c r="OQ233"/>
      <c r="OR233"/>
      <c r="OS233"/>
      <c r="OT233"/>
      <c r="OU233"/>
      <c r="OV233"/>
      <c r="OW233"/>
      <c r="OX233"/>
      <c r="OY233"/>
      <c r="OZ233"/>
      <c r="PA233"/>
      <c r="PB233"/>
      <c r="PC233"/>
      <c r="PD233"/>
      <c r="PE233"/>
      <c r="PF233"/>
      <c r="PG233"/>
      <c r="PH233"/>
      <c r="PI233"/>
      <c r="PJ233"/>
      <c r="PK233"/>
      <c r="PL233"/>
      <c r="PM233"/>
      <c r="PN233"/>
      <c r="PO233"/>
      <c r="PP233"/>
      <c r="PQ233"/>
      <c r="PR233"/>
      <c r="PS233"/>
      <c r="PT233"/>
      <c r="PU233"/>
      <c r="PV233"/>
      <c r="PW233"/>
      <c r="PX233"/>
      <c r="PY233"/>
      <c r="PZ233"/>
      <c r="QA233"/>
      <c r="QB233"/>
      <c r="QC233"/>
      <c r="QD233"/>
      <c r="QE233"/>
      <c r="QF233"/>
      <c r="QG233"/>
      <c r="QH233"/>
      <c r="QI233"/>
      <c r="QJ233"/>
      <c r="QK233"/>
      <c r="QL233"/>
      <c r="QM233"/>
      <c r="QN233"/>
      <c r="QO233"/>
      <c r="QP233"/>
      <c r="QQ233"/>
      <c r="QR233"/>
      <c r="QS233"/>
      <c r="QT233"/>
      <c r="QU233"/>
      <c r="QV233"/>
      <c r="QW233"/>
      <c r="QX233"/>
      <c r="QY233"/>
      <c r="QZ233"/>
      <c r="RA233"/>
      <c r="RB233"/>
      <c r="RC233"/>
      <c r="RD233"/>
      <c r="RE233"/>
      <c r="RF233"/>
      <c r="RG233"/>
      <c r="RH233"/>
      <c r="RI233"/>
      <c r="RJ233"/>
      <c r="RK233"/>
      <c r="RL233"/>
      <c r="RM233"/>
      <c r="RN233"/>
      <c r="RO233"/>
      <c r="RP233"/>
      <c r="RQ233"/>
      <c r="RR233"/>
      <c r="RS233"/>
      <c r="RT233"/>
      <c r="RU233"/>
      <c r="RV233"/>
      <c r="RW233"/>
      <c r="RX233"/>
      <c r="RY233"/>
      <c r="RZ233"/>
      <c r="SA233"/>
      <c r="SB233"/>
      <c r="SC233"/>
      <c r="SD233"/>
      <c r="SE233"/>
      <c r="SF233"/>
      <c r="SG233"/>
      <c r="SH233"/>
      <c r="SI233"/>
      <c r="SJ233"/>
      <c r="SK233"/>
      <c r="SL233"/>
      <c r="SM233"/>
      <c r="SN233"/>
      <c r="SO233"/>
      <c r="SP233"/>
      <c r="SQ233"/>
      <c r="SR233"/>
      <c r="SS233"/>
      <c r="ST233"/>
      <c r="SU233"/>
      <c r="SV233"/>
      <c r="SW233"/>
      <c r="SX233"/>
      <c r="SY233"/>
      <c r="SZ233"/>
      <c r="TA233"/>
      <c r="TB233"/>
      <c r="TC233"/>
      <c r="TD233"/>
      <c r="TE233"/>
      <c r="TF233"/>
      <c r="TG233"/>
      <c r="TH233"/>
      <c r="TI233"/>
      <c r="TJ233"/>
      <c r="TK233"/>
      <c r="TL233"/>
      <c r="TM233"/>
      <c r="TN233"/>
      <c r="TO233"/>
      <c r="TP233"/>
      <c r="TQ233"/>
      <c r="TR233"/>
      <c r="TS233"/>
      <c r="TT233"/>
      <c r="TU233"/>
      <c r="TV233"/>
      <c r="TW233"/>
      <c r="TX233"/>
      <c r="TY233"/>
      <c r="TZ233"/>
      <c r="UA233"/>
      <c r="UB233"/>
      <c r="UC233"/>
      <c r="UD233"/>
      <c r="UE233"/>
      <c r="UF233"/>
      <c r="UG233"/>
      <c r="UH233"/>
      <c r="UI233"/>
      <c r="UJ233"/>
      <c r="UK233"/>
      <c r="UL233"/>
      <c r="UM233"/>
      <c r="UN233"/>
      <c r="UO233"/>
      <c r="UP233"/>
      <c r="UQ233"/>
      <c r="UR233"/>
      <c r="US233"/>
      <c r="UT233"/>
      <c r="UU233"/>
      <c r="UV233"/>
      <c r="UW233"/>
      <c r="UX233"/>
      <c r="UY233"/>
      <c r="UZ233"/>
      <c r="VA233"/>
      <c r="VB233"/>
      <c r="VC233"/>
      <c r="VD233"/>
      <c r="VE233"/>
      <c r="VF233"/>
      <c r="VG233"/>
      <c r="VH233"/>
      <c r="VI233"/>
      <c r="VJ233"/>
      <c r="VK233"/>
      <c r="VL233"/>
      <c r="VM233"/>
      <c r="VN233"/>
      <c r="VO233"/>
      <c r="VP233"/>
      <c r="VQ233"/>
      <c r="VR233"/>
      <c r="VS233"/>
      <c r="VT233"/>
      <c r="VU233"/>
      <c r="VV233"/>
      <c r="VW233"/>
      <c r="VX233"/>
      <c r="VY233"/>
      <c r="VZ233"/>
      <c r="WA233"/>
      <c r="WB233"/>
      <c r="WC233"/>
      <c r="WD233"/>
      <c r="WE233"/>
      <c r="WF233"/>
      <c r="WG233"/>
      <c r="WH233"/>
      <c r="WI233"/>
      <c r="WJ233"/>
      <c r="WK233"/>
      <c r="WL233"/>
      <c r="WM233"/>
      <c r="WN233"/>
      <c r="WO233"/>
      <c r="WP233"/>
      <c r="WQ233"/>
      <c r="WR233"/>
      <c r="WS233"/>
      <c r="WT233"/>
      <c r="WU233"/>
      <c r="WV233"/>
      <c r="WW233"/>
      <c r="WX233"/>
      <c r="WY233"/>
      <c r="WZ233"/>
      <c r="XA233"/>
      <c r="XB233"/>
      <c r="XC233"/>
      <c r="XD233"/>
      <c r="XE233"/>
      <c r="XF233"/>
      <c r="XG233"/>
      <c r="XH233"/>
      <c r="XI233"/>
      <c r="XJ233"/>
      <c r="XK233"/>
      <c r="XL233"/>
      <c r="XM233"/>
      <c r="XN233"/>
      <c r="XO233"/>
      <c r="XP233"/>
      <c r="XQ233"/>
      <c r="XR233"/>
      <c r="XS233"/>
      <c r="XT233"/>
      <c r="XU233"/>
      <c r="XV233"/>
      <c r="XW233"/>
      <c r="XX233"/>
      <c r="XY233"/>
      <c r="XZ233"/>
      <c r="YA233"/>
      <c r="YB233"/>
      <c r="YC233"/>
      <c r="YD233"/>
      <c r="YE233"/>
      <c r="YF233"/>
      <c r="YG233"/>
      <c r="YH233"/>
      <c r="YI233"/>
      <c r="YJ233"/>
      <c r="YK233"/>
      <c r="YL233"/>
      <c r="YM233"/>
      <c r="YN233"/>
      <c r="YO233"/>
      <c r="YP233"/>
      <c r="YQ233"/>
      <c r="YR233"/>
      <c r="YS233"/>
      <c r="YT233"/>
      <c r="YU233"/>
      <c r="YV233"/>
      <c r="YW233"/>
      <c r="YX233"/>
      <c r="YY233"/>
      <c r="YZ233"/>
      <c r="ZA233"/>
      <c r="ZB233"/>
      <c r="ZC233"/>
      <c r="ZD233"/>
      <c r="ZE233"/>
      <c r="ZF233"/>
      <c r="ZG233"/>
      <c r="ZH233"/>
      <c r="ZI233"/>
      <c r="ZJ233"/>
      <c r="ZK233"/>
      <c r="ZL233"/>
      <c r="ZM233"/>
      <c r="ZN233"/>
      <c r="ZO233"/>
      <c r="ZP233"/>
      <c r="ZQ233"/>
      <c r="ZR233"/>
      <c r="ZS233"/>
      <c r="ZT233"/>
      <c r="ZU233"/>
      <c r="ZV233"/>
      <c r="ZW233"/>
      <c r="ZX233"/>
      <c r="ZY233"/>
      <c r="ZZ233"/>
      <c r="AAA233"/>
      <c r="AAB233"/>
      <c r="AAC233"/>
      <c r="AAD233"/>
      <c r="AAE233"/>
      <c r="AAF233"/>
      <c r="AAG233"/>
      <c r="AAH233"/>
      <c r="AAI233"/>
      <c r="AAJ233"/>
      <c r="AAK233"/>
      <c r="AAL233"/>
      <c r="AAM233"/>
      <c r="AAN233"/>
      <c r="AAO233"/>
      <c r="AAP233"/>
      <c r="AAQ233"/>
      <c r="AAR233"/>
      <c r="AAS233"/>
      <c r="AAT233"/>
      <c r="AAU233"/>
      <c r="AAV233"/>
      <c r="AAW233"/>
      <c r="AAX233"/>
      <c r="AAY233"/>
      <c r="AAZ233"/>
      <c r="ABA233"/>
      <c r="ABB233"/>
      <c r="ABC233"/>
      <c r="ABD233"/>
      <c r="ABE233"/>
      <c r="ABF233"/>
      <c r="ABG233"/>
      <c r="ABH233"/>
      <c r="ABI233"/>
      <c r="ABJ233"/>
      <c r="ABK233"/>
      <c r="ABL233"/>
      <c r="ABM233"/>
      <c r="ABN233"/>
      <c r="ABO233"/>
      <c r="ABP233"/>
      <c r="ABQ233"/>
      <c r="ABR233"/>
      <c r="ABS233"/>
      <c r="ABT233"/>
      <c r="ABU233"/>
      <c r="ABV233"/>
      <c r="ABW233"/>
      <c r="ABX233"/>
      <c r="ABY233"/>
      <c r="ABZ233"/>
      <c r="ACA233"/>
      <c r="ACB233"/>
      <c r="ACC233"/>
      <c r="ACD233"/>
      <c r="ACE233"/>
      <c r="ACF233"/>
      <c r="ACG233"/>
      <c r="ACH233"/>
      <c r="ACI233"/>
      <c r="ACJ233"/>
      <c r="ACK233"/>
      <c r="ACL233"/>
      <c r="ACM233"/>
      <c r="ACN233"/>
      <c r="ACO233"/>
      <c r="ACP233"/>
      <c r="ACQ233"/>
      <c r="ACR233"/>
      <c r="ACS233"/>
      <c r="ACT233"/>
      <c r="ACU233"/>
      <c r="ACV233"/>
      <c r="ACW233"/>
      <c r="ACX233"/>
      <c r="ACY233"/>
      <c r="ACZ233"/>
      <c r="ADA233"/>
      <c r="ADB233"/>
      <c r="ADC233"/>
      <c r="ADD233"/>
      <c r="ADE233"/>
      <c r="ADF233"/>
      <c r="ADG233"/>
      <c r="ADH233"/>
      <c r="ADI233"/>
      <c r="ADJ233"/>
      <c r="ADK233"/>
      <c r="ADL233"/>
      <c r="ADM233"/>
      <c r="ADN233"/>
      <c r="ADO233"/>
      <c r="ADP233"/>
      <c r="ADQ233"/>
      <c r="ADR233"/>
      <c r="ADS233"/>
      <c r="ADT233"/>
      <c r="ADU233"/>
      <c r="ADV233"/>
      <c r="ADW233"/>
      <c r="ADX233"/>
      <c r="ADY233"/>
      <c r="ADZ233"/>
      <c r="AEA233"/>
      <c r="AEB233"/>
      <c r="AEC233"/>
      <c r="AED233"/>
      <c r="AEE233"/>
      <c r="AEF233"/>
      <c r="AEG233"/>
      <c r="AEH233"/>
      <c r="AEI233"/>
      <c r="AEJ233"/>
      <c r="AEK233"/>
      <c r="AEL233"/>
      <c r="AEM233"/>
      <c r="AEN233"/>
      <c r="AEO233"/>
      <c r="AEP233"/>
      <c r="AEQ233"/>
      <c r="AER233"/>
      <c r="AES233"/>
      <c r="AET233"/>
      <c r="AEU233"/>
      <c r="AEV233"/>
      <c r="AEW233"/>
      <c r="AEX233"/>
      <c r="AEY233"/>
      <c r="AEZ233"/>
      <c r="AFA233"/>
      <c r="AFB233"/>
      <c r="AFC233"/>
      <c r="AFD233"/>
      <c r="AFE233"/>
      <c r="AFF233"/>
      <c r="AFG233"/>
      <c r="AFH233"/>
      <c r="AFI233"/>
      <c r="AFJ233"/>
      <c r="AFK233"/>
      <c r="AFL233"/>
      <c r="AFM233"/>
      <c r="AFN233"/>
      <c r="AFO233"/>
      <c r="AFP233"/>
      <c r="AFQ233"/>
      <c r="AFR233"/>
      <c r="AFS233"/>
      <c r="AFT233"/>
      <c r="AFU233"/>
      <c r="AFV233"/>
      <c r="AFW233"/>
      <c r="AFX233"/>
      <c r="AFY233"/>
      <c r="AFZ233"/>
      <c r="AGA233"/>
      <c r="AGB233"/>
      <c r="AGC233"/>
      <c r="AGD233"/>
      <c r="AGE233"/>
      <c r="AGF233"/>
      <c r="AGG233"/>
      <c r="AGH233"/>
      <c r="AGI233"/>
      <c r="AGJ233"/>
      <c r="AGK233"/>
      <c r="AGL233"/>
      <c r="AGM233"/>
      <c r="AGN233"/>
      <c r="AGO233"/>
      <c r="AGP233"/>
      <c r="AGQ233"/>
      <c r="AGR233"/>
      <c r="AGS233"/>
      <c r="AGT233"/>
      <c r="AGU233"/>
      <c r="AGV233"/>
      <c r="AGW233"/>
      <c r="AGX233"/>
      <c r="AGY233"/>
      <c r="AGZ233"/>
      <c r="AHA233"/>
      <c r="AHB233"/>
      <c r="AHC233"/>
      <c r="AHD233"/>
      <c r="AHE233"/>
      <c r="AHF233"/>
      <c r="AHG233"/>
      <c r="AHH233"/>
      <c r="AHI233"/>
      <c r="AHJ233"/>
      <c r="AHK233"/>
      <c r="AHL233"/>
      <c r="AHM233"/>
      <c r="AHN233"/>
      <c r="AHO233"/>
      <c r="AHP233"/>
      <c r="AHQ233"/>
      <c r="AHR233"/>
      <c r="AHS233"/>
      <c r="AHT233"/>
      <c r="AHU233"/>
      <c r="AHV233"/>
      <c r="AHW233"/>
      <c r="AHX233"/>
      <c r="AHY233"/>
      <c r="AHZ233"/>
      <c r="AIA233"/>
      <c r="AIB233"/>
      <c r="AIC233"/>
      <c r="AID233"/>
      <c r="AIE233"/>
      <c r="AIF233"/>
      <c r="AIG233"/>
      <c r="AIH233"/>
      <c r="AII233"/>
      <c r="AIJ233"/>
      <c r="AIK233"/>
      <c r="AIL233"/>
      <c r="AIM233"/>
      <c r="AIN233"/>
      <c r="AIO233"/>
      <c r="AIP233"/>
      <c r="AIQ233"/>
      <c r="AIR233"/>
      <c r="AIS233"/>
      <c r="AIT233"/>
      <c r="AIU233"/>
      <c r="AIV233"/>
      <c r="AIW233"/>
      <c r="AIX233"/>
      <c r="AIY233"/>
      <c r="AIZ233"/>
      <c r="AJA233"/>
      <c r="AJB233"/>
      <c r="AJC233"/>
      <c r="AJD233"/>
      <c r="AJE233"/>
      <c r="AJF233"/>
      <c r="AJG233"/>
      <c r="AJH233"/>
      <c r="AJI233"/>
      <c r="AJJ233"/>
      <c r="AJK233"/>
      <c r="AJL233"/>
      <c r="AJM233"/>
      <c r="AJN233"/>
      <c r="AJO233"/>
      <c r="AJP233"/>
      <c r="AJQ233"/>
      <c r="AJR233"/>
      <c r="AJS233"/>
      <c r="AJT233"/>
      <c r="AJU233"/>
      <c r="AJV233"/>
      <c r="AJW233"/>
      <c r="AJX233"/>
      <c r="AJY233"/>
      <c r="AJZ233"/>
      <c r="AKA233"/>
      <c r="AKB233"/>
      <c r="AKC233"/>
      <c r="AKD233"/>
      <c r="AKE233"/>
      <c r="AKF233"/>
      <c r="AKG233"/>
      <c r="AKH233"/>
      <c r="AKI233"/>
      <c r="AKJ233"/>
      <c r="AKK233"/>
      <c r="AKL233"/>
      <c r="AKM233"/>
      <c r="AKN233"/>
      <c r="AKO233"/>
      <c r="AKP233"/>
      <c r="AKQ233"/>
      <c r="AKR233"/>
      <c r="AKS233"/>
      <c r="AKT233"/>
      <c r="AKU233"/>
      <c r="AKV233"/>
      <c r="AKW233"/>
      <c r="AKX233"/>
      <c r="AKY233"/>
      <c r="AKZ233"/>
      <c r="ALA233"/>
      <c r="ALB233"/>
      <c r="ALC233"/>
      <c r="ALD233"/>
      <c r="ALE233"/>
      <c r="ALF233"/>
      <c r="ALG233"/>
      <c r="ALH233"/>
      <c r="ALI233"/>
      <c r="ALJ233"/>
      <c r="ALK233"/>
      <c r="ALL233"/>
      <c r="ALM233"/>
      <c r="ALN233"/>
      <c r="ALO233"/>
      <c r="ALP233"/>
      <c r="ALQ233"/>
      <c r="ALR233"/>
      <c r="ALS233"/>
      <c r="ALT233"/>
      <c r="ALU233"/>
      <c r="ALV233"/>
      <c r="ALW233"/>
      <c r="ALX233"/>
      <c r="ALY233"/>
      <c r="ALZ233"/>
      <c r="AMA233"/>
      <c r="AMB233"/>
      <c r="AMC233"/>
      <c r="AMD233"/>
      <c r="AME233"/>
      <c r="AMF233"/>
      <c r="AMG233"/>
      <c r="AMH233"/>
      <c r="AMI233"/>
      <c r="AMJ233"/>
      <c r="AMK233"/>
      <c r="AML233"/>
      <c r="AMM233"/>
      <c r="AMN233"/>
      <c r="AMO233"/>
      <c r="AMP233"/>
      <c r="AMQ233"/>
      <c r="AMR233"/>
      <c r="AMS233"/>
      <c r="AMT233"/>
      <c r="AMU233"/>
    </row>
    <row r="234" spans="3:1035" s="6" customFormat="1" ht="15" customHeight="1" x14ac:dyDescent="0.25">
      <c r="C234" s="6" t="str">
        <f t="shared" si="105"/>
        <v>Lochinvar</v>
      </c>
      <c r="D234" s="6" t="str">
        <f t="shared" si="106"/>
        <v>HPPA080KD 2**  (80 gal)</v>
      </c>
      <c r="E234" s="6">
        <f t="shared" si="107"/>
        <v>1701385</v>
      </c>
      <c r="F234" s="55">
        <f t="shared" si="108"/>
        <v>80</v>
      </c>
      <c r="G234" s="6" t="str">
        <f t="shared" si="109"/>
        <v>AOSmithHPTS80</v>
      </c>
      <c r="H234" s="114">
        <f t="shared" si="110"/>
        <v>0</v>
      </c>
      <c r="I234" s="152" t="str">
        <f t="shared" si="111"/>
        <v>LochinvarHPPA080KD2xx</v>
      </c>
      <c r="J234" s="114">
        <v>4</v>
      </c>
      <c r="K234" s="219">
        <v>3.88</v>
      </c>
      <c r="L234" s="91" t="s">
        <v>188</v>
      </c>
      <c r="M234" s="183"/>
      <c r="N234" s="131">
        <f t="shared" si="112"/>
        <v>17</v>
      </c>
      <c r="O234" s="176" t="s">
        <v>25</v>
      </c>
      <c r="P234" s="178">
        <f>P233+1</f>
        <v>13</v>
      </c>
      <c r="Q234" s="164">
        <f t="shared" si="103"/>
        <v>1701385</v>
      </c>
      <c r="R234" s="9" t="str">
        <f t="shared" si="113"/>
        <v>HPPA080KD 2**  (80 gal)</v>
      </c>
      <c r="S234" s="11">
        <f>COUNTIF(R$90:R$662, R234)</f>
        <v>1</v>
      </c>
      <c r="T234" s="173" t="s">
        <v>1046</v>
      </c>
      <c r="U234" s="179">
        <v>80</v>
      </c>
      <c r="V234" s="173" t="s">
        <v>819</v>
      </c>
      <c r="W234" s="173" t="s">
        <v>819</v>
      </c>
      <c r="X234" s="129" t="str">
        <f t="shared" si="104"/>
        <v>AOSmithHPTS80</v>
      </c>
      <c r="Y234" s="180">
        <v>0</v>
      </c>
      <c r="Z234" s="165"/>
      <c r="AA234" s="194"/>
      <c r="AB234" s="166"/>
      <c r="AC234" s="124" t="str">
        <f t="shared" si="114"/>
        <v>2,     1701385,   "HPPA080KD 2**  (80 gal)"</v>
      </c>
      <c r="AD234" s="126" t="str">
        <f>AD233</f>
        <v>Lochinvar</v>
      </c>
      <c r="AE234" s="173" t="s">
        <v>1245</v>
      </c>
      <c r="AF234" s="167">
        <f>COUNTIF(AE$77:AE$662, AE234)</f>
        <v>1</v>
      </c>
      <c r="AG234" s="124" t="str">
        <f t="shared" si="115"/>
        <v xml:space="preserve">          case  HPPA080KD 2**  (80 gal)   :   "LochinvarHPPA080KD2xx"</v>
      </c>
      <c r="AH234" s="6">
        <v>3.88</v>
      </c>
      <c r="AJ234" s="6">
        <v>4</v>
      </c>
      <c r="AK234"/>
      <c r="AL234" s="138" t="str">
        <f t="shared" si="116"/>
        <v/>
      </c>
      <c r="AM234" s="138">
        <f t="shared" si="117"/>
        <v>3.88</v>
      </c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  <c r="KI234"/>
      <c r="KJ234"/>
      <c r="KK234"/>
      <c r="KL234"/>
      <c r="KM234"/>
      <c r="KN234"/>
      <c r="KO234"/>
      <c r="KP234"/>
      <c r="KQ234"/>
      <c r="KR234"/>
      <c r="KS234"/>
      <c r="KT234"/>
      <c r="KU234"/>
      <c r="KV234"/>
      <c r="KW234"/>
      <c r="KX234"/>
      <c r="KY234"/>
      <c r="KZ234"/>
      <c r="LA234"/>
      <c r="LB234"/>
      <c r="LC234"/>
      <c r="LD234"/>
      <c r="LE234"/>
      <c r="LF234"/>
      <c r="LG234"/>
      <c r="LH234"/>
      <c r="LI234"/>
      <c r="LJ234"/>
      <c r="LK234"/>
      <c r="LL234"/>
      <c r="LM234"/>
      <c r="LN234"/>
      <c r="LO234"/>
      <c r="LP234"/>
      <c r="LQ234"/>
      <c r="LR234"/>
      <c r="LS234"/>
      <c r="LT234"/>
      <c r="LU234"/>
      <c r="LV234"/>
      <c r="LW234"/>
      <c r="LX234"/>
      <c r="LY234"/>
      <c r="LZ234"/>
      <c r="MA234"/>
      <c r="MB234"/>
      <c r="MC234"/>
      <c r="MD234"/>
      <c r="ME234"/>
      <c r="MF234"/>
      <c r="MG234"/>
      <c r="MH234"/>
      <c r="MI234"/>
      <c r="MJ234"/>
      <c r="MK234"/>
      <c r="ML234"/>
      <c r="MM234"/>
      <c r="MN234"/>
      <c r="MO234"/>
      <c r="MP234"/>
      <c r="MQ234"/>
      <c r="MR234"/>
      <c r="MS234"/>
      <c r="MT234"/>
      <c r="MU234"/>
      <c r="MV234"/>
      <c r="MW234"/>
      <c r="MX234"/>
      <c r="MY234"/>
      <c r="MZ234"/>
      <c r="NA234"/>
      <c r="NB234"/>
      <c r="NC234"/>
      <c r="ND234"/>
      <c r="NE234"/>
      <c r="NF234"/>
      <c r="NG234"/>
      <c r="NH234"/>
      <c r="NI234"/>
      <c r="NJ234"/>
      <c r="NK234"/>
      <c r="NL234"/>
      <c r="NM234"/>
      <c r="NN234"/>
      <c r="NO234"/>
      <c r="NP234"/>
      <c r="NQ234"/>
      <c r="NR234"/>
      <c r="NS234"/>
      <c r="NT234"/>
      <c r="NU234"/>
      <c r="NV234"/>
      <c r="NW234"/>
      <c r="NX234"/>
      <c r="NY234"/>
      <c r="NZ234"/>
      <c r="OA234"/>
      <c r="OB234"/>
      <c r="OC234"/>
      <c r="OD234"/>
      <c r="OE234"/>
      <c r="OF234"/>
      <c r="OG234"/>
      <c r="OH234"/>
      <c r="OI234"/>
      <c r="OJ234"/>
      <c r="OK234"/>
      <c r="OL234"/>
      <c r="OM234"/>
      <c r="ON234"/>
      <c r="OO234"/>
      <c r="OP234"/>
      <c r="OQ234"/>
      <c r="OR234"/>
      <c r="OS234"/>
      <c r="OT234"/>
      <c r="OU234"/>
      <c r="OV234"/>
      <c r="OW234"/>
      <c r="OX234"/>
      <c r="OY234"/>
      <c r="OZ234"/>
      <c r="PA234"/>
      <c r="PB234"/>
      <c r="PC234"/>
      <c r="PD234"/>
      <c r="PE234"/>
      <c r="PF234"/>
      <c r="PG234"/>
      <c r="PH234"/>
      <c r="PI234"/>
      <c r="PJ234"/>
      <c r="PK234"/>
      <c r="PL234"/>
      <c r="PM234"/>
      <c r="PN234"/>
      <c r="PO234"/>
      <c r="PP234"/>
      <c r="PQ234"/>
      <c r="PR234"/>
      <c r="PS234"/>
      <c r="PT234"/>
      <c r="PU234"/>
      <c r="PV234"/>
      <c r="PW234"/>
      <c r="PX234"/>
      <c r="PY234"/>
      <c r="PZ234"/>
      <c r="QA234"/>
      <c r="QB234"/>
      <c r="QC234"/>
      <c r="QD234"/>
      <c r="QE234"/>
      <c r="QF234"/>
      <c r="QG234"/>
      <c r="QH234"/>
      <c r="QI234"/>
      <c r="QJ234"/>
      <c r="QK234"/>
      <c r="QL234"/>
      <c r="QM234"/>
      <c r="QN234"/>
      <c r="QO234"/>
      <c r="QP234"/>
      <c r="QQ234"/>
      <c r="QR234"/>
      <c r="QS234"/>
      <c r="QT234"/>
      <c r="QU234"/>
      <c r="QV234"/>
      <c r="QW234"/>
      <c r="QX234"/>
      <c r="QY234"/>
      <c r="QZ234"/>
      <c r="RA234"/>
      <c r="RB234"/>
      <c r="RC234"/>
      <c r="RD234"/>
      <c r="RE234"/>
      <c r="RF234"/>
      <c r="RG234"/>
      <c r="RH234"/>
      <c r="RI234"/>
      <c r="RJ234"/>
      <c r="RK234"/>
      <c r="RL234"/>
      <c r="RM234"/>
      <c r="RN234"/>
      <c r="RO234"/>
      <c r="RP234"/>
      <c r="RQ234"/>
      <c r="RR234"/>
      <c r="RS234"/>
      <c r="RT234"/>
      <c r="RU234"/>
      <c r="RV234"/>
      <c r="RW234"/>
      <c r="RX234"/>
      <c r="RY234"/>
      <c r="RZ234"/>
      <c r="SA234"/>
      <c r="SB234"/>
      <c r="SC234"/>
      <c r="SD234"/>
      <c r="SE234"/>
      <c r="SF234"/>
      <c r="SG234"/>
      <c r="SH234"/>
      <c r="SI234"/>
      <c r="SJ234"/>
      <c r="SK234"/>
      <c r="SL234"/>
      <c r="SM234"/>
      <c r="SN234"/>
      <c r="SO234"/>
      <c r="SP234"/>
      <c r="SQ234"/>
      <c r="SR234"/>
      <c r="SS234"/>
      <c r="ST234"/>
      <c r="SU234"/>
      <c r="SV234"/>
      <c r="SW234"/>
      <c r="SX234"/>
      <c r="SY234"/>
      <c r="SZ234"/>
      <c r="TA234"/>
      <c r="TB234"/>
      <c r="TC234"/>
      <c r="TD234"/>
      <c r="TE234"/>
      <c r="TF234"/>
      <c r="TG234"/>
      <c r="TH234"/>
      <c r="TI234"/>
      <c r="TJ234"/>
      <c r="TK234"/>
      <c r="TL234"/>
      <c r="TM234"/>
      <c r="TN234"/>
      <c r="TO234"/>
      <c r="TP234"/>
      <c r="TQ234"/>
      <c r="TR234"/>
      <c r="TS234"/>
      <c r="TT234"/>
      <c r="TU234"/>
      <c r="TV234"/>
      <c r="TW234"/>
      <c r="TX234"/>
      <c r="TY234"/>
      <c r="TZ234"/>
      <c r="UA234"/>
      <c r="UB234"/>
      <c r="UC234"/>
      <c r="UD234"/>
      <c r="UE234"/>
      <c r="UF234"/>
      <c r="UG234"/>
      <c r="UH234"/>
      <c r="UI234"/>
      <c r="UJ234"/>
      <c r="UK234"/>
      <c r="UL234"/>
      <c r="UM234"/>
      <c r="UN234"/>
      <c r="UO234"/>
      <c r="UP234"/>
      <c r="UQ234"/>
      <c r="UR234"/>
      <c r="US234"/>
      <c r="UT234"/>
      <c r="UU234"/>
      <c r="UV234"/>
      <c r="UW234"/>
      <c r="UX234"/>
      <c r="UY234"/>
      <c r="UZ234"/>
      <c r="VA234"/>
      <c r="VB234"/>
      <c r="VC234"/>
      <c r="VD234"/>
      <c r="VE234"/>
      <c r="VF234"/>
      <c r="VG234"/>
      <c r="VH234"/>
      <c r="VI234"/>
      <c r="VJ234"/>
      <c r="VK234"/>
      <c r="VL234"/>
      <c r="VM234"/>
      <c r="VN234"/>
      <c r="VO234"/>
      <c r="VP234"/>
      <c r="VQ234"/>
      <c r="VR234"/>
      <c r="VS234"/>
      <c r="VT234"/>
      <c r="VU234"/>
      <c r="VV234"/>
      <c r="VW234"/>
      <c r="VX234"/>
      <c r="VY234"/>
      <c r="VZ234"/>
      <c r="WA234"/>
      <c r="WB234"/>
      <c r="WC234"/>
      <c r="WD234"/>
      <c r="WE234"/>
      <c r="WF234"/>
      <c r="WG234"/>
      <c r="WH234"/>
      <c r="WI234"/>
      <c r="WJ234"/>
      <c r="WK234"/>
      <c r="WL234"/>
      <c r="WM234"/>
      <c r="WN234"/>
      <c r="WO234"/>
      <c r="WP234"/>
      <c r="WQ234"/>
      <c r="WR234"/>
      <c r="WS234"/>
      <c r="WT234"/>
      <c r="WU234"/>
      <c r="WV234"/>
      <c r="WW234"/>
      <c r="WX234"/>
      <c r="WY234"/>
      <c r="WZ234"/>
      <c r="XA234"/>
      <c r="XB234"/>
      <c r="XC234"/>
      <c r="XD234"/>
      <c r="XE234"/>
      <c r="XF234"/>
      <c r="XG234"/>
      <c r="XH234"/>
      <c r="XI234"/>
      <c r="XJ234"/>
      <c r="XK234"/>
      <c r="XL234"/>
      <c r="XM234"/>
      <c r="XN234"/>
      <c r="XO234"/>
      <c r="XP234"/>
      <c r="XQ234"/>
      <c r="XR234"/>
      <c r="XS234"/>
      <c r="XT234"/>
      <c r="XU234"/>
      <c r="XV234"/>
      <c r="XW234"/>
      <c r="XX234"/>
      <c r="XY234"/>
      <c r="XZ234"/>
      <c r="YA234"/>
      <c r="YB234"/>
      <c r="YC234"/>
      <c r="YD234"/>
      <c r="YE234"/>
      <c r="YF234"/>
      <c r="YG234"/>
      <c r="YH234"/>
      <c r="YI234"/>
      <c r="YJ234"/>
      <c r="YK234"/>
      <c r="YL234"/>
      <c r="YM234"/>
      <c r="YN234"/>
      <c r="YO234"/>
      <c r="YP234"/>
      <c r="YQ234"/>
      <c r="YR234"/>
      <c r="YS234"/>
      <c r="YT234"/>
      <c r="YU234"/>
      <c r="YV234"/>
      <c r="YW234"/>
      <c r="YX234"/>
      <c r="YY234"/>
      <c r="YZ234"/>
      <c r="ZA234"/>
      <c r="ZB234"/>
      <c r="ZC234"/>
      <c r="ZD234"/>
      <c r="ZE234"/>
      <c r="ZF234"/>
      <c r="ZG234"/>
      <c r="ZH234"/>
      <c r="ZI234"/>
      <c r="ZJ234"/>
      <c r="ZK234"/>
      <c r="ZL234"/>
      <c r="ZM234"/>
      <c r="ZN234"/>
      <c r="ZO234"/>
      <c r="ZP234"/>
      <c r="ZQ234"/>
      <c r="ZR234"/>
      <c r="ZS234"/>
      <c r="ZT234"/>
      <c r="ZU234"/>
      <c r="ZV234"/>
      <c r="ZW234"/>
      <c r="ZX234"/>
      <c r="ZY234"/>
      <c r="ZZ234"/>
      <c r="AAA234"/>
      <c r="AAB234"/>
      <c r="AAC234"/>
      <c r="AAD234"/>
      <c r="AAE234"/>
      <c r="AAF234"/>
      <c r="AAG234"/>
      <c r="AAH234"/>
      <c r="AAI234"/>
      <c r="AAJ234"/>
      <c r="AAK234"/>
      <c r="AAL234"/>
      <c r="AAM234"/>
      <c r="AAN234"/>
      <c r="AAO234"/>
      <c r="AAP234"/>
      <c r="AAQ234"/>
      <c r="AAR234"/>
      <c r="AAS234"/>
      <c r="AAT234"/>
      <c r="AAU234"/>
      <c r="AAV234"/>
      <c r="AAW234"/>
      <c r="AAX234"/>
      <c r="AAY234"/>
      <c r="AAZ234"/>
      <c r="ABA234"/>
      <c r="ABB234"/>
      <c r="ABC234"/>
      <c r="ABD234"/>
      <c r="ABE234"/>
      <c r="ABF234"/>
      <c r="ABG234"/>
      <c r="ABH234"/>
      <c r="ABI234"/>
      <c r="ABJ234"/>
      <c r="ABK234"/>
      <c r="ABL234"/>
      <c r="ABM234"/>
      <c r="ABN234"/>
      <c r="ABO234"/>
      <c r="ABP234"/>
      <c r="ABQ234"/>
      <c r="ABR234"/>
      <c r="ABS234"/>
      <c r="ABT234"/>
      <c r="ABU234"/>
      <c r="ABV234"/>
      <c r="ABW234"/>
      <c r="ABX234"/>
      <c r="ABY234"/>
      <c r="ABZ234"/>
      <c r="ACA234"/>
      <c r="ACB234"/>
      <c r="ACC234"/>
      <c r="ACD234"/>
      <c r="ACE234"/>
      <c r="ACF234"/>
      <c r="ACG234"/>
      <c r="ACH234"/>
      <c r="ACI234"/>
      <c r="ACJ234"/>
      <c r="ACK234"/>
      <c r="ACL234"/>
      <c r="ACM234"/>
      <c r="ACN234"/>
      <c r="ACO234"/>
      <c r="ACP234"/>
      <c r="ACQ234"/>
      <c r="ACR234"/>
      <c r="ACS234"/>
      <c r="ACT234"/>
      <c r="ACU234"/>
      <c r="ACV234"/>
      <c r="ACW234"/>
      <c r="ACX234"/>
      <c r="ACY234"/>
      <c r="ACZ234"/>
      <c r="ADA234"/>
      <c r="ADB234"/>
      <c r="ADC234"/>
      <c r="ADD234"/>
      <c r="ADE234"/>
      <c r="ADF234"/>
      <c r="ADG234"/>
      <c r="ADH234"/>
      <c r="ADI234"/>
      <c r="ADJ234"/>
      <c r="ADK234"/>
      <c r="ADL234"/>
      <c r="ADM234"/>
      <c r="ADN234"/>
      <c r="ADO234"/>
      <c r="ADP234"/>
      <c r="ADQ234"/>
      <c r="ADR234"/>
      <c r="ADS234"/>
      <c r="ADT234"/>
      <c r="ADU234"/>
      <c r="ADV234"/>
      <c r="ADW234"/>
      <c r="ADX234"/>
      <c r="ADY234"/>
      <c r="ADZ234"/>
      <c r="AEA234"/>
      <c r="AEB234"/>
      <c r="AEC234"/>
      <c r="AED234"/>
      <c r="AEE234"/>
      <c r="AEF234"/>
      <c r="AEG234"/>
      <c r="AEH234"/>
      <c r="AEI234"/>
      <c r="AEJ234"/>
      <c r="AEK234"/>
      <c r="AEL234"/>
      <c r="AEM234"/>
      <c r="AEN234"/>
      <c r="AEO234"/>
      <c r="AEP234"/>
      <c r="AEQ234"/>
      <c r="AER234"/>
      <c r="AES234"/>
      <c r="AET234"/>
      <c r="AEU234"/>
      <c r="AEV234"/>
      <c r="AEW234"/>
      <c r="AEX234"/>
      <c r="AEY234"/>
      <c r="AEZ234"/>
      <c r="AFA234"/>
      <c r="AFB234"/>
      <c r="AFC234"/>
      <c r="AFD234"/>
      <c r="AFE234"/>
      <c r="AFF234"/>
      <c r="AFG234"/>
      <c r="AFH234"/>
      <c r="AFI234"/>
      <c r="AFJ234"/>
      <c r="AFK234"/>
      <c r="AFL234"/>
      <c r="AFM234"/>
      <c r="AFN234"/>
      <c r="AFO234"/>
      <c r="AFP234"/>
      <c r="AFQ234"/>
      <c r="AFR234"/>
      <c r="AFS234"/>
      <c r="AFT234"/>
      <c r="AFU234"/>
      <c r="AFV234"/>
      <c r="AFW234"/>
      <c r="AFX234"/>
      <c r="AFY234"/>
      <c r="AFZ234"/>
      <c r="AGA234"/>
      <c r="AGB234"/>
      <c r="AGC234"/>
      <c r="AGD234"/>
      <c r="AGE234"/>
      <c r="AGF234"/>
      <c r="AGG234"/>
      <c r="AGH234"/>
      <c r="AGI234"/>
      <c r="AGJ234"/>
      <c r="AGK234"/>
      <c r="AGL234"/>
      <c r="AGM234"/>
      <c r="AGN234"/>
      <c r="AGO234"/>
      <c r="AGP234"/>
      <c r="AGQ234"/>
      <c r="AGR234"/>
      <c r="AGS234"/>
      <c r="AGT234"/>
      <c r="AGU234"/>
      <c r="AGV234"/>
      <c r="AGW234"/>
      <c r="AGX234"/>
      <c r="AGY234"/>
      <c r="AGZ234"/>
      <c r="AHA234"/>
      <c r="AHB234"/>
      <c r="AHC234"/>
      <c r="AHD234"/>
      <c r="AHE234"/>
      <c r="AHF234"/>
      <c r="AHG234"/>
      <c r="AHH234"/>
      <c r="AHI234"/>
      <c r="AHJ234"/>
      <c r="AHK234"/>
      <c r="AHL234"/>
      <c r="AHM234"/>
      <c r="AHN234"/>
      <c r="AHO234"/>
      <c r="AHP234"/>
      <c r="AHQ234"/>
      <c r="AHR234"/>
      <c r="AHS234"/>
      <c r="AHT234"/>
      <c r="AHU234"/>
      <c r="AHV234"/>
      <c r="AHW234"/>
      <c r="AHX234"/>
      <c r="AHY234"/>
      <c r="AHZ234"/>
      <c r="AIA234"/>
      <c r="AIB234"/>
      <c r="AIC234"/>
      <c r="AID234"/>
      <c r="AIE234"/>
      <c r="AIF234"/>
      <c r="AIG234"/>
      <c r="AIH234"/>
      <c r="AII234"/>
      <c r="AIJ234"/>
      <c r="AIK234"/>
      <c r="AIL234"/>
      <c r="AIM234"/>
      <c r="AIN234"/>
      <c r="AIO234"/>
      <c r="AIP234"/>
      <c r="AIQ234"/>
      <c r="AIR234"/>
      <c r="AIS234"/>
      <c r="AIT234"/>
      <c r="AIU234"/>
      <c r="AIV234"/>
      <c r="AIW234"/>
      <c r="AIX234"/>
      <c r="AIY234"/>
      <c r="AIZ234"/>
      <c r="AJA234"/>
      <c r="AJB234"/>
      <c r="AJC234"/>
      <c r="AJD234"/>
      <c r="AJE234"/>
      <c r="AJF234"/>
      <c r="AJG234"/>
      <c r="AJH234"/>
      <c r="AJI234"/>
      <c r="AJJ234"/>
      <c r="AJK234"/>
      <c r="AJL234"/>
      <c r="AJM234"/>
      <c r="AJN234"/>
      <c r="AJO234"/>
      <c r="AJP234"/>
      <c r="AJQ234"/>
      <c r="AJR234"/>
      <c r="AJS234"/>
      <c r="AJT234"/>
      <c r="AJU234"/>
      <c r="AJV234"/>
      <c r="AJW234"/>
      <c r="AJX234"/>
      <c r="AJY234"/>
      <c r="AJZ234"/>
      <c r="AKA234"/>
      <c r="AKB234"/>
      <c r="AKC234"/>
      <c r="AKD234"/>
      <c r="AKE234"/>
      <c r="AKF234"/>
      <c r="AKG234"/>
      <c r="AKH234"/>
      <c r="AKI234"/>
      <c r="AKJ234"/>
      <c r="AKK234"/>
      <c r="AKL234"/>
      <c r="AKM234"/>
      <c r="AKN234"/>
      <c r="AKO234"/>
      <c r="AKP234"/>
      <c r="AKQ234"/>
      <c r="AKR234"/>
      <c r="AKS234"/>
      <c r="AKT234"/>
      <c r="AKU234"/>
      <c r="AKV234"/>
      <c r="AKW234"/>
      <c r="AKX234"/>
      <c r="AKY234"/>
      <c r="AKZ234"/>
      <c r="ALA234"/>
      <c r="ALB234"/>
      <c r="ALC234"/>
      <c r="ALD234"/>
      <c r="ALE234"/>
      <c r="ALF234"/>
      <c r="ALG234"/>
      <c r="ALH234"/>
      <c r="ALI234"/>
      <c r="ALJ234"/>
      <c r="ALK234"/>
      <c r="ALL234"/>
      <c r="ALM234"/>
      <c r="ALN234"/>
      <c r="ALO234"/>
      <c r="ALP234"/>
      <c r="ALQ234"/>
      <c r="ALR234"/>
      <c r="ALS234"/>
      <c r="ALT234"/>
      <c r="ALU234"/>
      <c r="ALV234"/>
      <c r="ALW234"/>
      <c r="ALX234"/>
      <c r="ALY234"/>
      <c r="ALZ234"/>
      <c r="AMA234"/>
      <c r="AMB234"/>
      <c r="AMC234"/>
      <c r="AMD234"/>
      <c r="AME234"/>
      <c r="AMF234"/>
      <c r="AMG234"/>
      <c r="AMH234"/>
      <c r="AMI234"/>
      <c r="AMJ234"/>
      <c r="AMK234"/>
      <c r="AML234"/>
      <c r="AMM234"/>
      <c r="AMN234"/>
      <c r="AMO234"/>
      <c r="AMP234"/>
      <c r="AMQ234"/>
      <c r="AMR234"/>
      <c r="AMS234"/>
      <c r="AMT234"/>
      <c r="AMU234"/>
    </row>
    <row r="235" spans="3:1035" s="6" customFormat="1" ht="15" customHeight="1" x14ac:dyDescent="0.25">
      <c r="C235" s="147" t="str">
        <f t="shared" si="105"/>
        <v>Lochinvar</v>
      </c>
      <c r="D235" s="147" t="str">
        <f t="shared" si="106"/>
        <v>HPSA050KD 2**  (50 gal)</v>
      </c>
      <c r="E235" s="147">
        <f t="shared" si="107"/>
        <v>1700783</v>
      </c>
      <c r="F235" s="55">
        <f t="shared" si="108"/>
        <v>50</v>
      </c>
      <c r="G235" s="6" t="str">
        <f t="shared" si="109"/>
        <v>AOSmithHPTS50</v>
      </c>
      <c r="H235" s="114">
        <f t="shared" si="110"/>
        <v>1</v>
      </c>
      <c r="I235" s="152" t="str">
        <f t="shared" si="111"/>
        <v>LochinvarHPSA050KD2xx</v>
      </c>
      <c r="J235" s="114">
        <v>4</v>
      </c>
      <c r="K235" s="219">
        <v>3.8</v>
      </c>
      <c r="L235" s="91" t="s">
        <v>188</v>
      </c>
      <c r="M235" s="32">
        <v>4</v>
      </c>
      <c r="N235" s="75">
        <f t="shared" si="112"/>
        <v>17</v>
      </c>
      <c r="O235" s="154" t="s">
        <v>25</v>
      </c>
      <c r="P235" s="61">
        <v>7</v>
      </c>
      <c r="Q235" s="164">
        <f t="shared" si="103"/>
        <v>1700783</v>
      </c>
      <c r="R235" s="59" t="str">
        <f t="shared" si="113"/>
        <v>HPSA050KD 2**  (50 gal)</v>
      </c>
      <c r="S235" s="151">
        <f>COUNTIF(R$90:R$662, R235)</f>
        <v>1</v>
      </c>
      <c r="T235" s="10" t="s">
        <v>840</v>
      </c>
      <c r="U235" s="11">
        <v>50</v>
      </c>
      <c r="V235" s="30" t="s">
        <v>817</v>
      </c>
      <c r="W235" s="80" t="s">
        <v>817</v>
      </c>
      <c r="X235" s="85" t="str">
        <f t="shared" si="104"/>
        <v>AOSmithHPTS50</v>
      </c>
      <c r="Y235" s="115">
        <v>1</v>
      </c>
      <c r="Z235" s="42" t="s">
        <v>8</v>
      </c>
      <c r="AA235" s="150">
        <v>44728</v>
      </c>
      <c r="AB235" s="44" t="s">
        <v>80</v>
      </c>
      <c r="AC235" s="124" t="str">
        <f t="shared" si="114"/>
        <v>2,     1700783,   "HPSA050KD 2**  (50 gal)"</v>
      </c>
      <c r="AD235" s="125" t="str">
        <f>O235</f>
        <v>Lochinvar</v>
      </c>
      <c r="AE235" s="146" t="s">
        <v>843</v>
      </c>
      <c r="AF235" s="167">
        <f>COUNTIF(AE$77:AE$662, AE235)</f>
        <v>1</v>
      </c>
      <c r="AG235" s="124" t="str">
        <f t="shared" si="115"/>
        <v xml:space="preserve">          case  HPSA050KD 2**  (50 gal)   :   "LochinvarHPSA050KD2xx"</v>
      </c>
      <c r="AH235" s="6">
        <v>3.8</v>
      </c>
      <c r="AJ235" s="6">
        <v>4</v>
      </c>
      <c r="AK235"/>
      <c r="AL235" s="138" t="str">
        <f t="shared" si="116"/>
        <v/>
      </c>
      <c r="AM235" s="138">
        <f t="shared" si="117"/>
        <v>3.8</v>
      </c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  <c r="KI235"/>
      <c r="KJ235"/>
      <c r="KK235"/>
      <c r="KL235"/>
      <c r="KM235"/>
      <c r="KN235"/>
      <c r="KO235"/>
      <c r="KP235"/>
      <c r="KQ235"/>
      <c r="KR235"/>
      <c r="KS235"/>
      <c r="KT235"/>
      <c r="KU235"/>
      <c r="KV235"/>
      <c r="KW235"/>
      <c r="KX235"/>
      <c r="KY235"/>
      <c r="KZ235"/>
      <c r="LA235"/>
      <c r="LB235"/>
      <c r="LC235"/>
      <c r="LD235"/>
      <c r="LE235"/>
      <c r="LF235"/>
      <c r="LG235"/>
      <c r="LH235"/>
      <c r="LI235"/>
      <c r="LJ235"/>
      <c r="LK235"/>
      <c r="LL235"/>
      <c r="LM235"/>
      <c r="LN235"/>
      <c r="LO235"/>
      <c r="LP235"/>
      <c r="LQ235"/>
      <c r="LR235"/>
      <c r="LS235"/>
      <c r="LT235"/>
      <c r="LU235"/>
      <c r="LV235"/>
      <c r="LW235"/>
      <c r="LX235"/>
      <c r="LY235"/>
      <c r="LZ235"/>
      <c r="MA235"/>
      <c r="MB235"/>
      <c r="MC235"/>
      <c r="MD235"/>
      <c r="ME235"/>
      <c r="MF235"/>
      <c r="MG235"/>
      <c r="MH235"/>
      <c r="MI235"/>
      <c r="MJ235"/>
      <c r="MK235"/>
      <c r="ML235"/>
      <c r="MM235"/>
      <c r="MN235"/>
      <c r="MO235"/>
      <c r="MP235"/>
      <c r="MQ235"/>
      <c r="MR235"/>
      <c r="MS235"/>
      <c r="MT235"/>
      <c r="MU235"/>
      <c r="MV235"/>
      <c r="MW235"/>
      <c r="MX235"/>
      <c r="MY235"/>
      <c r="MZ235"/>
      <c r="NA235"/>
      <c r="NB235"/>
      <c r="NC235"/>
      <c r="ND235"/>
      <c r="NE235"/>
      <c r="NF235"/>
      <c r="NG235"/>
      <c r="NH235"/>
      <c r="NI235"/>
      <c r="NJ235"/>
      <c r="NK235"/>
      <c r="NL235"/>
      <c r="NM235"/>
      <c r="NN235"/>
      <c r="NO235"/>
      <c r="NP235"/>
      <c r="NQ235"/>
      <c r="NR235"/>
      <c r="NS235"/>
      <c r="NT235"/>
      <c r="NU235"/>
      <c r="NV235"/>
      <c r="NW235"/>
      <c r="NX235"/>
      <c r="NY235"/>
      <c r="NZ235"/>
      <c r="OA235"/>
      <c r="OB235"/>
      <c r="OC235"/>
      <c r="OD235"/>
      <c r="OE235"/>
      <c r="OF235"/>
      <c r="OG235"/>
      <c r="OH235"/>
      <c r="OI235"/>
      <c r="OJ235"/>
      <c r="OK235"/>
      <c r="OL235"/>
      <c r="OM235"/>
      <c r="ON235"/>
      <c r="OO235"/>
      <c r="OP235"/>
      <c r="OQ235"/>
      <c r="OR235"/>
      <c r="OS235"/>
      <c r="OT235"/>
      <c r="OU235"/>
      <c r="OV235"/>
      <c r="OW235"/>
      <c r="OX235"/>
      <c r="OY235"/>
      <c r="OZ235"/>
      <c r="PA235"/>
      <c r="PB235"/>
      <c r="PC235"/>
      <c r="PD235"/>
      <c r="PE235"/>
      <c r="PF235"/>
      <c r="PG235"/>
      <c r="PH235"/>
      <c r="PI235"/>
      <c r="PJ235"/>
      <c r="PK235"/>
      <c r="PL235"/>
      <c r="PM235"/>
      <c r="PN235"/>
      <c r="PO235"/>
      <c r="PP235"/>
      <c r="PQ235"/>
      <c r="PR235"/>
      <c r="PS235"/>
      <c r="PT235"/>
      <c r="PU235"/>
      <c r="PV235"/>
      <c r="PW235"/>
      <c r="PX235"/>
      <c r="PY235"/>
      <c r="PZ235"/>
      <c r="QA235"/>
      <c r="QB235"/>
      <c r="QC235"/>
      <c r="QD235"/>
      <c r="QE235"/>
      <c r="QF235"/>
      <c r="QG235"/>
      <c r="QH235"/>
      <c r="QI235"/>
      <c r="QJ235"/>
      <c r="QK235"/>
      <c r="QL235"/>
      <c r="QM235"/>
      <c r="QN235"/>
      <c r="QO235"/>
      <c r="QP235"/>
      <c r="QQ235"/>
      <c r="QR235"/>
      <c r="QS235"/>
      <c r="QT235"/>
      <c r="QU235"/>
      <c r="QV235"/>
      <c r="QW235"/>
      <c r="QX235"/>
      <c r="QY235"/>
      <c r="QZ235"/>
      <c r="RA235"/>
      <c r="RB235"/>
      <c r="RC235"/>
      <c r="RD235"/>
      <c r="RE235"/>
      <c r="RF235"/>
      <c r="RG235"/>
      <c r="RH235"/>
      <c r="RI235"/>
      <c r="RJ235"/>
      <c r="RK235"/>
      <c r="RL235"/>
      <c r="RM235"/>
      <c r="RN235"/>
      <c r="RO235"/>
      <c r="RP235"/>
      <c r="RQ235"/>
      <c r="RR235"/>
      <c r="RS235"/>
      <c r="RT235"/>
      <c r="RU235"/>
      <c r="RV235"/>
      <c r="RW235"/>
      <c r="RX235"/>
      <c r="RY235"/>
      <c r="RZ235"/>
      <c r="SA235"/>
      <c r="SB235"/>
      <c r="SC235"/>
      <c r="SD235"/>
      <c r="SE235"/>
      <c r="SF235"/>
      <c r="SG235"/>
      <c r="SH235"/>
      <c r="SI235"/>
      <c r="SJ235"/>
      <c r="SK235"/>
      <c r="SL235"/>
      <c r="SM235"/>
      <c r="SN235"/>
      <c r="SO235"/>
      <c r="SP235"/>
      <c r="SQ235"/>
      <c r="SR235"/>
      <c r="SS235"/>
      <c r="ST235"/>
      <c r="SU235"/>
      <c r="SV235"/>
      <c r="SW235"/>
      <c r="SX235"/>
      <c r="SY235"/>
      <c r="SZ235"/>
      <c r="TA235"/>
      <c r="TB235"/>
      <c r="TC235"/>
      <c r="TD235"/>
      <c r="TE235"/>
      <c r="TF235"/>
      <c r="TG235"/>
      <c r="TH235"/>
      <c r="TI235"/>
      <c r="TJ235"/>
      <c r="TK235"/>
      <c r="TL235"/>
      <c r="TM235"/>
      <c r="TN235"/>
      <c r="TO235"/>
      <c r="TP235"/>
      <c r="TQ235"/>
      <c r="TR235"/>
      <c r="TS235"/>
      <c r="TT235"/>
      <c r="TU235"/>
      <c r="TV235"/>
      <c r="TW235"/>
      <c r="TX235"/>
      <c r="TY235"/>
      <c r="TZ235"/>
      <c r="UA235"/>
      <c r="UB235"/>
      <c r="UC235"/>
      <c r="UD235"/>
      <c r="UE235"/>
      <c r="UF235"/>
      <c r="UG235"/>
      <c r="UH235"/>
      <c r="UI235"/>
      <c r="UJ235"/>
      <c r="UK235"/>
      <c r="UL235"/>
      <c r="UM235"/>
      <c r="UN235"/>
      <c r="UO235"/>
      <c r="UP235"/>
      <c r="UQ235"/>
      <c r="UR235"/>
      <c r="US235"/>
      <c r="UT235"/>
      <c r="UU235"/>
      <c r="UV235"/>
      <c r="UW235"/>
      <c r="UX235"/>
      <c r="UY235"/>
      <c r="UZ235"/>
      <c r="VA235"/>
      <c r="VB235"/>
      <c r="VC235"/>
      <c r="VD235"/>
      <c r="VE235"/>
      <c r="VF235"/>
      <c r="VG235"/>
      <c r="VH235"/>
      <c r="VI235"/>
      <c r="VJ235"/>
      <c r="VK235"/>
      <c r="VL235"/>
      <c r="VM235"/>
      <c r="VN235"/>
      <c r="VO235"/>
      <c r="VP235"/>
      <c r="VQ235"/>
      <c r="VR235"/>
      <c r="VS235"/>
      <c r="VT235"/>
      <c r="VU235"/>
      <c r="VV235"/>
      <c r="VW235"/>
      <c r="VX235"/>
      <c r="VY235"/>
      <c r="VZ235"/>
      <c r="WA235"/>
      <c r="WB235"/>
      <c r="WC235"/>
      <c r="WD235"/>
      <c r="WE235"/>
      <c r="WF235"/>
      <c r="WG235"/>
      <c r="WH235"/>
      <c r="WI235"/>
      <c r="WJ235"/>
      <c r="WK235"/>
      <c r="WL235"/>
      <c r="WM235"/>
      <c r="WN235"/>
      <c r="WO235"/>
      <c r="WP235"/>
      <c r="WQ235"/>
      <c r="WR235"/>
      <c r="WS235"/>
      <c r="WT235"/>
      <c r="WU235"/>
      <c r="WV235"/>
      <c r="WW235"/>
      <c r="WX235"/>
      <c r="WY235"/>
      <c r="WZ235"/>
      <c r="XA235"/>
      <c r="XB235"/>
      <c r="XC235"/>
      <c r="XD235"/>
      <c r="XE235"/>
      <c r="XF235"/>
      <c r="XG235"/>
      <c r="XH235"/>
      <c r="XI235"/>
      <c r="XJ235"/>
      <c r="XK235"/>
      <c r="XL235"/>
      <c r="XM235"/>
      <c r="XN235"/>
      <c r="XO235"/>
      <c r="XP235"/>
      <c r="XQ235"/>
      <c r="XR235"/>
      <c r="XS235"/>
      <c r="XT235"/>
      <c r="XU235"/>
      <c r="XV235"/>
      <c r="XW235"/>
      <c r="XX235"/>
      <c r="XY235"/>
      <c r="XZ235"/>
      <c r="YA235"/>
      <c r="YB235"/>
      <c r="YC235"/>
      <c r="YD235"/>
      <c r="YE235"/>
      <c r="YF235"/>
      <c r="YG235"/>
      <c r="YH235"/>
      <c r="YI235"/>
      <c r="YJ235"/>
      <c r="YK235"/>
      <c r="YL235"/>
      <c r="YM235"/>
      <c r="YN235"/>
      <c r="YO235"/>
      <c r="YP235"/>
      <c r="YQ235"/>
      <c r="YR235"/>
      <c r="YS235"/>
      <c r="YT235"/>
      <c r="YU235"/>
      <c r="YV235"/>
      <c r="YW235"/>
      <c r="YX235"/>
      <c r="YY235"/>
      <c r="YZ235"/>
      <c r="ZA235"/>
      <c r="ZB235"/>
      <c r="ZC235"/>
      <c r="ZD235"/>
      <c r="ZE235"/>
      <c r="ZF235"/>
      <c r="ZG235"/>
      <c r="ZH235"/>
      <c r="ZI235"/>
      <c r="ZJ235"/>
      <c r="ZK235"/>
      <c r="ZL235"/>
      <c r="ZM235"/>
      <c r="ZN235"/>
      <c r="ZO235"/>
      <c r="ZP235"/>
      <c r="ZQ235"/>
      <c r="ZR235"/>
      <c r="ZS235"/>
      <c r="ZT235"/>
      <c r="ZU235"/>
      <c r="ZV235"/>
      <c r="ZW235"/>
      <c r="ZX235"/>
      <c r="ZY235"/>
      <c r="ZZ235"/>
      <c r="AAA235"/>
      <c r="AAB235"/>
      <c r="AAC235"/>
      <c r="AAD235"/>
      <c r="AAE235"/>
      <c r="AAF235"/>
      <c r="AAG235"/>
      <c r="AAH235"/>
      <c r="AAI235"/>
      <c r="AAJ235"/>
      <c r="AAK235"/>
      <c r="AAL235"/>
      <c r="AAM235"/>
      <c r="AAN235"/>
      <c r="AAO235"/>
      <c r="AAP235"/>
      <c r="AAQ235"/>
      <c r="AAR235"/>
      <c r="AAS235"/>
      <c r="AAT235"/>
      <c r="AAU235"/>
      <c r="AAV235"/>
      <c r="AAW235"/>
      <c r="AAX235"/>
      <c r="AAY235"/>
      <c r="AAZ235"/>
      <c r="ABA235"/>
      <c r="ABB235"/>
      <c r="ABC235"/>
      <c r="ABD235"/>
      <c r="ABE235"/>
      <c r="ABF235"/>
      <c r="ABG235"/>
      <c r="ABH235"/>
      <c r="ABI235"/>
      <c r="ABJ235"/>
      <c r="ABK235"/>
      <c r="ABL235"/>
      <c r="ABM235"/>
      <c r="ABN235"/>
      <c r="ABO235"/>
      <c r="ABP235"/>
      <c r="ABQ235"/>
      <c r="ABR235"/>
      <c r="ABS235"/>
      <c r="ABT235"/>
      <c r="ABU235"/>
      <c r="ABV235"/>
      <c r="ABW235"/>
      <c r="ABX235"/>
      <c r="ABY235"/>
      <c r="ABZ235"/>
      <c r="ACA235"/>
      <c r="ACB235"/>
      <c r="ACC235"/>
      <c r="ACD235"/>
      <c r="ACE235"/>
      <c r="ACF235"/>
      <c r="ACG235"/>
      <c r="ACH235"/>
      <c r="ACI235"/>
      <c r="ACJ235"/>
      <c r="ACK235"/>
      <c r="ACL235"/>
      <c r="ACM235"/>
      <c r="ACN235"/>
      <c r="ACO235"/>
      <c r="ACP235"/>
      <c r="ACQ235"/>
      <c r="ACR235"/>
      <c r="ACS235"/>
      <c r="ACT235"/>
      <c r="ACU235"/>
      <c r="ACV235"/>
      <c r="ACW235"/>
      <c r="ACX235"/>
      <c r="ACY235"/>
      <c r="ACZ235"/>
      <c r="ADA235"/>
      <c r="ADB235"/>
      <c r="ADC235"/>
      <c r="ADD235"/>
      <c r="ADE235"/>
      <c r="ADF235"/>
      <c r="ADG235"/>
      <c r="ADH235"/>
      <c r="ADI235"/>
      <c r="ADJ235"/>
      <c r="ADK235"/>
      <c r="ADL235"/>
      <c r="ADM235"/>
      <c r="ADN235"/>
      <c r="ADO235"/>
      <c r="ADP235"/>
      <c r="ADQ235"/>
      <c r="ADR235"/>
      <c r="ADS235"/>
      <c r="ADT235"/>
      <c r="ADU235"/>
      <c r="ADV235"/>
      <c r="ADW235"/>
      <c r="ADX235"/>
      <c r="ADY235"/>
      <c r="ADZ235"/>
      <c r="AEA235"/>
      <c r="AEB235"/>
      <c r="AEC235"/>
      <c r="AED235"/>
      <c r="AEE235"/>
      <c r="AEF235"/>
      <c r="AEG235"/>
      <c r="AEH235"/>
      <c r="AEI235"/>
      <c r="AEJ235"/>
      <c r="AEK235"/>
      <c r="AEL235"/>
      <c r="AEM235"/>
      <c r="AEN235"/>
      <c r="AEO235"/>
      <c r="AEP235"/>
      <c r="AEQ235"/>
      <c r="AER235"/>
      <c r="AES235"/>
      <c r="AET235"/>
      <c r="AEU235"/>
      <c r="AEV235"/>
      <c r="AEW235"/>
      <c r="AEX235"/>
      <c r="AEY235"/>
      <c r="AEZ235"/>
      <c r="AFA235"/>
      <c r="AFB235"/>
      <c r="AFC235"/>
      <c r="AFD235"/>
      <c r="AFE235"/>
      <c r="AFF235"/>
      <c r="AFG235"/>
      <c r="AFH235"/>
      <c r="AFI235"/>
      <c r="AFJ235"/>
      <c r="AFK235"/>
      <c r="AFL235"/>
      <c r="AFM235"/>
      <c r="AFN235"/>
      <c r="AFO235"/>
      <c r="AFP235"/>
      <c r="AFQ235"/>
      <c r="AFR235"/>
      <c r="AFS235"/>
      <c r="AFT235"/>
      <c r="AFU235"/>
      <c r="AFV235"/>
      <c r="AFW235"/>
      <c r="AFX235"/>
      <c r="AFY235"/>
      <c r="AFZ235"/>
      <c r="AGA235"/>
      <c r="AGB235"/>
      <c r="AGC235"/>
      <c r="AGD235"/>
      <c r="AGE235"/>
      <c r="AGF235"/>
      <c r="AGG235"/>
      <c r="AGH235"/>
      <c r="AGI235"/>
      <c r="AGJ235"/>
      <c r="AGK235"/>
      <c r="AGL235"/>
      <c r="AGM235"/>
      <c r="AGN235"/>
      <c r="AGO235"/>
      <c r="AGP235"/>
      <c r="AGQ235"/>
      <c r="AGR235"/>
      <c r="AGS235"/>
      <c r="AGT235"/>
      <c r="AGU235"/>
      <c r="AGV235"/>
      <c r="AGW235"/>
      <c r="AGX235"/>
      <c r="AGY235"/>
      <c r="AGZ235"/>
      <c r="AHA235"/>
      <c r="AHB235"/>
      <c r="AHC235"/>
      <c r="AHD235"/>
      <c r="AHE235"/>
      <c r="AHF235"/>
      <c r="AHG235"/>
      <c r="AHH235"/>
      <c r="AHI235"/>
      <c r="AHJ235"/>
      <c r="AHK235"/>
      <c r="AHL235"/>
      <c r="AHM235"/>
      <c r="AHN235"/>
      <c r="AHO235"/>
      <c r="AHP235"/>
      <c r="AHQ235"/>
      <c r="AHR235"/>
      <c r="AHS235"/>
      <c r="AHT235"/>
      <c r="AHU235"/>
      <c r="AHV235"/>
      <c r="AHW235"/>
      <c r="AHX235"/>
      <c r="AHY235"/>
      <c r="AHZ235"/>
      <c r="AIA235"/>
      <c r="AIB235"/>
      <c r="AIC235"/>
      <c r="AID235"/>
      <c r="AIE235"/>
      <c r="AIF235"/>
      <c r="AIG235"/>
      <c r="AIH235"/>
      <c r="AII235"/>
      <c r="AIJ235"/>
      <c r="AIK235"/>
      <c r="AIL235"/>
      <c r="AIM235"/>
      <c r="AIN235"/>
      <c r="AIO235"/>
      <c r="AIP235"/>
      <c r="AIQ235"/>
      <c r="AIR235"/>
      <c r="AIS235"/>
      <c r="AIT235"/>
      <c r="AIU235"/>
      <c r="AIV235"/>
      <c r="AIW235"/>
      <c r="AIX235"/>
      <c r="AIY235"/>
      <c r="AIZ235"/>
      <c r="AJA235"/>
      <c r="AJB235"/>
      <c r="AJC235"/>
      <c r="AJD235"/>
      <c r="AJE235"/>
      <c r="AJF235"/>
      <c r="AJG235"/>
      <c r="AJH235"/>
      <c r="AJI235"/>
      <c r="AJJ235"/>
      <c r="AJK235"/>
      <c r="AJL235"/>
      <c r="AJM235"/>
      <c r="AJN235"/>
      <c r="AJO235"/>
      <c r="AJP235"/>
      <c r="AJQ235"/>
      <c r="AJR235"/>
      <c r="AJS235"/>
      <c r="AJT235"/>
      <c r="AJU235"/>
      <c r="AJV235"/>
      <c r="AJW235"/>
      <c r="AJX235"/>
      <c r="AJY235"/>
      <c r="AJZ235"/>
      <c r="AKA235"/>
      <c r="AKB235"/>
      <c r="AKC235"/>
      <c r="AKD235"/>
      <c r="AKE235"/>
      <c r="AKF235"/>
      <c r="AKG235"/>
      <c r="AKH235"/>
      <c r="AKI235"/>
      <c r="AKJ235"/>
      <c r="AKK235"/>
      <c r="AKL235"/>
      <c r="AKM235"/>
      <c r="AKN235"/>
      <c r="AKO235"/>
      <c r="AKP235"/>
      <c r="AKQ235"/>
      <c r="AKR235"/>
      <c r="AKS235"/>
      <c r="AKT235"/>
      <c r="AKU235"/>
      <c r="AKV235"/>
      <c r="AKW235"/>
      <c r="AKX235"/>
      <c r="AKY235"/>
      <c r="AKZ235"/>
      <c r="ALA235"/>
      <c r="ALB235"/>
      <c r="ALC235"/>
      <c r="ALD235"/>
      <c r="ALE235"/>
      <c r="ALF235"/>
      <c r="ALG235"/>
      <c r="ALH235"/>
      <c r="ALI235"/>
      <c r="ALJ235"/>
      <c r="ALK235"/>
      <c r="ALL235"/>
      <c r="ALM235"/>
      <c r="ALN235"/>
      <c r="ALO235"/>
      <c r="ALP235"/>
      <c r="ALQ235"/>
      <c r="ALR235"/>
      <c r="ALS235"/>
      <c r="ALT235"/>
      <c r="ALU235"/>
      <c r="ALV235"/>
      <c r="ALW235"/>
      <c r="ALX235"/>
      <c r="ALY235"/>
      <c r="ALZ235"/>
      <c r="AMA235"/>
      <c r="AMB235"/>
      <c r="AMC235"/>
      <c r="AMD235"/>
      <c r="AME235"/>
      <c r="AMF235"/>
      <c r="AMG235"/>
      <c r="AMH235"/>
      <c r="AMI235"/>
      <c r="AMJ235"/>
      <c r="AMK235"/>
      <c r="AML235"/>
      <c r="AMM235"/>
      <c r="AMN235"/>
      <c r="AMO235"/>
      <c r="AMP235"/>
      <c r="AMQ235"/>
      <c r="AMR235"/>
      <c r="AMS235"/>
      <c r="AMT235"/>
      <c r="AMU235"/>
    </row>
    <row r="236" spans="3:1035" s="6" customFormat="1" ht="15" customHeight="1" x14ac:dyDescent="0.25">
      <c r="C236" s="147" t="str">
        <f t="shared" si="105"/>
        <v>Lochinvar</v>
      </c>
      <c r="D236" s="147" t="str">
        <f t="shared" si="106"/>
        <v>HPSA065KD 2**  (66 gal)</v>
      </c>
      <c r="E236" s="147">
        <f t="shared" si="107"/>
        <v>1700884</v>
      </c>
      <c r="F236" s="55">
        <f t="shared" si="108"/>
        <v>66</v>
      </c>
      <c r="G236" s="6" t="str">
        <f t="shared" si="109"/>
        <v>AOSmithHPTS66</v>
      </c>
      <c r="H236" s="114">
        <f t="shared" si="110"/>
        <v>1</v>
      </c>
      <c r="I236" s="152" t="str">
        <f t="shared" si="111"/>
        <v>LochinvarHPSA065KD2xx</v>
      </c>
      <c r="J236" s="114">
        <v>3</v>
      </c>
      <c r="K236" s="219">
        <v>4.0199999999999996</v>
      </c>
      <c r="L236" s="91" t="s">
        <v>188</v>
      </c>
      <c r="M236" s="32">
        <v>4</v>
      </c>
      <c r="N236" s="75">
        <f t="shared" si="112"/>
        <v>17</v>
      </c>
      <c r="O236" s="9" t="s">
        <v>25</v>
      </c>
      <c r="P236" s="62">
        <f>P235+1</f>
        <v>8</v>
      </c>
      <c r="Q236" s="164">
        <f t="shared" si="103"/>
        <v>1700884</v>
      </c>
      <c r="R236" s="59" t="str">
        <f t="shared" si="113"/>
        <v>HPSA065KD 2**  (66 gal)</v>
      </c>
      <c r="S236" s="151">
        <f>COUNTIF(R$90:R$662, R236)</f>
        <v>1</v>
      </c>
      <c r="T236" s="10" t="s">
        <v>841</v>
      </c>
      <c r="U236" s="11">
        <v>66</v>
      </c>
      <c r="V236" s="30" t="s">
        <v>818</v>
      </c>
      <c r="W236" s="80" t="s">
        <v>818</v>
      </c>
      <c r="X236" s="85" t="str">
        <f t="shared" si="104"/>
        <v>AOSmithHPTS66</v>
      </c>
      <c r="Y236" s="115">
        <v>1</v>
      </c>
      <c r="Z236" s="42">
        <v>3</v>
      </c>
      <c r="AA236" s="150">
        <v>44728</v>
      </c>
      <c r="AB236" s="44" t="s">
        <v>80</v>
      </c>
      <c r="AC236" s="124" t="str">
        <f t="shared" si="114"/>
        <v>2,     1700884,   "HPSA065KD 2**  (66 gal)"</v>
      </c>
      <c r="AD236" s="126" t="str">
        <f>AD235</f>
        <v>Lochinvar</v>
      </c>
      <c r="AE236" s="146" t="s">
        <v>844</v>
      </c>
      <c r="AF236" s="167">
        <f>COUNTIF(AE$77:AE$662, AE236)</f>
        <v>1</v>
      </c>
      <c r="AG236" s="124" t="str">
        <f t="shared" si="115"/>
        <v xml:space="preserve">          case  HPSA065KD 2**  (66 gal)   :   "LochinvarHPSA065KD2xx"</v>
      </c>
      <c r="AH236" s="6">
        <v>4.0199999999999996</v>
      </c>
      <c r="AJ236" s="6">
        <v>3</v>
      </c>
      <c r="AK236"/>
      <c r="AL236" s="138">
        <f t="shared" si="116"/>
        <v>4.0199999999999996</v>
      </c>
      <c r="AM236" s="138" t="str">
        <f t="shared" si="117"/>
        <v/>
      </c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  <c r="KI236"/>
      <c r="KJ236"/>
      <c r="KK236"/>
      <c r="KL236"/>
      <c r="KM236"/>
      <c r="KN236"/>
      <c r="KO236"/>
      <c r="KP236"/>
      <c r="KQ236"/>
      <c r="KR236"/>
      <c r="KS236"/>
      <c r="KT236"/>
      <c r="KU236"/>
      <c r="KV236"/>
      <c r="KW236"/>
      <c r="KX236"/>
      <c r="KY236"/>
      <c r="KZ236"/>
      <c r="LA236"/>
      <c r="LB236"/>
      <c r="LC236"/>
      <c r="LD236"/>
      <c r="LE236"/>
      <c r="LF236"/>
      <c r="LG236"/>
      <c r="LH236"/>
      <c r="LI236"/>
      <c r="LJ236"/>
      <c r="LK236"/>
      <c r="LL236"/>
      <c r="LM236"/>
      <c r="LN236"/>
      <c r="LO236"/>
      <c r="LP236"/>
      <c r="LQ236"/>
      <c r="LR236"/>
      <c r="LS236"/>
      <c r="LT236"/>
      <c r="LU236"/>
      <c r="LV236"/>
      <c r="LW236"/>
      <c r="LX236"/>
      <c r="LY236"/>
      <c r="LZ236"/>
      <c r="MA236"/>
      <c r="MB236"/>
      <c r="MC236"/>
      <c r="MD236"/>
      <c r="ME236"/>
      <c r="MF236"/>
      <c r="MG236"/>
      <c r="MH236"/>
      <c r="MI236"/>
      <c r="MJ236"/>
      <c r="MK236"/>
      <c r="ML236"/>
      <c r="MM236"/>
      <c r="MN236"/>
      <c r="MO236"/>
      <c r="MP236"/>
      <c r="MQ236"/>
      <c r="MR236"/>
      <c r="MS236"/>
      <c r="MT236"/>
      <c r="MU236"/>
      <c r="MV236"/>
      <c r="MW236"/>
      <c r="MX236"/>
      <c r="MY236"/>
      <c r="MZ236"/>
      <c r="NA236"/>
      <c r="NB236"/>
      <c r="NC236"/>
      <c r="ND236"/>
      <c r="NE236"/>
      <c r="NF236"/>
      <c r="NG236"/>
      <c r="NH236"/>
      <c r="NI236"/>
      <c r="NJ236"/>
      <c r="NK236"/>
      <c r="NL236"/>
      <c r="NM236"/>
      <c r="NN236"/>
      <c r="NO236"/>
      <c r="NP236"/>
      <c r="NQ236"/>
      <c r="NR236"/>
      <c r="NS236"/>
      <c r="NT236"/>
      <c r="NU236"/>
      <c r="NV236"/>
      <c r="NW236"/>
      <c r="NX236"/>
      <c r="NY236"/>
      <c r="NZ236"/>
      <c r="OA236"/>
      <c r="OB236"/>
      <c r="OC236"/>
      <c r="OD236"/>
      <c r="OE236"/>
      <c r="OF236"/>
      <c r="OG236"/>
      <c r="OH236"/>
      <c r="OI236"/>
      <c r="OJ236"/>
      <c r="OK236"/>
      <c r="OL236"/>
      <c r="OM236"/>
      <c r="ON236"/>
      <c r="OO236"/>
      <c r="OP236"/>
      <c r="OQ236"/>
      <c r="OR236"/>
      <c r="OS236"/>
      <c r="OT236"/>
      <c r="OU236"/>
      <c r="OV236"/>
      <c r="OW236"/>
      <c r="OX236"/>
      <c r="OY236"/>
      <c r="OZ236"/>
      <c r="PA236"/>
      <c r="PB236"/>
      <c r="PC236"/>
      <c r="PD236"/>
      <c r="PE236"/>
      <c r="PF236"/>
      <c r="PG236"/>
      <c r="PH236"/>
      <c r="PI236"/>
      <c r="PJ236"/>
      <c r="PK236"/>
      <c r="PL236"/>
      <c r="PM236"/>
      <c r="PN236"/>
      <c r="PO236"/>
      <c r="PP236"/>
      <c r="PQ236"/>
      <c r="PR236"/>
      <c r="PS236"/>
      <c r="PT236"/>
      <c r="PU236"/>
      <c r="PV236"/>
      <c r="PW236"/>
      <c r="PX236"/>
      <c r="PY236"/>
      <c r="PZ236"/>
      <c r="QA236"/>
      <c r="QB236"/>
      <c r="QC236"/>
      <c r="QD236"/>
      <c r="QE236"/>
      <c r="QF236"/>
      <c r="QG236"/>
      <c r="QH236"/>
      <c r="QI236"/>
      <c r="QJ236"/>
      <c r="QK236"/>
      <c r="QL236"/>
      <c r="QM236"/>
      <c r="QN236"/>
      <c r="QO236"/>
      <c r="QP236"/>
      <c r="QQ236"/>
      <c r="QR236"/>
      <c r="QS236"/>
      <c r="QT236"/>
      <c r="QU236"/>
      <c r="QV236"/>
      <c r="QW236"/>
      <c r="QX236"/>
      <c r="QY236"/>
      <c r="QZ236"/>
      <c r="RA236"/>
      <c r="RB236"/>
      <c r="RC236"/>
      <c r="RD236"/>
      <c r="RE236"/>
      <c r="RF236"/>
      <c r="RG236"/>
      <c r="RH236"/>
      <c r="RI236"/>
      <c r="RJ236"/>
      <c r="RK236"/>
      <c r="RL236"/>
      <c r="RM236"/>
      <c r="RN236"/>
      <c r="RO236"/>
      <c r="RP236"/>
      <c r="RQ236"/>
      <c r="RR236"/>
      <c r="RS236"/>
      <c r="RT236"/>
      <c r="RU236"/>
      <c r="RV236"/>
      <c r="RW236"/>
      <c r="RX236"/>
      <c r="RY236"/>
      <c r="RZ236"/>
      <c r="SA236"/>
      <c r="SB236"/>
      <c r="SC236"/>
      <c r="SD236"/>
      <c r="SE236"/>
      <c r="SF236"/>
      <c r="SG236"/>
      <c r="SH236"/>
      <c r="SI236"/>
      <c r="SJ236"/>
      <c r="SK236"/>
      <c r="SL236"/>
      <c r="SM236"/>
      <c r="SN236"/>
      <c r="SO236"/>
      <c r="SP236"/>
      <c r="SQ236"/>
      <c r="SR236"/>
      <c r="SS236"/>
      <c r="ST236"/>
      <c r="SU236"/>
      <c r="SV236"/>
      <c r="SW236"/>
      <c r="SX236"/>
      <c r="SY236"/>
      <c r="SZ236"/>
      <c r="TA236"/>
      <c r="TB236"/>
      <c r="TC236"/>
      <c r="TD236"/>
      <c r="TE236"/>
      <c r="TF236"/>
      <c r="TG236"/>
      <c r="TH236"/>
      <c r="TI236"/>
      <c r="TJ236"/>
      <c r="TK236"/>
      <c r="TL236"/>
      <c r="TM236"/>
      <c r="TN236"/>
      <c r="TO236"/>
      <c r="TP236"/>
      <c r="TQ236"/>
      <c r="TR236"/>
      <c r="TS236"/>
      <c r="TT236"/>
      <c r="TU236"/>
      <c r="TV236"/>
      <c r="TW236"/>
      <c r="TX236"/>
      <c r="TY236"/>
      <c r="TZ236"/>
      <c r="UA236"/>
      <c r="UB236"/>
      <c r="UC236"/>
      <c r="UD236"/>
      <c r="UE236"/>
      <c r="UF236"/>
      <c r="UG236"/>
      <c r="UH236"/>
      <c r="UI236"/>
      <c r="UJ236"/>
      <c r="UK236"/>
      <c r="UL236"/>
      <c r="UM236"/>
      <c r="UN236"/>
      <c r="UO236"/>
      <c r="UP236"/>
      <c r="UQ236"/>
      <c r="UR236"/>
      <c r="US236"/>
      <c r="UT236"/>
      <c r="UU236"/>
      <c r="UV236"/>
      <c r="UW236"/>
      <c r="UX236"/>
      <c r="UY236"/>
      <c r="UZ236"/>
      <c r="VA236"/>
      <c r="VB236"/>
      <c r="VC236"/>
      <c r="VD236"/>
      <c r="VE236"/>
      <c r="VF236"/>
      <c r="VG236"/>
      <c r="VH236"/>
      <c r="VI236"/>
      <c r="VJ236"/>
      <c r="VK236"/>
      <c r="VL236"/>
      <c r="VM236"/>
      <c r="VN236"/>
      <c r="VO236"/>
      <c r="VP236"/>
      <c r="VQ236"/>
      <c r="VR236"/>
      <c r="VS236"/>
      <c r="VT236"/>
      <c r="VU236"/>
      <c r="VV236"/>
      <c r="VW236"/>
      <c r="VX236"/>
      <c r="VY236"/>
      <c r="VZ236"/>
      <c r="WA236"/>
      <c r="WB236"/>
      <c r="WC236"/>
      <c r="WD236"/>
      <c r="WE236"/>
      <c r="WF236"/>
      <c r="WG236"/>
      <c r="WH236"/>
      <c r="WI236"/>
      <c r="WJ236"/>
      <c r="WK236"/>
      <c r="WL236"/>
      <c r="WM236"/>
      <c r="WN236"/>
      <c r="WO236"/>
      <c r="WP236"/>
      <c r="WQ236"/>
      <c r="WR236"/>
      <c r="WS236"/>
      <c r="WT236"/>
      <c r="WU236"/>
      <c r="WV236"/>
      <c r="WW236"/>
      <c r="WX236"/>
      <c r="WY236"/>
      <c r="WZ236"/>
      <c r="XA236"/>
      <c r="XB236"/>
      <c r="XC236"/>
      <c r="XD236"/>
      <c r="XE236"/>
      <c r="XF236"/>
      <c r="XG236"/>
      <c r="XH236"/>
      <c r="XI236"/>
      <c r="XJ236"/>
      <c r="XK236"/>
      <c r="XL236"/>
      <c r="XM236"/>
      <c r="XN236"/>
      <c r="XO236"/>
      <c r="XP236"/>
      <c r="XQ236"/>
      <c r="XR236"/>
      <c r="XS236"/>
      <c r="XT236"/>
      <c r="XU236"/>
      <c r="XV236"/>
      <c r="XW236"/>
      <c r="XX236"/>
      <c r="XY236"/>
      <c r="XZ236"/>
      <c r="YA236"/>
      <c r="YB236"/>
      <c r="YC236"/>
      <c r="YD236"/>
      <c r="YE236"/>
      <c r="YF236"/>
      <c r="YG236"/>
      <c r="YH236"/>
      <c r="YI236"/>
      <c r="YJ236"/>
      <c r="YK236"/>
      <c r="YL236"/>
      <c r="YM236"/>
      <c r="YN236"/>
      <c r="YO236"/>
      <c r="YP236"/>
      <c r="YQ236"/>
      <c r="YR236"/>
      <c r="YS236"/>
      <c r="YT236"/>
      <c r="YU236"/>
      <c r="YV236"/>
      <c r="YW236"/>
      <c r="YX236"/>
      <c r="YY236"/>
      <c r="YZ236"/>
      <c r="ZA236"/>
      <c r="ZB236"/>
      <c r="ZC236"/>
      <c r="ZD236"/>
      <c r="ZE236"/>
      <c r="ZF236"/>
      <c r="ZG236"/>
      <c r="ZH236"/>
      <c r="ZI236"/>
      <c r="ZJ236"/>
      <c r="ZK236"/>
      <c r="ZL236"/>
      <c r="ZM236"/>
      <c r="ZN236"/>
      <c r="ZO236"/>
      <c r="ZP236"/>
      <c r="ZQ236"/>
      <c r="ZR236"/>
      <c r="ZS236"/>
      <c r="ZT236"/>
      <c r="ZU236"/>
      <c r="ZV236"/>
      <c r="ZW236"/>
      <c r="ZX236"/>
      <c r="ZY236"/>
      <c r="ZZ236"/>
      <c r="AAA236"/>
      <c r="AAB236"/>
      <c r="AAC236"/>
      <c r="AAD236"/>
      <c r="AAE236"/>
      <c r="AAF236"/>
      <c r="AAG236"/>
      <c r="AAH236"/>
      <c r="AAI236"/>
      <c r="AAJ236"/>
      <c r="AAK236"/>
      <c r="AAL236"/>
      <c r="AAM236"/>
      <c r="AAN236"/>
      <c r="AAO236"/>
      <c r="AAP236"/>
      <c r="AAQ236"/>
      <c r="AAR236"/>
      <c r="AAS236"/>
      <c r="AAT236"/>
      <c r="AAU236"/>
      <c r="AAV236"/>
      <c r="AAW236"/>
      <c r="AAX236"/>
      <c r="AAY236"/>
      <c r="AAZ236"/>
      <c r="ABA236"/>
      <c r="ABB236"/>
      <c r="ABC236"/>
      <c r="ABD236"/>
      <c r="ABE236"/>
      <c r="ABF236"/>
      <c r="ABG236"/>
      <c r="ABH236"/>
      <c r="ABI236"/>
      <c r="ABJ236"/>
      <c r="ABK236"/>
      <c r="ABL236"/>
      <c r="ABM236"/>
      <c r="ABN236"/>
      <c r="ABO236"/>
      <c r="ABP236"/>
      <c r="ABQ236"/>
      <c r="ABR236"/>
      <c r="ABS236"/>
      <c r="ABT236"/>
      <c r="ABU236"/>
      <c r="ABV236"/>
      <c r="ABW236"/>
      <c r="ABX236"/>
      <c r="ABY236"/>
      <c r="ABZ236"/>
      <c r="ACA236"/>
      <c r="ACB236"/>
      <c r="ACC236"/>
      <c r="ACD236"/>
      <c r="ACE236"/>
      <c r="ACF236"/>
      <c r="ACG236"/>
      <c r="ACH236"/>
      <c r="ACI236"/>
      <c r="ACJ236"/>
      <c r="ACK236"/>
      <c r="ACL236"/>
      <c r="ACM236"/>
      <c r="ACN236"/>
      <c r="ACO236"/>
      <c r="ACP236"/>
      <c r="ACQ236"/>
      <c r="ACR236"/>
      <c r="ACS236"/>
      <c r="ACT236"/>
      <c r="ACU236"/>
      <c r="ACV236"/>
      <c r="ACW236"/>
      <c r="ACX236"/>
      <c r="ACY236"/>
      <c r="ACZ236"/>
      <c r="ADA236"/>
      <c r="ADB236"/>
      <c r="ADC236"/>
      <c r="ADD236"/>
      <c r="ADE236"/>
      <c r="ADF236"/>
      <c r="ADG236"/>
      <c r="ADH236"/>
      <c r="ADI236"/>
      <c r="ADJ236"/>
      <c r="ADK236"/>
      <c r="ADL236"/>
      <c r="ADM236"/>
      <c r="ADN236"/>
      <c r="ADO236"/>
      <c r="ADP236"/>
      <c r="ADQ236"/>
      <c r="ADR236"/>
      <c r="ADS236"/>
      <c r="ADT236"/>
      <c r="ADU236"/>
      <c r="ADV236"/>
      <c r="ADW236"/>
      <c r="ADX236"/>
      <c r="ADY236"/>
      <c r="ADZ236"/>
      <c r="AEA236"/>
      <c r="AEB236"/>
      <c r="AEC236"/>
      <c r="AED236"/>
      <c r="AEE236"/>
      <c r="AEF236"/>
      <c r="AEG236"/>
      <c r="AEH236"/>
      <c r="AEI236"/>
      <c r="AEJ236"/>
      <c r="AEK236"/>
      <c r="AEL236"/>
      <c r="AEM236"/>
      <c r="AEN236"/>
      <c r="AEO236"/>
      <c r="AEP236"/>
      <c r="AEQ236"/>
      <c r="AER236"/>
      <c r="AES236"/>
      <c r="AET236"/>
      <c r="AEU236"/>
      <c r="AEV236"/>
      <c r="AEW236"/>
      <c r="AEX236"/>
      <c r="AEY236"/>
      <c r="AEZ236"/>
      <c r="AFA236"/>
      <c r="AFB236"/>
      <c r="AFC236"/>
      <c r="AFD236"/>
      <c r="AFE236"/>
      <c r="AFF236"/>
      <c r="AFG236"/>
      <c r="AFH236"/>
      <c r="AFI236"/>
      <c r="AFJ236"/>
      <c r="AFK236"/>
      <c r="AFL236"/>
      <c r="AFM236"/>
      <c r="AFN236"/>
      <c r="AFO236"/>
      <c r="AFP236"/>
      <c r="AFQ236"/>
      <c r="AFR236"/>
      <c r="AFS236"/>
      <c r="AFT236"/>
      <c r="AFU236"/>
      <c r="AFV236"/>
      <c r="AFW236"/>
      <c r="AFX236"/>
      <c r="AFY236"/>
      <c r="AFZ236"/>
      <c r="AGA236"/>
      <c r="AGB236"/>
      <c r="AGC236"/>
      <c r="AGD236"/>
      <c r="AGE236"/>
      <c r="AGF236"/>
      <c r="AGG236"/>
      <c r="AGH236"/>
      <c r="AGI236"/>
      <c r="AGJ236"/>
      <c r="AGK236"/>
      <c r="AGL236"/>
      <c r="AGM236"/>
      <c r="AGN236"/>
      <c r="AGO236"/>
      <c r="AGP236"/>
      <c r="AGQ236"/>
      <c r="AGR236"/>
      <c r="AGS236"/>
      <c r="AGT236"/>
      <c r="AGU236"/>
      <c r="AGV236"/>
      <c r="AGW236"/>
      <c r="AGX236"/>
      <c r="AGY236"/>
      <c r="AGZ236"/>
      <c r="AHA236"/>
      <c r="AHB236"/>
      <c r="AHC236"/>
      <c r="AHD236"/>
      <c r="AHE236"/>
      <c r="AHF236"/>
      <c r="AHG236"/>
      <c r="AHH236"/>
      <c r="AHI236"/>
      <c r="AHJ236"/>
      <c r="AHK236"/>
      <c r="AHL236"/>
      <c r="AHM236"/>
      <c r="AHN236"/>
      <c r="AHO236"/>
      <c r="AHP236"/>
      <c r="AHQ236"/>
      <c r="AHR236"/>
      <c r="AHS236"/>
      <c r="AHT236"/>
      <c r="AHU236"/>
      <c r="AHV236"/>
      <c r="AHW236"/>
      <c r="AHX236"/>
      <c r="AHY236"/>
      <c r="AHZ236"/>
      <c r="AIA236"/>
      <c r="AIB236"/>
      <c r="AIC236"/>
      <c r="AID236"/>
      <c r="AIE236"/>
      <c r="AIF236"/>
      <c r="AIG236"/>
      <c r="AIH236"/>
      <c r="AII236"/>
      <c r="AIJ236"/>
      <c r="AIK236"/>
      <c r="AIL236"/>
      <c r="AIM236"/>
      <c r="AIN236"/>
      <c r="AIO236"/>
      <c r="AIP236"/>
      <c r="AIQ236"/>
      <c r="AIR236"/>
      <c r="AIS236"/>
      <c r="AIT236"/>
      <c r="AIU236"/>
      <c r="AIV236"/>
      <c r="AIW236"/>
      <c r="AIX236"/>
      <c r="AIY236"/>
      <c r="AIZ236"/>
      <c r="AJA236"/>
      <c r="AJB236"/>
      <c r="AJC236"/>
      <c r="AJD236"/>
      <c r="AJE236"/>
      <c r="AJF236"/>
      <c r="AJG236"/>
      <c r="AJH236"/>
      <c r="AJI236"/>
      <c r="AJJ236"/>
      <c r="AJK236"/>
      <c r="AJL236"/>
      <c r="AJM236"/>
      <c r="AJN236"/>
      <c r="AJO236"/>
      <c r="AJP236"/>
      <c r="AJQ236"/>
      <c r="AJR236"/>
      <c r="AJS236"/>
      <c r="AJT236"/>
      <c r="AJU236"/>
      <c r="AJV236"/>
      <c r="AJW236"/>
      <c r="AJX236"/>
      <c r="AJY236"/>
      <c r="AJZ236"/>
      <c r="AKA236"/>
      <c r="AKB236"/>
      <c r="AKC236"/>
      <c r="AKD236"/>
      <c r="AKE236"/>
      <c r="AKF236"/>
      <c r="AKG236"/>
      <c r="AKH236"/>
      <c r="AKI236"/>
      <c r="AKJ236"/>
      <c r="AKK236"/>
      <c r="AKL236"/>
      <c r="AKM236"/>
      <c r="AKN236"/>
      <c r="AKO236"/>
      <c r="AKP236"/>
      <c r="AKQ236"/>
      <c r="AKR236"/>
      <c r="AKS236"/>
      <c r="AKT236"/>
      <c r="AKU236"/>
      <c r="AKV236"/>
      <c r="AKW236"/>
      <c r="AKX236"/>
      <c r="AKY236"/>
      <c r="AKZ236"/>
      <c r="ALA236"/>
      <c r="ALB236"/>
      <c r="ALC236"/>
      <c r="ALD236"/>
      <c r="ALE236"/>
      <c r="ALF236"/>
      <c r="ALG236"/>
      <c r="ALH236"/>
      <c r="ALI236"/>
      <c r="ALJ236"/>
      <c r="ALK236"/>
      <c r="ALL236"/>
      <c r="ALM236"/>
      <c r="ALN236"/>
      <c r="ALO236"/>
      <c r="ALP236"/>
      <c r="ALQ236"/>
      <c r="ALR236"/>
      <c r="ALS236"/>
      <c r="ALT236"/>
      <c r="ALU236"/>
      <c r="ALV236"/>
      <c r="ALW236"/>
      <c r="ALX236"/>
      <c r="ALY236"/>
      <c r="ALZ236"/>
      <c r="AMA236"/>
      <c r="AMB236"/>
      <c r="AMC236"/>
      <c r="AMD236"/>
      <c r="AME236"/>
      <c r="AMF236"/>
      <c r="AMG236"/>
      <c r="AMH236"/>
      <c r="AMI236"/>
      <c r="AMJ236"/>
      <c r="AMK236"/>
      <c r="AML236"/>
      <c r="AMM236"/>
      <c r="AMN236"/>
      <c r="AMO236"/>
      <c r="AMP236"/>
      <c r="AMQ236"/>
      <c r="AMR236"/>
      <c r="AMS236"/>
      <c r="AMT236"/>
      <c r="AMU236"/>
    </row>
    <row r="237" spans="3:1035" s="6" customFormat="1" ht="15" customHeight="1" x14ac:dyDescent="0.25">
      <c r="C237" s="147" t="str">
        <f t="shared" si="105"/>
        <v>Lochinvar</v>
      </c>
      <c r="D237" s="147" t="str">
        <f t="shared" si="106"/>
        <v>HPSA080KD 2**  (80 gal)</v>
      </c>
      <c r="E237" s="147">
        <f t="shared" si="107"/>
        <v>1700985</v>
      </c>
      <c r="F237" s="55">
        <f t="shared" si="108"/>
        <v>80</v>
      </c>
      <c r="G237" s="6" t="str">
        <f t="shared" si="109"/>
        <v>AOSmithHPTS80</v>
      </c>
      <c r="H237" s="114">
        <f t="shared" si="110"/>
        <v>1</v>
      </c>
      <c r="I237" s="152" t="str">
        <f t="shared" si="111"/>
        <v>LochinvarHPSA080KD2xx</v>
      </c>
      <c r="J237" s="114">
        <v>4</v>
      </c>
      <c r="K237" s="219">
        <v>3.88</v>
      </c>
      <c r="L237" s="91" t="s">
        <v>188</v>
      </c>
      <c r="M237" s="32">
        <v>4</v>
      </c>
      <c r="N237" s="75">
        <f t="shared" si="112"/>
        <v>17</v>
      </c>
      <c r="O237" s="9" t="s">
        <v>25</v>
      </c>
      <c r="P237" s="62">
        <f>P236+1</f>
        <v>9</v>
      </c>
      <c r="Q237" s="164">
        <f t="shared" si="103"/>
        <v>1700985</v>
      </c>
      <c r="R237" s="59" t="str">
        <f t="shared" si="113"/>
        <v>HPSA080KD 2**  (80 gal)</v>
      </c>
      <c r="S237" s="151">
        <f>COUNTIF(R$90:R$662, R237)</f>
        <v>1</v>
      </c>
      <c r="T237" s="10" t="s">
        <v>842</v>
      </c>
      <c r="U237" s="11">
        <v>80</v>
      </c>
      <c r="V237" s="30" t="s">
        <v>819</v>
      </c>
      <c r="W237" s="80" t="s">
        <v>819</v>
      </c>
      <c r="X237" s="85" t="str">
        <f t="shared" si="104"/>
        <v>AOSmithHPTS80</v>
      </c>
      <c r="Y237" s="115">
        <v>1</v>
      </c>
      <c r="Z237" s="42">
        <v>4</v>
      </c>
      <c r="AA237" s="150">
        <v>44728</v>
      </c>
      <c r="AB237" s="44" t="s">
        <v>80</v>
      </c>
      <c r="AC237" s="124" t="str">
        <f t="shared" si="114"/>
        <v>2,     1700985,   "HPSA080KD 2**  (80 gal)"</v>
      </c>
      <c r="AD237" s="126" t="str">
        <f>AD236</f>
        <v>Lochinvar</v>
      </c>
      <c r="AE237" s="146" t="s">
        <v>845</v>
      </c>
      <c r="AF237" s="167">
        <f>COUNTIF(AE$77:AE$662, AE237)</f>
        <v>1</v>
      </c>
      <c r="AG237" s="124" t="str">
        <f t="shared" si="115"/>
        <v xml:space="preserve">          case  HPSA080KD 2**  (80 gal)   :   "LochinvarHPSA080KD2xx"</v>
      </c>
      <c r="AH237" s="6">
        <v>3.88</v>
      </c>
      <c r="AJ237" s="6">
        <v>4</v>
      </c>
      <c r="AK237"/>
      <c r="AL237" s="138" t="str">
        <f t="shared" si="116"/>
        <v/>
      </c>
      <c r="AM237" s="138">
        <f t="shared" si="117"/>
        <v>3.88</v>
      </c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  <c r="KI237"/>
      <c r="KJ237"/>
      <c r="KK237"/>
      <c r="KL237"/>
      <c r="KM237"/>
      <c r="KN237"/>
      <c r="KO237"/>
      <c r="KP237"/>
      <c r="KQ237"/>
      <c r="KR237"/>
      <c r="KS237"/>
      <c r="KT237"/>
      <c r="KU237"/>
      <c r="KV237"/>
      <c r="KW237"/>
      <c r="KX237"/>
      <c r="KY237"/>
      <c r="KZ237"/>
      <c r="LA237"/>
      <c r="LB237"/>
      <c r="LC237"/>
      <c r="LD237"/>
      <c r="LE237"/>
      <c r="LF237"/>
      <c r="LG237"/>
      <c r="LH237"/>
      <c r="LI237"/>
      <c r="LJ237"/>
      <c r="LK237"/>
      <c r="LL237"/>
      <c r="LM237"/>
      <c r="LN237"/>
      <c r="LO237"/>
      <c r="LP237"/>
      <c r="LQ237"/>
      <c r="LR237"/>
      <c r="LS237"/>
      <c r="LT237"/>
      <c r="LU237"/>
      <c r="LV237"/>
      <c r="LW237"/>
      <c r="LX237"/>
      <c r="LY237"/>
      <c r="LZ237"/>
      <c r="MA237"/>
      <c r="MB237"/>
      <c r="MC237"/>
      <c r="MD237"/>
      <c r="ME237"/>
      <c r="MF237"/>
      <c r="MG237"/>
      <c r="MH237"/>
      <c r="MI237"/>
      <c r="MJ237"/>
      <c r="MK237"/>
      <c r="ML237"/>
      <c r="MM237"/>
      <c r="MN237"/>
      <c r="MO237"/>
      <c r="MP237"/>
      <c r="MQ237"/>
      <c r="MR237"/>
      <c r="MS237"/>
      <c r="MT237"/>
      <c r="MU237"/>
      <c r="MV237"/>
      <c r="MW237"/>
      <c r="MX237"/>
      <c r="MY237"/>
      <c r="MZ237"/>
      <c r="NA237"/>
      <c r="NB237"/>
      <c r="NC237"/>
      <c r="ND237"/>
      <c r="NE237"/>
      <c r="NF237"/>
      <c r="NG237"/>
      <c r="NH237"/>
      <c r="NI237"/>
      <c r="NJ237"/>
      <c r="NK237"/>
      <c r="NL237"/>
      <c r="NM237"/>
      <c r="NN237"/>
      <c r="NO237"/>
      <c r="NP237"/>
      <c r="NQ237"/>
      <c r="NR237"/>
      <c r="NS237"/>
      <c r="NT237"/>
      <c r="NU237"/>
      <c r="NV237"/>
      <c r="NW237"/>
      <c r="NX237"/>
      <c r="NY237"/>
      <c r="NZ237"/>
      <c r="OA237"/>
      <c r="OB237"/>
      <c r="OC237"/>
      <c r="OD237"/>
      <c r="OE237"/>
      <c r="OF237"/>
      <c r="OG237"/>
      <c r="OH237"/>
      <c r="OI237"/>
      <c r="OJ237"/>
      <c r="OK237"/>
      <c r="OL237"/>
      <c r="OM237"/>
      <c r="ON237"/>
      <c r="OO237"/>
      <c r="OP237"/>
      <c r="OQ237"/>
      <c r="OR237"/>
      <c r="OS237"/>
      <c r="OT237"/>
      <c r="OU237"/>
      <c r="OV237"/>
      <c r="OW237"/>
      <c r="OX237"/>
      <c r="OY237"/>
      <c r="OZ237"/>
      <c r="PA237"/>
      <c r="PB237"/>
      <c r="PC237"/>
      <c r="PD237"/>
      <c r="PE237"/>
      <c r="PF237"/>
      <c r="PG237"/>
      <c r="PH237"/>
      <c r="PI237"/>
      <c r="PJ237"/>
      <c r="PK237"/>
      <c r="PL237"/>
      <c r="PM237"/>
      <c r="PN237"/>
      <c r="PO237"/>
      <c r="PP237"/>
      <c r="PQ237"/>
      <c r="PR237"/>
      <c r="PS237"/>
      <c r="PT237"/>
      <c r="PU237"/>
      <c r="PV237"/>
      <c r="PW237"/>
      <c r="PX237"/>
      <c r="PY237"/>
      <c r="PZ237"/>
      <c r="QA237"/>
      <c r="QB237"/>
      <c r="QC237"/>
      <c r="QD237"/>
      <c r="QE237"/>
      <c r="QF237"/>
      <c r="QG237"/>
      <c r="QH237"/>
      <c r="QI237"/>
      <c r="QJ237"/>
      <c r="QK237"/>
      <c r="QL237"/>
      <c r="QM237"/>
      <c r="QN237"/>
      <c r="QO237"/>
      <c r="QP237"/>
      <c r="QQ237"/>
      <c r="QR237"/>
      <c r="QS237"/>
      <c r="QT237"/>
      <c r="QU237"/>
      <c r="QV237"/>
      <c r="QW237"/>
      <c r="QX237"/>
      <c r="QY237"/>
      <c r="QZ237"/>
      <c r="RA237"/>
      <c r="RB237"/>
      <c r="RC237"/>
      <c r="RD237"/>
      <c r="RE237"/>
      <c r="RF237"/>
      <c r="RG237"/>
      <c r="RH237"/>
      <c r="RI237"/>
      <c r="RJ237"/>
      <c r="RK237"/>
      <c r="RL237"/>
      <c r="RM237"/>
      <c r="RN237"/>
      <c r="RO237"/>
      <c r="RP237"/>
      <c r="RQ237"/>
      <c r="RR237"/>
      <c r="RS237"/>
      <c r="RT237"/>
      <c r="RU237"/>
      <c r="RV237"/>
      <c r="RW237"/>
      <c r="RX237"/>
      <c r="RY237"/>
      <c r="RZ237"/>
      <c r="SA237"/>
      <c r="SB237"/>
      <c r="SC237"/>
      <c r="SD237"/>
      <c r="SE237"/>
      <c r="SF237"/>
      <c r="SG237"/>
      <c r="SH237"/>
      <c r="SI237"/>
      <c r="SJ237"/>
      <c r="SK237"/>
      <c r="SL237"/>
      <c r="SM237"/>
      <c r="SN237"/>
      <c r="SO237"/>
      <c r="SP237"/>
      <c r="SQ237"/>
      <c r="SR237"/>
      <c r="SS237"/>
      <c r="ST237"/>
      <c r="SU237"/>
      <c r="SV237"/>
      <c r="SW237"/>
      <c r="SX237"/>
      <c r="SY237"/>
      <c r="SZ237"/>
      <c r="TA237"/>
      <c r="TB237"/>
      <c r="TC237"/>
      <c r="TD237"/>
      <c r="TE237"/>
      <c r="TF237"/>
      <c r="TG237"/>
      <c r="TH237"/>
      <c r="TI237"/>
      <c r="TJ237"/>
      <c r="TK237"/>
      <c r="TL237"/>
      <c r="TM237"/>
      <c r="TN237"/>
      <c r="TO237"/>
      <c r="TP237"/>
      <c r="TQ237"/>
      <c r="TR237"/>
      <c r="TS237"/>
      <c r="TT237"/>
      <c r="TU237"/>
      <c r="TV237"/>
      <c r="TW237"/>
      <c r="TX237"/>
      <c r="TY237"/>
      <c r="TZ237"/>
      <c r="UA237"/>
      <c r="UB237"/>
      <c r="UC237"/>
      <c r="UD237"/>
      <c r="UE237"/>
      <c r="UF237"/>
      <c r="UG237"/>
      <c r="UH237"/>
      <c r="UI237"/>
      <c r="UJ237"/>
      <c r="UK237"/>
      <c r="UL237"/>
      <c r="UM237"/>
      <c r="UN237"/>
      <c r="UO237"/>
      <c r="UP237"/>
      <c r="UQ237"/>
      <c r="UR237"/>
      <c r="US237"/>
      <c r="UT237"/>
      <c r="UU237"/>
      <c r="UV237"/>
      <c r="UW237"/>
      <c r="UX237"/>
      <c r="UY237"/>
      <c r="UZ237"/>
      <c r="VA237"/>
      <c r="VB237"/>
      <c r="VC237"/>
      <c r="VD237"/>
      <c r="VE237"/>
      <c r="VF237"/>
      <c r="VG237"/>
      <c r="VH237"/>
      <c r="VI237"/>
      <c r="VJ237"/>
      <c r="VK237"/>
      <c r="VL237"/>
      <c r="VM237"/>
      <c r="VN237"/>
      <c r="VO237"/>
      <c r="VP237"/>
      <c r="VQ237"/>
      <c r="VR237"/>
      <c r="VS237"/>
      <c r="VT237"/>
      <c r="VU237"/>
      <c r="VV237"/>
      <c r="VW237"/>
      <c r="VX237"/>
      <c r="VY237"/>
      <c r="VZ237"/>
      <c r="WA237"/>
      <c r="WB237"/>
      <c r="WC237"/>
      <c r="WD237"/>
      <c r="WE237"/>
      <c r="WF237"/>
      <c r="WG237"/>
      <c r="WH237"/>
      <c r="WI237"/>
      <c r="WJ237"/>
      <c r="WK237"/>
      <c r="WL237"/>
      <c r="WM237"/>
      <c r="WN237"/>
      <c r="WO237"/>
      <c r="WP237"/>
      <c r="WQ237"/>
      <c r="WR237"/>
      <c r="WS237"/>
      <c r="WT237"/>
      <c r="WU237"/>
      <c r="WV237"/>
      <c r="WW237"/>
      <c r="WX237"/>
      <c r="WY237"/>
      <c r="WZ237"/>
      <c r="XA237"/>
      <c r="XB237"/>
      <c r="XC237"/>
      <c r="XD237"/>
      <c r="XE237"/>
      <c r="XF237"/>
      <c r="XG237"/>
      <c r="XH237"/>
      <c r="XI237"/>
      <c r="XJ237"/>
      <c r="XK237"/>
      <c r="XL237"/>
      <c r="XM237"/>
      <c r="XN237"/>
      <c r="XO237"/>
      <c r="XP237"/>
      <c r="XQ237"/>
      <c r="XR237"/>
      <c r="XS237"/>
      <c r="XT237"/>
      <c r="XU237"/>
      <c r="XV237"/>
      <c r="XW237"/>
      <c r="XX237"/>
      <c r="XY237"/>
      <c r="XZ237"/>
      <c r="YA237"/>
      <c r="YB237"/>
      <c r="YC237"/>
      <c r="YD237"/>
      <c r="YE237"/>
      <c r="YF237"/>
      <c r="YG237"/>
      <c r="YH237"/>
      <c r="YI237"/>
      <c r="YJ237"/>
      <c r="YK237"/>
      <c r="YL237"/>
      <c r="YM237"/>
      <c r="YN237"/>
      <c r="YO237"/>
      <c r="YP237"/>
      <c r="YQ237"/>
      <c r="YR237"/>
      <c r="YS237"/>
      <c r="YT237"/>
      <c r="YU237"/>
      <c r="YV237"/>
      <c r="YW237"/>
      <c r="YX237"/>
      <c r="YY237"/>
      <c r="YZ237"/>
      <c r="ZA237"/>
      <c r="ZB237"/>
      <c r="ZC237"/>
      <c r="ZD237"/>
      <c r="ZE237"/>
      <c r="ZF237"/>
      <c r="ZG237"/>
      <c r="ZH237"/>
      <c r="ZI237"/>
      <c r="ZJ237"/>
      <c r="ZK237"/>
      <c r="ZL237"/>
      <c r="ZM237"/>
      <c r="ZN237"/>
      <c r="ZO237"/>
      <c r="ZP237"/>
      <c r="ZQ237"/>
      <c r="ZR237"/>
      <c r="ZS237"/>
      <c r="ZT237"/>
      <c r="ZU237"/>
      <c r="ZV237"/>
      <c r="ZW237"/>
      <c r="ZX237"/>
      <c r="ZY237"/>
      <c r="ZZ237"/>
      <c r="AAA237"/>
      <c r="AAB237"/>
      <c r="AAC237"/>
      <c r="AAD237"/>
      <c r="AAE237"/>
      <c r="AAF237"/>
      <c r="AAG237"/>
      <c r="AAH237"/>
      <c r="AAI237"/>
      <c r="AAJ237"/>
      <c r="AAK237"/>
      <c r="AAL237"/>
      <c r="AAM237"/>
      <c r="AAN237"/>
      <c r="AAO237"/>
      <c r="AAP237"/>
      <c r="AAQ237"/>
      <c r="AAR237"/>
      <c r="AAS237"/>
      <c r="AAT237"/>
      <c r="AAU237"/>
      <c r="AAV237"/>
      <c r="AAW237"/>
      <c r="AAX237"/>
      <c r="AAY237"/>
      <c r="AAZ237"/>
      <c r="ABA237"/>
      <c r="ABB237"/>
      <c r="ABC237"/>
      <c r="ABD237"/>
      <c r="ABE237"/>
      <c r="ABF237"/>
      <c r="ABG237"/>
      <c r="ABH237"/>
      <c r="ABI237"/>
      <c r="ABJ237"/>
      <c r="ABK237"/>
      <c r="ABL237"/>
      <c r="ABM237"/>
      <c r="ABN237"/>
      <c r="ABO237"/>
      <c r="ABP237"/>
      <c r="ABQ237"/>
      <c r="ABR237"/>
      <c r="ABS237"/>
      <c r="ABT237"/>
      <c r="ABU237"/>
      <c r="ABV237"/>
      <c r="ABW237"/>
      <c r="ABX237"/>
      <c r="ABY237"/>
      <c r="ABZ237"/>
      <c r="ACA237"/>
      <c r="ACB237"/>
      <c r="ACC237"/>
      <c r="ACD237"/>
      <c r="ACE237"/>
      <c r="ACF237"/>
      <c r="ACG237"/>
      <c r="ACH237"/>
      <c r="ACI237"/>
      <c r="ACJ237"/>
      <c r="ACK237"/>
      <c r="ACL237"/>
      <c r="ACM237"/>
      <c r="ACN237"/>
      <c r="ACO237"/>
      <c r="ACP237"/>
      <c r="ACQ237"/>
      <c r="ACR237"/>
      <c r="ACS237"/>
      <c r="ACT237"/>
      <c r="ACU237"/>
      <c r="ACV237"/>
      <c r="ACW237"/>
      <c r="ACX237"/>
      <c r="ACY237"/>
      <c r="ACZ237"/>
      <c r="ADA237"/>
      <c r="ADB237"/>
      <c r="ADC237"/>
      <c r="ADD237"/>
      <c r="ADE237"/>
      <c r="ADF237"/>
      <c r="ADG237"/>
      <c r="ADH237"/>
      <c r="ADI237"/>
      <c r="ADJ237"/>
      <c r="ADK237"/>
      <c r="ADL237"/>
      <c r="ADM237"/>
      <c r="ADN237"/>
      <c r="ADO237"/>
      <c r="ADP237"/>
      <c r="ADQ237"/>
      <c r="ADR237"/>
      <c r="ADS237"/>
      <c r="ADT237"/>
      <c r="ADU237"/>
      <c r="ADV237"/>
      <c r="ADW237"/>
      <c r="ADX237"/>
      <c r="ADY237"/>
      <c r="ADZ237"/>
      <c r="AEA237"/>
      <c r="AEB237"/>
      <c r="AEC237"/>
      <c r="AED237"/>
      <c r="AEE237"/>
      <c r="AEF237"/>
      <c r="AEG237"/>
      <c r="AEH237"/>
      <c r="AEI237"/>
      <c r="AEJ237"/>
      <c r="AEK237"/>
      <c r="AEL237"/>
      <c r="AEM237"/>
      <c r="AEN237"/>
      <c r="AEO237"/>
      <c r="AEP237"/>
      <c r="AEQ237"/>
      <c r="AER237"/>
      <c r="AES237"/>
      <c r="AET237"/>
      <c r="AEU237"/>
      <c r="AEV237"/>
      <c r="AEW237"/>
      <c r="AEX237"/>
      <c r="AEY237"/>
      <c r="AEZ237"/>
      <c r="AFA237"/>
      <c r="AFB237"/>
      <c r="AFC237"/>
      <c r="AFD237"/>
      <c r="AFE237"/>
      <c r="AFF237"/>
      <c r="AFG237"/>
      <c r="AFH237"/>
      <c r="AFI237"/>
      <c r="AFJ237"/>
      <c r="AFK237"/>
      <c r="AFL237"/>
      <c r="AFM237"/>
      <c r="AFN237"/>
      <c r="AFO237"/>
      <c r="AFP237"/>
      <c r="AFQ237"/>
      <c r="AFR237"/>
      <c r="AFS237"/>
      <c r="AFT237"/>
      <c r="AFU237"/>
      <c r="AFV237"/>
      <c r="AFW237"/>
      <c r="AFX237"/>
      <c r="AFY237"/>
      <c r="AFZ237"/>
      <c r="AGA237"/>
      <c r="AGB237"/>
      <c r="AGC237"/>
      <c r="AGD237"/>
      <c r="AGE237"/>
      <c r="AGF237"/>
      <c r="AGG237"/>
      <c r="AGH237"/>
      <c r="AGI237"/>
      <c r="AGJ237"/>
      <c r="AGK237"/>
      <c r="AGL237"/>
      <c r="AGM237"/>
      <c r="AGN237"/>
      <c r="AGO237"/>
      <c r="AGP237"/>
      <c r="AGQ237"/>
      <c r="AGR237"/>
      <c r="AGS237"/>
      <c r="AGT237"/>
      <c r="AGU237"/>
      <c r="AGV237"/>
      <c r="AGW237"/>
      <c r="AGX237"/>
      <c r="AGY237"/>
      <c r="AGZ237"/>
      <c r="AHA237"/>
      <c r="AHB237"/>
      <c r="AHC237"/>
      <c r="AHD237"/>
      <c r="AHE237"/>
      <c r="AHF237"/>
      <c r="AHG237"/>
      <c r="AHH237"/>
      <c r="AHI237"/>
      <c r="AHJ237"/>
      <c r="AHK237"/>
      <c r="AHL237"/>
      <c r="AHM237"/>
      <c r="AHN237"/>
      <c r="AHO237"/>
      <c r="AHP237"/>
      <c r="AHQ237"/>
      <c r="AHR237"/>
      <c r="AHS237"/>
      <c r="AHT237"/>
      <c r="AHU237"/>
      <c r="AHV237"/>
      <c r="AHW237"/>
      <c r="AHX237"/>
      <c r="AHY237"/>
      <c r="AHZ237"/>
      <c r="AIA237"/>
      <c r="AIB237"/>
      <c r="AIC237"/>
      <c r="AID237"/>
      <c r="AIE237"/>
      <c r="AIF237"/>
      <c r="AIG237"/>
      <c r="AIH237"/>
      <c r="AII237"/>
      <c r="AIJ237"/>
      <c r="AIK237"/>
      <c r="AIL237"/>
      <c r="AIM237"/>
      <c r="AIN237"/>
      <c r="AIO237"/>
      <c r="AIP237"/>
      <c r="AIQ237"/>
      <c r="AIR237"/>
      <c r="AIS237"/>
      <c r="AIT237"/>
      <c r="AIU237"/>
      <c r="AIV237"/>
      <c r="AIW237"/>
      <c r="AIX237"/>
      <c r="AIY237"/>
      <c r="AIZ237"/>
      <c r="AJA237"/>
      <c r="AJB237"/>
      <c r="AJC237"/>
      <c r="AJD237"/>
      <c r="AJE237"/>
      <c r="AJF237"/>
      <c r="AJG237"/>
      <c r="AJH237"/>
      <c r="AJI237"/>
      <c r="AJJ237"/>
      <c r="AJK237"/>
      <c r="AJL237"/>
      <c r="AJM237"/>
      <c r="AJN237"/>
      <c r="AJO237"/>
      <c r="AJP237"/>
      <c r="AJQ237"/>
      <c r="AJR237"/>
      <c r="AJS237"/>
      <c r="AJT237"/>
      <c r="AJU237"/>
      <c r="AJV237"/>
      <c r="AJW237"/>
      <c r="AJX237"/>
      <c r="AJY237"/>
      <c r="AJZ237"/>
      <c r="AKA237"/>
      <c r="AKB237"/>
      <c r="AKC237"/>
      <c r="AKD237"/>
      <c r="AKE237"/>
      <c r="AKF237"/>
      <c r="AKG237"/>
      <c r="AKH237"/>
      <c r="AKI237"/>
      <c r="AKJ237"/>
      <c r="AKK237"/>
      <c r="AKL237"/>
      <c r="AKM237"/>
      <c r="AKN237"/>
      <c r="AKO237"/>
      <c r="AKP237"/>
      <c r="AKQ237"/>
      <c r="AKR237"/>
      <c r="AKS237"/>
      <c r="AKT237"/>
      <c r="AKU237"/>
      <c r="AKV237"/>
      <c r="AKW237"/>
      <c r="AKX237"/>
      <c r="AKY237"/>
      <c r="AKZ237"/>
      <c r="ALA237"/>
      <c r="ALB237"/>
      <c r="ALC237"/>
      <c r="ALD237"/>
      <c r="ALE237"/>
      <c r="ALF237"/>
      <c r="ALG237"/>
      <c r="ALH237"/>
      <c r="ALI237"/>
      <c r="ALJ237"/>
      <c r="ALK237"/>
      <c r="ALL237"/>
      <c r="ALM237"/>
      <c r="ALN237"/>
      <c r="ALO237"/>
      <c r="ALP237"/>
      <c r="ALQ237"/>
      <c r="ALR237"/>
      <c r="ALS237"/>
      <c r="ALT237"/>
      <c r="ALU237"/>
      <c r="ALV237"/>
      <c r="ALW237"/>
      <c r="ALX237"/>
      <c r="ALY237"/>
      <c r="ALZ237"/>
      <c r="AMA237"/>
      <c r="AMB237"/>
      <c r="AMC237"/>
      <c r="AMD237"/>
      <c r="AME237"/>
      <c r="AMF237"/>
      <c r="AMG237"/>
      <c r="AMH237"/>
      <c r="AMI237"/>
      <c r="AMJ237"/>
      <c r="AMK237"/>
      <c r="AML237"/>
      <c r="AMM237"/>
      <c r="AMN237"/>
      <c r="AMO237"/>
      <c r="AMP237"/>
      <c r="AMQ237"/>
      <c r="AMR237"/>
      <c r="AMS237"/>
      <c r="AMT237"/>
      <c r="AMU237"/>
    </row>
    <row r="238" spans="3:1035" s="6" customFormat="1" ht="15" customHeight="1" x14ac:dyDescent="0.25">
      <c r="C238" s="6" t="str">
        <f t="shared" si="105"/>
        <v>Lochinvar</v>
      </c>
      <c r="D238" s="6" t="str">
        <f t="shared" si="106"/>
        <v>HPA051KD 120  (50 gal)</v>
      </c>
      <c r="E238" s="6">
        <f t="shared" si="107"/>
        <v>1700113</v>
      </c>
      <c r="F238" s="55">
        <f t="shared" si="108"/>
        <v>50</v>
      </c>
      <c r="G238" s="6" t="str">
        <f t="shared" si="109"/>
        <v>AOSmithHPTU50</v>
      </c>
      <c r="H238" s="114">
        <f t="shared" si="110"/>
        <v>0</v>
      </c>
      <c r="I238" s="152" t="str">
        <f t="shared" si="111"/>
        <v>LochinvarHPA051</v>
      </c>
      <c r="J238" s="114">
        <v>3</v>
      </c>
      <c r="K238" s="219">
        <v>3.42</v>
      </c>
      <c r="L238" s="91" t="s">
        <v>188</v>
      </c>
      <c r="M238" s="32">
        <v>3</v>
      </c>
      <c r="N238" s="75">
        <f t="shared" si="112"/>
        <v>17</v>
      </c>
      <c r="O238" s="9" t="s">
        <v>25</v>
      </c>
      <c r="P238" s="107">
        <v>1</v>
      </c>
      <c r="Q238" s="164">
        <f t="shared" si="103"/>
        <v>1700113</v>
      </c>
      <c r="R238" s="59" t="str">
        <f t="shared" si="113"/>
        <v>HPA051KD 120  (50 gal)</v>
      </c>
      <c r="S238" s="151">
        <f>COUNTIF(R$90:R$662, R238)</f>
        <v>1</v>
      </c>
      <c r="T238" s="10" t="s">
        <v>26</v>
      </c>
      <c r="U238" s="11">
        <v>50</v>
      </c>
      <c r="V238" s="30" t="s">
        <v>81</v>
      </c>
      <c r="W238" s="80" t="s">
        <v>106</v>
      </c>
      <c r="X238" s="85" t="str">
        <f t="shared" si="104"/>
        <v>AOSmithHPTU50</v>
      </c>
      <c r="Y238" s="113">
        <v>0</v>
      </c>
      <c r="Z238" s="42" t="s">
        <v>8</v>
      </c>
      <c r="AA238" s="43">
        <v>42545</v>
      </c>
      <c r="AB238" s="44" t="s">
        <v>80</v>
      </c>
      <c r="AC238" s="124" t="str">
        <f t="shared" si="114"/>
        <v>2,     1700113,   "HPA051KD 120  (50 gal)"</v>
      </c>
      <c r="AD238" s="125" t="str">
        <f>O238</f>
        <v>Lochinvar</v>
      </c>
      <c r="AE238" s="127" t="s">
        <v>490</v>
      </c>
      <c r="AF238" s="167">
        <f>COUNTIF(AE$77:AE$662, AE238)</f>
        <v>1</v>
      </c>
      <c r="AG238" s="124" t="str">
        <f t="shared" si="115"/>
        <v xml:space="preserve">          case  HPA051KD 120  (50 gal)   :   "LochinvarHPA051"</v>
      </c>
      <c r="AH238" s="6">
        <v>3.42</v>
      </c>
      <c r="AJ238" s="6">
        <v>3</v>
      </c>
      <c r="AK238"/>
      <c r="AL238" s="138">
        <f t="shared" si="116"/>
        <v>3.42</v>
      </c>
      <c r="AM238" s="138" t="str">
        <f t="shared" si="117"/>
        <v/>
      </c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  <c r="KI238"/>
      <c r="KJ238"/>
      <c r="KK238"/>
      <c r="KL238"/>
      <c r="KM238"/>
      <c r="KN238"/>
      <c r="KO238"/>
      <c r="KP238"/>
      <c r="KQ238"/>
      <c r="KR238"/>
      <c r="KS238"/>
      <c r="KT238"/>
      <c r="KU238"/>
      <c r="KV238"/>
      <c r="KW238"/>
      <c r="KX238"/>
      <c r="KY238"/>
      <c r="KZ238"/>
      <c r="LA238"/>
      <c r="LB238"/>
      <c r="LC238"/>
      <c r="LD238"/>
      <c r="LE238"/>
      <c r="LF238"/>
      <c r="LG238"/>
      <c r="LH238"/>
      <c r="LI238"/>
      <c r="LJ238"/>
      <c r="LK238"/>
      <c r="LL238"/>
      <c r="LM238"/>
      <c r="LN238"/>
      <c r="LO238"/>
      <c r="LP238"/>
      <c r="LQ238"/>
      <c r="LR238"/>
      <c r="LS238"/>
      <c r="LT238"/>
      <c r="LU238"/>
      <c r="LV238"/>
      <c r="LW238"/>
      <c r="LX238"/>
      <c r="LY238"/>
      <c r="LZ238"/>
      <c r="MA238"/>
      <c r="MB238"/>
      <c r="MC238"/>
      <c r="MD238"/>
      <c r="ME238"/>
      <c r="MF238"/>
      <c r="MG238"/>
      <c r="MH238"/>
      <c r="MI238"/>
      <c r="MJ238"/>
      <c r="MK238"/>
      <c r="ML238"/>
      <c r="MM238"/>
      <c r="MN238"/>
      <c r="MO238"/>
      <c r="MP238"/>
      <c r="MQ238"/>
      <c r="MR238"/>
      <c r="MS238"/>
      <c r="MT238"/>
      <c r="MU238"/>
      <c r="MV238"/>
      <c r="MW238"/>
      <c r="MX238"/>
      <c r="MY238"/>
      <c r="MZ238"/>
      <c r="NA238"/>
      <c r="NB238"/>
      <c r="NC238"/>
      <c r="ND238"/>
      <c r="NE238"/>
      <c r="NF238"/>
      <c r="NG238"/>
      <c r="NH238"/>
      <c r="NI238"/>
      <c r="NJ238"/>
      <c r="NK238"/>
      <c r="NL238"/>
      <c r="NM238"/>
      <c r="NN238"/>
      <c r="NO238"/>
      <c r="NP238"/>
      <c r="NQ238"/>
      <c r="NR238"/>
      <c r="NS238"/>
      <c r="NT238"/>
      <c r="NU238"/>
      <c r="NV238"/>
      <c r="NW238"/>
      <c r="NX238"/>
      <c r="NY238"/>
      <c r="NZ238"/>
      <c r="OA238"/>
      <c r="OB238"/>
      <c r="OC238"/>
      <c r="OD238"/>
      <c r="OE238"/>
      <c r="OF238"/>
      <c r="OG238"/>
      <c r="OH238"/>
      <c r="OI238"/>
      <c r="OJ238"/>
      <c r="OK238"/>
      <c r="OL238"/>
      <c r="OM238"/>
      <c r="ON238"/>
      <c r="OO238"/>
      <c r="OP238"/>
      <c r="OQ238"/>
      <c r="OR238"/>
      <c r="OS238"/>
      <c r="OT238"/>
      <c r="OU238"/>
      <c r="OV238"/>
      <c r="OW238"/>
      <c r="OX238"/>
      <c r="OY238"/>
      <c r="OZ238"/>
      <c r="PA238"/>
      <c r="PB238"/>
      <c r="PC238"/>
      <c r="PD238"/>
      <c r="PE238"/>
      <c r="PF238"/>
      <c r="PG238"/>
      <c r="PH238"/>
      <c r="PI238"/>
      <c r="PJ238"/>
      <c r="PK238"/>
      <c r="PL238"/>
      <c r="PM238"/>
      <c r="PN238"/>
      <c r="PO238"/>
      <c r="PP238"/>
      <c r="PQ238"/>
      <c r="PR238"/>
      <c r="PS238"/>
      <c r="PT238"/>
      <c r="PU238"/>
      <c r="PV238"/>
      <c r="PW238"/>
      <c r="PX238"/>
      <c r="PY238"/>
      <c r="PZ238"/>
      <c r="QA238"/>
      <c r="QB238"/>
      <c r="QC238"/>
      <c r="QD238"/>
      <c r="QE238"/>
      <c r="QF238"/>
      <c r="QG238"/>
      <c r="QH238"/>
      <c r="QI238"/>
      <c r="QJ238"/>
      <c r="QK238"/>
      <c r="QL238"/>
      <c r="QM238"/>
      <c r="QN238"/>
      <c r="QO238"/>
      <c r="QP238"/>
      <c r="QQ238"/>
      <c r="QR238"/>
      <c r="QS238"/>
      <c r="QT238"/>
      <c r="QU238"/>
      <c r="QV238"/>
      <c r="QW238"/>
      <c r="QX238"/>
      <c r="QY238"/>
      <c r="QZ238"/>
      <c r="RA238"/>
      <c r="RB238"/>
      <c r="RC238"/>
      <c r="RD238"/>
      <c r="RE238"/>
      <c r="RF238"/>
      <c r="RG238"/>
      <c r="RH238"/>
      <c r="RI238"/>
      <c r="RJ238"/>
      <c r="RK238"/>
      <c r="RL238"/>
      <c r="RM238"/>
      <c r="RN238"/>
      <c r="RO238"/>
      <c r="RP238"/>
      <c r="RQ238"/>
      <c r="RR238"/>
      <c r="RS238"/>
      <c r="RT238"/>
      <c r="RU238"/>
      <c r="RV238"/>
      <c r="RW238"/>
      <c r="RX238"/>
      <c r="RY238"/>
      <c r="RZ238"/>
      <c r="SA238"/>
      <c r="SB238"/>
      <c r="SC238"/>
      <c r="SD238"/>
      <c r="SE238"/>
      <c r="SF238"/>
      <c r="SG238"/>
      <c r="SH238"/>
      <c r="SI238"/>
      <c r="SJ238"/>
      <c r="SK238"/>
      <c r="SL238"/>
      <c r="SM238"/>
      <c r="SN238"/>
      <c r="SO238"/>
      <c r="SP238"/>
      <c r="SQ238"/>
      <c r="SR238"/>
      <c r="SS238"/>
      <c r="ST238"/>
      <c r="SU238"/>
      <c r="SV238"/>
      <c r="SW238"/>
      <c r="SX238"/>
      <c r="SY238"/>
      <c r="SZ238"/>
      <c r="TA238"/>
      <c r="TB238"/>
      <c r="TC238"/>
      <c r="TD238"/>
      <c r="TE238"/>
      <c r="TF238"/>
      <c r="TG238"/>
      <c r="TH238"/>
      <c r="TI238"/>
      <c r="TJ238"/>
      <c r="TK238"/>
      <c r="TL238"/>
      <c r="TM238"/>
      <c r="TN238"/>
      <c r="TO238"/>
      <c r="TP238"/>
      <c r="TQ238"/>
      <c r="TR238"/>
      <c r="TS238"/>
      <c r="TT238"/>
      <c r="TU238"/>
      <c r="TV238"/>
      <c r="TW238"/>
      <c r="TX238"/>
      <c r="TY238"/>
      <c r="TZ238"/>
      <c r="UA238"/>
      <c r="UB238"/>
      <c r="UC238"/>
      <c r="UD238"/>
      <c r="UE238"/>
      <c r="UF238"/>
      <c r="UG238"/>
      <c r="UH238"/>
      <c r="UI238"/>
      <c r="UJ238"/>
      <c r="UK238"/>
      <c r="UL238"/>
      <c r="UM238"/>
      <c r="UN238"/>
      <c r="UO238"/>
      <c r="UP238"/>
      <c r="UQ238"/>
      <c r="UR238"/>
      <c r="US238"/>
      <c r="UT238"/>
      <c r="UU238"/>
      <c r="UV238"/>
      <c r="UW238"/>
      <c r="UX238"/>
      <c r="UY238"/>
      <c r="UZ238"/>
      <c r="VA238"/>
      <c r="VB238"/>
      <c r="VC238"/>
      <c r="VD238"/>
      <c r="VE238"/>
      <c r="VF238"/>
      <c r="VG238"/>
      <c r="VH238"/>
      <c r="VI238"/>
      <c r="VJ238"/>
      <c r="VK238"/>
      <c r="VL238"/>
      <c r="VM238"/>
      <c r="VN238"/>
      <c r="VO238"/>
      <c r="VP238"/>
      <c r="VQ238"/>
      <c r="VR238"/>
      <c r="VS238"/>
      <c r="VT238"/>
      <c r="VU238"/>
      <c r="VV238"/>
      <c r="VW238"/>
      <c r="VX238"/>
      <c r="VY238"/>
      <c r="VZ238"/>
      <c r="WA238"/>
      <c r="WB238"/>
      <c r="WC238"/>
      <c r="WD238"/>
      <c r="WE238"/>
      <c r="WF238"/>
      <c r="WG238"/>
      <c r="WH238"/>
      <c r="WI238"/>
      <c r="WJ238"/>
      <c r="WK238"/>
      <c r="WL238"/>
      <c r="WM238"/>
      <c r="WN238"/>
      <c r="WO238"/>
      <c r="WP238"/>
      <c r="WQ238"/>
      <c r="WR238"/>
      <c r="WS238"/>
      <c r="WT238"/>
      <c r="WU238"/>
      <c r="WV238"/>
      <c r="WW238"/>
      <c r="WX238"/>
      <c r="WY238"/>
      <c r="WZ238"/>
      <c r="XA238"/>
      <c r="XB238"/>
      <c r="XC238"/>
      <c r="XD238"/>
      <c r="XE238"/>
      <c r="XF238"/>
      <c r="XG238"/>
      <c r="XH238"/>
      <c r="XI238"/>
      <c r="XJ238"/>
      <c r="XK238"/>
      <c r="XL238"/>
      <c r="XM238"/>
      <c r="XN238"/>
      <c r="XO238"/>
      <c r="XP238"/>
      <c r="XQ238"/>
      <c r="XR238"/>
      <c r="XS238"/>
      <c r="XT238"/>
      <c r="XU238"/>
      <c r="XV238"/>
      <c r="XW238"/>
      <c r="XX238"/>
      <c r="XY238"/>
      <c r="XZ238"/>
      <c r="YA238"/>
      <c r="YB238"/>
      <c r="YC238"/>
      <c r="YD238"/>
      <c r="YE238"/>
      <c r="YF238"/>
      <c r="YG238"/>
      <c r="YH238"/>
      <c r="YI238"/>
      <c r="YJ238"/>
      <c r="YK238"/>
      <c r="YL238"/>
      <c r="YM238"/>
      <c r="YN238"/>
      <c r="YO238"/>
      <c r="YP238"/>
      <c r="YQ238"/>
      <c r="YR238"/>
      <c r="YS238"/>
      <c r="YT238"/>
      <c r="YU238"/>
      <c r="YV238"/>
      <c r="YW238"/>
      <c r="YX238"/>
      <c r="YY238"/>
      <c r="YZ238"/>
      <c r="ZA238"/>
      <c r="ZB238"/>
      <c r="ZC238"/>
      <c r="ZD238"/>
      <c r="ZE238"/>
      <c r="ZF238"/>
      <c r="ZG238"/>
      <c r="ZH238"/>
      <c r="ZI238"/>
      <c r="ZJ238"/>
      <c r="ZK238"/>
      <c r="ZL238"/>
      <c r="ZM238"/>
      <c r="ZN238"/>
      <c r="ZO238"/>
      <c r="ZP238"/>
      <c r="ZQ238"/>
      <c r="ZR238"/>
      <c r="ZS238"/>
      <c r="ZT238"/>
      <c r="ZU238"/>
      <c r="ZV238"/>
      <c r="ZW238"/>
      <c r="ZX238"/>
      <c r="ZY238"/>
      <c r="ZZ238"/>
      <c r="AAA238"/>
      <c r="AAB238"/>
      <c r="AAC238"/>
      <c r="AAD238"/>
      <c r="AAE238"/>
      <c r="AAF238"/>
      <c r="AAG238"/>
      <c r="AAH238"/>
      <c r="AAI238"/>
      <c r="AAJ238"/>
      <c r="AAK238"/>
      <c r="AAL238"/>
      <c r="AAM238"/>
      <c r="AAN238"/>
      <c r="AAO238"/>
      <c r="AAP238"/>
      <c r="AAQ238"/>
      <c r="AAR238"/>
      <c r="AAS238"/>
      <c r="AAT238"/>
      <c r="AAU238"/>
      <c r="AAV238"/>
      <c r="AAW238"/>
      <c r="AAX238"/>
      <c r="AAY238"/>
      <c r="AAZ238"/>
      <c r="ABA238"/>
      <c r="ABB238"/>
      <c r="ABC238"/>
      <c r="ABD238"/>
      <c r="ABE238"/>
      <c r="ABF238"/>
      <c r="ABG238"/>
      <c r="ABH238"/>
      <c r="ABI238"/>
      <c r="ABJ238"/>
      <c r="ABK238"/>
      <c r="ABL238"/>
      <c r="ABM238"/>
      <c r="ABN238"/>
      <c r="ABO238"/>
      <c r="ABP238"/>
      <c r="ABQ238"/>
      <c r="ABR238"/>
      <c r="ABS238"/>
      <c r="ABT238"/>
      <c r="ABU238"/>
      <c r="ABV238"/>
      <c r="ABW238"/>
      <c r="ABX238"/>
      <c r="ABY238"/>
      <c r="ABZ238"/>
      <c r="ACA238"/>
      <c r="ACB238"/>
      <c r="ACC238"/>
      <c r="ACD238"/>
      <c r="ACE238"/>
      <c r="ACF238"/>
      <c r="ACG238"/>
      <c r="ACH238"/>
      <c r="ACI238"/>
      <c r="ACJ238"/>
      <c r="ACK238"/>
      <c r="ACL238"/>
      <c r="ACM238"/>
      <c r="ACN238"/>
      <c r="ACO238"/>
      <c r="ACP238"/>
      <c r="ACQ238"/>
      <c r="ACR238"/>
      <c r="ACS238"/>
      <c r="ACT238"/>
      <c r="ACU238"/>
      <c r="ACV238"/>
      <c r="ACW238"/>
      <c r="ACX238"/>
      <c r="ACY238"/>
      <c r="ACZ238"/>
      <c r="ADA238"/>
      <c r="ADB238"/>
      <c r="ADC238"/>
      <c r="ADD238"/>
      <c r="ADE238"/>
      <c r="ADF238"/>
      <c r="ADG238"/>
      <c r="ADH238"/>
      <c r="ADI238"/>
      <c r="ADJ238"/>
      <c r="ADK238"/>
      <c r="ADL238"/>
      <c r="ADM238"/>
      <c r="ADN238"/>
      <c r="ADO238"/>
      <c r="ADP238"/>
      <c r="ADQ238"/>
      <c r="ADR238"/>
      <c r="ADS238"/>
      <c r="ADT238"/>
      <c r="ADU238"/>
      <c r="ADV238"/>
      <c r="ADW238"/>
      <c r="ADX238"/>
      <c r="ADY238"/>
      <c r="ADZ238"/>
      <c r="AEA238"/>
      <c r="AEB238"/>
      <c r="AEC238"/>
      <c r="AED238"/>
      <c r="AEE238"/>
      <c r="AEF238"/>
      <c r="AEG238"/>
      <c r="AEH238"/>
      <c r="AEI238"/>
      <c r="AEJ238"/>
      <c r="AEK238"/>
      <c r="AEL238"/>
      <c r="AEM238"/>
      <c r="AEN238"/>
      <c r="AEO238"/>
      <c r="AEP238"/>
      <c r="AEQ238"/>
      <c r="AER238"/>
      <c r="AES238"/>
      <c r="AET238"/>
      <c r="AEU238"/>
      <c r="AEV238"/>
      <c r="AEW238"/>
      <c r="AEX238"/>
      <c r="AEY238"/>
      <c r="AEZ238"/>
      <c r="AFA238"/>
      <c r="AFB238"/>
      <c r="AFC238"/>
      <c r="AFD238"/>
      <c r="AFE238"/>
      <c r="AFF238"/>
      <c r="AFG238"/>
      <c r="AFH238"/>
      <c r="AFI238"/>
      <c r="AFJ238"/>
      <c r="AFK238"/>
      <c r="AFL238"/>
      <c r="AFM238"/>
      <c r="AFN238"/>
      <c r="AFO238"/>
      <c r="AFP238"/>
      <c r="AFQ238"/>
      <c r="AFR238"/>
      <c r="AFS238"/>
      <c r="AFT238"/>
      <c r="AFU238"/>
      <c r="AFV238"/>
      <c r="AFW238"/>
      <c r="AFX238"/>
      <c r="AFY238"/>
      <c r="AFZ238"/>
      <c r="AGA238"/>
      <c r="AGB238"/>
      <c r="AGC238"/>
      <c r="AGD238"/>
      <c r="AGE238"/>
      <c r="AGF238"/>
      <c r="AGG238"/>
      <c r="AGH238"/>
      <c r="AGI238"/>
      <c r="AGJ238"/>
      <c r="AGK238"/>
      <c r="AGL238"/>
      <c r="AGM238"/>
      <c r="AGN238"/>
      <c r="AGO238"/>
      <c r="AGP238"/>
      <c r="AGQ238"/>
      <c r="AGR238"/>
      <c r="AGS238"/>
      <c r="AGT238"/>
      <c r="AGU238"/>
      <c r="AGV238"/>
      <c r="AGW238"/>
      <c r="AGX238"/>
      <c r="AGY238"/>
      <c r="AGZ238"/>
      <c r="AHA238"/>
      <c r="AHB238"/>
      <c r="AHC238"/>
      <c r="AHD238"/>
      <c r="AHE238"/>
      <c r="AHF238"/>
      <c r="AHG238"/>
      <c r="AHH238"/>
      <c r="AHI238"/>
      <c r="AHJ238"/>
      <c r="AHK238"/>
      <c r="AHL238"/>
      <c r="AHM238"/>
      <c r="AHN238"/>
      <c r="AHO238"/>
      <c r="AHP238"/>
      <c r="AHQ238"/>
      <c r="AHR238"/>
      <c r="AHS238"/>
      <c r="AHT238"/>
      <c r="AHU238"/>
      <c r="AHV238"/>
      <c r="AHW238"/>
      <c r="AHX238"/>
      <c r="AHY238"/>
      <c r="AHZ238"/>
      <c r="AIA238"/>
      <c r="AIB238"/>
      <c r="AIC238"/>
      <c r="AID238"/>
      <c r="AIE238"/>
      <c r="AIF238"/>
      <c r="AIG238"/>
      <c r="AIH238"/>
      <c r="AII238"/>
      <c r="AIJ238"/>
      <c r="AIK238"/>
      <c r="AIL238"/>
      <c r="AIM238"/>
      <c r="AIN238"/>
      <c r="AIO238"/>
      <c r="AIP238"/>
      <c r="AIQ238"/>
      <c r="AIR238"/>
      <c r="AIS238"/>
      <c r="AIT238"/>
      <c r="AIU238"/>
      <c r="AIV238"/>
      <c r="AIW238"/>
      <c r="AIX238"/>
      <c r="AIY238"/>
      <c r="AIZ238"/>
      <c r="AJA238"/>
      <c r="AJB238"/>
      <c r="AJC238"/>
      <c r="AJD238"/>
      <c r="AJE238"/>
      <c r="AJF238"/>
      <c r="AJG238"/>
      <c r="AJH238"/>
      <c r="AJI238"/>
      <c r="AJJ238"/>
      <c r="AJK238"/>
      <c r="AJL238"/>
      <c r="AJM238"/>
      <c r="AJN238"/>
      <c r="AJO238"/>
      <c r="AJP238"/>
      <c r="AJQ238"/>
      <c r="AJR238"/>
      <c r="AJS238"/>
      <c r="AJT238"/>
      <c r="AJU238"/>
      <c r="AJV238"/>
      <c r="AJW238"/>
      <c r="AJX238"/>
      <c r="AJY238"/>
      <c r="AJZ238"/>
      <c r="AKA238"/>
      <c r="AKB238"/>
      <c r="AKC238"/>
      <c r="AKD238"/>
      <c r="AKE238"/>
      <c r="AKF238"/>
      <c r="AKG238"/>
      <c r="AKH238"/>
      <c r="AKI238"/>
      <c r="AKJ238"/>
      <c r="AKK238"/>
      <c r="AKL238"/>
      <c r="AKM238"/>
      <c r="AKN238"/>
      <c r="AKO238"/>
      <c r="AKP238"/>
      <c r="AKQ238"/>
      <c r="AKR238"/>
      <c r="AKS238"/>
      <c r="AKT238"/>
      <c r="AKU238"/>
      <c r="AKV238"/>
      <c r="AKW238"/>
      <c r="AKX238"/>
      <c r="AKY238"/>
      <c r="AKZ238"/>
      <c r="ALA238"/>
      <c r="ALB238"/>
      <c r="ALC238"/>
      <c r="ALD238"/>
      <c r="ALE238"/>
      <c r="ALF238"/>
      <c r="ALG238"/>
      <c r="ALH238"/>
      <c r="ALI238"/>
      <c r="ALJ238"/>
      <c r="ALK238"/>
      <c r="ALL238"/>
      <c r="ALM238"/>
      <c r="ALN238"/>
      <c r="ALO238"/>
      <c r="ALP238"/>
      <c r="ALQ238"/>
      <c r="ALR238"/>
      <c r="ALS238"/>
      <c r="ALT238"/>
      <c r="ALU238"/>
      <c r="ALV238"/>
      <c r="ALW238"/>
      <c r="ALX238"/>
      <c r="ALY238"/>
      <c r="ALZ238"/>
      <c r="AMA238"/>
      <c r="AMB238"/>
      <c r="AMC238"/>
      <c r="AMD238"/>
      <c r="AME238"/>
      <c r="AMF238"/>
      <c r="AMG238"/>
      <c r="AMH238"/>
      <c r="AMI238"/>
      <c r="AMJ238"/>
      <c r="AMK238"/>
      <c r="AML238"/>
      <c r="AMM238"/>
      <c r="AMN238"/>
      <c r="AMO238"/>
      <c r="AMP238"/>
      <c r="AMQ238"/>
      <c r="AMR238"/>
      <c r="AMS238"/>
      <c r="AMT238"/>
      <c r="AMU238"/>
    </row>
    <row r="239" spans="3:1035" s="6" customFormat="1" ht="15" customHeight="1" x14ac:dyDescent="0.25">
      <c r="C239" s="6" t="str">
        <f t="shared" si="105"/>
        <v>Lochinvar</v>
      </c>
      <c r="D239" s="6" t="str">
        <f t="shared" si="106"/>
        <v>HPA052KD 120  (50 gal)</v>
      </c>
      <c r="E239" s="6">
        <f t="shared" si="107"/>
        <v>1700213</v>
      </c>
      <c r="F239" s="55">
        <f t="shared" si="108"/>
        <v>50</v>
      </c>
      <c r="G239" s="6" t="str">
        <f t="shared" si="109"/>
        <v>AOSmithHPTU50</v>
      </c>
      <c r="H239" s="114">
        <f t="shared" si="110"/>
        <v>0</v>
      </c>
      <c r="I239" s="152" t="str">
        <f t="shared" si="111"/>
        <v>LochinvarHPA052</v>
      </c>
      <c r="J239" s="114">
        <v>3</v>
      </c>
      <c r="K239" s="219">
        <v>3.45</v>
      </c>
      <c r="L239" s="91" t="s">
        <v>188</v>
      </c>
      <c r="M239" s="32">
        <v>3</v>
      </c>
      <c r="N239" s="75">
        <f t="shared" si="112"/>
        <v>17</v>
      </c>
      <c r="O239" s="9" t="s">
        <v>25</v>
      </c>
      <c r="P239" s="62">
        <f>P238+1</f>
        <v>2</v>
      </c>
      <c r="Q239" s="164">
        <f t="shared" si="103"/>
        <v>1700213</v>
      </c>
      <c r="R239" s="59" t="str">
        <f t="shared" si="113"/>
        <v>HPA052KD 120  (50 gal)</v>
      </c>
      <c r="S239" s="151">
        <f>COUNTIF(R$90:R$662, R239)</f>
        <v>1</v>
      </c>
      <c r="T239" s="10" t="s">
        <v>27</v>
      </c>
      <c r="U239" s="11">
        <v>50</v>
      </c>
      <c r="V239" s="30" t="s">
        <v>81</v>
      </c>
      <c r="W239" s="80" t="s">
        <v>106</v>
      </c>
      <c r="X239" s="85" t="str">
        <f t="shared" si="104"/>
        <v>AOSmithHPTU50</v>
      </c>
      <c r="Y239" s="113">
        <v>0</v>
      </c>
      <c r="Z239" s="42" t="s">
        <v>8</v>
      </c>
      <c r="AA239" s="43">
        <v>42545</v>
      </c>
      <c r="AB239" s="44" t="s">
        <v>80</v>
      </c>
      <c r="AC239" s="124" t="str">
        <f t="shared" si="114"/>
        <v>2,     1700213,   "HPA052KD 120  (50 gal)"</v>
      </c>
      <c r="AD239" s="126" t="str">
        <f>AD238</f>
        <v>Lochinvar</v>
      </c>
      <c r="AE239" s="127" t="s">
        <v>491</v>
      </c>
      <c r="AF239" s="167">
        <f>COUNTIF(AE$77:AE$662, AE239)</f>
        <v>1</v>
      </c>
      <c r="AG239" s="124" t="str">
        <f t="shared" si="115"/>
        <v xml:space="preserve">          case  HPA052KD 120  (50 gal)   :   "LochinvarHPA052"</v>
      </c>
      <c r="AH239" s="6">
        <v>3.45</v>
      </c>
      <c r="AJ239" s="6">
        <v>3</v>
      </c>
      <c r="AK239"/>
      <c r="AL239" s="138">
        <f t="shared" si="116"/>
        <v>3.45</v>
      </c>
      <c r="AM239" s="138" t="str">
        <f t="shared" si="117"/>
        <v/>
      </c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  <c r="KI239"/>
      <c r="KJ239"/>
      <c r="KK239"/>
      <c r="KL239"/>
      <c r="KM239"/>
      <c r="KN239"/>
      <c r="KO239"/>
      <c r="KP239"/>
      <c r="KQ239"/>
      <c r="KR239"/>
      <c r="KS239"/>
      <c r="KT239"/>
      <c r="KU239"/>
      <c r="KV239"/>
      <c r="KW239"/>
      <c r="KX239"/>
      <c r="KY239"/>
      <c r="KZ239"/>
      <c r="LA239"/>
      <c r="LB239"/>
      <c r="LC239"/>
      <c r="LD239"/>
      <c r="LE239"/>
      <c r="LF239"/>
      <c r="LG239"/>
      <c r="LH239"/>
      <c r="LI239"/>
      <c r="LJ239"/>
      <c r="LK239"/>
      <c r="LL239"/>
      <c r="LM239"/>
      <c r="LN239"/>
      <c r="LO239"/>
      <c r="LP239"/>
      <c r="LQ239"/>
      <c r="LR239"/>
      <c r="LS239"/>
      <c r="LT239"/>
      <c r="LU239"/>
      <c r="LV239"/>
      <c r="LW239"/>
      <c r="LX239"/>
      <c r="LY239"/>
      <c r="LZ239"/>
      <c r="MA239"/>
      <c r="MB239"/>
      <c r="MC239"/>
      <c r="MD239"/>
      <c r="ME239"/>
      <c r="MF239"/>
      <c r="MG239"/>
      <c r="MH239"/>
      <c r="MI239"/>
      <c r="MJ239"/>
      <c r="MK239"/>
      <c r="ML239"/>
      <c r="MM239"/>
      <c r="MN239"/>
      <c r="MO239"/>
      <c r="MP239"/>
      <c r="MQ239"/>
      <c r="MR239"/>
      <c r="MS239"/>
      <c r="MT239"/>
      <c r="MU239"/>
      <c r="MV239"/>
      <c r="MW239"/>
      <c r="MX239"/>
      <c r="MY239"/>
      <c r="MZ239"/>
      <c r="NA239"/>
      <c r="NB239"/>
      <c r="NC239"/>
      <c r="ND239"/>
      <c r="NE239"/>
      <c r="NF239"/>
      <c r="NG239"/>
      <c r="NH239"/>
      <c r="NI239"/>
      <c r="NJ239"/>
      <c r="NK239"/>
      <c r="NL239"/>
      <c r="NM239"/>
      <c r="NN239"/>
      <c r="NO239"/>
      <c r="NP239"/>
      <c r="NQ239"/>
      <c r="NR239"/>
      <c r="NS239"/>
      <c r="NT239"/>
      <c r="NU239"/>
      <c r="NV239"/>
      <c r="NW239"/>
      <c r="NX239"/>
      <c r="NY239"/>
      <c r="NZ239"/>
      <c r="OA239"/>
      <c r="OB239"/>
      <c r="OC239"/>
      <c r="OD239"/>
      <c r="OE239"/>
      <c r="OF239"/>
      <c r="OG239"/>
      <c r="OH239"/>
      <c r="OI239"/>
      <c r="OJ239"/>
      <c r="OK239"/>
      <c r="OL239"/>
      <c r="OM239"/>
      <c r="ON239"/>
      <c r="OO239"/>
      <c r="OP239"/>
      <c r="OQ239"/>
      <c r="OR239"/>
      <c r="OS239"/>
      <c r="OT239"/>
      <c r="OU239"/>
      <c r="OV239"/>
      <c r="OW239"/>
      <c r="OX239"/>
      <c r="OY239"/>
      <c r="OZ239"/>
      <c r="PA239"/>
      <c r="PB239"/>
      <c r="PC239"/>
      <c r="PD239"/>
      <c r="PE239"/>
      <c r="PF239"/>
      <c r="PG239"/>
      <c r="PH239"/>
      <c r="PI239"/>
      <c r="PJ239"/>
      <c r="PK239"/>
      <c r="PL239"/>
      <c r="PM239"/>
      <c r="PN239"/>
      <c r="PO239"/>
      <c r="PP239"/>
      <c r="PQ239"/>
      <c r="PR239"/>
      <c r="PS239"/>
      <c r="PT239"/>
      <c r="PU239"/>
      <c r="PV239"/>
      <c r="PW239"/>
      <c r="PX239"/>
      <c r="PY239"/>
      <c r="PZ239"/>
      <c r="QA239"/>
      <c r="QB239"/>
      <c r="QC239"/>
      <c r="QD239"/>
      <c r="QE239"/>
      <c r="QF239"/>
      <c r="QG239"/>
      <c r="QH239"/>
      <c r="QI239"/>
      <c r="QJ239"/>
      <c r="QK239"/>
      <c r="QL239"/>
      <c r="QM239"/>
      <c r="QN239"/>
      <c r="QO239"/>
      <c r="QP239"/>
      <c r="QQ239"/>
      <c r="QR239"/>
      <c r="QS239"/>
      <c r="QT239"/>
      <c r="QU239"/>
      <c r="QV239"/>
      <c r="QW239"/>
      <c r="QX239"/>
      <c r="QY239"/>
      <c r="QZ239"/>
      <c r="RA239"/>
      <c r="RB239"/>
      <c r="RC239"/>
      <c r="RD239"/>
      <c r="RE239"/>
      <c r="RF239"/>
      <c r="RG239"/>
      <c r="RH239"/>
      <c r="RI239"/>
      <c r="RJ239"/>
      <c r="RK239"/>
      <c r="RL239"/>
      <c r="RM239"/>
      <c r="RN239"/>
      <c r="RO239"/>
      <c r="RP239"/>
      <c r="RQ239"/>
      <c r="RR239"/>
      <c r="RS239"/>
      <c r="RT239"/>
      <c r="RU239"/>
      <c r="RV239"/>
      <c r="RW239"/>
      <c r="RX239"/>
      <c r="RY239"/>
      <c r="RZ239"/>
      <c r="SA239"/>
      <c r="SB239"/>
      <c r="SC239"/>
      <c r="SD239"/>
      <c r="SE239"/>
      <c r="SF239"/>
      <c r="SG239"/>
      <c r="SH239"/>
      <c r="SI239"/>
      <c r="SJ239"/>
      <c r="SK239"/>
      <c r="SL239"/>
      <c r="SM239"/>
      <c r="SN239"/>
      <c r="SO239"/>
      <c r="SP239"/>
      <c r="SQ239"/>
      <c r="SR239"/>
      <c r="SS239"/>
      <c r="ST239"/>
      <c r="SU239"/>
      <c r="SV239"/>
      <c r="SW239"/>
      <c r="SX239"/>
      <c r="SY239"/>
      <c r="SZ239"/>
      <c r="TA239"/>
      <c r="TB239"/>
      <c r="TC239"/>
      <c r="TD239"/>
      <c r="TE239"/>
      <c r="TF239"/>
      <c r="TG239"/>
      <c r="TH239"/>
      <c r="TI239"/>
      <c r="TJ239"/>
      <c r="TK239"/>
      <c r="TL239"/>
      <c r="TM239"/>
      <c r="TN239"/>
      <c r="TO239"/>
      <c r="TP239"/>
      <c r="TQ239"/>
      <c r="TR239"/>
      <c r="TS239"/>
      <c r="TT239"/>
      <c r="TU239"/>
      <c r="TV239"/>
      <c r="TW239"/>
      <c r="TX239"/>
      <c r="TY239"/>
      <c r="TZ239"/>
      <c r="UA239"/>
      <c r="UB239"/>
      <c r="UC239"/>
      <c r="UD239"/>
      <c r="UE239"/>
      <c r="UF239"/>
      <c r="UG239"/>
      <c r="UH239"/>
      <c r="UI239"/>
      <c r="UJ239"/>
      <c r="UK239"/>
      <c r="UL239"/>
      <c r="UM239"/>
      <c r="UN239"/>
      <c r="UO239"/>
      <c r="UP239"/>
      <c r="UQ239"/>
      <c r="UR239"/>
      <c r="US239"/>
      <c r="UT239"/>
      <c r="UU239"/>
      <c r="UV239"/>
      <c r="UW239"/>
      <c r="UX239"/>
      <c r="UY239"/>
      <c r="UZ239"/>
      <c r="VA239"/>
      <c r="VB239"/>
      <c r="VC239"/>
      <c r="VD239"/>
      <c r="VE239"/>
      <c r="VF239"/>
      <c r="VG239"/>
      <c r="VH239"/>
      <c r="VI239"/>
      <c r="VJ239"/>
      <c r="VK239"/>
      <c r="VL239"/>
      <c r="VM239"/>
      <c r="VN239"/>
      <c r="VO239"/>
      <c r="VP239"/>
      <c r="VQ239"/>
      <c r="VR239"/>
      <c r="VS239"/>
      <c r="VT239"/>
      <c r="VU239"/>
      <c r="VV239"/>
      <c r="VW239"/>
      <c r="VX239"/>
      <c r="VY239"/>
      <c r="VZ239"/>
      <c r="WA239"/>
      <c r="WB239"/>
      <c r="WC239"/>
      <c r="WD239"/>
      <c r="WE239"/>
      <c r="WF239"/>
      <c r="WG239"/>
      <c r="WH239"/>
      <c r="WI239"/>
      <c r="WJ239"/>
      <c r="WK239"/>
      <c r="WL239"/>
      <c r="WM239"/>
      <c r="WN239"/>
      <c r="WO239"/>
      <c r="WP239"/>
      <c r="WQ239"/>
      <c r="WR239"/>
      <c r="WS239"/>
      <c r="WT239"/>
      <c r="WU239"/>
      <c r="WV239"/>
      <c r="WW239"/>
      <c r="WX239"/>
      <c r="WY239"/>
      <c r="WZ239"/>
      <c r="XA239"/>
      <c r="XB239"/>
      <c r="XC239"/>
      <c r="XD239"/>
      <c r="XE239"/>
      <c r="XF239"/>
      <c r="XG239"/>
      <c r="XH239"/>
      <c r="XI239"/>
      <c r="XJ239"/>
      <c r="XK239"/>
      <c r="XL239"/>
      <c r="XM239"/>
      <c r="XN239"/>
      <c r="XO239"/>
      <c r="XP239"/>
      <c r="XQ239"/>
      <c r="XR239"/>
      <c r="XS239"/>
      <c r="XT239"/>
      <c r="XU239"/>
      <c r="XV239"/>
      <c r="XW239"/>
      <c r="XX239"/>
      <c r="XY239"/>
      <c r="XZ239"/>
      <c r="YA239"/>
      <c r="YB239"/>
      <c r="YC239"/>
      <c r="YD239"/>
      <c r="YE239"/>
      <c r="YF239"/>
      <c r="YG239"/>
      <c r="YH239"/>
      <c r="YI239"/>
      <c r="YJ239"/>
      <c r="YK239"/>
      <c r="YL239"/>
      <c r="YM239"/>
      <c r="YN239"/>
      <c r="YO239"/>
      <c r="YP239"/>
      <c r="YQ239"/>
      <c r="YR239"/>
      <c r="YS239"/>
      <c r="YT239"/>
      <c r="YU239"/>
      <c r="YV239"/>
      <c r="YW239"/>
      <c r="YX239"/>
      <c r="YY239"/>
      <c r="YZ239"/>
      <c r="ZA239"/>
      <c r="ZB239"/>
      <c r="ZC239"/>
      <c r="ZD239"/>
      <c r="ZE239"/>
      <c r="ZF239"/>
      <c r="ZG239"/>
      <c r="ZH239"/>
      <c r="ZI239"/>
      <c r="ZJ239"/>
      <c r="ZK239"/>
      <c r="ZL239"/>
      <c r="ZM239"/>
      <c r="ZN239"/>
      <c r="ZO239"/>
      <c r="ZP239"/>
      <c r="ZQ239"/>
      <c r="ZR239"/>
      <c r="ZS239"/>
      <c r="ZT239"/>
      <c r="ZU239"/>
      <c r="ZV239"/>
      <c r="ZW239"/>
      <c r="ZX239"/>
      <c r="ZY239"/>
      <c r="ZZ239"/>
      <c r="AAA239"/>
      <c r="AAB239"/>
      <c r="AAC239"/>
      <c r="AAD239"/>
      <c r="AAE239"/>
      <c r="AAF239"/>
      <c r="AAG239"/>
      <c r="AAH239"/>
      <c r="AAI239"/>
      <c r="AAJ239"/>
      <c r="AAK239"/>
      <c r="AAL239"/>
      <c r="AAM239"/>
      <c r="AAN239"/>
      <c r="AAO239"/>
      <c r="AAP239"/>
      <c r="AAQ239"/>
      <c r="AAR239"/>
      <c r="AAS239"/>
      <c r="AAT239"/>
      <c r="AAU239"/>
      <c r="AAV239"/>
      <c r="AAW239"/>
      <c r="AAX239"/>
      <c r="AAY239"/>
      <c r="AAZ239"/>
      <c r="ABA239"/>
      <c r="ABB239"/>
      <c r="ABC239"/>
      <c r="ABD239"/>
      <c r="ABE239"/>
      <c r="ABF239"/>
      <c r="ABG239"/>
      <c r="ABH239"/>
      <c r="ABI239"/>
      <c r="ABJ239"/>
      <c r="ABK239"/>
      <c r="ABL239"/>
      <c r="ABM239"/>
      <c r="ABN239"/>
      <c r="ABO239"/>
      <c r="ABP239"/>
      <c r="ABQ239"/>
      <c r="ABR239"/>
      <c r="ABS239"/>
      <c r="ABT239"/>
      <c r="ABU239"/>
      <c r="ABV239"/>
      <c r="ABW239"/>
      <c r="ABX239"/>
      <c r="ABY239"/>
      <c r="ABZ239"/>
      <c r="ACA239"/>
      <c r="ACB239"/>
      <c r="ACC239"/>
      <c r="ACD239"/>
      <c r="ACE239"/>
      <c r="ACF239"/>
      <c r="ACG239"/>
      <c r="ACH239"/>
      <c r="ACI239"/>
      <c r="ACJ239"/>
      <c r="ACK239"/>
      <c r="ACL239"/>
      <c r="ACM239"/>
      <c r="ACN239"/>
      <c r="ACO239"/>
      <c r="ACP239"/>
      <c r="ACQ239"/>
      <c r="ACR239"/>
      <c r="ACS239"/>
      <c r="ACT239"/>
      <c r="ACU239"/>
      <c r="ACV239"/>
      <c r="ACW239"/>
      <c r="ACX239"/>
      <c r="ACY239"/>
      <c r="ACZ239"/>
      <c r="ADA239"/>
      <c r="ADB239"/>
      <c r="ADC239"/>
      <c r="ADD239"/>
      <c r="ADE239"/>
      <c r="ADF239"/>
      <c r="ADG239"/>
      <c r="ADH239"/>
      <c r="ADI239"/>
      <c r="ADJ239"/>
      <c r="ADK239"/>
      <c r="ADL239"/>
      <c r="ADM239"/>
      <c r="ADN239"/>
      <c r="ADO239"/>
      <c r="ADP239"/>
      <c r="ADQ239"/>
      <c r="ADR239"/>
      <c r="ADS239"/>
      <c r="ADT239"/>
      <c r="ADU239"/>
      <c r="ADV239"/>
      <c r="ADW239"/>
      <c r="ADX239"/>
      <c r="ADY239"/>
      <c r="ADZ239"/>
      <c r="AEA239"/>
      <c r="AEB239"/>
      <c r="AEC239"/>
      <c r="AED239"/>
      <c r="AEE239"/>
      <c r="AEF239"/>
      <c r="AEG239"/>
      <c r="AEH239"/>
      <c r="AEI239"/>
      <c r="AEJ239"/>
      <c r="AEK239"/>
      <c r="AEL239"/>
      <c r="AEM239"/>
      <c r="AEN239"/>
      <c r="AEO239"/>
      <c r="AEP239"/>
      <c r="AEQ239"/>
      <c r="AER239"/>
      <c r="AES239"/>
      <c r="AET239"/>
      <c r="AEU239"/>
      <c r="AEV239"/>
      <c r="AEW239"/>
      <c r="AEX239"/>
      <c r="AEY239"/>
      <c r="AEZ239"/>
      <c r="AFA239"/>
      <c r="AFB239"/>
      <c r="AFC239"/>
      <c r="AFD239"/>
      <c r="AFE239"/>
      <c r="AFF239"/>
      <c r="AFG239"/>
      <c r="AFH239"/>
      <c r="AFI239"/>
      <c r="AFJ239"/>
      <c r="AFK239"/>
      <c r="AFL239"/>
      <c r="AFM239"/>
      <c r="AFN239"/>
      <c r="AFO239"/>
      <c r="AFP239"/>
      <c r="AFQ239"/>
      <c r="AFR239"/>
      <c r="AFS239"/>
      <c r="AFT239"/>
      <c r="AFU239"/>
      <c r="AFV239"/>
      <c r="AFW239"/>
      <c r="AFX239"/>
      <c r="AFY239"/>
      <c r="AFZ239"/>
      <c r="AGA239"/>
      <c r="AGB239"/>
      <c r="AGC239"/>
      <c r="AGD239"/>
      <c r="AGE239"/>
      <c r="AGF239"/>
      <c r="AGG239"/>
      <c r="AGH239"/>
      <c r="AGI239"/>
      <c r="AGJ239"/>
      <c r="AGK239"/>
      <c r="AGL239"/>
      <c r="AGM239"/>
      <c r="AGN239"/>
      <c r="AGO239"/>
      <c r="AGP239"/>
      <c r="AGQ239"/>
      <c r="AGR239"/>
      <c r="AGS239"/>
      <c r="AGT239"/>
      <c r="AGU239"/>
      <c r="AGV239"/>
      <c r="AGW239"/>
      <c r="AGX239"/>
      <c r="AGY239"/>
      <c r="AGZ239"/>
      <c r="AHA239"/>
      <c r="AHB239"/>
      <c r="AHC239"/>
      <c r="AHD239"/>
      <c r="AHE239"/>
      <c r="AHF239"/>
      <c r="AHG239"/>
      <c r="AHH239"/>
      <c r="AHI239"/>
      <c r="AHJ239"/>
      <c r="AHK239"/>
      <c r="AHL239"/>
      <c r="AHM239"/>
      <c r="AHN239"/>
      <c r="AHO239"/>
      <c r="AHP239"/>
      <c r="AHQ239"/>
      <c r="AHR239"/>
      <c r="AHS239"/>
      <c r="AHT239"/>
      <c r="AHU239"/>
      <c r="AHV239"/>
      <c r="AHW239"/>
      <c r="AHX239"/>
      <c r="AHY239"/>
      <c r="AHZ239"/>
      <c r="AIA239"/>
      <c r="AIB239"/>
      <c r="AIC239"/>
      <c r="AID239"/>
      <c r="AIE239"/>
      <c r="AIF239"/>
      <c r="AIG239"/>
      <c r="AIH239"/>
      <c r="AII239"/>
      <c r="AIJ239"/>
      <c r="AIK239"/>
      <c r="AIL239"/>
      <c r="AIM239"/>
      <c r="AIN239"/>
      <c r="AIO239"/>
      <c r="AIP239"/>
      <c r="AIQ239"/>
      <c r="AIR239"/>
      <c r="AIS239"/>
      <c r="AIT239"/>
      <c r="AIU239"/>
      <c r="AIV239"/>
      <c r="AIW239"/>
      <c r="AIX239"/>
      <c r="AIY239"/>
      <c r="AIZ239"/>
      <c r="AJA239"/>
      <c r="AJB239"/>
      <c r="AJC239"/>
      <c r="AJD239"/>
      <c r="AJE239"/>
      <c r="AJF239"/>
      <c r="AJG239"/>
      <c r="AJH239"/>
      <c r="AJI239"/>
      <c r="AJJ239"/>
      <c r="AJK239"/>
      <c r="AJL239"/>
      <c r="AJM239"/>
      <c r="AJN239"/>
      <c r="AJO239"/>
      <c r="AJP239"/>
      <c r="AJQ239"/>
      <c r="AJR239"/>
      <c r="AJS239"/>
      <c r="AJT239"/>
      <c r="AJU239"/>
      <c r="AJV239"/>
      <c r="AJW239"/>
      <c r="AJX239"/>
      <c r="AJY239"/>
      <c r="AJZ239"/>
      <c r="AKA239"/>
      <c r="AKB239"/>
      <c r="AKC239"/>
      <c r="AKD239"/>
      <c r="AKE239"/>
      <c r="AKF239"/>
      <c r="AKG239"/>
      <c r="AKH239"/>
      <c r="AKI239"/>
      <c r="AKJ239"/>
      <c r="AKK239"/>
      <c r="AKL239"/>
      <c r="AKM239"/>
      <c r="AKN239"/>
      <c r="AKO239"/>
      <c r="AKP239"/>
      <c r="AKQ239"/>
      <c r="AKR239"/>
      <c r="AKS239"/>
      <c r="AKT239"/>
      <c r="AKU239"/>
      <c r="AKV239"/>
      <c r="AKW239"/>
      <c r="AKX239"/>
      <c r="AKY239"/>
      <c r="AKZ239"/>
      <c r="ALA239"/>
      <c r="ALB239"/>
      <c r="ALC239"/>
      <c r="ALD239"/>
      <c r="ALE239"/>
      <c r="ALF239"/>
      <c r="ALG239"/>
      <c r="ALH239"/>
      <c r="ALI239"/>
      <c r="ALJ239"/>
      <c r="ALK239"/>
      <c r="ALL239"/>
      <c r="ALM239"/>
      <c r="ALN239"/>
      <c r="ALO239"/>
      <c r="ALP239"/>
      <c r="ALQ239"/>
      <c r="ALR239"/>
      <c r="ALS239"/>
      <c r="ALT239"/>
      <c r="ALU239"/>
      <c r="ALV239"/>
      <c r="ALW239"/>
      <c r="ALX239"/>
      <c r="ALY239"/>
      <c r="ALZ239"/>
      <c r="AMA239"/>
      <c r="AMB239"/>
      <c r="AMC239"/>
      <c r="AMD239"/>
      <c r="AME239"/>
      <c r="AMF239"/>
      <c r="AMG239"/>
      <c r="AMH239"/>
      <c r="AMI239"/>
      <c r="AMJ239"/>
      <c r="AMK239"/>
      <c r="AML239"/>
      <c r="AMM239"/>
      <c r="AMN239"/>
      <c r="AMO239"/>
      <c r="AMP239"/>
      <c r="AMQ239"/>
      <c r="AMR239"/>
      <c r="AMS239"/>
      <c r="AMT239"/>
      <c r="AMU239"/>
    </row>
    <row r="240" spans="3:1035" s="6" customFormat="1" ht="15" customHeight="1" x14ac:dyDescent="0.25">
      <c r="C240" s="6" t="str">
        <f t="shared" si="105"/>
        <v>Lochinvar</v>
      </c>
      <c r="D240" s="6" t="str">
        <f t="shared" si="106"/>
        <v>HPA067KD 120  (66 gal)</v>
      </c>
      <c r="E240" s="6">
        <f t="shared" si="107"/>
        <v>1700314</v>
      </c>
      <c r="F240" s="55">
        <f t="shared" si="108"/>
        <v>66</v>
      </c>
      <c r="G240" s="6" t="str">
        <f t="shared" si="109"/>
        <v>AOSmithHPTU66</v>
      </c>
      <c r="H240" s="114">
        <f t="shared" si="110"/>
        <v>0</v>
      </c>
      <c r="I240" s="152" t="str">
        <f t="shared" si="111"/>
        <v>LochinvarHPA067</v>
      </c>
      <c r="J240" s="114">
        <v>3</v>
      </c>
      <c r="K240" s="219">
        <v>3.45</v>
      </c>
      <c r="L240" s="91" t="s">
        <v>188</v>
      </c>
      <c r="M240" s="32">
        <v>3</v>
      </c>
      <c r="N240" s="75">
        <f t="shared" si="112"/>
        <v>17</v>
      </c>
      <c r="O240" s="9" t="s">
        <v>25</v>
      </c>
      <c r="P240" s="62">
        <f>P239+1</f>
        <v>3</v>
      </c>
      <c r="Q240" s="164">
        <f t="shared" si="103"/>
        <v>1700314</v>
      </c>
      <c r="R240" s="59" t="str">
        <f t="shared" si="113"/>
        <v>HPA067KD 120  (66 gal)</v>
      </c>
      <c r="S240" s="151">
        <f>COUNTIF(R$90:R$662, R240)</f>
        <v>1</v>
      </c>
      <c r="T240" s="10" t="s">
        <v>28</v>
      </c>
      <c r="U240" s="11">
        <v>66</v>
      </c>
      <c r="V240" s="30" t="s">
        <v>82</v>
      </c>
      <c r="W240" s="80" t="s">
        <v>102</v>
      </c>
      <c r="X240" s="85" t="str">
        <f t="shared" si="104"/>
        <v>AOSmithHPTU66</v>
      </c>
      <c r="Y240" s="113">
        <v>0</v>
      </c>
      <c r="Z240" s="42">
        <v>3</v>
      </c>
      <c r="AA240" s="43">
        <v>42545</v>
      </c>
      <c r="AB240" s="44" t="s">
        <v>80</v>
      </c>
      <c r="AC240" s="124" t="str">
        <f t="shared" si="114"/>
        <v>2,     1700314,   "HPA067KD 120  (66 gal)"</v>
      </c>
      <c r="AD240" s="126" t="str">
        <f>AD239</f>
        <v>Lochinvar</v>
      </c>
      <c r="AE240" s="127" t="s">
        <v>492</v>
      </c>
      <c r="AF240" s="167">
        <f>COUNTIF(AE$77:AE$662, AE240)</f>
        <v>1</v>
      </c>
      <c r="AG240" s="124" t="str">
        <f t="shared" si="115"/>
        <v xml:space="preserve">          case  HPA067KD 120  (66 gal)   :   "LochinvarHPA067"</v>
      </c>
      <c r="AH240" s="6">
        <v>3.45</v>
      </c>
      <c r="AJ240" s="6">
        <v>3</v>
      </c>
      <c r="AK240"/>
      <c r="AL240" s="138">
        <f t="shared" si="116"/>
        <v>3.45</v>
      </c>
      <c r="AM240" s="138" t="str">
        <f t="shared" si="117"/>
        <v/>
      </c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  <c r="KI240"/>
      <c r="KJ240"/>
      <c r="KK240"/>
      <c r="KL240"/>
      <c r="KM240"/>
      <c r="KN240"/>
      <c r="KO240"/>
      <c r="KP240"/>
      <c r="KQ240"/>
      <c r="KR240"/>
      <c r="KS240"/>
      <c r="KT240"/>
      <c r="KU240"/>
      <c r="KV240"/>
      <c r="KW240"/>
      <c r="KX240"/>
      <c r="KY240"/>
      <c r="KZ240"/>
      <c r="LA240"/>
      <c r="LB240"/>
      <c r="LC240"/>
      <c r="LD240"/>
      <c r="LE240"/>
      <c r="LF240"/>
      <c r="LG240"/>
      <c r="LH240"/>
      <c r="LI240"/>
      <c r="LJ240"/>
      <c r="LK240"/>
      <c r="LL240"/>
      <c r="LM240"/>
      <c r="LN240"/>
      <c r="LO240"/>
      <c r="LP240"/>
      <c r="LQ240"/>
      <c r="LR240"/>
      <c r="LS240"/>
      <c r="LT240"/>
      <c r="LU240"/>
      <c r="LV240"/>
      <c r="LW240"/>
      <c r="LX240"/>
      <c r="LY240"/>
      <c r="LZ240"/>
      <c r="MA240"/>
      <c r="MB240"/>
      <c r="MC240"/>
      <c r="MD240"/>
      <c r="ME240"/>
      <c r="MF240"/>
      <c r="MG240"/>
      <c r="MH240"/>
      <c r="MI240"/>
      <c r="MJ240"/>
      <c r="MK240"/>
      <c r="ML240"/>
      <c r="MM240"/>
      <c r="MN240"/>
      <c r="MO240"/>
      <c r="MP240"/>
      <c r="MQ240"/>
      <c r="MR240"/>
      <c r="MS240"/>
      <c r="MT240"/>
      <c r="MU240"/>
      <c r="MV240"/>
      <c r="MW240"/>
      <c r="MX240"/>
      <c r="MY240"/>
      <c r="MZ240"/>
      <c r="NA240"/>
      <c r="NB240"/>
      <c r="NC240"/>
      <c r="ND240"/>
      <c r="NE240"/>
      <c r="NF240"/>
      <c r="NG240"/>
      <c r="NH240"/>
      <c r="NI240"/>
      <c r="NJ240"/>
      <c r="NK240"/>
      <c r="NL240"/>
      <c r="NM240"/>
      <c r="NN240"/>
      <c r="NO240"/>
      <c r="NP240"/>
      <c r="NQ240"/>
      <c r="NR240"/>
      <c r="NS240"/>
      <c r="NT240"/>
      <c r="NU240"/>
      <c r="NV240"/>
      <c r="NW240"/>
      <c r="NX240"/>
      <c r="NY240"/>
      <c r="NZ240"/>
      <c r="OA240"/>
      <c r="OB240"/>
      <c r="OC240"/>
      <c r="OD240"/>
      <c r="OE240"/>
      <c r="OF240"/>
      <c r="OG240"/>
      <c r="OH240"/>
      <c r="OI240"/>
      <c r="OJ240"/>
      <c r="OK240"/>
      <c r="OL240"/>
      <c r="OM240"/>
      <c r="ON240"/>
      <c r="OO240"/>
      <c r="OP240"/>
      <c r="OQ240"/>
      <c r="OR240"/>
      <c r="OS240"/>
      <c r="OT240"/>
      <c r="OU240"/>
      <c r="OV240"/>
      <c r="OW240"/>
      <c r="OX240"/>
      <c r="OY240"/>
      <c r="OZ240"/>
      <c r="PA240"/>
      <c r="PB240"/>
      <c r="PC240"/>
      <c r="PD240"/>
      <c r="PE240"/>
      <c r="PF240"/>
      <c r="PG240"/>
      <c r="PH240"/>
      <c r="PI240"/>
      <c r="PJ240"/>
      <c r="PK240"/>
      <c r="PL240"/>
      <c r="PM240"/>
      <c r="PN240"/>
      <c r="PO240"/>
      <c r="PP240"/>
      <c r="PQ240"/>
      <c r="PR240"/>
      <c r="PS240"/>
      <c r="PT240"/>
      <c r="PU240"/>
      <c r="PV240"/>
      <c r="PW240"/>
      <c r="PX240"/>
      <c r="PY240"/>
      <c r="PZ240"/>
      <c r="QA240"/>
      <c r="QB240"/>
      <c r="QC240"/>
      <c r="QD240"/>
      <c r="QE240"/>
      <c r="QF240"/>
      <c r="QG240"/>
      <c r="QH240"/>
      <c r="QI240"/>
      <c r="QJ240"/>
      <c r="QK240"/>
      <c r="QL240"/>
      <c r="QM240"/>
      <c r="QN240"/>
      <c r="QO240"/>
      <c r="QP240"/>
      <c r="QQ240"/>
      <c r="QR240"/>
      <c r="QS240"/>
      <c r="QT240"/>
      <c r="QU240"/>
      <c r="QV240"/>
      <c r="QW240"/>
      <c r="QX240"/>
      <c r="QY240"/>
      <c r="QZ240"/>
      <c r="RA240"/>
      <c r="RB240"/>
      <c r="RC240"/>
      <c r="RD240"/>
      <c r="RE240"/>
      <c r="RF240"/>
      <c r="RG240"/>
      <c r="RH240"/>
      <c r="RI240"/>
      <c r="RJ240"/>
      <c r="RK240"/>
      <c r="RL240"/>
      <c r="RM240"/>
      <c r="RN240"/>
      <c r="RO240"/>
      <c r="RP240"/>
      <c r="RQ240"/>
      <c r="RR240"/>
      <c r="RS240"/>
      <c r="RT240"/>
      <c r="RU240"/>
      <c r="RV240"/>
      <c r="RW240"/>
      <c r="RX240"/>
      <c r="RY240"/>
      <c r="RZ240"/>
      <c r="SA240"/>
      <c r="SB240"/>
      <c r="SC240"/>
      <c r="SD240"/>
      <c r="SE240"/>
      <c r="SF240"/>
      <c r="SG240"/>
      <c r="SH240"/>
      <c r="SI240"/>
      <c r="SJ240"/>
      <c r="SK240"/>
      <c r="SL240"/>
      <c r="SM240"/>
      <c r="SN240"/>
      <c r="SO240"/>
      <c r="SP240"/>
      <c r="SQ240"/>
      <c r="SR240"/>
      <c r="SS240"/>
      <c r="ST240"/>
      <c r="SU240"/>
      <c r="SV240"/>
      <c r="SW240"/>
      <c r="SX240"/>
      <c r="SY240"/>
      <c r="SZ240"/>
      <c r="TA240"/>
      <c r="TB240"/>
      <c r="TC240"/>
      <c r="TD240"/>
      <c r="TE240"/>
      <c r="TF240"/>
      <c r="TG240"/>
      <c r="TH240"/>
      <c r="TI240"/>
      <c r="TJ240"/>
      <c r="TK240"/>
      <c r="TL240"/>
      <c r="TM240"/>
      <c r="TN240"/>
      <c r="TO240"/>
      <c r="TP240"/>
      <c r="TQ240"/>
      <c r="TR240"/>
      <c r="TS240"/>
      <c r="TT240"/>
      <c r="TU240"/>
      <c r="TV240"/>
      <c r="TW240"/>
      <c r="TX240"/>
      <c r="TY240"/>
      <c r="TZ240"/>
      <c r="UA240"/>
      <c r="UB240"/>
      <c r="UC240"/>
      <c r="UD240"/>
      <c r="UE240"/>
      <c r="UF240"/>
      <c r="UG240"/>
      <c r="UH240"/>
      <c r="UI240"/>
      <c r="UJ240"/>
      <c r="UK240"/>
      <c r="UL240"/>
      <c r="UM240"/>
      <c r="UN240"/>
      <c r="UO240"/>
      <c r="UP240"/>
      <c r="UQ240"/>
      <c r="UR240"/>
      <c r="US240"/>
      <c r="UT240"/>
      <c r="UU240"/>
      <c r="UV240"/>
      <c r="UW240"/>
      <c r="UX240"/>
      <c r="UY240"/>
      <c r="UZ240"/>
      <c r="VA240"/>
      <c r="VB240"/>
      <c r="VC240"/>
      <c r="VD240"/>
      <c r="VE240"/>
      <c r="VF240"/>
      <c r="VG240"/>
      <c r="VH240"/>
      <c r="VI240"/>
      <c r="VJ240"/>
      <c r="VK240"/>
      <c r="VL240"/>
      <c r="VM240"/>
      <c r="VN240"/>
      <c r="VO240"/>
      <c r="VP240"/>
      <c r="VQ240"/>
      <c r="VR240"/>
      <c r="VS240"/>
      <c r="VT240"/>
      <c r="VU240"/>
      <c r="VV240"/>
      <c r="VW240"/>
      <c r="VX240"/>
      <c r="VY240"/>
      <c r="VZ240"/>
      <c r="WA240"/>
      <c r="WB240"/>
      <c r="WC240"/>
      <c r="WD240"/>
      <c r="WE240"/>
      <c r="WF240"/>
      <c r="WG240"/>
      <c r="WH240"/>
      <c r="WI240"/>
      <c r="WJ240"/>
      <c r="WK240"/>
      <c r="WL240"/>
      <c r="WM240"/>
      <c r="WN240"/>
      <c r="WO240"/>
      <c r="WP240"/>
      <c r="WQ240"/>
      <c r="WR240"/>
      <c r="WS240"/>
      <c r="WT240"/>
      <c r="WU240"/>
      <c r="WV240"/>
      <c r="WW240"/>
      <c r="WX240"/>
      <c r="WY240"/>
      <c r="WZ240"/>
      <c r="XA240"/>
      <c r="XB240"/>
      <c r="XC240"/>
      <c r="XD240"/>
      <c r="XE240"/>
      <c r="XF240"/>
      <c r="XG240"/>
      <c r="XH240"/>
      <c r="XI240"/>
      <c r="XJ240"/>
      <c r="XK240"/>
      <c r="XL240"/>
      <c r="XM240"/>
      <c r="XN240"/>
      <c r="XO240"/>
      <c r="XP240"/>
      <c r="XQ240"/>
      <c r="XR240"/>
      <c r="XS240"/>
      <c r="XT240"/>
      <c r="XU240"/>
      <c r="XV240"/>
      <c r="XW240"/>
      <c r="XX240"/>
      <c r="XY240"/>
      <c r="XZ240"/>
      <c r="YA240"/>
      <c r="YB240"/>
      <c r="YC240"/>
      <c r="YD240"/>
      <c r="YE240"/>
      <c r="YF240"/>
      <c r="YG240"/>
      <c r="YH240"/>
      <c r="YI240"/>
      <c r="YJ240"/>
      <c r="YK240"/>
      <c r="YL240"/>
      <c r="YM240"/>
      <c r="YN240"/>
      <c r="YO240"/>
      <c r="YP240"/>
      <c r="YQ240"/>
      <c r="YR240"/>
      <c r="YS240"/>
      <c r="YT240"/>
      <c r="YU240"/>
      <c r="YV240"/>
      <c r="YW240"/>
      <c r="YX240"/>
      <c r="YY240"/>
      <c r="YZ240"/>
      <c r="ZA240"/>
      <c r="ZB240"/>
      <c r="ZC240"/>
      <c r="ZD240"/>
      <c r="ZE240"/>
      <c r="ZF240"/>
      <c r="ZG240"/>
      <c r="ZH240"/>
      <c r="ZI240"/>
      <c r="ZJ240"/>
      <c r="ZK240"/>
      <c r="ZL240"/>
      <c r="ZM240"/>
      <c r="ZN240"/>
      <c r="ZO240"/>
      <c r="ZP240"/>
      <c r="ZQ240"/>
      <c r="ZR240"/>
      <c r="ZS240"/>
      <c r="ZT240"/>
      <c r="ZU240"/>
      <c r="ZV240"/>
      <c r="ZW240"/>
      <c r="ZX240"/>
      <c r="ZY240"/>
      <c r="ZZ240"/>
      <c r="AAA240"/>
      <c r="AAB240"/>
      <c r="AAC240"/>
      <c r="AAD240"/>
      <c r="AAE240"/>
      <c r="AAF240"/>
      <c r="AAG240"/>
      <c r="AAH240"/>
      <c r="AAI240"/>
      <c r="AAJ240"/>
      <c r="AAK240"/>
      <c r="AAL240"/>
      <c r="AAM240"/>
      <c r="AAN240"/>
      <c r="AAO240"/>
      <c r="AAP240"/>
      <c r="AAQ240"/>
      <c r="AAR240"/>
      <c r="AAS240"/>
      <c r="AAT240"/>
      <c r="AAU240"/>
      <c r="AAV240"/>
      <c r="AAW240"/>
      <c r="AAX240"/>
      <c r="AAY240"/>
      <c r="AAZ240"/>
      <c r="ABA240"/>
      <c r="ABB240"/>
      <c r="ABC240"/>
      <c r="ABD240"/>
      <c r="ABE240"/>
      <c r="ABF240"/>
      <c r="ABG240"/>
      <c r="ABH240"/>
      <c r="ABI240"/>
      <c r="ABJ240"/>
      <c r="ABK240"/>
      <c r="ABL240"/>
      <c r="ABM240"/>
      <c r="ABN240"/>
      <c r="ABO240"/>
      <c r="ABP240"/>
      <c r="ABQ240"/>
      <c r="ABR240"/>
      <c r="ABS240"/>
      <c r="ABT240"/>
      <c r="ABU240"/>
      <c r="ABV240"/>
      <c r="ABW240"/>
      <c r="ABX240"/>
      <c r="ABY240"/>
      <c r="ABZ240"/>
      <c r="ACA240"/>
      <c r="ACB240"/>
      <c r="ACC240"/>
      <c r="ACD240"/>
      <c r="ACE240"/>
      <c r="ACF240"/>
      <c r="ACG240"/>
      <c r="ACH240"/>
      <c r="ACI240"/>
      <c r="ACJ240"/>
      <c r="ACK240"/>
      <c r="ACL240"/>
      <c r="ACM240"/>
      <c r="ACN240"/>
      <c r="ACO240"/>
      <c r="ACP240"/>
      <c r="ACQ240"/>
      <c r="ACR240"/>
      <c r="ACS240"/>
      <c r="ACT240"/>
      <c r="ACU240"/>
      <c r="ACV240"/>
      <c r="ACW240"/>
      <c r="ACX240"/>
      <c r="ACY240"/>
      <c r="ACZ240"/>
      <c r="ADA240"/>
      <c r="ADB240"/>
      <c r="ADC240"/>
      <c r="ADD240"/>
      <c r="ADE240"/>
      <c r="ADF240"/>
      <c r="ADG240"/>
      <c r="ADH240"/>
      <c r="ADI240"/>
      <c r="ADJ240"/>
      <c r="ADK240"/>
      <c r="ADL240"/>
      <c r="ADM240"/>
      <c r="ADN240"/>
      <c r="ADO240"/>
      <c r="ADP240"/>
      <c r="ADQ240"/>
      <c r="ADR240"/>
      <c r="ADS240"/>
      <c r="ADT240"/>
      <c r="ADU240"/>
      <c r="ADV240"/>
      <c r="ADW240"/>
      <c r="ADX240"/>
      <c r="ADY240"/>
      <c r="ADZ240"/>
      <c r="AEA240"/>
      <c r="AEB240"/>
      <c r="AEC240"/>
      <c r="AED240"/>
      <c r="AEE240"/>
      <c r="AEF240"/>
      <c r="AEG240"/>
      <c r="AEH240"/>
      <c r="AEI240"/>
      <c r="AEJ240"/>
      <c r="AEK240"/>
      <c r="AEL240"/>
      <c r="AEM240"/>
      <c r="AEN240"/>
      <c r="AEO240"/>
      <c r="AEP240"/>
      <c r="AEQ240"/>
      <c r="AER240"/>
      <c r="AES240"/>
      <c r="AET240"/>
      <c r="AEU240"/>
      <c r="AEV240"/>
      <c r="AEW240"/>
      <c r="AEX240"/>
      <c r="AEY240"/>
      <c r="AEZ240"/>
      <c r="AFA240"/>
      <c r="AFB240"/>
      <c r="AFC240"/>
      <c r="AFD240"/>
      <c r="AFE240"/>
      <c r="AFF240"/>
      <c r="AFG240"/>
      <c r="AFH240"/>
      <c r="AFI240"/>
      <c r="AFJ240"/>
      <c r="AFK240"/>
      <c r="AFL240"/>
      <c r="AFM240"/>
      <c r="AFN240"/>
      <c r="AFO240"/>
      <c r="AFP240"/>
      <c r="AFQ240"/>
      <c r="AFR240"/>
      <c r="AFS240"/>
      <c r="AFT240"/>
      <c r="AFU240"/>
      <c r="AFV240"/>
      <c r="AFW240"/>
      <c r="AFX240"/>
      <c r="AFY240"/>
      <c r="AFZ240"/>
      <c r="AGA240"/>
      <c r="AGB240"/>
      <c r="AGC240"/>
      <c r="AGD240"/>
      <c r="AGE240"/>
      <c r="AGF240"/>
      <c r="AGG240"/>
      <c r="AGH240"/>
      <c r="AGI240"/>
      <c r="AGJ240"/>
      <c r="AGK240"/>
      <c r="AGL240"/>
      <c r="AGM240"/>
      <c r="AGN240"/>
      <c r="AGO240"/>
      <c r="AGP240"/>
      <c r="AGQ240"/>
      <c r="AGR240"/>
      <c r="AGS240"/>
      <c r="AGT240"/>
      <c r="AGU240"/>
      <c r="AGV240"/>
      <c r="AGW240"/>
      <c r="AGX240"/>
      <c r="AGY240"/>
      <c r="AGZ240"/>
      <c r="AHA240"/>
      <c r="AHB240"/>
      <c r="AHC240"/>
      <c r="AHD240"/>
      <c r="AHE240"/>
      <c r="AHF240"/>
      <c r="AHG240"/>
      <c r="AHH240"/>
      <c r="AHI240"/>
      <c r="AHJ240"/>
      <c r="AHK240"/>
      <c r="AHL240"/>
      <c r="AHM240"/>
      <c r="AHN240"/>
      <c r="AHO240"/>
      <c r="AHP240"/>
      <c r="AHQ240"/>
      <c r="AHR240"/>
      <c r="AHS240"/>
      <c r="AHT240"/>
      <c r="AHU240"/>
      <c r="AHV240"/>
      <c r="AHW240"/>
      <c r="AHX240"/>
      <c r="AHY240"/>
      <c r="AHZ240"/>
      <c r="AIA240"/>
      <c r="AIB240"/>
      <c r="AIC240"/>
      <c r="AID240"/>
      <c r="AIE240"/>
      <c r="AIF240"/>
      <c r="AIG240"/>
      <c r="AIH240"/>
      <c r="AII240"/>
      <c r="AIJ240"/>
      <c r="AIK240"/>
      <c r="AIL240"/>
      <c r="AIM240"/>
      <c r="AIN240"/>
      <c r="AIO240"/>
      <c r="AIP240"/>
      <c r="AIQ240"/>
      <c r="AIR240"/>
      <c r="AIS240"/>
      <c r="AIT240"/>
      <c r="AIU240"/>
      <c r="AIV240"/>
      <c r="AIW240"/>
      <c r="AIX240"/>
      <c r="AIY240"/>
      <c r="AIZ240"/>
      <c r="AJA240"/>
      <c r="AJB240"/>
      <c r="AJC240"/>
      <c r="AJD240"/>
      <c r="AJE240"/>
      <c r="AJF240"/>
      <c r="AJG240"/>
      <c r="AJH240"/>
      <c r="AJI240"/>
      <c r="AJJ240"/>
      <c r="AJK240"/>
      <c r="AJL240"/>
      <c r="AJM240"/>
      <c r="AJN240"/>
      <c r="AJO240"/>
      <c r="AJP240"/>
      <c r="AJQ240"/>
      <c r="AJR240"/>
      <c r="AJS240"/>
      <c r="AJT240"/>
      <c r="AJU240"/>
      <c r="AJV240"/>
      <c r="AJW240"/>
      <c r="AJX240"/>
      <c r="AJY240"/>
      <c r="AJZ240"/>
      <c r="AKA240"/>
      <c r="AKB240"/>
      <c r="AKC240"/>
      <c r="AKD240"/>
      <c r="AKE240"/>
      <c r="AKF240"/>
      <c r="AKG240"/>
      <c r="AKH240"/>
      <c r="AKI240"/>
      <c r="AKJ240"/>
      <c r="AKK240"/>
      <c r="AKL240"/>
      <c r="AKM240"/>
      <c r="AKN240"/>
      <c r="AKO240"/>
      <c r="AKP240"/>
      <c r="AKQ240"/>
      <c r="AKR240"/>
      <c r="AKS240"/>
      <c r="AKT240"/>
      <c r="AKU240"/>
      <c r="AKV240"/>
      <c r="AKW240"/>
      <c r="AKX240"/>
      <c r="AKY240"/>
      <c r="AKZ240"/>
      <c r="ALA240"/>
      <c r="ALB240"/>
      <c r="ALC240"/>
      <c r="ALD240"/>
      <c r="ALE240"/>
      <c r="ALF240"/>
      <c r="ALG240"/>
      <c r="ALH240"/>
      <c r="ALI240"/>
      <c r="ALJ240"/>
      <c r="ALK240"/>
      <c r="ALL240"/>
      <c r="ALM240"/>
      <c r="ALN240"/>
      <c r="ALO240"/>
      <c r="ALP240"/>
      <c r="ALQ240"/>
      <c r="ALR240"/>
      <c r="ALS240"/>
      <c r="ALT240"/>
      <c r="ALU240"/>
      <c r="ALV240"/>
      <c r="ALW240"/>
      <c r="ALX240"/>
      <c r="ALY240"/>
      <c r="ALZ240"/>
      <c r="AMA240"/>
      <c r="AMB240"/>
      <c r="AMC240"/>
      <c r="AMD240"/>
      <c r="AME240"/>
      <c r="AMF240"/>
      <c r="AMG240"/>
      <c r="AMH240"/>
      <c r="AMI240"/>
      <c r="AMJ240"/>
      <c r="AMK240"/>
      <c r="AML240"/>
      <c r="AMM240"/>
      <c r="AMN240"/>
      <c r="AMO240"/>
      <c r="AMP240"/>
      <c r="AMQ240"/>
      <c r="AMR240"/>
      <c r="AMS240"/>
      <c r="AMT240"/>
      <c r="AMU240"/>
    </row>
    <row r="241" spans="3:1035" s="6" customFormat="1" ht="15" customHeight="1" x14ac:dyDescent="0.25">
      <c r="C241" s="6" t="str">
        <f t="shared" si="105"/>
        <v>Lochinvar</v>
      </c>
      <c r="D241" s="6" t="str">
        <f t="shared" si="106"/>
        <v>HPA068KD 120  (66 gal)</v>
      </c>
      <c r="E241" s="6">
        <f t="shared" si="107"/>
        <v>1700414</v>
      </c>
      <c r="F241" s="55">
        <f t="shared" si="108"/>
        <v>66</v>
      </c>
      <c r="G241" s="6" t="str">
        <f t="shared" si="109"/>
        <v>AOSmithHPTU66</v>
      </c>
      <c r="H241" s="114">
        <f t="shared" si="110"/>
        <v>0</v>
      </c>
      <c r="I241" s="152" t="str">
        <f t="shared" si="111"/>
        <v>LochinvarHPA068</v>
      </c>
      <c r="J241" s="114">
        <v>3</v>
      </c>
      <c r="K241" s="219">
        <v>3.45</v>
      </c>
      <c r="L241" s="91" t="s">
        <v>188</v>
      </c>
      <c r="M241" s="32">
        <v>3</v>
      </c>
      <c r="N241" s="75">
        <f t="shared" si="112"/>
        <v>17</v>
      </c>
      <c r="O241" s="9" t="s">
        <v>25</v>
      </c>
      <c r="P241" s="62">
        <f>P240+1</f>
        <v>4</v>
      </c>
      <c r="Q241" s="164">
        <f t="shared" si="103"/>
        <v>1700414</v>
      </c>
      <c r="R241" s="59" t="str">
        <f t="shared" si="113"/>
        <v>HPA068KD 120  (66 gal)</v>
      </c>
      <c r="S241" s="151">
        <f>COUNTIF(R$90:R$662, R241)</f>
        <v>1</v>
      </c>
      <c r="T241" s="10" t="s">
        <v>29</v>
      </c>
      <c r="U241" s="11">
        <v>66</v>
      </c>
      <c r="V241" s="30" t="s">
        <v>82</v>
      </c>
      <c r="W241" s="80" t="s">
        <v>102</v>
      </c>
      <c r="X241" s="85" t="str">
        <f t="shared" si="104"/>
        <v>AOSmithHPTU66</v>
      </c>
      <c r="Y241" s="113">
        <v>0</v>
      </c>
      <c r="Z241" s="42">
        <v>3</v>
      </c>
      <c r="AA241" s="43">
        <v>42545</v>
      </c>
      <c r="AB241" s="44" t="s">
        <v>80</v>
      </c>
      <c r="AC241" s="124" t="str">
        <f t="shared" si="114"/>
        <v>2,     1700414,   "HPA068KD 120  (66 gal)"</v>
      </c>
      <c r="AD241" s="126" t="str">
        <f>AD240</f>
        <v>Lochinvar</v>
      </c>
      <c r="AE241" s="127" t="s">
        <v>493</v>
      </c>
      <c r="AF241" s="167">
        <f>COUNTIF(AE$77:AE$662, AE241)</f>
        <v>1</v>
      </c>
      <c r="AG241" s="124" t="str">
        <f t="shared" si="115"/>
        <v xml:space="preserve">          case  HPA068KD 120  (66 gal)   :   "LochinvarHPA068"</v>
      </c>
      <c r="AH241" s="6">
        <v>3.45</v>
      </c>
      <c r="AJ241" s="6">
        <v>3</v>
      </c>
      <c r="AK241"/>
      <c r="AL241" s="138">
        <f t="shared" si="116"/>
        <v>3.45</v>
      </c>
      <c r="AM241" s="138" t="str">
        <f t="shared" si="117"/>
        <v/>
      </c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  <c r="KI241"/>
      <c r="KJ241"/>
      <c r="KK241"/>
      <c r="KL241"/>
      <c r="KM241"/>
      <c r="KN241"/>
      <c r="KO241"/>
      <c r="KP241"/>
      <c r="KQ241"/>
      <c r="KR241"/>
      <c r="KS241"/>
      <c r="KT241"/>
      <c r="KU241"/>
      <c r="KV241"/>
      <c r="KW241"/>
      <c r="KX241"/>
      <c r="KY241"/>
      <c r="KZ241"/>
      <c r="LA241"/>
      <c r="LB241"/>
      <c r="LC241"/>
      <c r="LD241"/>
      <c r="LE241"/>
      <c r="LF241"/>
      <c r="LG241"/>
      <c r="LH241"/>
      <c r="LI241"/>
      <c r="LJ241"/>
      <c r="LK241"/>
      <c r="LL241"/>
      <c r="LM241"/>
      <c r="LN241"/>
      <c r="LO241"/>
      <c r="LP241"/>
      <c r="LQ241"/>
      <c r="LR241"/>
      <c r="LS241"/>
      <c r="LT241"/>
      <c r="LU241"/>
      <c r="LV241"/>
      <c r="LW241"/>
      <c r="LX241"/>
      <c r="LY241"/>
      <c r="LZ241"/>
      <c r="MA241"/>
      <c r="MB241"/>
      <c r="MC241"/>
      <c r="MD241"/>
      <c r="ME241"/>
      <c r="MF241"/>
      <c r="MG241"/>
      <c r="MH241"/>
      <c r="MI241"/>
      <c r="MJ241"/>
      <c r="MK241"/>
      <c r="ML241"/>
      <c r="MM241"/>
      <c r="MN241"/>
      <c r="MO241"/>
      <c r="MP241"/>
      <c r="MQ241"/>
      <c r="MR241"/>
      <c r="MS241"/>
      <c r="MT241"/>
      <c r="MU241"/>
      <c r="MV241"/>
      <c r="MW241"/>
      <c r="MX241"/>
      <c r="MY241"/>
      <c r="MZ241"/>
      <c r="NA241"/>
      <c r="NB241"/>
      <c r="NC241"/>
      <c r="ND241"/>
      <c r="NE241"/>
      <c r="NF241"/>
      <c r="NG241"/>
      <c r="NH241"/>
      <c r="NI241"/>
      <c r="NJ241"/>
      <c r="NK241"/>
      <c r="NL241"/>
      <c r="NM241"/>
      <c r="NN241"/>
      <c r="NO241"/>
      <c r="NP241"/>
      <c r="NQ241"/>
      <c r="NR241"/>
      <c r="NS241"/>
      <c r="NT241"/>
      <c r="NU241"/>
      <c r="NV241"/>
      <c r="NW241"/>
      <c r="NX241"/>
      <c r="NY241"/>
      <c r="NZ241"/>
      <c r="OA241"/>
      <c r="OB241"/>
      <c r="OC241"/>
      <c r="OD241"/>
      <c r="OE241"/>
      <c r="OF241"/>
      <c r="OG241"/>
      <c r="OH241"/>
      <c r="OI241"/>
      <c r="OJ241"/>
      <c r="OK241"/>
      <c r="OL241"/>
      <c r="OM241"/>
      <c r="ON241"/>
      <c r="OO241"/>
      <c r="OP241"/>
      <c r="OQ241"/>
      <c r="OR241"/>
      <c r="OS241"/>
      <c r="OT241"/>
      <c r="OU241"/>
      <c r="OV241"/>
      <c r="OW241"/>
      <c r="OX241"/>
      <c r="OY241"/>
      <c r="OZ241"/>
      <c r="PA241"/>
      <c r="PB241"/>
      <c r="PC241"/>
      <c r="PD241"/>
      <c r="PE241"/>
      <c r="PF241"/>
      <c r="PG241"/>
      <c r="PH241"/>
      <c r="PI241"/>
      <c r="PJ241"/>
      <c r="PK241"/>
      <c r="PL241"/>
      <c r="PM241"/>
      <c r="PN241"/>
      <c r="PO241"/>
      <c r="PP241"/>
      <c r="PQ241"/>
      <c r="PR241"/>
      <c r="PS241"/>
      <c r="PT241"/>
      <c r="PU241"/>
      <c r="PV241"/>
      <c r="PW241"/>
      <c r="PX241"/>
      <c r="PY241"/>
      <c r="PZ241"/>
      <c r="QA241"/>
      <c r="QB241"/>
      <c r="QC241"/>
      <c r="QD241"/>
      <c r="QE241"/>
      <c r="QF241"/>
      <c r="QG241"/>
      <c r="QH241"/>
      <c r="QI241"/>
      <c r="QJ241"/>
      <c r="QK241"/>
      <c r="QL241"/>
      <c r="QM241"/>
      <c r="QN241"/>
      <c r="QO241"/>
      <c r="QP241"/>
      <c r="QQ241"/>
      <c r="QR241"/>
      <c r="QS241"/>
      <c r="QT241"/>
      <c r="QU241"/>
      <c r="QV241"/>
      <c r="QW241"/>
      <c r="QX241"/>
      <c r="QY241"/>
      <c r="QZ241"/>
      <c r="RA241"/>
      <c r="RB241"/>
      <c r="RC241"/>
      <c r="RD241"/>
      <c r="RE241"/>
      <c r="RF241"/>
      <c r="RG241"/>
      <c r="RH241"/>
      <c r="RI241"/>
      <c r="RJ241"/>
      <c r="RK241"/>
      <c r="RL241"/>
      <c r="RM241"/>
      <c r="RN241"/>
      <c r="RO241"/>
      <c r="RP241"/>
      <c r="RQ241"/>
      <c r="RR241"/>
      <c r="RS241"/>
      <c r="RT241"/>
      <c r="RU241"/>
      <c r="RV241"/>
      <c r="RW241"/>
      <c r="RX241"/>
      <c r="RY241"/>
      <c r="RZ241"/>
      <c r="SA241"/>
      <c r="SB241"/>
      <c r="SC241"/>
      <c r="SD241"/>
      <c r="SE241"/>
      <c r="SF241"/>
      <c r="SG241"/>
      <c r="SH241"/>
      <c r="SI241"/>
      <c r="SJ241"/>
      <c r="SK241"/>
      <c r="SL241"/>
      <c r="SM241"/>
      <c r="SN241"/>
      <c r="SO241"/>
      <c r="SP241"/>
      <c r="SQ241"/>
      <c r="SR241"/>
      <c r="SS241"/>
      <c r="ST241"/>
      <c r="SU241"/>
      <c r="SV241"/>
      <c r="SW241"/>
      <c r="SX241"/>
      <c r="SY241"/>
      <c r="SZ241"/>
      <c r="TA241"/>
      <c r="TB241"/>
      <c r="TC241"/>
      <c r="TD241"/>
      <c r="TE241"/>
      <c r="TF241"/>
      <c r="TG241"/>
      <c r="TH241"/>
      <c r="TI241"/>
      <c r="TJ241"/>
      <c r="TK241"/>
      <c r="TL241"/>
      <c r="TM241"/>
      <c r="TN241"/>
      <c r="TO241"/>
      <c r="TP241"/>
      <c r="TQ241"/>
      <c r="TR241"/>
      <c r="TS241"/>
      <c r="TT241"/>
      <c r="TU241"/>
      <c r="TV241"/>
      <c r="TW241"/>
      <c r="TX241"/>
      <c r="TY241"/>
      <c r="TZ241"/>
      <c r="UA241"/>
      <c r="UB241"/>
      <c r="UC241"/>
      <c r="UD241"/>
      <c r="UE241"/>
      <c r="UF241"/>
      <c r="UG241"/>
      <c r="UH241"/>
      <c r="UI241"/>
      <c r="UJ241"/>
      <c r="UK241"/>
      <c r="UL241"/>
      <c r="UM241"/>
      <c r="UN241"/>
      <c r="UO241"/>
      <c r="UP241"/>
      <c r="UQ241"/>
      <c r="UR241"/>
      <c r="US241"/>
      <c r="UT241"/>
      <c r="UU241"/>
      <c r="UV241"/>
      <c r="UW241"/>
      <c r="UX241"/>
      <c r="UY241"/>
      <c r="UZ241"/>
      <c r="VA241"/>
      <c r="VB241"/>
      <c r="VC241"/>
      <c r="VD241"/>
      <c r="VE241"/>
      <c r="VF241"/>
      <c r="VG241"/>
      <c r="VH241"/>
      <c r="VI241"/>
      <c r="VJ241"/>
      <c r="VK241"/>
      <c r="VL241"/>
      <c r="VM241"/>
      <c r="VN241"/>
      <c r="VO241"/>
      <c r="VP241"/>
      <c r="VQ241"/>
      <c r="VR241"/>
      <c r="VS241"/>
      <c r="VT241"/>
      <c r="VU241"/>
      <c r="VV241"/>
      <c r="VW241"/>
      <c r="VX241"/>
      <c r="VY241"/>
      <c r="VZ241"/>
      <c r="WA241"/>
      <c r="WB241"/>
      <c r="WC241"/>
      <c r="WD241"/>
      <c r="WE241"/>
      <c r="WF241"/>
      <c r="WG241"/>
      <c r="WH241"/>
      <c r="WI241"/>
      <c r="WJ241"/>
      <c r="WK241"/>
      <c r="WL241"/>
      <c r="WM241"/>
      <c r="WN241"/>
      <c r="WO241"/>
      <c r="WP241"/>
      <c r="WQ241"/>
      <c r="WR241"/>
      <c r="WS241"/>
      <c r="WT241"/>
      <c r="WU241"/>
      <c r="WV241"/>
      <c r="WW241"/>
      <c r="WX241"/>
      <c r="WY241"/>
      <c r="WZ241"/>
      <c r="XA241"/>
      <c r="XB241"/>
      <c r="XC241"/>
      <c r="XD241"/>
      <c r="XE241"/>
      <c r="XF241"/>
      <c r="XG241"/>
      <c r="XH241"/>
      <c r="XI241"/>
      <c r="XJ241"/>
      <c r="XK241"/>
      <c r="XL241"/>
      <c r="XM241"/>
      <c r="XN241"/>
      <c r="XO241"/>
      <c r="XP241"/>
      <c r="XQ241"/>
      <c r="XR241"/>
      <c r="XS241"/>
      <c r="XT241"/>
      <c r="XU241"/>
      <c r="XV241"/>
      <c r="XW241"/>
      <c r="XX241"/>
      <c r="XY241"/>
      <c r="XZ241"/>
      <c r="YA241"/>
      <c r="YB241"/>
      <c r="YC241"/>
      <c r="YD241"/>
      <c r="YE241"/>
      <c r="YF241"/>
      <c r="YG241"/>
      <c r="YH241"/>
      <c r="YI241"/>
      <c r="YJ241"/>
      <c r="YK241"/>
      <c r="YL241"/>
      <c r="YM241"/>
      <c r="YN241"/>
      <c r="YO241"/>
      <c r="YP241"/>
      <c r="YQ241"/>
      <c r="YR241"/>
      <c r="YS241"/>
      <c r="YT241"/>
      <c r="YU241"/>
      <c r="YV241"/>
      <c r="YW241"/>
      <c r="YX241"/>
      <c r="YY241"/>
      <c r="YZ241"/>
      <c r="ZA241"/>
      <c r="ZB241"/>
      <c r="ZC241"/>
      <c r="ZD241"/>
      <c r="ZE241"/>
      <c r="ZF241"/>
      <c r="ZG241"/>
      <c r="ZH241"/>
      <c r="ZI241"/>
      <c r="ZJ241"/>
      <c r="ZK241"/>
      <c r="ZL241"/>
      <c r="ZM241"/>
      <c r="ZN241"/>
      <c r="ZO241"/>
      <c r="ZP241"/>
      <c r="ZQ241"/>
      <c r="ZR241"/>
      <c r="ZS241"/>
      <c r="ZT241"/>
      <c r="ZU241"/>
      <c r="ZV241"/>
      <c r="ZW241"/>
      <c r="ZX241"/>
      <c r="ZY241"/>
      <c r="ZZ241"/>
      <c r="AAA241"/>
      <c r="AAB241"/>
      <c r="AAC241"/>
      <c r="AAD241"/>
      <c r="AAE241"/>
      <c r="AAF241"/>
      <c r="AAG241"/>
      <c r="AAH241"/>
      <c r="AAI241"/>
      <c r="AAJ241"/>
      <c r="AAK241"/>
      <c r="AAL241"/>
      <c r="AAM241"/>
      <c r="AAN241"/>
      <c r="AAO241"/>
      <c r="AAP241"/>
      <c r="AAQ241"/>
      <c r="AAR241"/>
      <c r="AAS241"/>
      <c r="AAT241"/>
      <c r="AAU241"/>
      <c r="AAV241"/>
      <c r="AAW241"/>
      <c r="AAX241"/>
      <c r="AAY241"/>
      <c r="AAZ241"/>
      <c r="ABA241"/>
      <c r="ABB241"/>
      <c r="ABC241"/>
      <c r="ABD241"/>
      <c r="ABE241"/>
      <c r="ABF241"/>
      <c r="ABG241"/>
      <c r="ABH241"/>
      <c r="ABI241"/>
      <c r="ABJ241"/>
      <c r="ABK241"/>
      <c r="ABL241"/>
      <c r="ABM241"/>
      <c r="ABN241"/>
      <c r="ABO241"/>
      <c r="ABP241"/>
      <c r="ABQ241"/>
      <c r="ABR241"/>
      <c r="ABS241"/>
      <c r="ABT241"/>
      <c r="ABU241"/>
      <c r="ABV241"/>
      <c r="ABW241"/>
      <c r="ABX241"/>
      <c r="ABY241"/>
      <c r="ABZ241"/>
      <c r="ACA241"/>
      <c r="ACB241"/>
      <c r="ACC241"/>
      <c r="ACD241"/>
      <c r="ACE241"/>
      <c r="ACF241"/>
      <c r="ACG241"/>
      <c r="ACH241"/>
      <c r="ACI241"/>
      <c r="ACJ241"/>
      <c r="ACK241"/>
      <c r="ACL241"/>
      <c r="ACM241"/>
      <c r="ACN241"/>
      <c r="ACO241"/>
      <c r="ACP241"/>
      <c r="ACQ241"/>
      <c r="ACR241"/>
      <c r="ACS241"/>
      <c r="ACT241"/>
      <c r="ACU241"/>
      <c r="ACV241"/>
      <c r="ACW241"/>
      <c r="ACX241"/>
      <c r="ACY241"/>
      <c r="ACZ241"/>
      <c r="ADA241"/>
      <c r="ADB241"/>
      <c r="ADC241"/>
      <c r="ADD241"/>
      <c r="ADE241"/>
      <c r="ADF241"/>
      <c r="ADG241"/>
      <c r="ADH241"/>
      <c r="ADI241"/>
      <c r="ADJ241"/>
      <c r="ADK241"/>
      <c r="ADL241"/>
      <c r="ADM241"/>
      <c r="ADN241"/>
      <c r="ADO241"/>
      <c r="ADP241"/>
      <c r="ADQ241"/>
      <c r="ADR241"/>
      <c r="ADS241"/>
      <c r="ADT241"/>
      <c r="ADU241"/>
      <c r="ADV241"/>
      <c r="ADW241"/>
      <c r="ADX241"/>
      <c r="ADY241"/>
      <c r="ADZ241"/>
      <c r="AEA241"/>
      <c r="AEB241"/>
      <c r="AEC241"/>
      <c r="AED241"/>
      <c r="AEE241"/>
      <c r="AEF241"/>
      <c r="AEG241"/>
      <c r="AEH241"/>
      <c r="AEI241"/>
      <c r="AEJ241"/>
      <c r="AEK241"/>
      <c r="AEL241"/>
      <c r="AEM241"/>
      <c r="AEN241"/>
      <c r="AEO241"/>
      <c r="AEP241"/>
      <c r="AEQ241"/>
      <c r="AER241"/>
      <c r="AES241"/>
      <c r="AET241"/>
      <c r="AEU241"/>
      <c r="AEV241"/>
      <c r="AEW241"/>
      <c r="AEX241"/>
      <c r="AEY241"/>
      <c r="AEZ241"/>
      <c r="AFA241"/>
      <c r="AFB241"/>
      <c r="AFC241"/>
      <c r="AFD241"/>
      <c r="AFE241"/>
      <c r="AFF241"/>
      <c r="AFG241"/>
      <c r="AFH241"/>
      <c r="AFI241"/>
      <c r="AFJ241"/>
      <c r="AFK241"/>
      <c r="AFL241"/>
      <c r="AFM241"/>
      <c r="AFN241"/>
      <c r="AFO241"/>
      <c r="AFP241"/>
      <c r="AFQ241"/>
      <c r="AFR241"/>
      <c r="AFS241"/>
      <c r="AFT241"/>
      <c r="AFU241"/>
      <c r="AFV241"/>
      <c r="AFW241"/>
      <c r="AFX241"/>
      <c r="AFY241"/>
      <c r="AFZ241"/>
      <c r="AGA241"/>
      <c r="AGB241"/>
      <c r="AGC241"/>
      <c r="AGD241"/>
      <c r="AGE241"/>
      <c r="AGF241"/>
      <c r="AGG241"/>
      <c r="AGH241"/>
      <c r="AGI241"/>
      <c r="AGJ241"/>
      <c r="AGK241"/>
      <c r="AGL241"/>
      <c r="AGM241"/>
      <c r="AGN241"/>
      <c r="AGO241"/>
      <c r="AGP241"/>
      <c r="AGQ241"/>
      <c r="AGR241"/>
      <c r="AGS241"/>
      <c r="AGT241"/>
      <c r="AGU241"/>
      <c r="AGV241"/>
      <c r="AGW241"/>
      <c r="AGX241"/>
      <c r="AGY241"/>
      <c r="AGZ241"/>
      <c r="AHA241"/>
      <c r="AHB241"/>
      <c r="AHC241"/>
      <c r="AHD241"/>
      <c r="AHE241"/>
      <c r="AHF241"/>
      <c r="AHG241"/>
      <c r="AHH241"/>
      <c r="AHI241"/>
      <c r="AHJ241"/>
      <c r="AHK241"/>
      <c r="AHL241"/>
      <c r="AHM241"/>
      <c r="AHN241"/>
      <c r="AHO241"/>
      <c r="AHP241"/>
      <c r="AHQ241"/>
      <c r="AHR241"/>
      <c r="AHS241"/>
      <c r="AHT241"/>
      <c r="AHU241"/>
      <c r="AHV241"/>
      <c r="AHW241"/>
      <c r="AHX241"/>
      <c r="AHY241"/>
      <c r="AHZ241"/>
      <c r="AIA241"/>
      <c r="AIB241"/>
      <c r="AIC241"/>
      <c r="AID241"/>
      <c r="AIE241"/>
      <c r="AIF241"/>
      <c r="AIG241"/>
      <c r="AIH241"/>
      <c r="AII241"/>
      <c r="AIJ241"/>
      <c r="AIK241"/>
      <c r="AIL241"/>
      <c r="AIM241"/>
      <c r="AIN241"/>
      <c r="AIO241"/>
      <c r="AIP241"/>
      <c r="AIQ241"/>
      <c r="AIR241"/>
      <c r="AIS241"/>
      <c r="AIT241"/>
      <c r="AIU241"/>
      <c r="AIV241"/>
      <c r="AIW241"/>
      <c r="AIX241"/>
      <c r="AIY241"/>
      <c r="AIZ241"/>
      <c r="AJA241"/>
      <c r="AJB241"/>
      <c r="AJC241"/>
      <c r="AJD241"/>
      <c r="AJE241"/>
      <c r="AJF241"/>
      <c r="AJG241"/>
      <c r="AJH241"/>
      <c r="AJI241"/>
      <c r="AJJ241"/>
      <c r="AJK241"/>
      <c r="AJL241"/>
      <c r="AJM241"/>
      <c r="AJN241"/>
      <c r="AJO241"/>
      <c r="AJP241"/>
      <c r="AJQ241"/>
      <c r="AJR241"/>
      <c r="AJS241"/>
      <c r="AJT241"/>
      <c r="AJU241"/>
      <c r="AJV241"/>
      <c r="AJW241"/>
      <c r="AJX241"/>
      <c r="AJY241"/>
      <c r="AJZ241"/>
      <c r="AKA241"/>
      <c r="AKB241"/>
      <c r="AKC241"/>
      <c r="AKD241"/>
      <c r="AKE241"/>
      <c r="AKF241"/>
      <c r="AKG241"/>
      <c r="AKH241"/>
      <c r="AKI241"/>
      <c r="AKJ241"/>
      <c r="AKK241"/>
      <c r="AKL241"/>
      <c r="AKM241"/>
      <c r="AKN241"/>
      <c r="AKO241"/>
      <c r="AKP241"/>
      <c r="AKQ241"/>
      <c r="AKR241"/>
      <c r="AKS241"/>
      <c r="AKT241"/>
      <c r="AKU241"/>
      <c r="AKV241"/>
      <c r="AKW241"/>
      <c r="AKX241"/>
      <c r="AKY241"/>
      <c r="AKZ241"/>
      <c r="ALA241"/>
      <c r="ALB241"/>
      <c r="ALC241"/>
      <c r="ALD241"/>
      <c r="ALE241"/>
      <c r="ALF241"/>
      <c r="ALG241"/>
      <c r="ALH241"/>
      <c r="ALI241"/>
      <c r="ALJ241"/>
      <c r="ALK241"/>
      <c r="ALL241"/>
      <c r="ALM241"/>
      <c r="ALN241"/>
      <c r="ALO241"/>
      <c r="ALP241"/>
      <c r="ALQ241"/>
      <c r="ALR241"/>
      <c r="ALS241"/>
      <c r="ALT241"/>
      <c r="ALU241"/>
      <c r="ALV241"/>
      <c r="ALW241"/>
      <c r="ALX241"/>
      <c r="ALY241"/>
      <c r="ALZ241"/>
      <c r="AMA241"/>
      <c r="AMB241"/>
      <c r="AMC241"/>
      <c r="AMD241"/>
      <c r="AME241"/>
      <c r="AMF241"/>
      <c r="AMG241"/>
      <c r="AMH241"/>
      <c r="AMI241"/>
      <c r="AMJ241"/>
      <c r="AMK241"/>
      <c r="AML241"/>
      <c r="AMM241"/>
      <c r="AMN241"/>
      <c r="AMO241"/>
      <c r="AMP241"/>
      <c r="AMQ241"/>
      <c r="AMR241"/>
      <c r="AMS241"/>
      <c r="AMT241"/>
      <c r="AMU241"/>
    </row>
    <row r="242" spans="3:1035" s="6" customFormat="1" ht="15" customHeight="1" x14ac:dyDescent="0.25">
      <c r="C242" s="6" t="str">
        <f t="shared" si="105"/>
        <v>Lochinvar</v>
      </c>
      <c r="D242" s="6" t="str">
        <f t="shared" si="106"/>
        <v>HPA081KD 120  (80 gal)</v>
      </c>
      <c r="E242" s="6">
        <f t="shared" si="107"/>
        <v>1700515</v>
      </c>
      <c r="F242" s="55">
        <f t="shared" si="108"/>
        <v>80</v>
      </c>
      <c r="G242" s="6" t="str">
        <f t="shared" si="109"/>
        <v>AOSmithHPTU80</v>
      </c>
      <c r="H242" s="114">
        <f t="shared" si="110"/>
        <v>0</v>
      </c>
      <c r="I242" s="152" t="str">
        <f t="shared" si="111"/>
        <v>LochinvarHPA081</v>
      </c>
      <c r="J242" s="114">
        <v>3</v>
      </c>
      <c r="K242" s="219">
        <v>2.73</v>
      </c>
      <c r="L242" s="91" t="s">
        <v>188</v>
      </c>
      <c r="M242" s="32">
        <v>3</v>
      </c>
      <c r="N242" s="75">
        <f t="shared" si="112"/>
        <v>17</v>
      </c>
      <c r="O242" s="9" t="s">
        <v>25</v>
      </c>
      <c r="P242" s="62">
        <f>P241+1</f>
        <v>5</v>
      </c>
      <c r="Q242" s="164">
        <f t="shared" si="103"/>
        <v>1700515</v>
      </c>
      <c r="R242" s="59" t="str">
        <f t="shared" si="113"/>
        <v>HPA081KD 120  (80 gal)</v>
      </c>
      <c r="S242" s="151">
        <f>COUNTIF(R$90:R$662, R242)</f>
        <v>1</v>
      </c>
      <c r="T242" s="10" t="s">
        <v>30</v>
      </c>
      <c r="U242" s="11">
        <v>80</v>
      </c>
      <c r="V242" s="30" t="s">
        <v>83</v>
      </c>
      <c r="W242" s="80" t="s">
        <v>103</v>
      </c>
      <c r="X242" s="85" t="str">
        <f t="shared" si="104"/>
        <v>AOSmithHPTU80</v>
      </c>
      <c r="Y242" s="113">
        <v>0</v>
      </c>
      <c r="Z242" s="42" t="s">
        <v>13</v>
      </c>
      <c r="AA242" s="43">
        <v>42545</v>
      </c>
      <c r="AB242" s="44" t="s">
        <v>80</v>
      </c>
      <c r="AC242" s="124" t="str">
        <f t="shared" si="114"/>
        <v>2,     1700515,   "HPA081KD 120  (80 gal)"</v>
      </c>
      <c r="AD242" s="126" t="str">
        <f>AD241</f>
        <v>Lochinvar</v>
      </c>
      <c r="AE242" s="127" t="s">
        <v>494</v>
      </c>
      <c r="AF242" s="167">
        <f>COUNTIF(AE$77:AE$662, AE242)</f>
        <v>1</v>
      </c>
      <c r="AG242" s="124" t="str">
        <f t="shared" si="115"/>
        <v xml:space="preserve">          case  HPA081KD 120  (80 gal)   :   "LochinvarHPA081"</v>
      </c>
      <c r="AH242" s="6">
        <v>2.73</v>
      </c>
      <c r="AJ242" s="6">
        <v>3</v>
      </c>
      <c r="AK242"/>
      <c r="AL242" s="138">
        <f t="shared" si="116"/>
        <v>2.73</v>
      </c>
      <c r="AM242" s="138" t="str">
        <f t="shared" si="117"/>
        <v/>
      </c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  <c r="KI242"/>
      <c r="KJ242"/>
      <c r="KK242"/>
      <c r="KL242"/>
      <c r="KM242"/>
      <c r="KN242"/>
      <c r="KO242"/>
      <c r="KP242"/>
      <c r="KQ242"/>
      <c r="KR242"/>
      <c r="KS242"/>
      <c r="KT242"/>
      <c r="KU242"/>
      <c r="KV242"/>
      <c r="KW242"/>
      <c r="KX242"/>
      <c r="KY242"/>
      <c r="KZ242"/>
      <c r="LA242"/>
      <c r="LB242"/>
      <c r="LC242"/>
      <c r="LD242"/>
      <c r="LE242"/>
      <c r="LF242"/>
      <c r="LG242"/>
      <c r="LH242"/>
      <c r="LI242"/>
      <c r="LJ242"/>
      <c r="LK242"/>
      <c r="LL242"/>
      <c r="LM242"/>
      <c r="LN242"/>
      <c r="LO242"/>
      <c r="LP242"/>
      <c r="LQ242"/>
      <c r="LR242"/>
      <c r="LS242"/>
      <c r="LT242"/>
      <c r="LU242"/>
      <c r="LV242"/>
      <c r="LW242"/>
      <c r="LX242"/>
      <c r="LY242"/>
      <c r="LZ242"/>
      <c r="MA242"/>
      <c r="MB242"/>
      <c r="MC242"/>
      <c r="MD242"/>
      <c r="ME242"/>
      <c r="MF242"/>
      <c r="MG242"/>
      <c r="MH242"/>
      <c r="MI242"/>
      <c r="MJ242"/>
      <c r="MK242"/>
      <c r="ML242"/>
      <c r="MM242"/>
      <c r="MN242"/>
      <c r="MO242"/>
      <c r="MP242"/>
      <c r="MQ242"/>
      <c r="MR242"/>
      <c r="MS242"/>
      <c r="MT242"/>
      <c r="MU242"/>
      <c r="MV242"/>
      <c r="MW242"/>
      <c r="MX242"/>
      <c r="MY242"/>
      <c r="MZ242"/>
      <c r="NA242"/>
      <c r="NB242"/>
      <c r="NC242"/>
      <c r="ND242"/>
      <c r="NE242"/>
      <c r="NF242"/>
      <c r="NG242"/>
      <c r="NH242"/>
      <c r="NI242"/>
      <c r="NJ242"/>
      <c r="NK242"/>
      <c r="NL242"/>
      <c r="NM242"/>
      <c r="NN242"/>
      <c r="NO242"/>
      <c r="NP242"/>
      <c r="NQ242"/>
      <c r="NR242"/>
      <c r="NS242"/>
      <c r="NT242"/>
      <c r="NU242"/>
      <c r="NV242"/>
      <c r="NW242"/>
      <c r="NX242"/>
      <c r="NY242"/>
      <c r="NZ242"/>
      <c r="OA242"/>
      <c r="OB242"/>
      <c r="OC242"/>
      <c r="OD242"/>
      <c r="OE242"/>
      <c r="OF242"/>
      <c r="OG242"/>
      <c r="OH242"/>
      <c r="OI242"/>
      <c r="OJ242"/>
      <c r="OK242"/>
      <c r="OL242"/>
      <c r="OM242"/>
      <c r="ON242"/>
      <c r="OO242"/>
      <c r="OP242"/>
      <c r="OQ242"/>
      <c r="OR242"/>
      <c r="OS242"/>
      <c r="OT242"/>
      <c r="OU242"/>
      <c r="OV242"/>
      <c r="OW242"/>
      <c r="OX242"/>
      <c r="OY242"/>
      <c r="OZ242"/>
      <c r="PA242"/>
      <c r="PB242"/>
      <c r="PC242"/>
      <c r="PD242"/>
      <c r="PE242"/>
      <c r="PF242"/>
      <c r="PG242"/>
      <c r="PH242"/>
      <c r="PI242"/>
      <c r="PJ242"/>
      <c r="PK242"/>
      <c r="PL242"/>
      <c r="PM242"/>
      <c r="PN242"/>
      <c r="PO242"/>
      <c r="PP242"/>
      <c r="PQ242"/>
      <c r="PR242"/>
      <c r="PS242"/>
      <c r="PT242"/>
      <c r="PU242"/>
      <c r="PV242"/>
      <c r="PW242"/>
      <c r="PX242"/>
      <c r="PY242"/>
      <c r="PZ242"/>
      <c r="QA242"/>
      <c r="QB242"/>
      <c r="QC242"/>
      <c r="QD242"/>
      <c r="QE242"/>
      <c r="QF242"/>
      <c r="QG242"/>
      <c r="QH242"/>
      <c r="QI242"/>
      <c r="QJ242"/>
      <c r="QK242"/>
      <c r="QL242"/>
      <c r="QM242"/>
      <c r="QN242"/>
      <c r="QO242"/>
      <c r="QP242"/>
      <c r="QQ242"/>
      <c r="QR242"/>
      <c r="QS242"/>
      <c r="QT242"/>
      <c r="QU242"/>
      <c r="QV242"/>
      <c r="QW242"/>
      <c r="QX242"/>
      <c r="QY242"/>
      <c r="QZ242"/>
      <c r="RA242"/>
      <c r="RB242"/>
      <c r="RC242"/>
      <c r="RD242"/>
      <c r="RE242"/>
      <c r="RF242"/>
      <c r="RG242"/>
      <c r="RH242"/>
      <c r="RI242"/>
      <c r="RJ242"/>
      <c r="RK242"/>
      <c r="RL242"/>
      <c r="RM242"/>
      <c r="RN242"/>
      <c r="RO242"/>
      <c r="RP242"/>
      <c r="RQ242"/>
      <c r="RR242"/>
      <c r="RS242"/>
      <c r="RT242"/>
      <c r="RU242"/>
      <c r="RV242"/>
      <c r="RW242"/>
      <c r="RX242"/>
      <c r="RY242"/>
      <c r="RZ242"/>
      <c r="SA242"/>
      <c r="SB242"/>
      <c r="SC242"/>
      <c r="SD242"/>
      <c r="SE242"/>
      <c r="SF242"/>
      <c r="SG242"/>
      <c r="SH242"/>
      <c r="SI242"/>
      <c r="SJ242"/>
      <c r="SK242"/>
      <c r="SL242"/>
      <c r="SM242"/>
      <c r="SN242"/>
      <c r="SO242"/>
      <c r="SP242"/>
      <c r="SQ242"/>
      <c r="SR242"/>
      <c r="SS242"/>
      <c r="ST242"/>
      <c r="SU242"/>
      <c r="SV242"/>
      <c r="SW242"/>
      <c r="SX242"/>
      <c r="SY242"/>
      <c r="SZ242"/>
      <c r="TA242"/>
      <c r="TB242"/>
      <c r="TC242"/>
      <c r="TD242"/>
      <c r="TE242"/>
      <c r="TF242"/>
      <c r="TG242"/>
      <c r="TH242"/>
      <c r="TI242"/>
      <c r="TJ242"/>
      <c r="TK242"/>
      <c r="TL242"/>
      <c r="TM242"/>
      <c r="TN242"/>
      <c r="TO242"/>
      <c r="TP242"/>
      <c r="TQ242"/>
      <c r="TR242"/>
      <c r="TS242"/>
      <c r="TT242"/>
      <c r="TU242"/>
      <c r="TV242"/>
      <c r="TW242"/>
      <c r="TX242"/>
      <c r="TY242"/>
      <c r="TZ242"/>
      <c r="UA242"/>
      <c r="UB242"/>
      <c r="UC242"/>
      <c r="UD242"/>
      <c r="UE242"/>
      <c r="UF242"/>
      <c r="UG242"/>
      <c r="UH242"/>
      <c r="UI242"/>
      <c r="UJ242"/>
      <c r="UK242"/>
      <c r="UL242"/>
      <c r="UM242"/>
      <c r="UN242"/>
      <c r="UO242"/>
      <c r="UP242"/>
      <c r="UQ242"/>
      <c r="UR242"/>
      <c r="US242"/>
      <c r="UT242"/>
      <c r="UU242"/>
      <c r="UV242"/>
      <c r="UW242"/>
      <c r="UX242"/>
      <c r="UY242"/>
      <c r="UZ242"/>
      <c r="VA242"/>
      <c r="VB242"/>
      <c r="VC242"/>
      <c r="VD242"/>
      <c r="VE242"/>
      <c r="VF242"/>
      <c r="VG242"/>
      <c r="VH242"/>
      <c r="VI242"/>
      <c r="VJ242"/>
      <c r="VK242"/>
      <c r="VL242"/>
      <c r="VM242"/>
      <c r="VN242"/>
      <c r="VO242"/>
      <c r="VP242"/>
      <c r="VQ242"/>
      <c r="VR242"/>
      <c r="VS242"/>
      <c r="VT242"/>
      <c r="VU242"/>
      <c r="VV242"/>
      <c r="VW242"/>
      <c r="VX242"/>
      <c r="VY242"/>
      <c r="VZ242"/>
      <c r="WA242"/>
      <c r="WB242"/>
      <c r="WC242"/>
      <c r="WD242"/>
      <c r="WE242"/>
      <c r="WF242"/>
      <c r="WG242"/>
      <c r="WH242"/>
      <c r="WI242"/>
      <c r="WJ242"/>
      <c r="WK242"/>
      <c r="WL242"/>
      <c r="WM242"/>
      <c r="WN242"/>
      <c r="WO242"/>
      <c r="WP242"/>
      <c r="WQ242"/>
      <c r="WR242"/>
      <c r="WS242"/>
      <c r="WT242"/>
      <c r="WU242"/>
      <c r="WV242"/>
      <c r="WW242"/>
      <c r="WX242"/>
      <c r="WY242"/>
      <c r="WZ242"/>
      <c r="XA242"/>
      <c r="XB242"/>
      <c r="XC242"/>
      <c r="XD242"/>
      <c r="XE242"/>
      <c r="XF242"/>
      <c r="XG242"/>
      <c r="XH242"/>
      <c r="XI242"/>
      <c r="XJ242"/>
      <c r="XK242"/>
      <c r="XL242"/>
      <c r="XM242"/>
      <c r="XN242"/>
      <c r="XO242"/>
      <c r="XP242"/>
      <c r="XQ242"/>
      <c r="XR242"/>
      <c r="XS242"/>
      <c r="XT242"/>
      <c r="XU242"/>
      <c r="XV242"/>
      <c r="XW242"/>
      <c r="XX242"/>
      <c r="XY242"/>
      <c r="XZ242"/>
      <c r="YA242"/>
      <c r="YB242"/>
      <c r="YC242"/>
      <c r="YD242"/>
      <c r="YE242"/>
      <c r="YF242"/>
      <c r="YG242"/>
      <c r="YH242"/>
      <c r="YI242"/>
      <c r="YJ242"/>
      <c r="YK242"/>
      <c r="YL242"/>
      <c r="YM242"/>
      <c r="YN242"/>
      <c r="YO242"/>
      <c r="YP242"/>
      <c r="YQ242"/>
      <c r="YR242"/>
      <c r="YS242"/>
      <c r="YT242"/>
      <c r="YU242"/>
      <c r="YV242"/>
      <c r="YW242"/>
      <c r="YX242"/>
      <c r="YY242"/>
      <c r="YZ242"/>
      <c r="ZA242"/>
      <c r="ZB242"/>
      <c r="ZC242"/>
      <c r="ZD242"/>
      <c r="ZE242"/>
      <c r="ZF242"/>
      <c r="ZG242"/>
      <c r="ZH242"/>
      <c r="ZI242"/>
      <c r="ZJ242"/>
      <c r="ZK242"/>
      <c r="ZL242"/>
      <c r="ZM242"/>
      <c r="ZN242"/>
      <c r="ZO242"/>
      <c r="ZP242"/>
      <c r="ZQ242"/>
      <c r="ZR242"/>
      <c r="ZS242"/>
      <c r="ZT242"/>
      <c r="ZU242"/>
      <c r="ZV242"/>
      <c r="ZW242"/>
      <c r="ZX242"/>
      <c r="ZY242"/>
      <c r="ZZ242"/>
      <c r="AAA242"/>
      <c r="AAB242"/>
      <c r="AAC242"/>
      <c r="AAD242"/>
      <c r="AAE242"/>
      <c r="AAF242"/>
      <c r="AAG242"/>
      <c r="AAH242"/>
      <c r="AAI242"/>
      <c r="AAJ242"/>
      <c r="AAK242"/>
      <c r="AAL242"/>
      <c r="AAM242"/>
      <c r="AAN242"/>
      <c r="AAO242"/>
      <c r="AAP242"/>
      <c r="AAQ242"/>
      <c r="AAR242"/>
      <c r="AAS242"/>
      <c r="AAT242"/>
      <c r="AAU242"/>
      <c r="AAV242"/>
      <c r="AAW242"/>
      <c r="AAX242"/>
      <c r="AAY242"/>
      <c r="AAZ242"/>
      <c r="ABA242"/>
      <c r="ABB242"/>
      <c r="ABC242"/>
      <c r="ABD242"/>
      <c r="ABE242"/>
      <c r="ABF242"/>
      <c r="ABG242"/>
      <c r="ABH242"/>
      <c r="ABI242"/>
      <c r="ABJ242"/>
      <c r="ABK242"/>
      <c r="ABL242"/>
      <c r="ABM242"/>
      <c r="ABN242"/>
      <c r="ABO242"/>
      <c r="ABP242"/>
      <c r="ABQ242"/>
      <c r="ABR242"/>
      <c r="ABS242"/>
      <c r="ABT242"/>
      <c r="ABU242"/>
      <c r="ABV242"/>
      <c r="ABW242"/>
      <c r="ABX242"/>
      <c r="ABY242"/>
      <c r="ABZ242"/>
      <c r="ACA242"/>
      <c r="ACB242"/>
      <c r="ACC242"/>
      <c r="ACD242"/>
      <c r="ACE242"/>
      <c r="ACF242"/>
      <c r="ACG242"/>
      <c r="ACH242"/>
      <c r="ACI242"/>
      <c r="ACJ242"/>
      <c r="ACK242"/>
      <c r="ACL242"/>
      <c r="ACM242"/>
      <c r="ACN242"/>
      <c r="ACO242"/>
      <c r="ACP242"/>
      <c r="ACQ242"/>
      <c r="ACR242"/>
      <c r="ACS242"/>
      <c r="ACT242"/>
      <c r="ACU242"/>
      <c r="ACV242"/>
      <c r="ACW242"/>
      <c r="ACX242"/>
      <c r="ACY242"/>
      <c r="ACZ242"/>
      <c r="ADA242"/>
      <c r="ADB242"/>
      <c r="ADC242"/>
      <c r="ADD242"/>
      <c r="ADE242"/>
      <c r="ADF242"/>
      <c r="ADG242"/>
      <c r="ADH242"/>
      <c r="ADI242"/>
      <c r="ADJ242"/>
      <c r="ADK242"/>
      <c r="ADL242"/>
      <c r="ADM242"/>
      <c r="ADN242"/>
      <c r="ADO242"/>
      <c r="ADP242"/>
      <c r="ADQ242"/>
      <c r="ADR242"/>
      <c r="ADS242"/>
      <c r="ADT242"/>
      <c r="ADU242"/>
      <c r="ADV242"/>
      <c r="ADW242"/>
      <c r="ADX242"/>
      <c r="ADY242"/>
      <c r="ADZ242"/>
      <c r="AEA242"/>
      <c r="AEB242"/>
      <c r="AEC242"/>
      <c r="AED242"/>
      <c r="AEE242"/>
      <c r="AEF242"/>
      <c r="AEG242"/>
      <c r="AEH242"/>
      <c r="AEI242"/>
      <c r="AEJ242"/>
      <c r="AEK242"/>
      <c r="AEL242"/>
      <c r="AEM242"/>
      <c r="AEN242"/>
      <c r="AEO242"/>
      <c r="AEP242"/>
      <c r="AEQ242"/>
      <c r="AER242"/>
      <c r="AES242"/>
      <c r="AET242"/>
      <c r="AEU242"/>
      <c r="AEV242"/>
      <c r="AEW242"/>
      <c r="AEX242"/>
      <c r="AEY242"/>
      <c r="AEZ242"/>
      <c r="AFA242"/>
      <c r="AFB242"/>
      <c r="AFC242"/>
      <c r="AFD242"/>
      <c r="AFE242"/>
      <c r="AFF242"/>
      <c r="AFG242"/>
      <c r="AFH242"/>
      <c r="AFI242"/>
      <c r="AFJ242"/>
      <c r="AFK242"/>
      <c r="AFL242"/>
      <c r="AFM242"/>
      <c r="AFN242"/>
      <c r="AFO242"/>
      <c r="AFP242"/>
      <c r="AFQ242"/>
      <c r="AFR242"/>
      <c r="AFS242"/>
      <c r="AFT242"/>
      <c r="AFU242"/>
      <c r="AFV242"/>
      <c r="AFW242"/>
      <c r="AFX242"/>
      <c r="AFY242"/>
      <c r="AFZ242"/>
      <c r="AGA242"/>
      <c r="AGB242"/>
      <c r="AGC242"/>
      <c r="AGD242"/>
      <c r="AGE242"/>
      <c r="AGF242"/>
      <c r="AGG242"/>
      <c r="AGH242"/>
      <c r="AGI242"/>
      <c r="AGJ242"/>
      <c r="AGK242"/>
      <c r="AGL242"/>
      <c r="AGM242"/>
      <c r="AGN242"/>
      <c r="AGO242"/>
      <c r="AGP242"/>
      <c r="AGQ242"/>
      <c r="AGR242"/>
      <c r="AGS242"/>
      <c r="AGT242"/>
      <c r="AGU242"/>
      <c r="AGV242"/>
      <c r="AGW242"/>
      <c r="AGX242"/>
      <c r="AGY242"/>
      <c r="AGZ242"/>
      <c r="AHA242"/>
      <c r="AHB242"/>
      <c r="AHC242"/>
      <c r="AHD242"/>
      <c r="AHE242"/>
      <c r="AHF242"/>
      <c r="AHG242"/>
      <c r="AHH242"/>
      <c r="AHI242"/>
      <c r="AHJ242"/>
      <c r="AHK242"/>
      <c r="AHL242"/>
      <c r="AHM242"/>
      <c r="AHN242"/>
      <c r="AHO242"/>
      <c r="AHP242"/>
      <c r="AHQ242"/>
      <c r="AHR242"/>
      <c r="AHS242"/>
      <c r="AHT242"/>
      <c r="AHU242"/>
      <c r="AHV242"/>
      <c r="AHW242"/>
      <c r="AHX242"/>
      <c r="AHY242"/>
      <c r="AHZ242"/>
      <c r="AIA242"/>
      <c r="AIB242"/>
      <c r="AIC242"/>
      <c r="AID242"/>
      <c r="AIE242"/>
      <c r="AIF242"/>
      <c r="AIG242"/>
      <c r="AIH242"/>
      <c r="AII242"/>
      <c r="AIJ242"/>
      <c r="AIK242"/>
      <c r="AIL242"/>
      <c r="AIM242"/>
      <c r="AIN242"/>
      <c r="AIO242"/>
      <c r="AIP242"/>
      <c r="AIQ242"/>
      <c r="AIR242"/>
      <c r="AIS242"/>
      <c r="AIT242"/>
      <c r="AIU242"/>
      <c r="AIV242"/>
      <c r="AIW242"/>
      <c r="AIX242"/>
      <c r="AIY242"/>
      <c r="AIZ242"/>
      <c r="AJA242"/>
      <c r="AJB242"/>
      <c r="AJC242"/>
      <c r="AJD242"/>
      <c r="AJE242"/>
      <c r="AJF242"/>
      <c r="AJG242"/>
      <c r="AJH242"/>
      <c r="AJI242"/>
      <c r="AJJ242"/>
      <c r="AJK242"/>
      <c r="AJL242"/>
      <c r="AJM242"/>
      <c r="AJN242"/>
      <c r="AJO242"/>
      <c r="AJP242"/>
      <c r="AJQ242"/>
      <c r="AJR242"/>
      <c r="AJS242"/>
      <c r="AJT242"/>
      <c r="AJU242"/>
      <c r="AJV242"/>
      <c r="AJW242"/>
      <c r="AJX242"/>
      <c r="AJY242"/>
      <c r="AJZ242"/>
      <c r="AKA242"/>
      <c r="AKB242"/>
      <c r="AKC242"/>
      <c r="AKD242"/>
      <c r="AKE242"/>
      <c r="AKF242"/>
      <c r="AKG242"/>
      <c r="AKH242"/>
      <c r="AKI242"/>
      <c r="AKJ242"/>
      <c r="AKK242"/>
      <c r="AKL242"/>
      <c r="AKM242"/>
      <c r="AKN242"/>
      <c r="AKO242"/>
      <c r="AKP242"/>
      <c r="AKQ242"/>
      <c r="AKR242"/>
      <c r="AKS242"/>
      <c r="AKT242"/>
      <c r="AKU242"/>
      <c r="AKV242"/>
      <c r="AKW242"/>
      <c r="AKX242"/>
      <c r="AKY242"/>
      <c r="AKZ242"/>
      <c r="ALA242"/>
      <c r="ALB242"/>
      <c r="ALC242"/>
      <c r="ALD242"/>
      <c r="ALE242"/>
      <c r="ALF242"/>
      <c r="ALG242"/>
      <c r="ALH242"/>
      <c r="ALI242"/>
      <c r="ALJ242"/>
      <c r="ALK242"/>
      <c r="ALL242"/>
      <c r="ALM242"/>
      <c r="ALN242"/>
      <c r="ALO242"/>
      <c r="ALP242"/>
      <c r="ALQ242"/>
      <c r="ALR242"/>
      <c r="ALS242"/>
      <c r="ALT242"/>
      <c r="ALU242"/>
      <c r="ALV242"/>
      <c r="ALW242"/>
      <c r="ALX242"/>
      <c r="ALY242"/>
      <c r="ALZ242"/>
      <c r="AMA242"/>
      <c r="AMB242"/>
      <c r="AMC242"/>
      <c r="AMD242"/>
      <c r="AME242"/>
      <c r="AMF242"/>
      <c r="AMG242"/>
      <c r="AMH242"/>
      <c r="AMI242"/>
      <c r="AMJ242"/>
      <c r="AMK242"/>
      <c r="AML242"/>
      <c r="AMM242"/>
      <c r="AMN242"/>
      <c r="AMO242"/>
      <c r="AMP242"/>
      <c r="AMQ242"/>
      <c r="AMR242"/>
      <c r="AMS242"/>
      <c r="AMT242"/>
      <c r="AMU242"/>
    </row>
    <row r="243" spans="3:1035" s="6" customFormat="1" ht="15" customHeight="1" x14ac:dyDescent="0.25">
      <c r="C243" s="6" t="str">
        <f t="shared" si="105"/>
        <v>Lochinvar</v>
      </c>
      <c r="D243" s="6" t="str">
        <f t="shared" si="106"/>
        <v>HPA082KD 120  (80 gal)</v>
      </c>
      <c r="E243" s="6">
        <f t="shared" si="107"/>
        <v>1700615</v>
      </c>
      <c r="F243" s="55">
        <f t="shared" si="108"/>
        <v>80</v>
      </c>
      <c r="G243" s="6" t="str">
        <f t="shared" si="109"/>
        <v>AOSmithHPTU80</v>
      </c>
      <c r="H243" s="114">
        <f t="shared" si="110"/>
        <v>0</v>
      </c>
      <c r="I243" s="152" t="str">
        <f t="shared" si="111"/>
        <v>LochinvarHPA082</v>
      </c>
      <c r="J243" s="114">
        <v>3</v>
      </c>
      <c r="K243" s="219">
        <v>3.45</v>
      </c>
      <c r="L243" s="91" t="s">
        <v>188</v>
      </c>
      <c r="M243" s="32">
        <v>3</v>
      </c>
      <c r="N243" s="75">
        <f t="shared" si="112"/>
        <v>17</v>
      </c>
      <c r="O243" s="9" t="s">
        <v>25</v>
      </c>
      <c r="P243" s="62">
        <f>P242+1</f>
        <v>6</v>
      </c>
      <c r="Q243" s="164">
        <f t="shared" si="103"/>
        <v>1700615</v>
      </c>
      <c r="R243" s="59" t="str">
        <f t="shared" si="113"/>
        <v>HPA082KD 120  (80 gal)</v>
      </c>
      <c r="S243" s="151">
        <f>COUNTIF(R$90:R$662, R243)</f>
        <v>1</v>
      </c>
      <c r="T243" s="10" t="s">
        <v>31</v>
      </c>
      <c r="U243" s="11">
        <v>80</v>
      </c>
      <c r="V243" s="30" t="s">
        <v>83</v>
      </c>
      <c r="W243" s="80" t="s">
        <v>103</v>
      </c>
      <c r="X243" s="85" t="str">
        <f t="shared" si="104"/>
        <v>AOSmithHPTU80</v>
      </c>
      <c r="Y243" s="113">
        <v>0</v>
      </c>
      <c r="Z243" s="42" t="s">
        <v>13</v>
      </c>
      <c r="AA243" s="43">
        <v>42545</v>
      </c>
      <c r="AB243" s="44" t="s">
        <v>80</v>
      </c>
      <c r="AC243" s="124" t="str">
        <f t="shared" si="114"/>
        <v>2,     1700615,   "HPA082KD 120  (80 gal)"</v>
      </c>
      <c r="AD243" s="126" t="str">
        <f>AD242</f>
        <v>Lochinvar</v>
      </c>
      <c r="AE243" s="127" t="s">
        <v>495</v>
      </c>
      <c r="AF243" s="167">
        <f>COUNTIF(AE$77:AE$662, AE243)</f>
        <v>1</v>
      </c>
      <c r="AG243" s="124" t="str">
        <f t="shared" si="115"/>
        <v xml:space="preserve">          case  HPA082KD 120  (80 gal)   :   "LochinvarHPA082"</v>
      </c>
      <c r="AH243" s="6">
        <v>3.45</v>
      </c>
      <c r="AJ243" s="6">
        <v>3</v>
      </c>
      <c r="AK243"/>
      <c r="AL243" s="138">
        <f t="shared" si="116"/>
        <v>3.45</v>
      </c>
      <c r="AM243" s="138" t="str">
        <f t="shared" si="117"/>
        <v/>
      </c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  <c r="KI243"/>
      <c r="KJ243"/>
      <c r="KK243"/>
      <c r="KL243"/>
      <c r="KM243"/>
      <c r="KN243"/>
      <c r="KO243"/>
      <c r="KP243"/>
      <c r="KQ243"/>
      <c r="KR243"/>
      <c r="KS243"/>
      <c r="KT243"/>
      <c r="KU243"/>
      <c r="KV243"/>
      <c r="KW243"/>
      <c r="KX243"/>
      <c r="KY243"/>
      <c r="KZ243"/>
      <c r="LA243"/>
      <c r="LB243"/>
      <c r="LC243"/>
      <c r="LD243"/>
      <c r="LE243"/>
      <c r="LF243"/>
      <c r="LG243"/>
      <c r="LH243"/>
      <c r="LI243"/>
      <c r="LJ243"/>
      <c r="LK243"/>
      <c r="LL243"/>
      <c r="LM243"/>
      <c r="LN243"/>
      <c r="LO243"/>
      <c r="LP243"/>
      <c r="LQ243"/>
      <c r="LR243"/>
      <c r="LS243"/>
      <c r="LT243"/>
      <c r="LU243"/>
      <c r="LV243"/>
      <c r="LW243"/>
      <c r="LX243"/>
      <c r="LY243"/>
      <c r="LZ243"/>
      <c r="MA243"/>
      <c r="MB243"/>
      <c r="MC243"/>
      <c r="MD243"/>
      <c r="ME243"/>
      <c r="MF243"/>
      <c r="MG243"/>
      <c r="MH243"/>
      <c r="MI243"/>
      <c r="MJ243"/>
      <c r="MK243"/>
      <c r="ML243"/>
      <c r="MM243"/>
      <c r="MN243"/>
      <c r="MO243"/>
      <c r="MP243"/>
      <c r="MQ243"/>
      <c r="MR243"/>
      <c r="MS243"/>
      <c r="MT243"/>
      <c r="MU243"/>
      <c r="MV243"/>
      <c r="MW243"/>
      <c r="MX243"/>
      <c r="MY243"/>
      <c r="MZ243"/>
      <c r="NA243"/>
      <c r="NB243"/>
      <c r="NC243"/>
      <c r="ND243"/>
      <c r="NE243"/>
      <c r="NF243"/>
      <c r="NG243"/>
      <c r="NH243"/>
      <c r="NI243"/>
      <c r="NJ243"/>
      <c r="NK243"/>
      <c r="NL243"/>
      <c r="NM243"/>
      <c r="NN243"/>
      <c r="NO243"/>
      <c r="NP243"/>
      <c r="NQ243"/>
      <c r="NR243"/>
      <c r="NS243"/>
      <c r="NT243"/>
      <c r="NU243"/>
      <c r="NV243"/>
      <c r="NW243"/>
      <c r="NX243"/>
      <c r="NY243"/>
      <c r="NZ243"/>
      <c r="OA243"/>
      <c r="OB243"/>
      <c r="OC243"/>
      <c r="OD243"/>
      <c r="OE243"/>
      <c r="OF243"/>
      <c r="OG243"/>
      <c r="OH243"/>
      <c r="OI243"/>
      <c r="OJ243"/>
      <c r="OK243"/>
      <c r="OL243"/>
      <c r="OM243"/>
      <c r="ON243"/>
      <c r="OO243"/>
      <c r="OP243"/>
      <c r="OQ243"/>
      <c r="OR243"/>
      <c r="OS243"/>
      <c r="OT243"/>
      <c r="OU243"/>
      <c r="OV243"/>
      <c r="OW243"/>
      <c r="OX243"/>
      <c r="OY243"/>
      <c r="OZ243"/>
      <c r="PA243"/>
      <c r="PB243"/>
      <c r="PC243"/>
      <c r="PD243"/>
      <c r="PE243"/>
      <c r="PF243"/>
      <c r="PG243"/>
      <c r="PH243"/>
      <c r="PI243"/>
      <c r="PJ243"/>
      <c r="PK243"/>
      <c r="PL243"/>
      <c r="PM243"/>
      <c r="PN243"/>
      <c r="PO243"/>
      <c r="PP243"/>
      <c r="PQ243"/>
      <c r="PR243"/>
      <c r="PS243"/>
      <c r="PT243"/>
      <c r="PU243"/>
      <c r="PV243"/>
      <c r="PW243"/>
      <c r="PX243"/>
      <c r="PY243"/>
      <c r="PZ243"/>
      <c r="QA243"/>
      <c r="QB243"/>
      <c r="QC243"/>
      <c r="QD243"/>
      <c r="QE243"/>
      <c r="QF243"/>
      <c r="QG243"/>
      <c r="QH243"/>
      <c r="QI243"/>
      <c r="QJ243"/>
      <c r="QK243"/>
      <c r="QL243"/>
      <c r="QM243"/>
      <c r="QN243"/>
      <c r="QO243"/>
      <c r="QP243"/>
      <c r="QQ243"/>
      <c r="QR243"/>
      <c r="QS243"/>
      <c r="QT243"/>
      <c r="QU243"/>
      <c r="QV243"/>
      <c r="QW243"/>
      <c r="QX243"/>
      <c r="QY243"/>
      <c r="QZ243"/>
      <c r="RA243"/>
      <c r="RB243"/>
      <c r="RC243"/>
      <c r="RD243"/>
      <c r="RE243"/>
      <c r="RF243"/>
      <c r="RG243"/>
      <c r="RH243"/>
      <c r="RI243"/>
      <c r="RJ243"/>
      <c r="RK243"/>
      <c r="RL243"/>
      <c r="RM243"/>
      <c r="RN243"/>
      <c r="RO243"/>
      <c r="RP243"/>
      <c r="RQ243"/>
      <c r="RR243"/>
      <c r="RS243"/>
      <c r="RT243"/>
      <c r="RU243"/>
      <c r="RV243"/>
      <c r="RW243"/>
      <c r="RX243"/>
      <c r="RY243"/>
      <c r="RZ243"/>
      <c r="SA243"/>
      <c r="SB243"/>
      <c r="SC243"/>
      <c r="SD243"/>
      <c r="SE243"/>
      <c r="SF243"/>
      <c r="SG243"/>
      <c r="SH243"/>
      <c r="SI243"/>
      <c r="SJ243"/>
      <c r="SK243"/>
      <c r="SL243"/>
      <c r="SM243"/>
      <c r="SN243"/>
      <c r="SO243"/>
      <c r="SP243"/>
      <c r="SQ243"/>
      <c r="SR243"/>
      <c r="SS243"/>
      <c r="ST243"/>
      <c r="SU243"/>
      <c r="SV243"/>
      <c r="SW243"/>
      <c r="SX243"/>
      <c r="SY243"/>
      <c r="SZ243"/>
      <c r="TA243"/>
      <c r="TB243"/>
      <c r="TC243"/>
      <c r="TD243"/>
      <c r="TE243"/>
      <c r="TF243"/>
      <c r="TG243"/>
      <c r="TH243"/>
      <c r="TI243"/>
      <c r="TJ243"/>
      <c r="TK243"/>
      <c r="TL243"/>
      <c r="TM243"/>
      <c r="TN243"/>
      <c r="TO243"/>
      <c r="TP243"/>
      <c r="TQ243"/>
      <c r="TR243"/>
      <c r="TS243"/>
      <c r="TT243"/>
      <c r="TU243"/>
      <c r="TV243"/>
      <c r="TW243"/>
      <c r="TX243"/>
      <c r="TY243"/>
      <c r="TZ243"/>
      <c r="UA243"/>
      <c r="UB243"/>
      <c r="UC243"/>
      <c r="UD243"/>
      <c r="UE243"/>
      <c r="UF243"/>
      <c r="UG243"/>
      <c r="UH243"/>
      <c r="UI243"/>
      <c r="UJ243"/>
      <c r="UK243"/>
      <c r="UL243"/>
      <c r="UM243"/>
      <c r="UN243"/>
      <c r="UO243"/>
      <c r="UP243"/>
      <c r="UQ243"/>
      <c r="UR243"/>
      <c r="US243"/>
      <c r="UT243"/>
      <c r="UU243"/>
      <c r="UV243"/>
      <c r="UW243"/>
      <c r="UX243"/>
      <c r="UY243"/>
      <c r="UZ243"/>
      <c r="VA243"/>
      <c r="VB243"/>
      <c r="VC243"/>
      <c r="VD243"/>
      <c r="VE243"/>
      <c r="VF243"/>
      <c r="VG243"/>
      <c r="VH243"/>
      <c r="VI243"/>
      <c r="VJ243"/>
      <c r="VK243"/>
      <c r="VL243"/>
      <c r="VM243"/>
      <c r="VN243"/>
      <c r="VO243"/>
      <c r="VP243"/>
      <c r="VQ243"/>
      <c r="VR243"/>
      <c r="VS243"/>
      <c r="VT243"/>
      <c r="VU243"/>
      <c r="VV243"/>
      <c r="VW243"/>
      <c r="VX243"/>
      <c r="VY243"/>
      <c r="VZ243"/>
      <c r="WA243"/>
      <c r="WB243"/>
      <c r="WC243"/>
      <c r="WD243"/>
      <c r="WE243"/>
      <c r="WF243"/>
      <c r="WG243"/>
      <c r="WH243"/>
      <c r="WI243"/>
      <c r="WJ243"/>
      <c r="WK243"/>
      <c r="WL243"/>
      <c r="WM243"/>
      <c r="WN243"/>
      <c r="WO243"/>
      <c r="WP243"/>
      <c r="WQ243"/>
      <c r="WR243"/>
      <c r="WS243"/>
      <c r="WT243"/>
      <c r="WU243"/>
      <c r="WV243"/>
      <c r="WW243"/>
      <c r="WX243"/>
      <c r="WY243"/>
      <c r="WZ243"/>
      <c r="XA243"/>
      <c r="XB243"/>
      <c r="XC243"/>
      <c r="XD243"/>
      <c r="XE243"/>
      <c r="XF243"/>
      <c r="XG243"/>
      <c r="XH243"/>
      <c r="XI243"/>
      <c r="XJ243"/>
      <c r="XK243"/>
      <c r="XL243"/>
      <c r="XM243"/>
      <c r="XN243"/>
      <c r="XO243"/>
      <c r="XP243"/>
      <c r="XQ243"/>
      <c r="XR243"/>
      <c r="XS243"/>
      <c r="XT243"/>
      <c r="XU243"/>
      <c r="XV243"/>
      <c r="XW243"/>
      <c r="XX243"/>
      <c r="XY243"/>
      <c r="XZ243"/>
      <c r="YA243"/>
      <c r="YB243"/>
      <c r="YC243"/>
      <c r="YD243"/>
      <c r="YE243"/>
      <c r="YF243"/>
      <c r="YG243"/>
      <c r="YH243"/>
      <c r="YI243"/>
      <c r="YJ243"/>
      <c r="YK243"/>
      <c r="YL243"/>
      <c r="YM243"/>
      <c r="YN243"/>
      <c r="YO243"/>
      <c r="YP243"/>
      <c r="YQ243"/>
      <c r="YR243"/>
      <c r="YS243"/>
      <c r="YT243"/>
      <c r="YU243"/>
      <c r="YV243"/>
      <c r="YW243"/>
      <c r="YX243"/>
      <c r="YY243"/>
      <c r="YZ243"/>
      <c r="ZA243"/>
      <c r="ZB243"/>
      <c r="ZC243"/>
      <c r="ZD243"/>
      <c r="ZE243"/>
      <c r="ZF243"/>
      <c r="ZG243"/>
      <c r="ZH243"/>
      <c r="ZI243"/>
      <c r="ZJ243"/>
      <c r="ZK243"/>
      <c r="ZL243"/>
      <c r="ZM243"/>
      <c r="ZN243"/>
      <c r="ZO243"/>
      <c r="ZP243"/>
      <c r="ZQ243"/>
      <c r="ZR243"/>
      <c r="ZS243"/>
      <c r="ZT243"/>
      <c r="ZU243"/>
      <c r="ZV243"/>
      <c r="ZW243"/>
      <c r="ZX243"/>
      <c r="ZY243"/>
      <c r="ZZ243"/>
      <c r="AAA243"/>
      <c r="AAB243"/>
      <c r="AAC243"/>
      <c r="AAD243"/>
      <c r="AAE243"/>
      <c r="AAF243"/>
      <c r="AAG243"/>
      <c r="AAH243"/>
      <c r="AAI243"/>
      <c r="AAJ243"/>
      <c r="AAK243"/>
      <c r="AAL243"/>
      <c r="AAM243"/>
      <c r="AAN243"/>
      <c r="AAO243"/>
      <c r="AAP243"/>
      <c r="AAQ243"/>
      <c r="AAR243"/>
      <c r="AAS243"/>
      <c r="AAT243"/>
      <c r="AAU243"/>
      <c r="AAV243"/>
      <c r="AAW243"/>
      <c r="AAX243"/>
      <c r="AAY243"/>
      <c r="AAZ243"/>
      <c r="ABA243"/>
      <c r="ABB243"/>
      <c r="ABC243"/>
      <c r="ABD243"/>
      <c r="ABE243"/>
      <c r="ABF243"/>
      <c r="ABG243"/>
      <c r="ABH243"/>
      <c r="ABI243"/>
      <c r="ABJ243"/>
      <c r="ABK243"/>
      <c r="ABL243"/>
      <c r="ABM243"/>
      <c r="ABN243"/>
      <c r="ABO243"/>
      <c r="ABP243"/>
      <c r="ABQ243"/>
      <c r="ABR243"/>
      <c r="ABS243"/>
      <c r="ABT243"/>
      <c r="ABU243"/>
      <c r="ABV243"/>
      <c r="ABW243"/>
      <c r="ABX243"/>
      <c r="ABY243"/>
      <c r="ABZ243"/>
      <c r="ACA243"/>
      <c r="ACB243"/>
      <c r="ACC243"/>
      <c r="ACD243"/>
      <c r="ACE243"/>
      <c r="ACF243"/>
      <c r="ACG243"/>
      <c r="ACH243"/>
      <c r="ACI243"/>
      <c r="ACJ243"/>
      <c r="ACK243"/>
      <c r="ACL243"/>
      <c r="ACM243"/>
      <c r="ACN243"/>
      <c r="ACO243"/>
      <c r="ACP243"/>
      <c r="ACQ243"/>
      <c r="ACR243"/>
      <c r="ACS243"/>
      <c r="ACT243"/>
      <c r="ACU243"/>
      <c r="ACV243"/>
      <c r="ACW243"/>
      <c r="ACX243"/>
      <c r="ACY243"/>
      <c r="ACZ243"/>
      <c r="ADA243"/>
      <c r="ADB243"/>
      <c r="ADC243"/>
      <c r="ADD243"/>
      <c r="ADE243"/>
      <c r="ADF243"/>
      <c r="ADG243"/>
      <c r="ADH243"/>
      <c r="ADI243"/>
      <c r="ADJ243"/>
      <c r="ADK243"/>
      <c r="ADL243"/>
      <c r="ADM243"/>
      <c r="ADN243"/>
      <c r="ADO243"/>
      <c r="ADP243"/>
      <c r="ADQ243"/>
      <c r="ADR243"/>
      <c r="ADS243"/>
      <c r="ADT243"/>
      <c r="ADU243"/>
      <c r="ADV243"/>
      <c r="ADW243"/>
      <c r="ADX243"/>
      <c r="ADY243"/>
      <c r="ADZ243"/>
      <c r="AEA243"/>
      <c r="AEB243"/>
      <c r="AEC243"/>
      <c r="AED243"/>
      <c r="AEE243"/>
      <c r="AEF243"/>
      <c r="AEG243"/>
      <c r="AEH243"/>
      <c r="AEI243"/>
      <c r="AEJ243"/>
      <c r="AEK243"/>
      <c r="AEL243"/>
      <c r="AEM243"/>
      <c r="AEN243"/>
      <c r="AEO243"/>
      <c r="AEP243"/>
      <c r="AEQ243"/>
      <c r="AER243"/>
      <c r="AES243"/>
      <c r="AET243"/>
      <c r="AEU243"/>
      <c r="AEV243"/>
      <c r="AEW243"/>
      <c r="AEX243"/>
      <c r="AEY243"/>
      <c r="AEZ243"/>
      <c r="AFA243"/>
      <c r="AFB243"/>
      <c r="AFC243"/>
      <c r="AFD243"/>
      <c r="AFE243"/>
      <c r="AFF243"/>
      <c r="AFG243"/>
      <c r="AFH243"/>
      <c r="AFI243"/>
      <c r="AFJ243"/>
      <c r="AFK243"/>
      <c r="AFL243"/>
      <c r="AFM243"/>
      <c r="AFN243"/>
      <c r="AFO243"/>
      <c r="AFP243"/>
      <c r="AFQ243"/>
      <c r="AFR243"/>
      <c r="AFS243"/>
      <c r="AFT243"/>
      <c r="AFU243"/>
      <c r="AFV243"/>
      <c r="AFW243"/>
      <c r="AFX243"/>
      <c r="AFY243"/>
      <c r="AFZ243"/>
      <c r="AGA243"/>
      <c r="AGB243"/>
      <c r="AGC243"/>
      <c r="AGD243"/>
      <c r="AGE243"/>
      <c r="AGF243"/>
      <c r="AGG243"/>
      <c r="AGH243"/>
      <c r="AGI243"/>
      <c r="AGJ243"/>
      <c r="AGK243"/>
      <c r="AGL243"/>
      <c r="AGM243"/>
      <c r="AGN243"/>
      <c r="AGO243"/>
      <c r="AGP243"/>
      <c r="AGQ243"/>
      <c r="AGR243"/>
      <c r="AGS243"/>
      <c r="AGT243"/>
      <c r="AGU243"/>
      <c r="AGV243"/>
      <c r="AGW243"/>
      <c r="AGX243"/>
      <c r="AGY243"/>
      <c r="AGZ243"/>
      <c r="AHA243"/>
      <c r="AHB243"/>
      <c r="AHC243"/>
      <c r="AHD243"/>
      <c r="AHE243"/>
      <c r="AHF243"/>
      <c r="AHG243"/>
      <c r="AHH243"/>
      <c r="AHI243"/>
      <c r="AHJ243"/>
      <c r="AHK243"/>
      <c r="AHL243"/>
      <c r="AHM243"/>
      <c r="AHN243"/>
      <c r="AHO243"/>
      <c r="AHP243"/>
      <c r="AHQ243"/>
      <c r="AHR243"/>
      <c r="AHS243"/>
      <c r="AHT243"/>
      <c r="AHU243"/>
      <c r="AHV243"/>
      <c r="AHW243"/>
      <c r="AHX243"/>
      <c r="AHY243"/>
      <c r="AHZ243"/>
      <c r="AIA243"/>
      <c r="AIB243"/>
      <c r="AIC243"/>
      <c r="AID243"/>
      <c r="AIE243"/>
      <c r="AIF243"/>
      <c r="AIG243"/>
      <c r="AIH243"/>
      <c r="AII243"/>
      <c r="AIJ243"/>
      <c r="AIK243"/>
      <c r="AIL243"/>
      <c r="AIM243"/>
      <c r="AIN243"/>
      <c r="AIO243"/>
      <c r="AIP243"/>
      <c r="AIQ243"/>
      <c r="AIR243"/>
      <c r="AIS243"/>
      <c r="AIT243"/>
      <c r="AIU243"/>
      <c r="AIV243"/>
      <c r="AIW243"/>
      <c r="AIX243"/>
      <c r="AIY243"/>
      <c r="AIZ243"/>
      <c r="AJA243"/>
      <c r="AJB243"/>
      <c r="AJC243"/>
      <c r="AJD243"/>
      <c r="AJE243"/>
      <c r="AJF243"/>
      <c r="AJG243"/>
      <c r="AJH243"/>
      <c r="AJI243"/>
      <c r="AJJ243"/>
      <c r="AJK243"/>
      <c r="AJL243"/>
      <c r="AJM243"/>
      <c r="AJN243"/>
      <c r="AJO243"/>
      <c r="AJP243"/>
      <c r="AJQ243"/>
      <c r="AJR243"/>
      <c r="AJS243"/>
      <c r="AJT243"/>
      <c r="AJU243"/>
      <c r="AJV243"/>
      <c r="AJW243"/>
      <c r="AJX243"/>
      <c r="AJY243"/>
      <c r="AJZ243"/>
      <c r="AKA243"/>
      <c r="AKB243"/>
      <c r="AKC243"/>
      <c r="AKD243"/>
      <c r="AKE243"/>
      <c r="AKF243"/>
      <c r="AKG243"/>
      <c r="AKH243"/>
      <c r="AKI243"/>
      <c r="AKJ243"/>
      <c r="AKK243"/>
      <c r="AKL243"/>
      <c r="AKM243"/>
      <c r="AKN243"/>
      <c r="AKO243"/>
      <c r="AKP243"/>
      <c r="AKQ243"/>
      <c r="AKR243"/>
      <c r="AKS243"/>
      <c r="AKT243"/>
      <c r="AKU243"/>
      <c r="AKV243"/>
      <c r="AKW243"/>
      <c r="AKX243"/>
      <c r="AKY243"/>
      <c r="AKZ243"/>
      <c r="ALA243"/>
      <c r="ALB243"/>
      <c r="ALC243"/>
      <c r="ALD243"/>
      <c r="ALE243"/>
      <c r="ALF243"/>
      <c r="ALG243"/>
      <c r="ALH243"/>
      <c r="ALI243"/>
      <c r="ALJ243"/>
      <c r="ALK243"/>
      <c r="ALL243"/>
      <c r="ALM243"/>
      <c r="ALN243"/>
      <c r="ALO243"/>
      <c r="ALP243"/>
      <c r="ALQ243"/>
      <c r="ALR243"/>
      <c r="ALS243"/>
      <c r="ALT243"/>
      <c r="ALU243"/>
      <c r="ALV243"/>
      <c r="ALW243"/>
      <c r="ALX243"/>
      <c r="ALY243"/>
      <c r="ALZ243"/>
      <c r="AMA243"/>
      <c r="AMB243"/>
      <c r="AMC243"/>
      <c r="AMD243"/>
      <c r="AME243"/>
      <c r="AMF243"/>
      <c r="AMG243"/>
      <c r="AMH243"/>
      <c r="AMI243"/>
      <c r="AMJ243"/>
      <c r="AMK243"/>
      <c r="AML243"/>
      <c r="AMM243"/>
      <c r="AMN243"/>
      <c r="AMO243"/>
      <c r="AMP243"/>
      <c r="AMQ243"/>
      <c r="AMR243"/>
      <c r="AMS243"/>
      <c r="AMT243"/>
      <c r="AMU243"/>
    </row>
    <row r="244" spans="3:1035" s="6" customFormat="1" ht="15" customHeight="1" x14ac:dyDescent="0.25">
      <c r="C244" s="6" t="str">
        <f t="shared" si="105"/>
        <v>Reliance</v>
      </c>
      <c r="D244" s="6" t="str">
        <f t="shared" si="106"/>
        <v>10-40-DHPTA 2**  (40 gal)</v>
      </c>
      <c r="E244" s="6">
        <f t="shared" si="107"/>
        <v>1801920</v>
      </c>
      <c r="F244" s="55">
        <f t="shared" si="108"/>
        <v>40</v>
      </c>
      <c r="G244" s="6" t="str">
        <f t="shared" si="109"/>
        <v>AOSmithHPTS40</v>
      </c>
      <c r="H244" s="114">
        <f t="shared" si="110"/>
        <v>0</v>
      </c>
      <c r="I244" s="152" t="str">
        <f t="shared" si="111"/>
        <v>Reliance10_40_DHPTA2xx</v>
      </c>
      <c r="J244" s="114">
        <v>4</v>
      </c>
      <c r="K244" s="219">
        <v>3.6</v>
      </c>
      <c r="L244" s="91" t="s">
        <v>188</v>
      </c>
      <c r="M244" s="183"/>
      <c r="N244" s="131">
        <f t="shared" si="112"/>
        <v>18</v>
      </c>
      <c r="O244" s="206" t="s">
        <v>32</v>
      </c>
      <c r="P244" s="177">
        <v>19</v>
      </c>
      <c r="Q244" s="164">
        <f t="shared" si="103"/>
        <v>1801920</v>
      </c>
      <c r="R244" s="9" t="str">
        <f t="shared" si="113"/>
        <v>10-40-DHPTA 2**  (40 gal)</v>
      </c>
      <c r="S244" s="11">
        <f>COUNTIF(R$90:R$662, R244)</f>
        <v>1</v>
      </c>
      <c r="T244" s="173" t="s">
        <v>1047</v>
      </c>
      <c r="U244" s="179">
        <v>40</v>
      </c>
      <c r="V244" s="173" t="s">
        <v>933</v>
      </c>
      <c r="W244" s="173" t="s">
        <v>933</v>
      </c>
      <c r="X244" s="129" t="str">
        <f t="shared" si="104"/>
        <v>AOSmithHPTS40</v>
      </c>
      <c r="Y244" s="195">
        <v>0</v>
      </c>
      <c r="Z244" s="165"/>
      <c r="AA244" s="185"/>
      <c r="AB244" s="166"/>
      <c r="AC244" s="124" t="str">
        <f t="shared" si="114"/>
        <v>2,     1801920,   "10-40-DHPTA 2**  (40 gal)"</v>
      </c>
      <c r="AD244" s="182" t="str">
        <f>O244</f>
        <v>Reliance</v>
      </c>
      <c r="AE244" s="173" t="s">
        <v>1244</v>
      </c>
      <c r="AF244" s="167">
        <f>COUNTIF(AE$77:AE$662, AE244)</f>
        <v>1</v>
      </c>
      <c r="AG244" s="124" t="str">
        <f t="shared" si="115"/>
        <v xml:space="preserve">          case  10-40-DHPTA 2**  (40 gal)   :   "Reliance10_40_DHPTA2xx"</v>
      </c>
      <c r="AH244" s="6">
        <v>3.6</v>
      </c>
      <c r="AJ244" s="6">
        <v>4</v>
      </c>
      <c r="AK244"/>
      <c r="AL244" s="138" t="str">
        <f t="shared" si="116"/>
        <v/>
      </c>
      <c r="AM244" s="138">
        <f t="shared" si="117"/>
        <v>3.6</v>
      </c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  <c r="KI244"/>
      <c r="KJ244"/>
      <c r="KK244"/>
      <c r="KL244"/>
      <c r="KM244"/>
      <c r="KN244"/>
      <c r="KO244"/>
      <c r="KP244"/>
      <c r="KQ244"/>
      <c r="KR244"/>
      <c r="KS244"/>
      <c r="KT244"/>
      <c r="KU244"/>
      <c r="KV244"/>
      <c r="KW244"/>
      <c r="KX244"/>
      <c r="KY244"/>
      <c r="KZ244"/>
      <c r="LA244"/>
      <c r="LB244"/>
      <c r="LC244"/>
      <c r="LD244"/>
      <c r="LE244"/>
      <c r="LF244"/>
      <c r="LG244"/>
      <c r="LH244"/>
      <c r="LI244"/>
      <c r="LJ244"/>
      <c r="LK244"/>
      <c r="LL244"/>
      <c r="LM244"/>
      <c r="LN244"/>
      <c r="LO244"/>
      <c r="LP244"/>
      <c r="LQ244"/>
      <c r="LR244"/>
      <c r="LS244"/>
      <c r="LT244"/>
      <c r="LU244"/>
      <c r="LV244"/>
      <c r="LW244"/>
      <c r="LX244"/>
      <c r="LY244"/>
      <c r="LZ244"/>
      <c r="MA244"/>
      <c r="MB244"/>
      <c r="MC244"/>
      <c r="MD244"/>
      <c r="ME244"/>
      <c r="MF244"/>
      <c r="MG244"/>
      <c r="MH244"/>
      <c r="MI244"/>
      <c r="MJ244"/>
      <c r="MK244"/>
      <c r="ML244"/>
      <c r="MM244"/>
      <c r="MN244"/>
      <c r="MO244"/>
      <c r="MP244"/>
      <c r="MQ244"/>
      <c r="MR244"/>
      <c r="MS244"/>
      <c r="MT244"/>
      <c r="MU244"/>
      <c r="MV244"/>
      <c r="MW244"/>
      <c r="MX244"/>
      <c r="MY244"/>
      <c r="MZ244"/>
      <c r="NA244"/>
      <c r="NB244"/>
      <c r="NC244"/>
      <c r="ND244"/>
      <c r="NE244"/>
      <c r="NF244"/>
      <c r="NG244"/>
      <c r="NH244"/>
      <c r="NI244"/>
      <c r="NJ244"/>
      <c r="NK244"/>
      <c r="NL244"/>
      <c r="NM244"/>
      <c r="NN244"/>
      <c r="NO244"/>
      <c r="NP244"/>
      <c r="NQ244"/>
      <c r="NR244"/>
      <c r="NS244"/>
      <c r="NT244"/>
      <c r="NU244"/>
      <c r="NV244"/>
      <c r="NW244"/>
      <c r="NX244"/>
      <c r="NY244"/>
      <c r="NZ244"/>
      <c r="OA244"/>
      <c r="OB244"/>
      <c r="OC244"/>
      <c r="OD244"/>
      <c r="OE244"/>
      <c r="OF244"/>
      <c r="OG244"/>
      <c r="OH244"/>
      <c r="OI244"/>
      <c r="OJ244"/>
      <c r="OK244"/>
      <c r="OL244"/>
      <c r="OM244"/>
      <c r="ON244"/>
      <c r="OO244"/>
      <c r="OP244"/>
      <c r="OQ244"/>
      <c r="OR244"/>
      <c r="OS244"/>
      <c r="OT244"/>
      <c r="OU244"/>
      <c r="OV244"/>
      <c r="OW244"/>
      <c r="OX244"/>
      <c r="OY244"/>
      <c r="OZ244"/>
      <c r="PA244"/>
      <c r="PB244"/>
      <c r="PC244"/>
      <c r="PD244"/>
      <c r="PE244"/>
      <c r="PF244"/>
      <c r="PG244"/>
      <c r="PH244"/>
      <c r="PI244"/>
      <c r="PJ244"/>
      <c r="PK244"/>
      <c r="PL244"/>
      <c r="PM244"/>
      <c r="PN244"/>
      <c r="PO244"/>
      <c r="PP244"/>
      <c r="PQ244"/>
      <c r="PR244"/>
      <c r="PS244"/>
      <c r="PT244"/>
      <c r="PU244"/>
      <c r="PV244"/>
      <c r="PW244"/>
      <c r="PX244"/>
      <c r="PY244"/>
      <c r="PZ244"/>
      <c r="QA244"/>
      <c r="QB244"/>
      <c r="QC244"/>
      <c r="QD244"/>
      <c r="QE244"/>
      <c r="QF244"/>
      <c r="QG244"/>
      <c r="QH244"/>
      <c r="QI244"/>
      <c r="QJ244"/>
      <c r="QK244"/>
      <c r="QL244"/>
      <c r="QM244"/>
      <c r="QN244"/>
      <c r="QO244"/>
      <c r="QP244"/>
      <c r="QQ244"/>
      <c r="QR244"/>
      <c r="QS244"/>
      <c r="QT244"/>
      <c r="QU244"/>
      <c r="QV244"/>
      <c r="QW244"/>
      <c r="QX244"/>
      <c r="QY244"/>
      <c r="QZ244"/>
      <c r="RA244"/>
      <c r="RB244"/>
      <c r="RC244"/>
      <c r="RD244"/>
      <c r="RE244"/>
      <c r="RF244"/>
      <c r="RG244"/>
      <c r="RH244"/>
      <c r="RI244"/>
      <c r="RJ244"/>
      <c r="RK244"/>
      <c r="RL244"/>
      <c r="RM244"/>
      <c r="RN244"/>
      <c r="RO244"/>
      <c r="RP244"/>
      <c r="RQ244"/>
      <c r="RR244"/>
      <c r="RS244"/>
      <c r="RT244"/>
      <c r="RU244"/>
      <c r="RV244"/>
      <c r="RW244"/>
      <c r="RX244"/>
      <c r="RY244"/>
      <c r="RZ244"/>
      <c r="SA244"/>
      <c r="SB244"/>
      <c r="SC244"/>
      <c r="SD244"/>
      <c r="SE244"/>
      <c r="SF244"/>
      <c r="SG244"/>
      <c r="SH244"/>
      <c r="SI244"/>
      <c r="SJ244"/>
      <c r="SK244"/>
      <c r="SL244"/>
      <c r="SM244"/>
      <c r="SN244"/>
      <c r="SO244"/>
      <c r="SP244"/>
      <c r="SQ244"/>
      <c r="SR244"/>
      <c r="SS244"/>
      <c r="ST244"/>
      <c r="SU244"/>
      <c r="SV244"/>
      <c r="SW244"/>
      <c r="SX244"/>
      <c r="SY244"/>
      <c r="SZ244"/>
      <c r="TA244"/>
      <c r="TB244"/>
      <c r="TC244"/>
      <c r="TD244"/>
      <c r="TE244"/>
      <c r="TF244"/>
      <c r="TG244"/>
      <c r="TH244"/>
      <c r="TI244"/>
      <c r="TJ244"/>
      <c r="TK244"/>
      <c r="TL244"/>
      <c r="TM244"/>
      <c r="TN244"/>
      <c r="TO244"/>
      <c r="TP244"/>
      <c r="TQ244"/>
      <c r="TR244"/>
      <c r="TS244"/>
      <c r="TT244"/>
      <c r="TU244"/>
      <c r="TV244"/>
      <c r="TW244"/>
      <c r="TX244"/>
      <c r="TY244"/>
      <c r="TZ244"/>
      <c r="UA244"/>
      <c r="UB244"/>
      <c r="UC244"/>
      <c r="UD244"/>
      <c r="UE244"/>
      <c r="UF244"/>
      <c r="UG244"/>
      <c r="UH244"/>
      <c r="UI244"/>
      <c r="UJ244"/>
      <c r="UK244"/>
      <c r="UL244"/>
      <c r="UM244"/>
      <c r="UN244"/>
      <c r="UO244"/>
      <c r="UP244"/>
      <c r="UQ244"/>
      <c r="UR244"/>
      <c r="US244"/>
      <c r="UT244"/>
      <c r="UU244"/>
      <c r="UV244"/>
      <c r="UW244"/>
      <c r="UX244"/>
      <c r="UY244"/>
      <c r="UZ244"/>
      <c r="VA244"/>
      <c r="VB244"/>
      <c r="VC244"/>
      <c r="VD244"/>
      <c r="VE244"/>
      <c r="VF244"/>
      <c r="VG244"/>
      <c r="VH244"/>
      <c r="VI244"/>
      <c r="VJ244"/>
      <c r="VK244"/>
      <c r="VL244"/>
      <c r="VM244"/>
      <c r="VN244"/>
      <c r="VO244"/>
      <c r="VP244"/>
      <c r="VQ244"/>
      <c r="VR244"/>
      <c r="VS244"/>
      <c r="VT244"/>
      <c r="VU244"/>
      <c r="VV244"/>
      <c r="VW244"/>
      <c r="VX244"/>
      <c r="VY244"/>
      <c r="VZ244"/>
      <c r="WA244"/>
      <c r="WB244"/>
      <c r="WC244"/>
      <c r="WD244"/>
      <c r="WE244"/>
      <c r="WF244"/>
      <c r="WG244"/>
      <c r="WH244"/>
      <c r="WI244"/>
      <c r="WJ244"/>
      <c r="WK244"/>
      <c r="WL244"/>
      <c r="WM244"/>
      <c r="WN244"/>
      <c r="WO244"/>
      <c r="WP244"/>
      <c r="WQ244"/>
      <c r="WR244"/>
      <c r="WS244"/>
      <c r="WT244"/>
      <c r="WU244"/>
      <c r="WV244"/>
      <c r="WW244"/>
      <c r="WX244"/>
      <c r="WY244"/>
      <c r="WZ244"/>
      <c r="XA244"/>
      <c r="XB244"/>
      <c r="XC244"/>
      <c r="XD244"/>
      <c r="XE244"/>
      <c r="XF244"/>
      <c r="XG244"/>
      <c r="XH244"/>
      <c r="XI244"/>
      <c r="XJ244"/>
      <c r="XK244"/>
      <c r="XL244"/>
      <c r="XM244"/>
      <c r="XN244"/>
      <c r="XO244"/>
      <c r="XP244"/>
      <c r="XQ244"/>
      <c r="XR244"/>
      <c r="XS244"/>
      <c r="XT244"/>
      <c r="XU244"/>
      <c r="XV244"/>
      <c r="XW244"/>
      <c r="XX244"/>
      <c r="XY244"/>
      <c r="XZ244"/>
      <c r="YA244"/>
      <c r="YB244"/>
      <c r="YC244"/>
      <c r="YD244"/>
      <c r="YE244"/>
      <c r="YF244"/>
      <c r="YG244"/>
      <c r="YH244"/>
      <c r="YI244"/>
      <c r="YJ244"/>
      <c r="YK244"/>
      <c r="YL244"/>
      <c r="YM244"/>
      <c r="YN244"/>
      <c r="YO244"/>
      <c r="YP244"/>
      <c r="YQ244"/>
      <c r="YR244"/>
      <c r="YS244"/>
      <c r="YT244"/>
      <c r="YU244"/>
      <c r="YV244"/>
      <c r="YW244"/>
      <c r="YX244"/>
      <c r="YY244"/>
      <c r="YZ244"/>
      <c r="ZA244"/>
      <c r="ZB244"/>
      <c r="ZC244"/>
      <c r="ZD244"/>
      <c r="ZE244"/>
      <c r="ZF244"/>
      <c r="ZG244"/>
      <c r="ZH244"/>
      <c r="ZI244"/>
      <c r="ZJ244"/>
      <c r="ZK244"/>
      <c r="ZL244"/>
      <c r="ZM244"/>
      <c r="ZN244"/>
      <c r="ZO244"/>
      <c r="ZP244"/>
      <c r="ZQ244"/>
      <c r="ZR244"/>
      <c r="ZS244"/>
      <c r="ZT244"/>
      <c r="ZU244"/>
      <c r="ZV244"/>
      <c r="ZW244"/>
      <c r="ZX244"/>
      <c r="ZY244"/>
      <c r="ZZ244"/>
      <c r="AAA244"/>
      <c r="AAB244"/>
      <c r="AAC244"/>
      <c r="AAD244"/>
      <c r="AAE244"/>
      <c r="AAF244"/>
      <c r="AAG244"/>
      <c r="AAH244"/>
      <c r="AAI244"/>
      <c r="AAJ244"/>
      <c r="AAK244"/>
      <c r="AAL244"/>
      <c r="AAM244"/>
      <c r="AAN244"/>
      <c r="AAO244"/>
      <c r="AAP244"/>
      <c r="AAQ244"/>
      <c r="AAR244"/>
      <c r="AAS244"/>
      <c r="AAT244"/>
      <c r="AAU244"/>
      <c r="AAV244"/>
      <c r="AAW244"/>
      <c r="AAX244"/>
      <c r="AAY244"/>
      <c r="AAZ244"/>
      <c r="ABA244"/>
      <c r="ABB244"/>
      <c r="ABC244"/>
      <c r="ABD244"/>
      <c r="ABE244"/>
      <c r="ABF244"/>
      <c r="ABG244"/>
      <c r="ABH244"/>
      <c r="ABI244"/>
      <c r="ABJ244"/>
      <c r="ABK244"/>
      <c r="ABL244"/>
      <c r="ABM244"/>
      <c r="ABN244"/>
      <c r="ABO244"/>
      <c r="ABP244"/>
      <c r="ABQ244"/>
      <c r="ABR244"/>
      <c r="ABS244"/>
      <c r="ABT244"/>
      <c r="ABU244"/>
      <c r="ABV244"/>
      <c r="ABW244"/>
      <c r="ABX244"/>
      <c r="ABY244"/>
      <c r="ABZ244"/>
      <c r="ACA244"/>
      <c r="ACB244"/>
      <c r="ACC244"/>
      <c r="ACD244"/>
      <c r="ACE244"/>
      <c r="ACF244"/>
      <c r="ACG244"/>
      <c r="ACH244"/>
      <c r="ACI244"/>
      <c r="ACJ244"/>
      <c r="ACK244"/>
      <c r="ACL244"/>
      <c r="ACM244"/>
      <c r="ACN244"/>
      <c r="ACO244"/>
      <c r="ACP244"/>
      <c r="ACQ244"/>
      <c r="ACR244"/>
      <c r="ACS244"/>
      <c r="ACT244"/>
      <c r="ACU244"/>
      <c r="ACV244"/>
      <c r="ACW244"/>
      <c r="ACX244"/>
      <c r="ACY244"/>
      <c r="ACZ244"/>
      <c r="ADA244"/>
      <c r="ADB244"/>
      <c r="ADC244"/>
      <c r="ADD244"/>
      <c r="ADE244"/>
      <c r="ADF244"/>
      <c r="ADG244"/>
      <c r="ADH244"/>
      <c r="ADI244"/>
      <c r="ADJ244"/>
      <c r="ADK244"/>
      <c r="ADL244"/>
      <c r="ADM244"/>
      <c r="ADN244"/>
      <c r="ADO244"/>
      <c r="ADP244"/>
      <c r="ADQ244"/>
      <c r="ADR244"/>
      <c r="ADS244"/>
      <c r="ADT244"/>
      <c r="ADU244"/>
      <c r="ADV244"/>
      <c r="ADW244"/>
      <c r="ADX244"/>
      <c r="ADY244"/>
      <c r="ADZ244"/>
      <c r="AEA244"/>
      <c r="AEB244"/>
      <c r="AEC244"/>
      <c r="AED244"/>
      <c r="AEE244"/>
      <c r="AEF244"/>
      <c r="AEG244"/>
      <c r="AEH244"/>
      <c r="AEI244"/>
      <c r="AEJ244"/>
      <c r="AEK244"/>
      <c r="AEL244"/>
      <c r="AEM244"/>
      <c r="AEN244"/>
      <c r="AEO244"/>
      <c r="AEP244"/>
      <c r="AEQ244"/>
      <c r="AER244"/>
      <c r="AES244"/>
      <c r="AET244"/>
      <c r="AEU244"/>
      <c r="AEV244"/>
      <c r="AEW244"/>
      <c r="AEX244"/>
      <c r="AEY244"/>
      <c r="AEZ244"/>
      <c r="AFA244"/>
      <c r="AFB244"/>
      <c r="AFC244"/>
      <c r="AFD244"/>
      <c r="AFE244"/>
      <c r="AFF244"/>
      <c r="AFG244"/>
      <c r="AFH244"/>
      <c r="AFI244"/>
      <c r="AFJ244"/>
      <c r="AFK244"/>
      <c r="AFL244"/>
      <c r="AFM244"/>
      <c r="AFN244"/>
      <c r="AFO244"/>
      <c r="AFP244"/>
      <c r="AFQ244"/>
      <c r="AFR244"/>
      <c r="AFS244"/>
      <c r="AFT244"/>
      <c r="AFU244"/>
      <c r="AFV244"/>
      <c r="AFW244"/>
      <c r="AFX244"/>
      <c r="AFY244"/>
      <c r="AFZ244"/>
      <c r="AGA244"/>
      <c r="AGB244"/>
      <c r="AGC244"/>
      <c r="AGD244"/>
      <c r="AGE244"/>
      <c r="AGF244"/>
      <c r="AGG244"/>
      <c r="AGH244"/>
      <c r="AGI244"/>
      <c r="AGJ244"/>
      <c r="AGK244"/>
      <c r="AGL244"/>
      <c r="AGM244"/>
      <c r="AGN244"/>
      <c r="AGO244"/>
      <c r="AGP244"/>
      <c r="AGQ244"/>
      <c r="AGR244"/>
      <c r="AGS244"/>
      <c r="AGT244"/>
      <c r="AGU244"/>
      <c r="AGV244"/>
      <c r="AGW244"/>
      <c r="AGX244"/>
      <c r="AGY244"/>
      <c r="AGZ244"/>
      <c r="AHA244"/>
      <c r="AHB244"/>
      <c r="AHC244"/>
      <c r="AHD244"/>
      <c r="AHE244"/>
      <c r="AHF244"/>
      <c r="AHG244"/>
      <c r="AHH244"/>
      <c r="AHI244"/>
      <c r="AHJ244"/>
      <c r="AHK244"/>
      <c r="AHL244"/>
      <c r="AHM244"/>
      <c r="AHN244"/>
      <c r="AHO244"/>
      <c r="AHP244"/>
      <c r="AHQ244"/>
      <c r="AHR244"/>
      <c r="AHS244"/>
      <c r="AHT244"/>
      <c r="AHU244"/>
      <c r="AHV244"/>
      <c r="AHW244"/>
      <c r="AHX244"/>
      <c r="AHY244"/>
      <c r="AHZ244"/>
      <c r="AIA244"/>
      <c r="AIB244"/>
      <c r="AIC244"/>
      <c r="AID244"/>
      <c r="AIE244"/>
      <c r="AIF244"/>
      <c r="AIG244"/>
      <c r="AIH244"/>
      <c r="AII244"/>
      <c r="AIJ244"/>
      <c r="AIK244"/>
      <c r="AIL244"/>
      <c r="AIM244"/>
      <c r="AIN244"/>
      <c r="AIO244"/>
      <c r="AIP244"/>
      <c r="AIQ244"/>
      <c r="AIR244"/>
      <c r="AIS244"/>
      <c r="AIT244"/>
      <c r="AIU244"/>
      <c r="AIV244"/>
      <c r="AIW244"/>
      <c r="AIX244"/>
      <c r="AIY244"/>
      <c r="AIZ244"/>
      <c r="AJA244"/>
      <c r="AJB244"/>
      <c r="AJC244"/>
      <c r="AJD244"/>
      <c r="AJE244"/>
      <c r="AJF244"/>
      <c r="AJG244"/>
      <c r="AJH244"/>
      <c r="AJI244"/>
      <c r="AJJ244"/>
      <c r="AJK244"/>
      <c r="AJL244"/>
      <c r="AJM244"/>
      <c r="AJN244"/>
      <c r="AJO244"/>
      <c r="AJP244"/>
      <c r="AJQ244"/>
      <c r="AJR244"/>
      <c r="AJS244"/>
      <c r="AJT244"/>
      <c r="AJU244"/>
      <c r="AJV244"/>
      <c r="AJW244"/>
      <c r="AJX244"/>
      <c r="AJY244"/>
      <c r="AJZ244"/>
      <c r="AKA244"/>
      <c r="AKB244"/>
      <c r="AKC244"/>
      <c r="AKD244"/>
      <c r="AKE244"/>
      <c r="AKF244"/>
      <c r="AKG244"/>
      <c r="AKH244"/>
      <c r="AKI244"/>
      <c r="AKJ244"/>
      <c r="AKK244"/>
      <c r="AKL244"/>
      <c r="AKM244"/>
      <c r="AKN244"/>
      <c r="AKO244"/>
      <c r="AKP244"/>
      <c r="AKQ244"/>
      <c r="AKR244"/>
      <c r="AKS244"/>
      <c r="AKT244"/>
      <c r="AKU244"/>
      <c r="AKV244"/>
      <c r="AKW244"/>
      <c r="AKX244"/>
      <c r="AKY244"/>
      <c r="AKZ244"/>
      <c r="ALA244"/>
      <c r="ALB244"/>
      <c r="ALC244"/>
      <c r="ALD244"/>
      <c r="ALE244"/>
      <c r="ALF244"/>
      <c r="ALG244"/>
      <c r="ALH244"/>
      <c r="ALI244"/>
      <c r="ALJ244"/>
      <c r="ALK244"/>
      <c r="ALL244"/>
      <c r="ALM244"/>
      <c r="ALN244"/>
      <c r="ALO244"/>
      <c r="ALP244"/>
      <c r="ALQ244"/>
      <c r="ALR244"/>
      <c r="ALS244"/>
      <c r="ALT244"/>
      <c r="ALU244"/>
      <c r="ALV244"/>
      <c r="ALW244"/>
      <c r="ALX244"/>
      <c r="ALY244"/>
      <c r="ALZ244"/>
      <c r="AMA244"/>
      <c r="AMB244"/>
      <c r="AMC244"/>
      <c r="AMD244"/>
      <c r="AME244"/>
      <c r="AMF244"/>
      <c r="AMG244"/>
      <c r="AMH244"/>
      <c r="AMI244"/>
      <c r="AMJ244"/>
      <c r="AMK244"/>
      <c r="AML244"/>
      <c r="AMM244"/>
      <c r="AMN244"/>
      <c r="AMO244"/>
      <c r="AMP244"/>
      <c r="AMQ244"/>
      <c r="AMR244"/>
      <c r="AMS244"/>
      <c r="AMT244"/>
      <c r="AMU244"/>
    </row>
    <row r="245" spans="3:1035" s="6" customFormat="1" ht="15" customHeight="1" x14ac:dyDescent="0.25">
      <c r="C245" s="6" t="str">
        <f t="shared" si="105"/>
        <v>Reliance</v>
      </c>
      <c r="D245" s="6" t="str">
        <f t="shared" si="106"/>
        <v>10-50-DHPHTCTA 130  (50 gal)</v>
      </c>
      <c r="E245" s="6">
        <f t="shared" si="107"/>
        <v>1802013</v>
      </c>
      <c r="F245" s="55">
        <f t="shared" si="108"/>
        <v>50</v>
      </c>
      <c r="G245" s="6" t="str">
        <f t="shared" si="109"/>
        <v>AOSmithHPTU50</v>
      </c>
      <c r="H245" s="114">
        <f t="shared" si="110"/>
        <v>0</v>
      </c>
      <c r="I245" s="152" t="str">
        <f t="shared" si="111"/>
        <v>Reliance10_50_DHPHTCTA130</v>
      </c>
      <c r="J245" s="114">
        <v>3</v>
      </c>
      <c r="K245" s="219">
        <v>3.45</v>
      </c>
      <c r="L245" s="91" t="s">
        <v>188</v>
      </c>
      <c r="M245" s="183"/>
      <c r="N245" s="131">
        <f t="shared" si="112"/>
        <v>18</v>
      </c>
      <c r="O245" s="176" t="s">
        <v>32</v>
      </c>
      <c r="P245" s="178">
        <f t="shared" ref="P245:P251" si="138">P244+1</f>
        <v>20</v>
      </c>
      <c r="Q245" s="164">
        <f t="shared" si="103"/>
        <v>1802013</v>
      </c>
      <c r="R245" s="9" t="str">
        <f t="shared" si="113"/>
        <v>10-50-DHPHTCTA 130  (50 gal)</v>
      </c>
      <c r="S245" s="11">
        <f>COUNTIF(R$90:R$662, R245)</f>
        <v>1</v>
      </c>
      <c r="T245" s="173" t="s">
        <v>1048</v>
      </c>
      <c r="U245" s="179">
        <v>50</v>
      </c>
      <c r="V245" s="173" t="s">
        <v>106</v>
      </c>
      <c r="W245" s="173" t="s">
        <v>106</v>
      </c>
      <c r="X245" s="129" t="str">
        <f t="shared" si="104"/>
        <v>AOSmithHPTU50</v>
      </c>
      <c r="Y245" s="195">
        <v>0</v>
      </c>
      <c r="Z245" s="165"/>
      <c r="AA245" s="185"/>
      <c r="AB245" s="166"/>
      <c r="AC245" s="124" t="str">
        <f t="shared" si="114"/>
        <v>2,     1802013,   "10-50-DHPHTCTA 130  (50 gal)"</v>
      </c>
      <c r="AD245" s="196" t="str">
        <f t="shared" ref="AD245:AD251" si="139">AD244</f>
        <v>Reliance</v>
      </c>
      <c r="AE245" s="173" t="s">
        <v>1055</v>
      </c>
      <c r="AF245" s="167">
        <f>COUNTIF(AE$77:AE$662, AE245)</f>
        <v>1</v>
      </c>
      <c r="AG245" s="124" t="str">
        <f t="shared" si="115"/>
        <v xml:space="preserve">          case  10-50-DHPHTCTA 130  (50 gal)   :   "Reliance10_50_DHPHTCTA130"</v>
      </c>
      <c r="AH245" s="6">
        <v>3.45</v>
      </c>
      <c r="AJ245" s="6">
        <v>3</v>
      </c>
      <c r="AK245"/>
      <c r="AL245" s="138">
        <f t="shared" si="116"/>
        <v>3.45</v>
      </c>
      <c r="AM245" s="138" t="str">
        <f t="shared" si="117"/>
        <v/>
      </c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/>
      <c r="KJ245"/>
      <c r="KK245"/>
      <c r="KL245"/>
      <c r="KM245"/>
      <c r="KN245"/>
      <c r="KO245"/>
      <c r="KP245"/>
      <c r="KQ245"/>
      <c r="KR245"/>
      <c r="KS245"/>
      <c r="KT245"/>
      <c r="KU245"/>
      <c r="KV245"/>
      <c r="KW245"/>
      <c r="KX245"/>
      <c r="KY245"/>
      <c r="KZ245"/>
      <c r="LA245"/>
      <c r="LB245"/>
      <c r="LC245"/>
      <c r="LD245"/>
      <c r="LE245"/>
      <c r="LF245"/>
      <c r="LG245"/>
      <c r="LH245"/>
      <c r="LI245"/>
      <c r="LJ245"/>
      <c r="LK245"/>
      <c r="LL245"/>
      <c r="LM245"/>
      <c r="LN245"/>
      <c r="LO245"/>
      <c r="LP245"/>
      <c r="LQ245"/>
      <c r="LR245"/>
      <c r="LS245"/>
      <c r="LT245"/>
      <c r="LU245"/>
      <c r="LV245"/>
      <c r="LW245"/>
      <c r="LX245"/>
      <c r="LY245"/>
      <c r="LZ245"/>
      <c r="MA245"/>
      <c r="MB245"/>
      <c r="MC245"/>
      <c r="MD245"/>
      <c r="ME245"/>
      <c r="MF245"/>
      <c r="MG245"/>
      <c r="MH245"/>
      <c r="MI245"/>
      <c r="MJ245"/>
      <c r="MK245"/>
      <c r="ML245"/>
      <c r="MM245"/>
      <c r="MN245"/>
      <c r="MO245"/>
      <c r="MP245"/>
      <c r="MQ245"/>
      <c r="MR245"/>
      <c r="MS245"/>
      <c r="MT245"/>
      <c r="MU245"/>
      <c r="MV245"/>
      <c r="MW245"/>
      <c r="MX245"/>
      <c r="MY245"/>
      <c r="MZ245"/>
      <c r="NA245"/>
      <c r="NB245"/>
      <c r="NC245"/>
      <c r="ND245"/>
      <c r="NE245"/>
      <c r="NF245"/>
      <c r="NG245"/>
      <c r="NH245"/>
      <c r="NI245"/>
      <c r="NJ245"/>
      <c r="NK245"/>
      <c r="NL245"/>
      <c r="NM245"/>
      <c r="NN245"/>
      <c r="NO245"/>
      <c r="NP245"/>
      <c r="NQ245"/>
      <c r="NR245"/>
      <c r="NS245"/>
      <c r="NT245"/>
      <c r="NU245"/>
      <c r="NV245"/>
      <c r="NW245"/>
      <c r="NX245"/>
      <c r="NY245"/>
      <c r="NZ245"/>
      <c r="OA245"/>
      <c r="OB245"/>
      <c r="OC245"/>
      <c r="OD245"/>
      <c r="OE245"/>
      <c r="OF245"/>
      <c r="OG245"/>
      <c r="OH245"/>
      <c r="OI245"/>
      <c r="OJ245"/>
      <c r="OK245"/>
      <c r="OL245"/>
      <c r="OM245"/>
      <c r="ON245"/>
      <c r="OO245"/>
      <c r="OP245"/>
      <c r="OQ245"/>
      <c r="OR245"/>
      <c r="OS245"/>
      <c r="OT245"/>
      <c r="OU245"/>
      <c r="OV245"/>
      <c r="OW245"/>
      <c r="OX245"/>
      <c r="OY245"/>
      <c r="OZ245"/>
      <c r="PA245"/>
      <c r="PB245"/>
      <c r="PC245"/>
      <c r="PD245"/>
      <c r="PE245"/>
      <c r="PF245"/>
      <c r="PG245"/>
      <c r="PH245"/>
      <c r="PI245"/>
      <c r="PJ245"/>
      <c r="PK245"/>
      <c r="PL245"/>
      <c r="PM245"/>
      <c r="PN245"/>
      <c r="PO245"/>
      <c r="PP245"/>
      <c r="PQ245"/>
      <c r="PR245"/>
      <c r="PS245"/>
      <c r="PT245"/>
      <c r="PU245"/>
      <c r="PV245"/>
      <c r="PW245"/>
      <c r="PX245"/>
      <c r="PY245"/>
      <c r="PZ245"/>
      <c r="QA245"/>
      <c r="QB245"/>
      <c r="QC245"/>
      <c r="QD245"/>
      <c r="QE245"/>
      <c r="QF245"/>
      <c r="QG245"/>
      <c r="QH245"/>
      <c r="QI245"/>
      <c r="QJ245"/>
      <c r="QK245"/>
      <c r="QL245"/>
      <c r="QM245"/>
      <c r="QN245"/>
      <c r="QO245"/>
      <c r="QP245"/>
      <c r="QQ245"/>
      <c r="QR245"/>
      <c r="QS245"/>
      <c r="QT245"/>
      <c r="QU245"/>
      <c r="QV245"/>
      <c r="QW245"/>
      <c r="QX245"/>
      <c r="QY245"/>
      <c r="QZ245"/>
      <c r="RA245"/>
      <c r="RB245"/>
      <c r="RC245"/>
      <c r="RD245"/>
      <c r="RE245"/>
      <c r="RF245"/>
      <c r="RG245"/>
      <c r="RH245"/>
      <c r="RI245"/>
      <c r="RJ245"/>
      <c r="RK245"/>
      <c r="RL245"/>
      <c r="RM245"/>
      <c r="RN245"/>
      <c r="RO245"/>
      <c r="RP245"/>
      <c r="RQ245"/>
      <c r="RR245"/>
      <c r="RS245"/>
      <c r="RT245"/>
      <c r="RU245"/>
      <c r="RV245"/>
      <c r="RW245"/>
      <c r="RX245"/>
      <c r="RY245"/>
      <c r="RZ245"/>
      <c r="SA245"/>
      <c r="SB245"/>
      <c r="SC245"/>
      <c r="SD245"/>
      <c r="SE245"/>
      <c r="SF245"/>
      <c r="SG245"/>
      <c r="SH245"/>
      <c r="SI245"/>
      <c r="SJ245"/>
      <c r="SK245"/>
      <c r="SL245"/>
      <c r="SM245"/>
      <c r="SN245"/>
      <c r="SO245"/>
      <c r="SP245"/>
      <c r="SQ245"/>
      <c r="SR245"/>
      <c r="SS245"/>
      <c r="ST245"/>
      <c r="SU245"/>
      <c r="SV245"/>
      <c r="SW245"/>
      <c r="SX245"/>
      <c r="SY245"/>
      <c r="SZ245"/>
      <c r="TA245"/>
      <c r="TB245"/>
      <c r="TC245"/>
      <c r="TD245"/>
      <c r="TE245"/>
      <c r="TF245"/>
      <c r="TG245"/>
      <c r="TH245"/>
      <c r="TI245"/>
      <c r="TJ245"/>
      <c r="TK245"/>
      <c r="TL245"/>
      <c r="TM245"/>
      <c r="TN245"/>
      <c r="TO245"/>
      <c r="TP245"/>
      <c r="TQ245"/>
      <c r="TR245"/>
      <c r="TS245"/>
      <c r="TT245"/>
      <c r="TU245"/>
      <c r="TV245"/>
      <c r="TW245"/>
      <c r="TX245"/>
      <c r="TY245"/>
      <c r="TZ245"/>
      <c r="UA245"/>
      <c r="UB245"/>
      <c r="UC245"/>
      <c r="UD245"/>
      <c r="UE245"/>
      <c r="UF245"/>
      <c r="UG245"/>
      <c r="UH245"/>
      <c r="UI245"/>
      <c r="UJ245"/>
      <c r="UK245"/>
      <c r="UL245"/>
      <c r="UM245"/>
      <c r="UN245"/>
      <c r="UO245"/>
      <c r="UP245"/>
      <c r="UQ245"/>
      <c r="UR245"/>
      <c r="US245"/>
      <c r="UT245"/>
      <c r="UU245"/>
      <c r="UV245"/>
      <c r="UW245"/>
      <c r="UX245"/>
      <c r="UY245"/>
      <c r="UZ245"/>
      <c r="VA245"/>
      <c r="VB245"/>
      <c r="VC245"/>
      <c r="VD245"/>
      <c r="VE245"/>
      <c r="VF245"/>
      <c r="VG245"/>
      <c r="VH245"/>
      <c r="VI245"/>
      <c r="VJ245"/>
      <c r="VK245"/>
      <c r="VL245"/>
      <c r="VM245"/>
      <c r="VN245"/>
      <c r="VO245"/>
      <c r="VP245"/>
      <c r="VQ245"/>
      <c r="VR245"/>
      <c r="VS245"/>
      <c r="VT245"/>
      <c r="VU245"/>
      <c r="VV245"/>
      <c r="VW245"/>
      <c r="VX245"/>
      <c r="VY245"/>
      <c r="VZ245"/>
      <c r="WA245"/>
      <c r="WB245"/>
      <c r="WC245"/>
      <c r="WD245"/>
      <c r="WE245"/>
      <c r="WF245"/>
      <c r="WG245"/>
      <c r="WH245"/>
      <c r="WI245"/>
      <c r="WJ245"/>
      <c r="WK245"/>
      <c r="WL245"/>
      <c r="WM245"/>
      <c r="WN245"/>
      <c r="WO245"/>
      <c r="WP245"/>
      <c r="WQ245"/>
      <c r="WR245"/>
      <c r="WS245"/>
      <c r="WT245"/>
      <c r="WU245"/>
      <c r="WV245"/>
      <c r="WW245"/>
      <c r="WX245"/>
      <c r="WY245"/>
      <c r="WZ245"/>
      <c r="XA245"/>
      <c r="XB245"/>
      <c r="XC245"/>
      <c r="XD245"/>
      <c r="XE245"/>
      <c r="XF245"/>
      <c r="XG245"/>
      <c r="XH245"/>
      <c r="XI245"/>
      <c r="XJ245"/>
      <c r="XK245"/>
      <c r="XL245"/>
      <c r="XM245"/>
      <c r="XN245"/>
      <c r="XO245"/>
      <c r="XP245"/>
      <c r="XQ245"/>
      <c r="XR245"/>
      <c r="XS245"/>
      <c r="XT245"/>
      <c r="XU245"/>
      <c r="XV245"/>
      <c r="XW245"/>
      <c r="XX245"/>
      <c r="XY245"/>
      <c r="XZ245"/>
      <c r="YA245"/>
      <c r="YB245"/>
      <c r="YC245"/>
      <c r="YD245"/>
      <c r="YE245"/>
      <c r="YF245"/>
      <c r="YG245"/>
      <c r="YH245"/>
      <c r="YI245"/>
      <c r="YJ245"/>
      <c r="YK245"/>
      <c r="YL245"/>
      <c r="YM245"/>
      <c r="YN245"/>
      <c r="YO245"/>
      <c r="YP245"/>
      <c r="YQ245"/>
      <c r="YR245"/>
      <c r="YS245"/>
      <c r="YT245"/>
      <c r="YU245"/>
      <c r="YV245"/>
      <c r="YW245"/>
      <c r="YX245"/>
      <c r="YY245"/>
      <c r="YZ245"/>
      <c r="ZA245"/>
      <c r="ZB245"/>
      <c r="ZC245"/>
      <c r="ZD245"/>
      <c r="ZE245"/>
      <c r="ZF245"/>
      <c r="ZG245"/>
      <c r="ZH245"/>
      <c r="ZI245"/>
      <c r="ZJ245"/>
      <c r="ZK245"/>
      <c r="ZL245"/>
      <c r="ZM245"/>
      <c r="ZN245"/>
      <c r="ZO245"/>
      <c r="ZP245"/>
      <c r="ZQ245"/>
      <c r="ZR245"/>
      <c r="ZS245"/>
      <c r="ZT245"/>
      <c r="ZU245"/>
      <c r="ZV245"/>
      <c r="ZW245"/>
      <c r="ZX245"/>
      <c r="ZY245"/>
      <c r="ZZ245"/>
      <c r="AAA245"/>
      <c r="AAB245"/>
      <c r="AAC245"/>
      <c r="AAD245"/>
      <c r="AAE245"/>
      <c r="AAF245"/>
      <c r="AAG245"/>
      <c r="AAH245"/>
      <c r="AAI245"/>
      <c r="AAJ245"/>
      <c r="AAK245"/>
      <c r="AAL245"/>
      <c r="AAM245"/>
      <c r="AAN245"/>
      <c r="AAO245"/>
      <c r="AAP245"/>
      <c r="AAQ245"/>
      <c r="AAR245"/>
      <c r="AAS245"/>
      <c r="AAT245"/>
      <c r="AAU245"/>
      <c r="AAV245"/>
      <c r="AAW245"/>
      <c r="AAX245"/>
      <c r="AAY245"/>
      <c r="AAZ245"/>
      <c r="ABA245"/>
      <c r="ABB245"/>
      <c r="ABC245"/>
      <c r="ABD245"/>
      <c r="ABE245"/>
      <c r="ABF245"/>
      <c r="ABG245"/>
      <c r="ABH245"/>
      <c r="ABI245"/>
      <c r="ABJ245"/>
      <c r="ABK245"/>
      <c r="ABL245"/>
      <c r="ABM245"/>
      <c r="ABN245"/>
      <c r="ABO245"/>
      <c r="ABP245"/>
      <c r="ABQ245"/>
      <c r="ABR245"/>
      <c r="ABS245"/>
      <c r="ABT245"/>
      <c r="ABU245"/>
      <c r="ABV245"/>
      <c r="ABW245"/>
      <c r="ABX245"/>
      <c r="ABY245"/>
      <c r="ABZ245"/>
      <c r="ACA245"/>
      <c r="ACB245"/>
      <c r="ACC245"/>
      <c r="ACD245"/>
      <c r="ACE245"/>
      <c r="ACF245"/>
      <c r="ACG245"/>
      <c r="ACH245"/>
      <c r="ACI245"/>
      <c r="ACJ245"/>
      <c r="ACK245"/>
      <c r="ACL245"/>
      <c r="ACM245"/>
      <c r="ACN245"/>
      <c r="ACO245"/>
      <c r="ACP245"/>
      <c r="ACQ245"/>
      <c r="ACR245"/>
      <c r="ACS245"/>
      <c r="ACT245"/>
      <c r="ACU245"/>
      <c r="ACV245"/>
      <c r="ACW245"/>
      <c r="ACX245"/>
      <c r="ACY245"/>
      <c r="ACZ245"/>
      <c r="ADA245"/>
      <c r="ADB245"/>
      <c r="ADC245"/>
      <c r="ADD245"/>
      <c r="ADE245"/>
      <c r="ADF245"/>
      <c r="ADG245"/>
      <c r="ADH245"/>
      <c r="ADI245"/>
      <c r="ADJ245"/>
      <c r="ADK245"/>
      <c r="ADL245"/>
      <c r="ADM245"/>
      <c r="ADN245"/>
      <c r="ADO245"/>
      <c r="ADP245"/>
      <c r="ADQ245"/>
      <c r="ADR245"/>
      <c r="ADS245"/>
      <c r="ADT245"/>
      <c r="ADU245"/>
      <c r="ADV245"/>
      <c r="ADW245"/>
      <c r="ADX245"/>
      <c r="ADY245"/>
      <c r="ADZ245"/>
      <c r="AEA245"/>
      <c r="AEB245"/>
      <c r="AEC245"/>
      <c r="AED245"/>
      <c r="AEE245"/>
      <c r="AEF245"/>
      <c r="AEG245"/>
      <c r="AEH245"/>
      <c r="AEI245"/>
      <c r="AEJ245"/>
      <c r="AEK245"/>
      <c r="AEL245"/>
      <c r="AEM245"/>
      <c r="AEN245"/>
      <c r="AEO245"/>
      <c r="AEP245"/>
      <c r="AEQ245"/>
      <c r="AER245"/>
      <c r="AES245"/>
      <c r="AET245"/>
      <c r="AEU245"/>
      <c r="AEV245"/>
      <c r="AEW245"/>
      <c r="AEX245"/>
      <c r="AEY245"/>
      <c r="AEZ245"/>
      <c r="AFA245"/>
      <c r="AFB245"/>
      <c r="AFC245"/>
      <c r="AFD245"/>
      <c r="AFE245"/>
      <c r="AFF245"/>
      <c r="AFG245"/>
      <c r="AFH245"/>
      <c r="AFI245"/>
      <c r="AFJ245"/>
      <c r="AFK245"/>
      <c r="AFL245"/>
      <c r="AFM245"/>
      <c r="AFN245"/>
      <c r="AFO245"/>
      <c r="AFP245"/>
      <c r="AFQ245"/>
      <c r="AFR245"/>
      <c r="AFS245"/>
      <c r="AFT245"/>
      <c r="AFU245"/>
      <c r="AFV245"/>
      <c r="AFW245"/>
      <c r="AFX245"/>
      <c r="AFY245"/>
      <c r="AFZ245"/>
      <c r="AGA245"/>
      <c r="AGB245"/>
      <c r="AGC245"/>
      <c r="AGD245"/>
      <c r="AGE245"/>
      <c r="AGF245"/>
      <c r="AGG245"/>
      <c r="AGH245"/>
      <c r="AGI245"/>
      <c r="AGJ245"/>
      <c r="AGK245"/>
      <c r="AGL245"/>
      <c r="AGM245"/>
      <c r="AGN245"/>
      <c r="AGO245"/>
      <c r="AGP245"/>
      <c r="AGQ245"/>
      <c r="AGR245"/>
      <c r="AGS245"/>
      <c r="AGT245"/>
      <c r="AGU245"/>
      <c r="AGV245"/>
      <c r="AGW245"/>
      <c r="AGX245"/>
      <c r="AGY245"/>
      <c r="AGZ245"/>
      <c r="AHA245"/>
      <c r="AHB245"/>
      <c r="AHC245"/>
      <c r="AHD245"/>
      <c r="AHE245"/>
      <c r="AHF245"/>
      <c r="AHG245"/>
      <c r="AHH245"/>
      <c r="AHI245"/>
      <c r="AHJ245"/>
      <c r="AHK245"/>
      <c r="AHL245"/>
      <c r="AHM245"/>
      <c r="AHN245"/>
      <c r="AHO245"/>
      <c r="AHP245"/>
      <c r="AHQ245"/>
      <c r="AHR245"/>
      <c r="AHS245"/>
      <c r="AHT245"/>
      <c r="AHU245"/>
      <c r="AHV245"/>
      <c r="AHW245"/>
      <c r="AHX245"/>
      <c r="AHY245"/>
      <c r="AHZ245"/>
      <c r="AIA245"/>
      <c r="AIB245"/>
      <c r="AIC245"/>
      <c r="AID245"/>
      <c r="AIE245"/>
      <c r="AIF245"/>
      <c r="AIG245"/>
      <c r="AIH245"/>
      <c r="AII245"/>
      <c r="AIJ245"/>
      <c r="AIK245"/>
      <c r="AIL245"/>
      <c r="AIM245"/>
      <c r="AIN245"/>
      <c r="AIO245"/>
      <c r="AIP245"/>
      <c r="AIQ245"/>
      <c r="AIR245"/>
      <c r="AIS245"/>
      <c r="AIT245"/>
      <c r="AIU245"/>
      <c r="AIV245"/>
      <c r="AIW245"/>
      <c r="AIX245"/>
      <c r="AIY245"/>
      <c r="AIZ245"/>
      <c r="AJA245"/>
      <c r="AJB245"/>
      <c r="AJC245"/>
      <c r="AJD245"/>
      <c r="AJE245"/>
      <c r="AJF245"/>
      <c r="AJG245"/>
      <c r="AJH245"/>
      <c r="AJI245"/>
      <c r="AJJ245"/>
      <c r="AJK245"/>
      <c r="AJL245"/>
      <c r="AJM245"/>
      <c r="AJN245"/>
      <c r="AJO245"/>
      <c r="AJP245"/>
      <c r="AJQ245"/>
      <c r="AJR245"/>
      <c r="AJS245"/>
      <c r="AJT245"/>
      <c r="AJU245"/>
      <c r="AJV245"/>
      <c r="AJW245"/>
      <c r="AJX245"/>
      <c r="AJY245"/>
      <c r="AJZ245"/>
      <c r="AKA245"/>
      <c r="AKB245"/>
      <c r="AKC245"/>
      <c r="AKD245"/>
      <c r="AKE245"/>
      <c r="AKF245"/>
      <c r="AKG245"/>
      <c r="AKH245"/>
      <c r="AKI245"/>
      <c r="AKJ245"/>
      <c r="AKK245"/>
      <c r="AKL245"/>
      <c r="AKM245"/>
      <c r="AKN245"/>
      <c r="AKO245"/>
      <c r="AKP245"/>
      <c r="AKQ245"/>
      <c r="AKR245"/>
      <c r="AKS245"/>
      <c r="AKT245"/>
      <c r="AKU245"/>
      <c r="AKV245"/>
      <c r="AKW245"/>
      <c r="AKX245"/>
      <c r="AKY245"/>
      <c r="AKZ245"/>
      <c r="ALA245"/>
      <c r="ALB245"/>
      <c r="ALC245"/>
      <c r="ALD245"/>
      <c r="ALE245"/>
      <c r="ALF245"/>
      <c r="ALG245"/>
      <c r="ALH245"/>
      <c r="ALI245"/>
      <c r="ALJ245"/>
      <c r="ALK245"/>
      <c r="ALL245"/>
      <c r="ALM245"/>
      <c r="ALN245"/>
      <c r="ALO245"/>
      <c r="ALP245"/>
      <c r="ALQ245"/>
      <c r="ALR245"/>
      <c r="ALS245"/>
      <c r="ALT245"/>
      <c r="ALU245"/>
      <c r="ALV245"/>
      <c r="ALW245"/>
      <c r="ALX245"/>
      <c r="ALY245"/>
      <c r="ALZ245"/>
      <c r="AMA245"/>
      <c r="AMB245"/>
      <c r="AMC245"/>
      <c r="AMD245"/>
      <c r="AME245"/>
      <c r="AMF245"/>
      <c r="AMG245"/>
      <c r="AMH245"/>
      <c r="AMI245"/>
      <c r="AMJ245"/>
      <c r="AMK245"/>
      <c r="AML245"/>
      <c r="AMM245"/>
      <c r="AMN245"/>
      <c r="AMO245"/>
      <c r="AMP245"/>
      <c r="AMQ245"/>
      <c r="AMR245"/>
      <c r="AMS245"/>
      <c r="AMT245"/>
      <c r="AMU245"/>
    </row>
    <row r="246" spans="3:1035" s="6" customFormat="1" ht="15" customHeight="1" x14ac:dyDescent="0.25">
      <c r="C246" s="6" t="str">
        <f t="shared" si="105"/>
        <v>Reliance</v>
      </c>
      <c r="D246" s="6" t="str">
        <f t="shared" si="106"/>
        <v>10-50-DHPTA 2**  (50 gal)</v>
      </c>
      <c r="E246" s="6">
        <f t="shared" si="107"/>
        <v>1802183</v>
      </c>
      <c r="F246" s="55">
        <f t="shared" si="108"/>
        <v>50</v>
      </c>
      <c r="G246" s="6" t="str">
        <f t="shared" si="109"/>
        <v>AOSmithHPTS50</v>
      </c>
      <c r="H246" s="114">
        <f t="shared" si="110"/>
        <v>0</v>
      </c>
      <c r="I246" s="152" t="str">
        <f t="shared" si="111"/>
        <v>Reliance10_50_DHPTA2xx</v>
      </c>
      <c r="J246" s="114">
        <v>4</v>
      </c>
      <c r="K246" s="219">
        <v>3.68</v>
      </c>
      <c r="L246" s="91" t="s">
        <v>188</v>
      </c>
      <c r="M246" s="183"/>
      <c r="N246" s="131">
        <f t="shared" si="112"/>
        <v>18</v>
      </c>
      <c r="O246" s="176" t="s">
        <v>32</v>
      </c>
      <c r="P246" s="178">
        <f t="shared" si="138"/>
        <v>21</v>
      </c>
      <c r="Q246" s="164">
        <f t="shared" si="103"/>
        <v>1802183</v>
      </c>
      <c r="R246" s="9" t="str">
        <f t="shared" si="113"/>
        <v>10-50-DHPTA 2**  (50 gal)</v>
      </c>
      <c r="S246" s="11">
        <f>COUNTIF(R$90:R$662, R246)</f>
        <v>1</v>
      </c>
      <c r="T246" s="173" t="s">
        <v>1049</v>
      </c>
      <c r="U246" s="179">
        <v>50</v>
      </c>
      <c r="V246" s="173" t="s">
        <v>817</v>
      </c>
      <c r="W246" s="173" t="s">
        <v>817</v>
      </c>
      <c r="X246" s="129" t="str">
        <f t="shared" si="104"/>
        <v>AOSmithHPTS50</v>
      </c>
      <c r="Y246" s="195">
        <v>0</v>
      </c>
      <c r="Z246" s="165"/>
      <c r="AA246" s="185"/>
      <c r="AB246" s="166"/>
      <c r="AC246" s="124" t="str">
        <f t="shared" si="114"/>
        <v>2,     1802183,   "10-50-DHPTA 2**  (50 gal)"</v>
      </c>
      <c r="AD246" s="196" t="str">
        <f t="shared" si="139"/>
        <v>Reliance</v>
      </c>
      <c r="AE246" s="173" t="s">
        <v>1243</v>
      </c>
      <c r="AF246" s="167">
        <f>COUNTIF(AE$77:AE$662, AE246)</f>
        <v>1</v>
      </c>
      <c r="AG246" s="124" t="str">
        <f t="shared" si="115"/>
        <v xml:space="preserve">          case  10-50-DHPTA 2**  (50 gal)   :   "Reliance10_50_DHPTA2xx"</v>
      </c>
      <c r="AH246" s="6">
        <v>3.68</v>
      </c>
      <c r="AJ246" s="6">
        <v>4</v>
      </c>
      <c r="AK246"/>
      <c r="AL246" s="138" t="str">
        <f t="shared" si="116"/>
        <v/>
      </c>
      <c r="AM246" s="138">
        <f t="shared" si="117"/>
        <v>3.68</v>
      </c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  <c r="KI246"/>
      <c r="KJ246"/>
      <c r="KK246"/>
      <c r="KL246"/>
      <c r="KM246"/>
      <c r="KN246"/>
      <c r="KO246"/>
      <c r="KP246"/>
      <c r="KQ246"/>
      <c r="KR246"/>
      <c r="KS246"/>
      <c r="KT246"/>
      <c r="KU246"/>
      <c r="KV246"/>
      <c r="KW246"/>
      <c r="KX246"/>
      <c r="KY246"/>
      <c r="KZ246"/>
      <c r="LA246"/>
      <c r="LB246"/>
      <c r="LC246"/>
      <c r="LD246"/>
      <c r="LE246"/>
      <c r="LF246"/>
      <c r="LG246"/>
      <c r="LH246"/>
      <c r="LI246"/>
      <c r="LJ246"/>
      <c r="LK246"/>
      <c r="LL246"/>
      <c r="LM246"/>
      <c r="LN246"/>
      <c r="LO246"/>
      <c r="LP246"/>
      <c r="LQ246"/>
      <c r="LR246"/>
      <c r="LS246"/>
      <c r="LT246"/>
      <c r="LU246"/>
      <c r="LV246"/>
      <c r="LW246"/>
      <c r="LX246"/>
      <c r="LY246"/>
      <c r="LZ246"/>
      <c r="MA246"/>
      <c r="MB246"/>
      <c r="MC246"/>
      <c r="MD246"/>
      <c r="ME246"/>
      <c r="MF246"/>
      <c r="MG246"/>
      <c r="MH246"/>
      <c r="MI246"/>
      <c r="MJ246"/>
      <c r="MK246"/>
      <c r="ML246"/>
      <c r="MM246"/>
      <c r="MN246"/>
      <c r="MO246"/>
      <c r="MP246"/>
      <c r="MQ246"/>
      <c r="MR246"/>
      <c r="MS246"/>
      <c r="MT246"/>
      <c r="MU246"/>
      <c r="MV246"/>
      <c r="MW246"/>
      <c r="MX246"/>
      <c r="MY246"/>
      <c r="MZ246"/>
      <c r="NA246"/>
      <c r="NB246"/>
      <c r="NC246"/>
      <c r="ND246"/>
      <c r="NE246"/>
      <c r="NF246"/>
      <c r="NG246"/>
      <c r="NH246"/>
      <c r="NI246"/>
      <c r="NJ246"/>
      <c r="NK246"/>
      <c r="NL246"/>
      <c r="NM246"/>
      <c r="NN246"/>
      <c r="NO246"/>
      <c r="NP246"/>
      <c r="NQ246"/>
      <c r="NR246"/>
      <c r="NS246"/>
      <c r="NT246"/>
      <c r="NU246"/>
      <c r="NV246"/>
      <c r="NW246"/>
      <c r="NX246"/>
      <c r="NY246"/>
      <c r="NZ246"/>
      <c r="OA246"/>
      <c r="OB246"/>
      <c r="OC246"/>
      <c r="OD246"/>
      <c r="OE246"/>
      <c r="OF246"/>
      <c r="OG246"/>
      <c r="OH246"/>
      <c r="OI246"/>
      <c r="OJ246"/>
      <c r="OK246"/>
      <c r="OL246"/>
      <c r="OM246"/>
      <c r="ON246"/>
      <c r="OO246"/>
      <c r="OP246"/>
      <c r="OQ246"/>
      <c r="OR246"/>
      <c r="OS246"/>
      <c r="OT246"/>
      <c r="OU246"/>
      <c r="OV246"/>
      <c r="OW246"/>
      <c r="OX246"/>
      <c r="OY246"/>
      <c r="OZ246"/>
      <c r="PA246"/>
      <c r="PB246"/>
      <c r="PC246"/>
      <c r="PD246"/>
      <c r="PE246"/>
      <c r="PF246"/>
      <c r="PG246"/>
      <c r="PH246"/>
      <c r="PI246"/>
      <c r="PJ246"/>
      <c r="PK246"/>
      <c r="PL246"/>
      <c r="PM246"/>
      <c r="PN246"/>
      <c r="PO246"/>
      <c r="PP246"/>
      <c r="PQ246"/>
      <c r="PR246"/>
      <c r="PS246"/>
      <c r="PT246"/>
      <c r="PU246"/>
      <c r="PV246"/>
      <c r="PW246"/>
      <c r="PX246"/>
      <c r="PY246"/>
      <c r="PZ246"/>
      <c r="QA246"/>
      <c r="QB246"/>
      <c r="QC246"/>
      <c r="QD246"/>
      <c r="QE246"/>
      <c r="QF246"/>
      <c r="QG246"/>
      <c r="QH246"/>
      <c r="QI246"/>
      <c r="QJ246"/>
      <c r="QK246"/>
      <c r="QL246"/>
      <c r="QM246"/>
      <c r="QN246"/>
      <c r="QO246"/>
      <c r="QP246"/>
      <c r="QQ246"/>
      <c r="QR246"/>
      <c r="QS246"/>
      <c r="QT246"/>
      <c r="QU246"/>
      <c r="QV246"/>
      <c r="QW246"/>
      <c r="QX246"/>
      <c r="QY246"/>
      <c r="QZ246"/>
      <c r="RA246"/>
      <c r="RB246"/>
      <c r="RC246"/>
      <c r="RD246"/>
      <c r="RE246"/>
      <c r="RF246"/>
      <c r="RG246"/>
      <c r="RH246"/>
      <c r="RI246"/>
      <c r="RJ246"/>
      <c r="RK246"/>
      <c r="RL246"/>
      <c r="RM246"/>
      <c r="RN246"/>
      <c r="RO246"/>
      <c r="RP246"/>
      <c r="RQ246"/>
      <c r="RR246"/>
      <c r="RS246"/>
      <c r="RT246"/>
      <c r="RU246"/>
      <c r="RV246"/>
      <c r="RW246"/>
      <c r="RX246"/>
      <c r="RY246"/>
      <c r="RZ246"/>
      <c r="SA246"/>
      <c r="SB246"/>
      <c r="SC246"/>
      <c r="SD246"/>
      <c r="SE246"/>
      <c r="SF246"/>
      <c r="SG246"/>
      <c r="SH246"/>
      <c r="SI246"/>
      <c r="SJ246"/>
      <c r="SK246"/>
      <c r="SL246"/>
      <c r="SM246"/>
      <c r="SN246"/>
      <c r="SO246"/>
      <c r="SP246"/>
      <c r="SQ246"/>
      <c r="SR246"/>
      <c r="SS246"/>
      <c r="ST246"/>
      <c r="SU246"/>
      <c r="SV246"/>
      <c r="SW246"/>
      <c r="SX246"/>
      <c r="SY246"/>
      <c r="SZ246"/>
      <c r="TA246"/>
      <c r="TB246"/>
      <c r="TC246"/>
      <c r="TD246"/>
      <c r="TE246"/>
      <c r="TF246"/>
      <c r="TG246"/>
      <c r="TH246"/>
      <c r="TI246"/>
      <c r="TJ246"/>
      <c r="TK246"/>
      <c r="TL246"/>
      <c r="TM246"/>
      <c r="TN246"/>
      <c r="TO246"/>
      <c r="TP246"/>
      <c r="TQ246"/>
      <c r="TR246"/>
      <c r="TS246"/>
      <c r="TT246"/>
      <c r="TU246"/>
      <c r="TV246"/>
      <c r="TW246"/>
      <c r="TX246"/>
      <c r="TY246"/>
      <c r="TZ246"/>
      <c r="UA246"/>
      <c r="UB246"/>
      <c r="UC246"/>
      <c r="UD246"/>
      <c r="UE246"/>
      <c r="UF246"/>
      <c r="UG246"/>
      <c r="UH246"/>
      <c r="UI246"/>
      <c r="UJ246"/>
      <c r="UK246"/>
      <c r="UL246"/>
      <c r="UM246"/>
      <c r="UN246"/>
      <c r="UO246"/>
      <c r="UP246"/>
      <c r="UQ246"/>
      <c r="UR246"/>
      <c r="US246"/>
      <c r="UT246"/>
      <c r="UU246"/>
      <c r="UV246"/>
      <c r="UW246"/>
      <c r="UX246"/>
      <c r="UY246"/>
      <c r="UZ246"/>
      <c r="VA246"/>
      <c r="VB246"/>
      <c r="VC246"/>
      <c r="VD246"/>
      <c r="VE246"/>
      <c r="VF246"/>
      <c r="VG246"/>
      <c r="VH246"/>
      <c r="VI246"/>
      <c r="VJ246"/>
      <c r="VK246"/>
      <c r="VL246"/>
      <c r="VM246"/>
      <c r="VN246"/>
      <c r="VO246"/>
      <c r="VP246"/>
      <c r="VQ246"/>
      <c r="VR246"/>
      <c r="VS246"/>
      <c r="VT246"/>
      <c r="VU246"/>
      <c r="VV246"/>
      <c r="VW246"/>
      <c r="VX246"/>
      <c r="VY246"/>
      <c r="VZ246"/>
      <c r="WA246"/>
      <c r="WB246"/>
      <c r="WC246"/>
      <c r="WD246"/>
      <c r="WE246"/>
      <c r="WF246"/>
      <c r="WG246"/>
      <c r="WH246"/>
      <c r="WI246"/>
      <c r="WJ246"/>
      <c r="WK246"/>
      <c r="WL246"/>
      <c r="WM246"/>
      <c r="WN246"/>
      <c r="WO246"/>
      <c r="WP246"/>
      <c r="WQ246"/>
      <c r="WR246"/>
      <c r="WS246"/>
      <c r="WT246"/>
      <c r="WU246"/>
      <c r="WV246"/>
      <c r="WW246"/>
      <c r="WX246"/>
      <c r="WY246"/>
      <c r="WZ246"/>
      <c r="XA246"/>
      <c r="XB246"/>
      <c r="XC246"/>
      <c r="XD246"/>
      <c r="XE246"/>
      <c r="XF246"/>
      <c r="XG246"/>
      <c r="XH246"/>
      <c r="XI246"/>
      <c r="XJ246"/>
      <c r="XK246"/>
      <c r="XL246"/>
      <c r="XM246"/>
      <c r="XN246"/>
      <c r="XO246"/>
      <c r="XP246"/>
      <c r="XQ246"/>
      <c r="XR246"/>
      <c r="XS246"/>
      <c r="XT246"/>
      <c r="XU246"/>
      <c r="XV246"/>
      <c r="XW246"/>
      <c r="XX246"/>
      <c r="XY246"/>
      <c r="XZ246"/>
      <c r="YA246"/>
      <c r="YB246"/>
      <c r="YC246"/>
      <c r="YD246"/>
      <c r="YE246"/>
      <c r="YF246"/>
      <c r="YG246"/>
      <c r="YH246"/>
      <c r="YI246"/>
      <c r="YJ246"/>
      <c r="YK246"/>
      <c r="YL246"/>
      <c r="YM246"/>
      <c r="YN246"/>
      <c r="YO246"/>
      <c r="YP246"/>
      <c r="YQ246"/>
      <c r="YR246"/>
      <c r="YS246"/>
      <c r="YT246"/>
      <c r="YU246"/>
      <c r="YV246"/>
      <c r="YW246"/>
      <c r="YX246"/>
      <c r="YY246"/>
      <c r="YZ246"/>
      <c r="ZA246"/>
      <c r="ZB246"/>
      <c r="ZC246"/>
      <c r="ZD246"/>
      <c r="ZE246"/>
      <c r="ZF246"/>
      <c r="ZG246"/>
      <c r="ZH246"/>
      <c r="ZI246"/>
      <c r="ZJ246"/>
      <c r="ZK246"/>
      <c r="ZL246"/>
      <c r="ZM246"/>
      <c r="ZN246"/>
      <c r="ZO246"/>
      <c r="ZP246"/>
      <c r="ZQ246"/>
      <c r="ZR246"/>
      <c r="ZS246"/>
      <c r="ZT246"/>
      <c r="ZU246"/>
      <c r="ZV246"/>
      <c r="ZW246"/>
      <c r="ZX246"/>
      <c r="ZY246"/>
      <c r="ZZ246"/>
      <c r="AAA246"/>
      <c r="AAB246"/>
      <c r="AAC246"/>
      <c r="AAD246"/>
      <c r="AAE246"/>
      <c r="AAF246"/>
      <c r="AAG246"/>
      <c r="AAH246"/>
      <c r="AAI246"/>
      <c r="AAJ246"/>
      <c r="AAK246"/>
      <c r="AAL246"/>
      <c r="AAM246"/>
      <c r="AAN246"/>
      <c r="AAO246"/>
      <c r="AAP246"/>
      <c r="AAQ246"/>
      <c r="AAR246"/>
      <c r="AAS246"/>
      <c r="AAT246"/>
      <c r="AAU246"/>
      <c r="AAV246"/>
      <c r="AAW246"/>
      <c r="AAX246"/>
      <c r="AAY246"/>
      <c r="AAZ246"/>
      <c r="ABA246"/>
      <c r="ABB246"/>
      <c r="ABC246"/>
      <c r="ABD246"/>
      <c r="ABE246"/>
      <c r="ABF246"/>
      <c r="ABG246"/>
      <c r="ABH246"/>
      <c r="ABI246"/>
      <c r="ABJ246"/>
      <c r="ABK246"/>
      <c r="ABL246"/>
      <c r="ABM246"/>
      <c r="ABN246"/>
      <c r="ABO246"/>
      <c r="ABP246"/>
      <c r="ABQ246"/>
      <c r="ABR246"/>
      <c r="ABS246"/>
      <c r="ABT246"/>
      <c r="ABU246"/>
      <c r="ABV246"/>
      <c r="ABW246"/>
      <c r="ABX246"/>
      <c r="ABY246"/>
      <c r="ABZ246"/>
      <c r="ACA246"/>
      <c r="ACB246"/>
      <c r="ACC246"/>
      <c r="ACD246"/>
      <c r="ACE246"/>
      <c r="ACF246"/>
      <c r="ACG246"/>
      <c r="ACH246"/>
      <c r="ACI246"/>
      <c r="ACJ246"/>
      <c r="ACK246"/>
      <c r="ACL246"/>
      <c r="ACM246"/>
      <c r="ACN246"/>
      <c r="ACO246"/>
      <c r="ACP246"/>
      <c r="ACQ246"/>
      <c r="ACR246"/>
      <c r="ACS246"/>
      <c r="ACT246"/>
      <c r="ACU246"/>
      <c r="ACV246"/>
      <c r="ACW246"/>
      <c r="ACX246"/>
      <c r="ACY246"/>
      <c r="ACZ246"/>
      <c r="ADA246"/>
      <c r="ADB246"/>
      <c r="ADC246"/>
      <c r="ADD246"/>
      <c r="ADE246"/>
      <c r="ADF246"/>
      <c r="ADG246"/>
      <c r="ADH246"/>
      <c r="ADI246"/>
      <c r="ADJ246"/>
      <c r="ADK246"/>
      <c r="ADL246"/>
      <c r="ADM246"/>
      <c r="ADN246"/>
      <c r="ADO246"/>
      <c r="ADP246"/>
      <c r="ADQ246"/>
      <c r="ADR246"/>
      <c r="ADS246"/>
      <c r="ADT246"/>
      <c r="ADU246"/>
      <c r="ADV246"/>
      <c r="ADW246"/>
      <c r="ADX246"/>
      <c r="ADY246"/>
      <c r="ADZ246"/>
      <c r="AEA246"/>
      <c r="AEB246"/>
      <c r="AEC246"/>
      <c r="AED246"/>
      <c r="AEE246"/>
      <c r="AEF246"/>
      <c r="AEG246"/>
      <c r="AEH246"/>
      <c r="AEI246"/>
      <c r="AEJ246"/>
      <c r="AEK246"/>
      <c r="AEL246"/>
      <c r="AEM246"/>
      <c r="AEN246"/>
      <c r="AEO246"/>
      <c r="AEP246"/>
      <c r="AEQ246"/>
      <c r="AER246"/>
      <c r="AES246"/>
      <c r="AET246"/>
      <c r="AEU246"/>
      <c r="AEV246"/>
      <c r="AEW246"/>
      <c r="AEX246"/>
      <c r="AEY246"/>
      <c r="AEZ246"/>
      <c r="AFA246"/>
      <c r="AFB246"/>
      <c r="AFC246"/>
      <c r="AFD246"/>
      <c r="AFE246"/>
      <c r="AFF246"/>
      <c r="AFG246"/>
      <c r="AFH246"/>
      <c r="AFI246"/>
      <c r="AFJ246"/>
      <c r="AFK246"/>
      <c r="AFL246"/>
      <c r="AFM246"/>
      <c r="AFN246"/>
      <c r="AFO246"/>
      <c r="AFP246"/>
      <c r="AFQ246"/>
      <c r="AFR246"/>
      <c r="AFS246"/>
      <c r="AFT246"/>
      <c r="AFU246"/>
      <c r="AFV246"/>
      <c r="AFW246"/>
      <c r="AFX246"/>
      <c r="AFY246"/>
      <c r="AFZ246"/>
      <c r="AGA246"/>
      <c r="AGB246"/>
      <c r="AGC246"/>
      <c r="AGD246"/>
      <c r="AGE246"/>
      <c r="AGF246"/>
      <c r="AGG246"/>
      <c r="AGH246"/>
      <c r="AGI246"/>
      <c r="AGJ246"/>
      <c r="AGK246"/>
      <c r="AGL246"/>
      <c r="AGM246"/>
      <c r="AGN246"/>
      <c r="AGO246"/>
      <c r="AGP246"/>
      <c r="AGQ246"/>
      <c r="AGR246"/>
      <c r="AGS246"/>
      <c r="AGT246"/>
      <c r="AGU246"/>
      <c r="AGV246"/>
      <c r="AGW246"/>
      <c r="AGX246"/>
      <c r="AGY246"/>
      <c r="AGZ246"/>
      <c r="AHA246"/>
      <c r="AHB246"/>
      <c r="AHC246"/>
      <c r="AHD246"/>
      <c r="AHE246"/>
      <c r="AHF246"/>
      <c r="AHG246"/>
      <c r="AHH246"/>
      <c r="AHI246"/>
      <c r="AHJ246"/>
      <c r="AHK246"/>
      <c r="AHL246"/>
      <c r="AHM246"/>
      <c r="AHN246"/>
      <c r="AHO246"/>
      <c r="AHP246"/>
      <c r="AHQ246"/>
      <c r="AHR246"/>
      <c r="AHS246"/>
      <c r="AHT246"/>
      <c r="AHU246"/>
      <c r="AHV246"/>
      <c r="AHW246"/>
      <c r="AHX246"/>
      <c r="AHY246"/>
      <c r="AHZ246"/>
      <c r="AIA246"/>
      <c r="AIB246"/>
      <c r="AIC246"/>
      <c r="AID246"/>
      <c r="AIE246"/>
      <c r="AIF246"/>
      <c r="AIG246"/>
      <c r="AIH246"/>
      <c r="AII246"/>
      <c r="AIJ246"/>
      <c r="AIK246"/>
      <c r="AIL246"/>
      <c r="AIM246"/>
      <c r="AIN246"/>
      <c r="AIO246"/>
      <c r="AIP246"/>
      <c r="AIQ246"/>
      <c r="AIR246"/>
      <c r="AIS246"/>
      <c r="AIT246"/>
      <c r="AIU246"/>
      <c r="AIV246"/>
      <c r="AIW246"/>
      <c r="AIX246"/>
      <c r="AIY246"/>
      <c r="AIZ246"/>
      <c r="AJA246"/>
      <c r="AJB246"/>
      <c r="AJC246"/>
      <c r="AJD246"/>
      <c r="AJE246"/>
      <c r="AJF246"/>
      <c r="AJG246"/>
      <c r="AJH246"/>
      <c r="AJI246"/>
      <c r="AJJ246"/>
      <c r="AJK246"/>
      <c r="AJL246"/>
      <c r="AJM246"/>
      <c r="AJN246"/>
      <c r="AJO246"/>
      <c r="AJP246"/>
      <c r="AJQ246"/>
      <c r="AJR246"/>
      <c r="AJS246"/>
      <c r="AJT246"/>
      <c r="AJU246"/>
      <c r="AJV246"/>
      <c r="AJW246"/>
      <c r="AJX246"/>
      <c r="AJY246"/>
      <c r="AJZ246"/>
      <c r="AKA246"/>
      <c r="AKB246"/>
      <c r="AKC246"/>
      <c r="AKD246"/>
      <c r="AKE246"/>
      <c r="AKF246"/>
      <c r="AKG246"/>
      <c r="AKH246"/>
      <c r="AKI246"/>
      <c r="AKJ246"/>
      <c r="AKK246"/>
      <c r="AKL246"/>
      <c r="AKM246"/>
      <c r="AKN246"/>
      <c r="AKO246"/>
      <c r="AKP246"/>
      <c r="AKQ246"/>
      <c r="AKR246"/>
      <c r="AKS246"/>
      <c r="AKT246"/>
      <c r="AKU246"/>
      <c r="AKV246"/>
      <c r="AKW246"/>
      <c r="AKX246"/>
      <c r="AKY246"/>
      <c r="AKZ246"/>
      <c r="ALA246"/>
      <c r="ALB246"/>
      <c r="ALC246"/>
      <c r="ALD246"/>
      <c r="ALE246"/>
      <c r="ALF246"/>
      <c r="ALG246"/>
      <c r="ALH246"/>
      <c r="ALI246"/>
      <c r="ALJ246"/>
      <c r="ALK246"/>
      <c r="ALL246"/>
      <c r="ALM246"/>
      <c r="ALN246"/>
      <c r="ALO246"/>
      <c r="ALP246"/>
      <c r="ALQ246"/>
      <c r="ALR246"/>
      <c r="ALS246"/>
      <c r="ALT246"/>
      <c r="ALU246"/>
      <c r="ALV246"/>
      <c r="ALW246"/>
      <c r="ALX246"/>
      <c r="ALY246"/>
      <c r="ALZ246"/>
      <c r="AMA246"/>
      <c r="AMB246"/>
      <c r="AMC246"/>
      <c r="AMD246"/>
      <c r="AME246"/>
      <c r="AMF246"/>
      <c r="AMG246"/>
      <c r="AMH246"/>
      <c r="AMI246"/>
      <c r="AMJ246"/>
      <c r="AMK246"/>
      <c r="AML246"/>
      <c r="AMM246"/>
      <c r="AMN246"/>
      <c r="AMO246"/>
      <c r="AMP246"/>
      <c r="AMQ246"/>
      <c r="AMR246"/>
      <c r="AMS246"/>
      <c r="AMT246"/>
      <c r="AMU246"/>
    </row>
    <row r="247" spans="3:1035" s="6" customFormat="1" ht="15" customHeight="1" x14ac:dyDescent="0.25">
      <c r="C247" s="6" t="str">
        <f t="shared" si="105"/>
        <v>Reliance</v>
      </c>
      <c r="D247" s="6" t="str">
        <f t="shared" si="106"/>
        <v>10-66-DHPHTCTA 130  (66 gal)</v>
      </c>
      <c r="E247" s="6">
        <f t="shared" si="107"/>
        <v>1802214</v>
      </c>
      <c r="F247" s="55">
        <f t="shared" si="108"/>
        <v>66</v>
      </c>
      <c r="G247" s="6" t="str">
        <f t="shared" si="109"/>
        <v>AOSmithHPTU66</v>
      </c>
      <c r="H247" s="114">
        <f t="shared" si="110"/>
        <v>0</v>
      </c>
      <c r="I247" s="152" t="str">
        <f t="shared" si="111"/>
        <v>Reliance10_66_DHPHTCTA130</v>
      </c>
      <c r="J247" s="114">
        <v>3</v>
      </c>
      <c r="K247" s="219">
        <v>3.45</v>
      </c>
      <c r="L247" s="91" t="s">
        <v>188</v>
      </c>
      <c r="M247" s="183"/>
      <c r="N247" s="131">
        <f t="shared" si="112"/>
        <v>18</v>
      </c>
      <c r="O247" s="176" t="s">
        <v>32</v>
      </c>
      <c r="P247" s="178">
        <f t="shared" si="138"/>
        <v>22</v>
      </c>
      <c r="Q247" s="164">
        <f t="shared" si="103"/>
        <v>1802214</v>
      </c>
      <c r="R247" s="9" t="str">
        <f t="shared" si="113"/>
        <v>10-66-DHPHTCTA 130  (66 gal)</v>
      </c>
      <c r="S247" s="11">
        <f>COUNTIF(R$90:R$662, R247)</f>
        <v>1</v>
      </c>
      <c r="T247" s="173" t="s">
        <v>1050</v>
      </c>
      <c r="U247" s="179">
        <v>66</v>
      </c>
      <c r="V247" s="173" t="s">
        <v>102</v>
      </c>
      <c r="W247" s="173" t="s">
        <v>102</v>
      </c>
      <c r="X247" s="129" t="str">
        <f t="shared" si="104"/>
        <v>AOSmithHPTU66</v>
      </c>
      <c r="Y247" s="195">
        <v>0</v>
      </c>
      <c r="Z247" s="165"/>
      <c r="AA247" s="185"/>
      <c r="AB247" s="166"/>
      <c r="AC247" s="124" t="str">
        <f t="shared" si="114"/>
        <v>2,     1802214,   "10-66-DHPHTCTA 130  (66 gal)"</v>
      </c>
      <c r="AD247" s="196" t="str">
        <f t="shared" si="139"/>
        <v>Reliance</v>
      </c>
      <c r="AE247" s="173" t="s">
        <v>1056</v>
      </c>
      <c r="AF247" s="167">
        <f>COUNTIF(AE$77:AE$662, AE247)</f>
        <v>1</v>
      </c>
      <c r="AG247" s="124" t="str">
        <f t="shared" si="115"/>
        <v xml:space="preserve">          case  10-66-DHPHTCTA 130  (66 gal)   :   "Reliance10_66_DHPHTCTA130"</v>
      </c>
      <c r="AH247" s="6">
        <v>3.45</v>
      </c>
      <c r="AJ247" s="6">
        <v>3</v>
      </c>
      <c r="AK247"/>
      <c r="AL247" s="138">
        <f t="shared" si="116"/>
        <v>3.45</v>
      </c>
      <c r="AM247" s="138" t="str">
        <f t="shared" si="117"/>
        <v/>
      </c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  <c r="KI247"/>
      <c r="KJ247"/>
      <c r="KK247"/>
      <c r="KL247"/>
      <c r="KM247"/>
      <c r="KN247"/>
      <c r="KO247"/>
      <c r="KP247"/>
      <c r="KQ247"/>
      <c r="KR247"/>
      <c r="KS247"/>
      <c r="KT247"/>
      <c r="KU247"/>
      <c r="KV247"/>
      <c r="KW247"/>
      <c r="KX247"/>
      <c r="KY247"/>
      <c r="KZ247"/>
      <c r="LA247"/>
      <c r="LB247"/>
      <c r="LC247"/>
      <c r="LD247"/>
      <c r="LE247"/>
      <c r="LF247"/>
      <c r="LG247"/>
      <c r="LH247"/>
      <c r="LI247"/>
      <c r="LJ247"/>
      <c r="LK247"/>
      <c r="LL247"/>
      <c r="LM247"/>
      <c r="LN247"/>
      <c r="LO247"/>
      <c r="LP247"/>
      <c r="LQ247"/>
      <c r="LR247"/>
      <c r="LS247"/>
      <c r="LT247"/>
      <c r="LU247"/>
      <c r="LV247"/>
      <c r="LW247"/>
      <c r="LX247"/>
      <c r="LY247"/>
      <c r="LZ247"/>
      <c r="MA247"/>
      <c r="MB247"/>
      <c r="MC247"/>
      <c r="MD247"/>
      <c r="ME247"/>
      <c r="MF247"/>
      <c r="MG247"/>
      <c r="MH247"/>
      <c r="MI247"/>
      <c r="MJ247"/>
      <c r="MK247"/>
      <c r="ML247"/>
      <c r="MM247"/>
      <c r="MN247"/>
      <c r="MO247"/>
      <c r="MP247"/>
      <c r="MQ247"/>
      <c r="MR247"/>
      <c r="MS247"/>
      <c r="MT247"/>
      <c r="MU247"/>
      <c r="MV247"/>
      <c r="MW247"/>
      <c r="MX247"/>
      <c r="MY247"/>
      <c r="MZ247"/>
      <c r="NA247"/>
      <c r="NB247"/>
      <c r="NC247"/>
      <c r="ND247"/>
      <c r="NE247"/>
      <c r="NF247"/>
      <c r="NG247"/>
      <c r="NH247"/>
      <c r="NI247"/>
      <c r="NJ247"/>
      <c r="NK247"/>
      <c r="NL247"/>
      <c r="NM247"/>
      <c r="NN247"/>
      <c r="NO247"/>
      <c r="NP247"/>
      <c r="NQ247"/>
      <c r="NR247"/>
      <c r="NS247"/>
      <c r="NT247"/>
      <c r="NU247"/>
      <c r="NV247"/>
      <c r="NW247"/>
      <c r="NX247"/>
      <c r="NY247"/>
      <c r="NZ247"/>
      <c r="OA247"/>
      <c r="OB247"/>
      <c r="OC247"/>
      <c r="OD247"/>
      <c r="OE247"/>
      <c r="OF247"/>
      <c r="OG247"/>
      <c r="OH247"/>
      <c r="OI247"/>
      <c r="OJ247"/>
      <c r="OK247"/>
      <c r="OL247"/>
      <c r="OM247"/>
      <c r="ON247"/>
      <c r="OO247"/>
      <c r="OP247"/>
      <c r="OQ247"/>
      <c r="OR247"/>
      <c r="OS247"/>
      <c r="OT247"/>
      <c r="OU247"/>
      <c r="OV247"/>
      <c r="OW247"/>
      <c r="OX247"/>
      <c r="OY247"/>
      <c r="OZ247"/>
      <c r="PA247"/>
      <c r="PB247"/>
      <c r="PC247"/>
      <c r="PD247"/>
      <c r="PE247"/>
      <c r="PF247"/>
      <c r="PG247"/>
      <c r="PH247"/>
      <c r="PI247"/>
      <c r="PJ247"/>
      <c r="PK247"/>
      <c r="PL247"/>
      <c r="PM247"/>
      <c r="PN247"/>
      <c r="PO247"/>
      <c r="PP247"/>
      <c r="PQ247"/>
      <c r="PR247"/>
      <c r="PS247"/>
      <c r="PT247"/>
      <c r="PU247"/>
      <c r="PV247"/>
      <c r="PW247"/>
      <c r="PX247"/>
      <c r="PY247"/>
      <c r="PZ247"/>
      <c r="QA247"/>
      <c r="QB247"/>
      <c r="QC247"/>
      <c r="QD247"/>
      <c r="QE247"/>
      <c r="QF247"/>
      <c r="QG247"/>
      <c r="QH247"/>
      <c r="QI247"/>
      <c r="QJ247"/>
      <c r="QK247"/>
      <c r="QL247"/>
      <c r="QM247"/>
      <c r="QN247"/>
      <c r="QO247"/>
      <c r="QP247"/>
      <c r="QQ247"/>
      <c r="QR247"/>
      <c r="QS247"/>
      <c r="QT247"/>
      <c r="QU247"/>
      <c r="QV247"/>
      <c r="QW247"/>
      <c r="QX247"/>
      <c r="QY247"/>
      <c r="QZ247"/>
      <c r="RA247"/>
      <c r="RB247"/>
      <c r="RC247"/>
      <c r="RD247"/>
      <c r="RE247"/>
      <c r="RF247"/>
      <c r="RG247"/>
      <c r="RH247"/>
      <c r="RI247"/>
      <c r="RJ247"/>
      <c r="RK247"/>
      <c r="RL247"/>
      <c r="RM247"/>
      <c r="RN247"/>
      <c r="RO247"/>
      <c r="RP247"/>
      <c r="RQ247"/>
      <c r="RR247"/>
      <c r="RS247"/>
      <c r="RT247"/>
      <c r="RU247"/>
      <c r="RV247"/>
      <c r="RW247"/>
      <c r="RX247"/>
      <c r="RY247"/>
      <c r="RZ247"/>
      <c r="SA247"/>
      <c r="SB247"/>
      <c r="SC247"/>
      <c r="SD247"/>
      <c r="SE247"/>
      <c r="SF247"/>
      <c r="SG247"/>
      <c r="SH247"/>
      <c r="SI247"/>
      <c r="SJ247"/>
      <c r="SK247"/>
      <c r="SL247"/>
      <c r="SM247"/>
      <c r="SN247"/>
      <c r="SO247"/>
      <c r="SP247"/>
      <c r="SQ247"/>
      <c r="SR247"/>
      <c r="SS247"/>
      <c r="ST247"/>
      <c r="SU247"/>
      <c r="SV247"/>
      <c r="SW247"/>
      <c r="SX247"/>
      <c r="SY247"/>
      <c r="SZ247"/>
      <c r="TA247"/>
      <c r="TB247"/>
      <c r="TC247"/>
      <c r="TD247"/>
      <c r="TE247"/>
      <c r="TF247"/>
      <c r="TG247"/>
      <c r="TH247"/>
      <c r="TI247"/>
      <c r="TJ247"/>
      <c r="TK247"/>
      <c r="TL247"/>
      <c r="TM247"/>
      <c r="TN247"/>
      <c r="TO247"/>
      <c r="TP247"/>
      <c r="TQ247"/>
      <c r="TR247"/>
      <c r="TS247"/>
      <c r="TT247"/>
      <c r="TU247"/>
      <c r="TV247"/>
      <c r="TW247"/>
      <c r="TX247"/>
      <c r="TY247"/>
      <c r="TZ247"/>
      <c r="UA247"/>
      <c r="UB247"/>
      <c r="UC247"/>
      <c r="UD247"/>
      <c r="UE247"/>
      <c r="UF247"/>
      <c r="UG247"/>
      <c r="UH247"/>
      <c r="UI247"/>
      <c r="UJ247"/>
      <c r="UK247"/>
      <c r="UL247"/>
      <c r="UM247"/>
      <c r="UN247"/>
      <c r="UO247"/>
      <c r="UP247"/>
      <c r="UQ247"/>
      <c r="UR247"/>
      <c r="US247"/>
      <c r="UT247"/>
      <c r="UU247"/>
      <c r="UV247"/>
      <c r="UW247"/>
      <c r="UX247"/>
      <c r="UY247"/>
      <c r="UZ247"/>
      <c r="VA247"/>
      <c r="VB247"/>
      <c r="VC247"/>
      <c r="VD247"/>
      <c r="VE247"/>
      <c r="VF247"/>
      <c r="VG247"/>
      <c r="VH247"/>
      <c r="VI247"/>
      <c r="VJ247"/>
      <c r="VK247"/>
      <c r="VL247"/>
      <c r="VM247"/>
      <c r="VN247"/>
      <c r="VO247"/>
      <c r="VP247"/>
      <c r="VQ247"/>
      <c r="VR247"/>
      <c r="VS247"/>
      <c r="VT247"/>
      <c r="VU247"/>
      <c r="VV247"/>
      <c r="VW247"/>
      <c r="VX247"/>
      <c r="VY247"/>
      <c r="VZ247"/>
      <c r="WA247"/>
      <c r="WB247"/>
      <c r="WC247"/>
      <c r="WD247"/>
      <c r="WE247"/>
      <c r="WF247"/>
      <c r="WG247"/>
      <c r="WH247"/>
      <c r="WI247"/>
      <c r="WJ247"/>
      <c r="WK247"/>
      <c r="WL247"/>
      <c r="WM247"/>
      <c r="WN247"/>
      <c r="WO247"/>
      <c r="WP247"/>
      <c r="WQ247"/>
      <c r="WR247"/>
      <c r="WS247"/>
      <c r="WT247"/>
      <c r="WU247"/>
      <c r="WV247"/>
      <c r="WW247"/>
      <c r="WX247"/>
      <c r="WY247"/>
      <c r="WZ247"/>
      <c r="XA247"/>
      <c r="XB247"/>
      <c r="XC247"/>
      <c r="XD247"/>
      <c r="XE247"/>
      <c r="XF247"/>
      <c r="XG247"/>
      <c r="XH247"/>
      <c r="XI247"/>
      <c r="XJ247"/>
      <c r="XK247"/>
      <c r="XL247"/>
      <c r="XM247"/>
      <c r="XN247"/>
      <c r="XO247"/>
      <c r="XP247"/>
      <c r="XQ247"/>
      <c r="XR247"/>
      <c r="XS247"/>
      <c r="XT247"/>
      <c r="XU247"/>
      <c r="XV247"/>
      <c r="XW247"/>
      <c r="XX247"/>
      <c r="XY247"/>
      <c r="XZ247"/>
      <c r="YA247"/>
      <c r="YB247"/>
      <c r="YC247"/>
      <c r="YD247"/>
      <c r="YE247"/>
      <c r="YF247"/>
      <c r="YG247"/>
      <c r="YH247"/>
      <c r="YI247"/>
      <c r="YJ247"/>
      <c r="YK247"/>
      <c r="YL247"/>
      <c r="YM247"/>
      <c r="YN247"/>
      <c r="YO247"/>
      <c r="YP247"/>
      <c r="YQ247"/>
      <c r="YR247"/>
      <c r="YS247"/>
      <c r="YT247"/>
      <c r="YU247"/>
      <c r="YV247"/>
      <c r="YW247"/>
      <c r="YX247"/>
      <c r="YY247"/>
      <c r="YZ247"/>
      <c r="ZA247"/>
      <c r="ZB247"/>
      <c r="ZC247"/>
      <c r="ZD247"/>
      <c r="ZE247"/>
      <c r="ZF247"/>
      <c r="ZG247"/>
      <c r="ZH247"/>
      <c r="ZI247"/>
      <c r="ZJ247"/>
      <c r="ZK247"/>
      <c r="ZL247"/>
      <c r="ZM247"/>
      <c r="ZN247"/>
      <c r="ZO247"/>
      <c r="ZP247"/>
      <c r="ZQ247"/>
      <c r="ZR247"/>
      <c r="ZS247"/>
      <c r="ZT247"/>
      <c r="ZU247"/>
      <c r="ZV247"/>
      <c r="ZW247"/>
      <c r="ZX247"/>
      <c r="ZY247"/>
      <c r="ZZ247"/>
      <c r="AAA247"/>
      <c r="AAB247"/>
      <c r="AAC247"/>
      <c r="AAD247"/>
      <c r="AAE247"/>
      <c r="AAF247"/>
      <c r="AAG247"/>
      <c r="AAH247"/>
      <c r="AAI247"/>
      <c r="AAJ247"/>
      <c r="AAK247"/>
      <c r="AAL247"/>
      <c r="AAM247"/>
      <c r="AAN247"/>
      <c r="AAO247"/>
      <c r="AAP247"/>
      <c r="AAQ247"/>
      <c r="AAR247"/>
      <c r="AAS247"/>
      <c r="AAT247"/>
      <c r="AAU247"/>
      <c r="AAV247"/>
      <c r="AAW247"/>
      <c r="AAX247"/>
      <c r="AAY247"/>
      <c r="AAZ247"/>
      <c r="ABA247"/>
      <c r="ABB247"/>
      <c r="ABC247"/>
      <c r="ABD247"/>
      <c r="ABE247"/>
      <c r="ABF247"/>
      <c r="ABG247"/>
      <c r="ABH247"/>
      <c r="ABI247"/>
      <c r="ABJ247"/>
      <c r="ABK247"/>
      <c r="ABL247"/>
      <c r="ABM247"/>
      <c r="ABN247"/>
      <c r="ABO247"/>
      <c r="ABP247"/>
      <c r="ABQ247"/>
      <c r="ABR247"/>
      <c r="ABS247"/>
      <c r="ABT247"/>
      <c r="ABU247"/>
      <c r="ABV247"/>
      <c r="ABW247"/>
      <c r="ABX247"/>
      <c r="ABY247"/>
      <c r="ABZ247"/>
      <c r="ACA247"/>
      <c r="ACB247"/>
      <c r="ACC247"/>
      <c r="ACD247"/>
      <c r="ACE247"/>
      <c r="ACF247"/>
      <c r="ACG247"/>
      <c r="ACH247"/>
      <c r="ACI247"/>
      <c r="ACJ247"/>
      <c r="ACK247"/>
      <c r="ACL247"/>
      <c r="ACM247"/>
      <c r="ACN247"/>
      <c r="ACO247"/>
      <c r="ACP247"/>
      <c r="ACQ247"/>
      <c r="ACR247"/>
      <c r="ACS247"/>
      <c r="ACT247"/>
      <c r="ACU247"/>
      <c r="ACV247"/>
      <c r="ACW247"/>
      <c r="ACX247"/>
      <c r="ACY247"/>
      <c r="ACZ247"/>
      <c r="ADA247"/>
      <c r="ADB247"/>
      <c r="ADC247"/>
      <c r="ADD247"/>
      <c r="ADE247"/>
      <c r="ADF247"/>
      <c r="ADG247"/>
      <c r="ADH247"/>
      <c r="ADI247"/>
      <c r="ADJ247"/>
      <c r="ADK247"/>
      <c r="ADL247"/>
      <c r="ADM247"/>
      <c r="ADN247"/>
      <c r="ADO247"/>
      <c r="ADP247"/>
      <c r="ADQ247"/>
      <c r="ADR247"/>
      <c r="ADS247"/>
      <c r="ADT247"/>
      <c r="ADU247"/>
      <c r="ADV247"/>
      <c r="ADW247"/>
      <c r="ADX247"/>
      <c r="ADY247"/>
      <c r="ADZ247"/>
      <c r="AEA247"/>
      <c r="AEB247"/>
      <c r="AEC247"/>
      <c r="AED247"/>
      <c r="AEE247"/>
      <c r="AEF247"/>
      <c r="AEG247"/>
      <c r="AEH247"/>
      <c r="AEI247"/>
      <c r="AEJ247"/>
      <c r="AEK247"/>
      <c r="AEL247"/>
      <c r="AEM247"/>
      <c r="AEN247"/>
      <c r="AEO247"/>
      <c r="AEP247"/>
      <c r="AEQ247"/>
      <c r="AER247"/>
      <c r="AES247"/>
      <c r="AET247"/>
      <c r="AEU247"/>
      <c r="AEV247"/>
      <c r="AEW247"/>
      <c r="AEX247"/>
      <c r="AEY247"/>
      <c r="AEZ247"/>
      <c r="AFA247"/>
      <c r="AFB247"/>
      <c r="AFC247"/>
      <c r="AFD247"/>
      <c r="AFE247"/>
      <c r="AFF247"/>
      <c r="AFG247"/>
      <c r="AFH247"/>
      <c r="AFI247"/>
      <c r="AFJ247"/>
      <c r="AFK247"/>
      <c r="AFL247"/>
      <c r="AFM247"/>
      <c r="AFN247"/>
      <c r="AFO247"/>
      <c r="AFP247"/>
      <c r="AFQ247"/>
      <c r="AFR247"/>
      <c r="AFS247"/>
      <c r="AFT247"/>
      <c r="AFU247"/>
      <c r="AFV247"/>
      <c r="AFW247"/>
      <c r="AFX247"/>
      <c r="AFY247"/>
      <c r="AFZ247"/>
      <c r="AGA247"/>
      <c r="AGB247"/>
      <c r="AGC247"/>
      <c r="AGD247"/>
      <c r="AGE247"/>
      <c r="AGF247"/>
      <c r="AGG247"/>
      <c r="AGH247"/>
      <c r="AGI247"/>
      <c r="AGJ247"/>
      <c r="AGK247"/>
      <c r="AGL247"/>
      <c r="AGM247"/>
      <c r="AGN247"/>
      <c r="AGO247"/>
      <c r="AGP247"/>
      <c r="AGQ247"/>
      <c r="AGR247"/>
      <c r="AGS247"/>
      <c r="AGT247"/>
      <c r="AGU247"/>
      <c r="AGV247"/>
      <c r="AGW247"/>
      <c r="AGX247"/>
      <c r="AGY247"/>
      <c r="AGZ247"/>
      <c r="AHA247"/>
      <c r="AHB247"/>
      <c r="AHC247"/>
      <c r="AHD247"/>
      <c r="AHE247"/>
      <c r="AHF247"/>
      <c r="AHG247"/>
      <c r="AHH247"/>
      <c r="AHI247"/>
      <c r="AHJ247"/>
      <c r="AHK247"/>
      <c r="AHL247"/>
      <c r="AHM247"/>
      <c r="AHN247"/>
      <c r="AHO247"/>
      <c r="AHP247"/>
      <c r="AHQ247"/>
      <c r="AHR247"/>
      <c r="AHS247"/>
      <c r="AHT247"/>
      <c r="AHU247"/>
      <c r="AHV247"/>
      <c r="AHW247"/>
      <c r="AHX247"/>
      <c r="AHY247"/>
      <c r="AHZ247"/>
      <c r="AIA247"/>
      <c r="AIB247"/>
      <c r="AIC247"/>
      <c r="AID247"/>
      <c r="AIE247"/>
      <c r="AIF247"/>
      <c r="AIG247"/>
      <c r="AIH247"/>
      <c r="AII247"/>
      <c r="AIJ247"/>
      <c r="AIK247"/>
      <c r="AIL247"/>
      <c r="AIM247"/>
      <c r="AIN247"/>
      <c r="AIO247"/>
      <c r="AIP247"/>
      <c r="AIQ247"/>
      <c r="AIR247"/>
      <c r="AIS247"/>
      <c r="AIT247"/>
      <c r="AIU247"/>
      <c r="AIV247"/>
      <c r="AIW247"/>
      <c r="AIX247"/>
      <c r="AIY247"/>
      <c r="AIZ247"/>
      <c r="AJA247"/>
      <c r="AJB247"/>
      <c r="AJC247"/>
      <c r="AJD247"/>
      <c r="AJE247"/>
      <c r="AJF247"/>
      <c r="AJG247"/>
      <c r="AJH247"/>
      <c r="AJI247"/>
      <c r="AJJ247"/>
      <c r="AJK247"/>
      <c r="AJL247"/>
      <c r="AJM247"/>
      <c r="AJN247"/>
      <c r="AJO247"/>
      <c r="AJP247"/>
      <c r="AJQ247"/>
      <c r="AJR247"/>
      <c r="AJS247"/>
      <c r="AJT247"/>
      <c r="AJU247"/>
      <c r="AJV247"/>
      <c r="AJW247"/>
      <c r="AJX247"/>
      <c r="AJY247"/>
      <c r="AJZ247"/>
      <c r="AKA247"/>
      <c r="AKB247"/>
      <c r="AKC247"/>
      <c r="AKD247"/>
      <c r="AKE247"/>
      <c r="AKF247"/>
      <c r="AKG247"/>
      <c r="AKH247"/>
      <c r="AKI247"/>
      <c r="AKJ247"/>
      <c r="AKK247"/>
      <c r="AKL247"/>
      <c r="AKM247"/>
      <c r="AKN247"/>
      <c r="AKO247"/>
      <c r="AKP247"/>
      <c r="AKQ247"/>
      <c r="AKR247"/>
      <c r="AKS247"/>
      <c r="AKT247"/>
      <c r="AKU247"/>
      <c r="AKV247"/>
      <c r="AKW247"/>
      <c r="AKX247"/>
      <c r="AKY247"/>
      <c r="AKZ247"/>
      <c r="ALA247"/>
      <c r="ALB247"/>
      <c r="ALC247"/>
      <c r="ALD247"/>
      <c r="ALE247"/>
      <c r="ALF247"/>
      <c r="ALG247"/>
      <c r="ALH247"/>
      <c r="ALI247"/>
      <c r="ALJ247"/>
      <c r="ALK247"/>
      <c r="ALL247"/>
      <c r="ALM247"/>
      <c r="ALN247"/>
      <c r="ALO247"/>
      <c r="ALP247"/>
      <c r="ALQ247"/>
      <c r="ALR247"/>
      <c r="ALS247"/>
      <c r="ALT247"/>
      <c r="ALU247"/>
      <c r="ALV247"/>
      <c r="ALW247"/>
      <c r="ALX247"/>
      <c r="ALY247"/>
      <c r="ALZ247"/>
      <c r="AMA247"/>
      <c r="AMB247"/>
      <c r="AMC247"/>
      <c r="AMD247"/>
      <c r="AME247"/>
      <c r="AMF247"/>
      <c r="AMG247"/>
      <c r="AMH247"/>
      <c r="AMI247"/>
      <c r="AMJ247"/>
      <c r="AMK247"/>
      <c r="AML247"/>
      <c r="AMM247"/>
      <c r="AMN247"/>
      <c r="AMO247"/>
      <c r="AMP247"/>
      <c r="AMQ247"/>
      <c r="AMR247"/>
      <c r="AMS247"/>
      <c r="AMT247"/>
      <c r="AMU247"/>
    </row>
    <row r="248" spans="3:1035" s="6" customFormat="1" ht="15" customHeight="1" x14ac:dyDescent="0.25">
      <c r="C248" s="6" t="str">
        <f t="shared" si="105"/>
        <v>Reliance</v>
      </c>
      <c r="D248" s="6" t="str">
        <f t="shared" si="106"/>
        <v>10-66-DHPHTNE ***  (66 gal)</v>
      </c>
      <c r="E248" s="6">
        <f t="shared" si="107"/>
        <v>1802314</v>
      </c>
      <c r="F248" s="55">
        <f t="shared" si="108"/>
        <v>66</v>
      </c>
      <c r="G248" s="6" t="str">
        <f t="shared" si="109"/>
        <v>AOSmithHPTU66</v>
      </c>
      <c r="H248" s="114">
        <f t="shared" si="110"/>
        <v>0</v>
      </c>
      <c r="I248" s="152" t="str">
        <f t="shared" si="111"/>
        <v>Reliance10_66_DHPHTNExxx</v>
      </c>
      <c r="J248" s="114">
        <v>3</v>
      </c>
      <c r="K248" s="219">
        <v>3.45</v>
      </c>
      <c r="L248" s="91" t="s">
        <v>188</v>
      </c>
      <c r="M248" s="183"/>
      <c r="N248" s="131">
        <f t="shared" si="112"/>
        <v>18</v>
      </c>
      <c r="O248" s="176" t="s">
        <v>32</v>
      </c>
      <c r="P248" s="178">
        <f t="shared" si="138"/>
        <v>23</v>
      </c>
      <c r="Q248" s="164">
        <f t="shared" si="103"/>
        <v>1802314</v>
      </c>
      <c r="R248" s="9" t="str">
        <f t="shared" si="113"/>
        <v>10-66-DHPHTNE ***  (66 gal)</v>
      </c>
      <c r="S248" s="11">
        <f>COUNTIF(R$90:R$662, R248)</f>
        <v>1</v>
      </c>
      <c r="T248" s="173" t="s">
        <v>1051</v>
      </c>
      <c r="U248" s="179">
        <v>66</v>
      </c>
      <c r="V248" s="173" t="s">
        <v>102</v>
      </c>
      <c r="W248" s="173" t="s">
        <v>102</v>
      </c>
      <c r="X248" s="129" t="str">
        <f t="shared" si="104"/>
        <v>AOSmithHPTU66</v>
      </c>
      <c r="Y248" s="195">
        <v>0</v>
      </c>
      <c r="Z248" s="165"/>
      <c r="AA248" s="185"/>
      <c r="AB248" s="166"/>
      <c r="AC248" s="124" t="str">
        <f t="shared" si="114"/>
        <v>2,     1802314,   "10-66-DHPHTNE ***  (66 gal)"</v>
      </c>
      <c r="AD248" s="196" t="str">
        <f t="shared" si="139"/>
        <v>Reliance</v>
      </c>
      <c r="AE248" s="173" t="s">
        <v>1242</v>
      </c>
      <c r="AF248" s="167">
        <f>COUNTIF(AE$77:AE$662, AE248)</f>
        <v>1</v>
      </c>
      <c r="AG248" s="124" t="str">
        <f t="shared" si="115"/>
        <v xml:space="preserve">          case  10-66-DHPHTNE ***  (66 gal)   :   "Reliance10_66_DHPHTNExxx"</v>
      </c>
      <c r="AH248" s="6">
        <v>3.45</v>
      </c>
      <c r="AJ248" s="6">
        <v>3</v>
      </c>
      <c r="AK248"/>
      <c r="AL248" s="138">
        <f t="shared" si="116"/>
        <v>3.45</v>
      </c>
      <c r="AM248" s="138" t="str">
        <f t="shared" si="117"/>
        <v/>
      </c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  <c r="KI248"/>
      <c r="KJ248"/>
      <c r="KK248"/>
      <c r="KL248"/>
      <c r="KM248"/>
      <c r="KN248"/>
      <c r="KO248"/>
      <c r="KP248"/>
      <c r="KQ248"/>
      <c r="KR248"/>
      <c r="KS248"/>
      <c r="KT248"/>
      <c r="KU248"/>
      <c r="KV248"/>
      <c r="KW248"/>
      <c r="KX248"/>
      <c r="KY248"/>
      <c r="KZ248"/>
      <c r="LA248"/>
      <c r="LB248"/>
      <c r="LC248"/>
      <c r="LD248"/>
      <c r="LE248"/>
      <c r="LF248"/>
      <c r="LG248"/>
      <c r="LH248"/>
      <c r="LI248"/>
      <c r="LJ248"/>
      <c r="LK248"/>
      <c r="LL248"/>
      <c r="LM248"/>
      <c r="LN248"/>
      <c r="LO248"/>
      <c r="LP248"/>
      <c r="LQ248"/>
      <c r="LR248"/>
      <c r="LS248"/>
      <c r="LT248"/>
      <c r="LU248"/>
      <c r="LV248"/>
      <c r="LW248"/>
      <c r="LX248"/>
      <c r="LY248"/>
      <c r="LZ248"/>
      <c r="MA248"/>
      <c r="MB248"/>
      <c r="MC248"/>
      <c r="MD248"/>
      <c r="ME248"/>
      <c r="MF248"/>
      <c r="MG248"/>
      <c r="MH248"/>
      <c r="MI248"/>
      <c r="MJ248"/>
      <c r="MK248"/>
      <c r="ML248"/>
      <c r="MM248"/>
      <c r="MN248"/>
      <c r="MO248"/>
      <c r="MP248"/>
      <c r="MQ248"/>
      <c r="MR248"/>
      <c r="MS248"/>
      <c r="MT248"/>
      <c r="MU248"/>
      <c r="MV248"/>
      <c r="MW248"/>
      <c r="MX248"/>
      <c r="MY248"/>
      <c r="MZ248"/>
      <c r="NA248"/>
      <c r="NB248"/>
      <c r="NC248"/>
      <c r="ND248"/>
      <c r="NE248"/>
      <c r="NF248"/>
      <c r="NG248"/>
      <c r="NH248"/>
      <c r="NI248"/>
      <c r="NJ248"/>
      <c r="NK248"/>
      <c r="NL248"/>
      <c r="NM248"/>
      <c r="NN248"/>
      <c r="NO248"/>
      <c r="NP248"/>
      <c r="NQ248"/>
      <c r="NR248"/>
      <c r="NS248"/>
      <c r="NT248"/>
      <c r="NU248"/>
      <c r="NV248"/>
      <c r="NW248"/>
      <c r="NX248"/>
      <c r="NY248"/>
      <c r="NZ248"/>
      <c r="OA248"/>
      <c r="OB248"/>
      <c r="OC248"/>
      <c r="OD248"/>
      <c r="OE248"/>
      <c r="OF248"/>
      <c r="OG248"/>
      <c r="OH248"/>
      <c r="OI248"/>
      <c r="OJ248"/>
      <c r="OK248"/>
      <c r="OL248"/>
      <c r="OM248"/>
      <c r="ON248"/>
      <c r="OO248"/>
      <c r="OP248"/>
      <c r="OQ248"/>
      <c r="OR248"/>
      <c r="OS248"/>
      <c r="OT248"/>
      <c r="OU248"/>
      <c r="OV248"/>
      <c r="OW248"/>
      <c r="OX248"/>
      <c r="OY248"/>
      <c r="OZ248"/>
      <c r="PA248"/>
      <c r="PB248"/>
      <c r="PC248"/>
      <c r="PD248"/>
      <c r="PE248"/>
      <c r="PF248"/>
      <c r="PG248"/>
      <c r="PH248"/>
      <c r="PI248"/>
      <c r="PJ248"/>
      <c r="PK248"/>
      <c r="PL248"/>
      <c r="PM248"/>
      <c r="PN248"/>
      <c r="PO248"/>
      <c r="PP248"/>
      <c r="PQ248"/>
      <c r="PR248"/>
      <c r="PS248"/>
      <c r="PT248"/>
      <c r="PU248"/>
      <c r="PV248"/>
      <c r="PW248"/>
      <c r="PX248"/>
      <c r="PY248"/>
      <c r="PZ248"/>
      <c r="QA248"/>
      <c r="QB248"/>
      <c r="QC248"/>
      <c r="QD248"/>
      <c r="QE248"/>
      <c r="QF248"/>
      <c r="QG248"/>
      <c r="QH248"/>
      <c r="QI248"/>
      <c r="QJ248"/>
      <c r="QK248"/>
      <c r="QL248"/>
      <c r="QM248"/>
      <c r="QN248"/>
      <c r="QO248"/>
      <c r="QP248"/>
      <c r="QQ248"/>
      <c r="QR248"/>
      <c r="QS248"/>
      <c r="QT248"/>
      <c r="QU248"/>
      <c r="QV248"/>
      <c r="QW248"/>
      <c r="QX248"/>
      <c r="QY248"/>
      <c r="QZ248"/>
      <c r="RA248"/>
      <c r="RB248"/>
      <c r="RC248"/>
      <c r="RD248"/>
      <c r="RE248"/>
      <c r="RF248"/>
      <c r="RG248"/>
      <c r="RH248"/>
      <c r="RI248"/>
      <c r="RJ248"/>
      <c r="RK248"/>
      <c r="RL248"/>
      <c r="RM248"/>
      <c r="RN248"/>
      <c r="RO248"/>
      <c r="RP248"/>
      <c r="RQ248"/>
      <c r="RR248"/>
      <c r="RS248"/>
      <c r="RT248"/>
      <c r="RU248"/>
      <c r="RV248"/>
      <c r="RW248"/>
      <c r="RX248"/>
      <c r="RY248"/>
      <c r="RZ248"/>
      <c r="SA248"/>
      <c r="SB248"/>
      <c r="SC248"/>
      <c r="SD248"/>
      <c r="SE248"/>
      <c r="SF248"/>
      <c r="SG248"/>
      <c r="SH248"/>
      <c r="SI248"/>
      <c r="SJ248"/>
      <c r="SK248"/>
      <c r="SL248"/>
      <c r="SM248"/>
      <c r="SN248"/>
      <c r="SO248"/>
      <c r="SP248"/>
      <c r="SQ248"/>
      <c r="SR248"/>
      <c r="SS248"/>
      <c r="ST248"/>
      <c r="SU248"/>
      <c r="SV248"/>
      <c r="SW248"/>
      <c r="SX248"/>
      <c r="SY248"/>
      <c r="SZ248"/>
      <c r="TA248"/>
      <c r="TB248"/>
      <c r="TC248"/>
      <c r="TD248"/>
      <c r="TE248"/>
      <c r="TF248"/>
      <c r="TG248"/>
      <c r="TH248"/>
      <c r="TI248"/>
      <c r="TJ248"/>
      <c r="TK248"/>
      <c r="TL248"/>
      <c r="TM248"/>
      <c r="TN248"/>
      <c r="TO248"/>
      <c r="TP248"/>
      <c r="TQ248"/>
      <c r="TR248"/>
      <c r="TS248"/>
      <c r="TT248"/>
      <c r="TU248"/>
      <c r="TV248"/>
      <c r="TW248"/>
      <c r="TX248"/>
      <c r="TY248"/>
      <c r="TZ248"/>
      <c r="UA248"/>
      <c r="UB248"/>
      <c r="UC248"/>
      <c r="UD248"/>
      <c r="UE248"/>
      <c r="UF248"/>
      <c r="UG248"/>
      <c r="UH248"/>
      <c r="UI248"/>
      <c r="UJ248"/>
      <c r="UK248"/>
      <c r="UL248"/>
      <c r="UM248"/>
      <c r="UN248"/>
      <c r="UO248"/>
      <c r="UP248"/>
      <c r="UQ248"/>
      <c r="UR248"/>
      <c r="US248"/>
      <c r="UT248"/>
      <c r="UU248"/>
      <c r="UV248"/>
      <c r="UW248"/>
      <c r="UX248"/>
      <c r="UY248"/>
      <c r="UZ248"/>
      <c r="VA248"/>
      <c r="VB248"/>
      <c r="VC248"/>
      <c r="VD248"/>
      <c r="VE248"/>
      <c r="VF248"/>
      <c r="VG248"/>
      <c r="VH248"/>
      <c r="VI248"/>
      <c r="VJ248"/>
      <c r="VK248"/>
      <c r="VL248"/>
      <c r="VM248"/>
      <c r="VN248"/>
      <c r="VO248"/>
      <c r="VP248"/>
      <c r="VQ248"/>
      <c r="VR248"/>
      <c r="VS248"/>
      <c r="VT248"/>
      <c r="VU248"/>
      <c r="VV248"/>
      <c r="VW248"/>
      <c r="VX248"/>
      <c r="VY248"/>
      <c r="VZ248"/>
      <c r="WA248"/>
      <c r="WB248"/>
      <c r="WC248"/>
      <c r="WD248"/>
      <c r="WE248"/>
      <c r="WF248"/>
      <c r="WG248"/>
      <c r="WH248"/>
      <c r="WI248"/>
      <c r="WJ248"/>
      <c r="WK248"/>
      <c r="WL248"/>
      <c r="WM248"/>
      <c r="WN248"/>
      <c r="WO248"/>
      <c r="WP248"/>
      <c r="WQ248"/>
      <c r="WR248"/>
      <c r="WS248"/>
      <c r="WT248"/>
      <c r="WU248"/>
      <c r="WV248"/>
      <c r="WW248"/>
      <c r="WX248"/>
      <c r="WY248"/>
      <c r="WZ248"/>
      <c r="XA248"/>
      <c r="XB248"/>
      <c r="XC248"/>
      <c r="XD248"/>
      <c r="XE248"/>
      <c r="XF248"/>
      <c r="XG248"/>
      <c r="XH248"/>
      <c r="XI248"/>
      <c r="XJ248"/>
      <c r="XK248"/>
      <c r="XL248"/>
      <c r="XM248"/>
      <c r="XN248"/>
      <c r="XO248"/>
      <c r="XP248"/>
      <c r="XQ248"/>
      <c r="XR248"/>
      <c r="XS248"/>
      <c r="XT248"/>
      <c r="XU248"/>
      <c r="XV248"/>
      <c r="XW248"/>
      <c r="XX248"/>
      <c r="XY248"/>
      <c r="XZ248"/>
      <c r="YA248"/>
      <c r="YB248"/>
      <c r="YC248"/>
      <c r="YD248"/>
      <c r="YE248"/>
      <c r="YF248"/>
      <c r="YG248"/>
      <c r="YH248"/>
      <c r="YI248"/>
      <c r="YJ248"/>
      <c r="YK248"/>
      <c r="YL248"/>
      <c r="YM248"/>
      <c r="YN248"/>
      <c r="YO248"/>
      <c r="YP248"/>
      <c r="YQ248"/>
      <c r="YR248"/>
      <c r="YS248"/>
      <c r="YT248"/>
      <c r="YU248"/>
      <c r="YV248"/>
      <c r="YW248"/>
      <c r="YX248"/>
      <c r="YY248"/>
      <c r="YZ248"/>
      <c r="ZA248"/>
      <c r="ZB248"/>
      <c r="ZC248"/>
      <c r="ZD248"/>
      <c r="ZE248"/>
      <c r="ZF248"/>
      <c r="ZG248"/>
      <c r="ZH248"/>
      <c r="ZI248"/>
      <c r="ZJ248"/>
      <c r="ZK248"/>
      <c r="ZL248"/>
      <c r="ZM248"/>
      <c r="ZN248"/>
      <c r="ZO248"/>
      <c r="ZP248"/>
      <c r="ZQ248"/>
      <c r="ZR248"/>
      <c r="ZS248"/>
      <c r="ZT248"/>
      <c r="ZU248"/>
      <c r="ZV248"/>
      <c r="ZW248"/>
      <c r="ZX248"/>
      <c r="ZY248"/>
      <c r="ZZ248"/>
      <c r="AAA248"/>
      <c r="AAB248"/>
      <c r="AAC248"/>
      <c r="AAD248"/>
      <c r="AAE248"/>
      <c r="AAF248"/>
      <c r="AAG248"/>
      <c r="AAH248"/>
      <c r="AAI248"/>
      <c r="AAJ248"/>
      <c r="AAK248"/>
      <c r="AAL248"/>
      <c r="AAM248"/>
      <c r="AAN248"/>
      <c r="AAO248"/>
      <c r="AAP248"/>
      <c r="AAQ248"/>
      <c r="AAR248"/>
      <c r="AAS248"/>
      <c r="AAT248"/>
      <c r="AAU248"/>
      <c r="AAV248"/>
      <c r="AAW248"/>
      <c r="AAX248"/>
      <c r="AAY248"/>
      <c r="AAZ248"/>
      <c r="ABA248"/>
      <c r="ABB248"/>
      <c r="ABC248"/>
      <c r="ABD248"/>
      <c r="ABE248"/>
      <c r="ABF248"/>
      <c r="ABG248"/>
      <c r="ABH248"/>
      <c r="ABI248"/>
      <c r="ABJ248"/>
      <c r="ABK248"/>
      <c r="ABL248"/>
      <c r="ABM248"/>
      <c r="ABN248"/>
      <c r="ABO248"/>
      <c r="ABP248"/>
      <c r="ABQ248"/>
      <c r="ABR248"/>
      <c r="ABS248"/>
      <c r="ABT248"/>
      <c r="ABU248"/>
      <c r="ABV248"/>
      <c r="ABW248"/>
      <c r="ABX248"/>
      <c r="ABY248"/>
      <c r="ABZ248"/>
      <c r="ACA248"/>
      <c r="ACB248"/>
      <c r="ACC248"/>
      <c r="ACD248"/>
      <c r="ACE248"/>
      <c r="ACF248"/>
      <c r="ACG248"/>
      <c r="ACH248"/>
      <c r="ACI248"/>
      <c r="ACJ248"/>
      <c r="ACK248"/>
      <c r="ACL248"/>
      <c r="ACM248"/>
      <c r="ACN248"/>
      <c r="ACO248"/>
      <c r="ACP248"/>
      <c r="ACQ248"/>
      <c r="ACR248"/>
      <c r="ACS248"/>
      <c r="ACT248"/>
      <c r="ACU248"/>
      <c r="ACV248"/>
      <c r="ACW248"/>
      <c r="ACX248"/>
      <c r="ACY248"/>
      <c r="ACZ248"/>
      <c r="ADA248"/>
      <c r="ADB248"/>
      <c r="ADC248"/>
      <c r="ADD248"/>
      <c r="ADE248"/>
      <c r="ADF248"/>
      <c r="ADG248"/>
      <c r="ADH248"/>
      <c r="ADI248"/>
      <c r="ADJ248"/>
      <c r="ADK248"/>
      <c r="ADL248"/>
      <c r="ADM248"/>
      <c r="ADN248"/>
      <c r="ADO248"/>
      <c r="ADP248"/>
      <c r="ADQ248"/>
      <c r="ADR248"/>
      <c r="ADS248"/>
      <c r="ADT248"/>
      <c r="ADU248"/>
      <c r="ADV248"/>
      <c r="ADW248"/>
      <c r="ADX248"/>
      <c r="ADY248"/>
      <c r="ADZ248"/>
      <c r="AEA248"/>
      <c r="AEB248"/>
      <c r="AEC248"/>
      <c r="AED248"/>
      <c r="AEE248"/>
      <c r="AEF248"/>
      <c r="AEG248"/>
      <c r="AEH248"/>
      <c r="AEI248"/>
      <c r="AEJ248"/>
      <c r="AEK248"/>
      <c r="AEL248"/>
      <c r="AEM248"/>
      <c r="AEN248"/>
      <c r="AEO248"/>
      <c r="AEP248"/>
      <c r="AEQ248"/>
      <c r="AER248"/>
      <c r="AES248"/>
      <c r="AET248"/>
      <c r="AEU248"/>
      <c r="AEV248"/>
      <c r="AEW248"/>
      <c r="AEX248"/>
      <c r="AEY248"/>
      <c r="AEZ248"/>
      <c r="AFA248"/>
      <c r="AFB248"/>
      <c r="AFC248"/>
      <c r="AFD248"/>
      <c r="AFE248"/>
      <c r="AFF248"/>
      <c r="AFG248"/>
      <c r="AFH248"/>
      <c r="AFI248"/>
      <c r="AFJ248"/>
      <c r="AFK248"/>
      <c r="AFL248"/>
      <c r="AFM248"/>
      <c r="AFN248"/>
      <c r="AFO248"/>
      <c r="AFP248"/>
      <c r="AFQ248"/>
      <c r="AFR248"/>
      <c r="AFS248"/>
      <c r="AFT248"/>
      <c r="AFU248"/>
      <c r="AFV248"/>
      <c r="AFW248"/>
      <c r="AFX248"/>
      <c r="AFY248"/>
      <c r="AFZ248"/>
      <c r="AGA248"/>
      <c r="AGB248"/>
      <c r="AGC248"/>
      <c r="AGD248"/>
      <c r="AGE248"/>
      <c r="AGF248"/>
      <c r="AGG248"/>
      <c r="AGH248"/>
      <c r="AGI248"/>
      <c r="AGJ248"/>
      <c r="AGK248"/>
      <c r="AGL248"/>
      <c r="AGM248"/>
      <c r="AGN248"/>
      <c r="AGO248"/>
      <c r="AGP248"/>
      <c r="AGQ248"/>
      <c r="AGR248"/>
      <c r="AGS248"/>
      <c r="AGT248"/>
      <c r="AGU248"/>
      <c r="AGV248"/>
      <c r="AGW248"/>
      <c r="AGX248"/>
      <c r="AGY248"/>
      <c r="AGZ248"/>
      <c r="AHA248"/>
      <c r="AHB248"/>
      <c r="AHC248"/>
      <c r="AHD248"/>
      <c r="AHE248"/>
      <c r="AHF248"/>
      <c r="AHG248"/>
      <c r="AHH248"/>
      <c r="AHI248"/>
      <c r="AHJ248"/>
      <c r="AHK248"/>
      <c r="AHL248"/>
      <c r="AHM248"/>
      <c r="AHN248"/>
      <c r="AHO248"/>
      <c r="AHP248"/>
      <c r="AHQ248"/>
      <c r="AHR248"/>
      <c r="AHS248"/>
      <c r="AHT248"/>
      <c r="AHU248"/>
      <c r="AHV248"/>
      <c r="AHW248"/>
      <c r="AHX248"/>
      <c r="AHY248"/>
      <c r="AHZ248"/>
      <c r="AIA248"/>
      <c r="AIB248"/>
      <c r="AIC248"/>
      <c r="AID248"/>
      <c r="AIE248"/>
      <c r="AIF248"/>
      <c r="AIG248"/>
      <c r="AIH248"/>
      <c r="AII248"/>
      <c r="AIJ248"/>
      <c r="AIK248"/>
      <c r="AIL248"/>
      <c r="AIM248"/>
      <c r="AIN248"/>
      <c r="AIO248"/>
      <c r="AIP248"/>
      <c r="AIQ248"/>
      <c r="AIR248"/>
      <c r="AIS248"/>
      <c r="AIT248"/>
      <c r="AIU248"/>
      <c r="AIV248"/>
      <c r="AIW248"/>
      <c r="AIX248"/>
      <c r="AIY248"/>
      <c r="AIZ248"/>
      <c r="AJA248"/>
      <c r="AJB248"/>
      <c r="AJC248"/>
      <c r="AJD248"/>
      <c r="AJE248"/>
      <c r="AJF248"/>
      <c r="AJG248"/>
      <c r="AJH248"/>
      <c r="AJI248"/>
      <c r="AJJ248"/>
      <c r="AJK248"/>
      <c r="AJL248"/>
      <c r="AJM248"/>
      <c r="AJN248"/>
      <c r="AJO248"/>
      <c r="AJP248"/>
      <c r="AJQ248"/>
      <c r="AJR248"/>
      <c r="AJS248"/>
      <c r="AJT248"/>
      <c r="AJU248"/>
      <c r="AJV248"/>
      <c r="AJW248"/>
      <c r="AJX248"/>
      <c r="AJY248"/>
      <c r="AJZ248"/>
      <c r="AKA248"/>
      <c r="AKB248"/>
      <c r="AKC248"/>
      <c r="AKD248"/>
      <c r="AKE248"/>
      <c r="AKF248"/>
      <c r="AKG248"/>
      <c r="AKH248"/>
      <c r="AKI248"/>
      <c r="AKJ248"/>
      <c r="AKK248"/>
      <c r="AKL248"/>
      <c r="AKM248"/>
      <c r="AKN248"/>
      <c r="AKO248"/>
      <c r="AKP248"/>
      <c r="AKQ248"/>
      <c r="AKR248"/>
      <c r="AKS248"/>
      <c r="AKT248"/>
      <c r="AKU248"/>
      <c r="AKV248"/>
      <c r="AKW248"/>
      <c r="AKX248"/>
      <c r="AKY248"/>
      <c r="AKZ248"/>
      <c r="ALA248"/>
      <c r="ALB248"/>
      <c r="ALC248"/>
      <c r="ALD248"/>
      <c r="ALE248"/>
      <c r="ALF248"/>
      <c r="ALG248"/>
      <c r="ALH248"/>
      <c r="ALI248"/>
      <c r="ALJ248"/>
      <c r="ALK248"/>
      <c r="ALL248"/>
      <c r="ALM248"/>
      <c r="ALN248"/>
      <c r="ALO248"/>
      <c r="ALP248"/>
      <c r="ALQ248"/>
      <c r="ALR248"/>
      <c r="ALS248"/>
      <c r="ALT248"/>
      <c r="ALU248"/>
      <c r="ALV248"/>
      <c r="ALW248"/>
      <c r="ALX248"/>
      <c r="ALY248"/>
      <c r="ALZ248"/>
      <c r="AMA248"/>
      <c r="AMB248"/>
      <c r="AMC248"/>
      <c r="AMD248"/>
      <c r="AME248"/>
      <c r="AMF248"/>
      <c r="AMG248"/>
      <c r="AMH248"/>
      <c r="AMI248"/>
      <c r="AMJ248"/>
      <c r="AMK248"/>
      <c r="AML248"/>
      <c r="AMM248"/>
      <c r="AMN248"/>
      <c r="AMO248"/>
      <c r="AMP248"/>
      <c r="AMQ248"/>
      <c r="AMR248"/>
      <c r="AMS248"/>
      <c r="AMT248"/>
      <c r="AMU248"/>
    </row>
    <row r="249" spans="3:1035" s="6" customFormat="1" ht="15" customHeight="1" x14ac:dyDescent="0.25">
      <c r="C249" s="6" t="str">
        <f t="shared" si="105"/>
        <v>Reliance</v>
      </c>
      <c r="D249" s="6" t="str">
        <f t="shared" si="106"/>
        <v>10-66-DHPTA 2**  (66 gal)</v>
      </c>
      <c r="E249" s="6">
        <f t="shared" si="107"/>
        <v>1802484</v>
      </c>
      <c r="F249" s="55">
        <f t="shared" si="108"/>
        <v>66</v>
      </c>
      <c r="G249" s="6" t="str">
        <f t="shared" si="109"/>
        <v>AOSmithHPTS66</v>
      </c>
      <c r="H249" s="114">
        <f t="shared" si="110"/>
        <v>0</v>
      </c>
      <c r="I249" s="152" t="str">
        <f t="shared" si="111"/>
        <v>Reliance10_66_DHPTA2xx</v>
      </c>
      <c r="J249" s="114">
        <v>4</v>
      </c>
      <c r="K249" s="219">
        <v>3.84</v>
      </c>
      <c r="L249" s="91" t="s">
        <v>188</v>
      </c>
      <c r="M249" s="183"/>
      <c r="N249" s="131">
        <f t="shared" si="112"/>
        <v>18</v>
      </c>
      <c r="O249" s="176" t="s">
        <v>32</v>
      </c>
      <c r="P249" s="178">
        <f t="shared" si="138"/>
        <v>24</v>
      </c>
      <c r="Q249" s="164">
        <f t="shared" si="103"/>
        <v>1802484</v>
      </c>
      <c r="R249" s="9" t="str">
        <f t="shared" si="113"/>
        <v>10-66-DHPTA 2**  (66 gal)</v>
      </c>
      <c r="S249" s="11">
        <f>COUNTIF(R$90:R$662, R249)</f>
        <v>1</v>
      </c>
      <c r="T249" s="173" t="s">
        <v>1052</v>
      </c>
      <c r="U249" s="179">
        <v>66</v>
      </c>
      <c r="V249" s="173" t="s">
        <v>818</v>
      </c>
      <c r="W249" s="173" t="s">
        <v>818</v>
      </c>
      <c r="X249" s="129" t="str">
        <f t="shared" si="104"/>
        <v>AOSmithHPTS66</v>
      </c>
      <c r="Y249" s="195">
        <v>0</v>
      </c>
      <c r="Z249" s="165"/>
      <c r="AA249" s="185"/>
      <c r="AB249" s="166"/>
      <c r="AC249" s="124" t="str">
        <f t="shared" si="114"/>
        <v>2,     1802484,   "10-66-DHPTA 2**  (66 gal)"</v>
      </c>
      <c r="AD249" s="196" t="str">
        <f t="shared" si="139"/>
        <v>Reliance</v>
      </c>
      <c r="AE249" s="173" t="s">
        <v>1241</v>
      </c>
      <c r="AF249" s="167">
        <f>COUNTIF(AE$77:AE$662, AE249)</f>
        <v>1</v>
      </c>
      <c r="AG249" s="124" t="str">
        <f t="shared" si="115"/>
        <v xml:space="preserve">          case  10-66-DHPTA 2**  (66 gal)   :   "Reliance10_66_DHPTA2xx"</v>
      </c>
      <c r="AH249" s="6">
        <v>3.84</v>
      </c>
      <c r="AJ249" s="6">
        <v>4</v>
      </c>
      <c r="AK249"/>
      <c r="AL249" s="138" t="str">
        <f t="shared" si="116"/>
        <v/>
      </c>
      <c r="AM249" s="138">
        <f t="shared" si="117"/>
        <v>3.84</v>
      </c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  <c r="KI249"/>
      <c r="KJ249"/>
      <c r="KK249"/>
      <c r="KL249"/>
      <c r="KM249"/>
      <c r="KN249"/>
      <c r="KO249"/>
      <c r="KP249"/>
      <c r="KQ249"/>
      <c r="KR249"/>
      <c r="KS249"/>
      <c r="KT249"/>
      <c r="KU249"/>
      <c r="KV249"/>
      <c r="KW249"/>
      <c r="KX249"/>
      <c r="KY249"/>
      <c r="KZ249"/>
      <c r="LA249"/>
      <c r="LB249"/>
      <c r="LC249"/>
      <c r="LD249"/>
      <c r="LE249"/>
      <c r="LF249"/>
      <c r="LG249"/>
      <c r="LH249"/>
      <c r="LI249"/>
      <c r="LJ249"/>
      <c r="LK249"/>
      <c r="LL249"/>
      <c r="LM249"/>
      <c r="LN249"/>
      <c r="LO249"/>
      <c r="LP249"/>
      <c r="LQ249"/>
      <c r="LR249"/>
      <c r="LS249"/>
      <c r="LT249"/>
      <c r="LU249"/>
      <c r="LV249"/>
      <c r="LW249"/>
      <c r="LX249"/>
      <c r="LY249"/>
      <c r="LZ249"/>
      <c r="MA249"/>
      <c r="MB249"/>
      <c r="MC249"/>
      <c r="MD249"/>
      <c r="ME249"/>
      <c r="MF249"/>
      <c r="MG249"/>
      <c r="MH249"/>
      <c r="MI249"/>
      <c r="MJ249"/>
      <c r="MK249"/>
      <c r="ML249"/>
      <c r="MM249"/>
      <c r="MN249"/>
      <c r="MO249"/>
      <c r="MP249"/>
      <c r="MQ249"/>
      <c r="MR249"/>
      <c r="MS249"/>
      <c r="MT249"/>
      <c r="MU249"/>
      <c r="MV249"/>
      <c r="MW249"/>
      <c r="MX249"/>
      <c r="MY249"/>
      <c r="MZ249"/>
      <c r="NA249"/>
      <c r="NB249"/>
      <c r="NC249"/>
      <c r="ND249"/>
      <c r="NE249"/>
      <c r="NF249"/>
      <c r="NG249"/>
      <c r="NH249"/>
      <c r="NI249"/>
      <c r="NJ249"/>
      <c r="NK249"/>
      <c r="NL249"/>
      <c r="NM249"/>
      <c r="NN249"/>
      <c r="NO249"/>
      <c r="NP249"/>
      <c r="NQ249"/>
      <c r="NR249"/>
      <c r="NS249"/>
      <c r="NT249"/>
      <c r="NU249"/>
      <c r="NV249"/>
      <c r="NW249"/>
      <c r="NX249"/>
      <c r="NY249"/>
      <c r="NZ249"/>
      <c r="OA249"/>
      <c r="OB249"/>
      <c r="OC249"/>
      <c r="OD249"/>
      <c r="OE249"/>
      <c r="OF249"/>
      <c r="OG249"/>
      <c r="OH249"/>
      <c r="OI249"/>
      <c r="OJ249"/>
      <c r="OK249"/>
      <c r="OL249"/>
      <c r="OM249"/>
      <c r="ON249"/>
      <c r="OO249"/>
      <c r="OP249"/>
      <c r="OQ249"/>
      <c r="OR249"/>
      <c r="OS249"/>
      <c r="OT249"/>
      <c r="OU249"/>
      <c r="OV249"/>
      <c r="OW249"/>
      <c r="OX249"/>
      <c r="OY249"/>
      <c r="OZ249"/>
      <c r="PA249"/>
      <c r="PB249"/>
      <c r="PC249"/>
      <c r="PD249"/>
      <c r="PE249"/>
      <c r="PF249"/>
      <c r="PG249"/>
      <c r="PH249"/>
      <c r="PI249"/>
      <c r="PJ249"/>
      <c r="PK249"/>
      <c r="PL249"/>
      <c r="PM249"/>
      <c r="PN249"/>
      <c r="PO249"/>
      <c r="PP249"/>
      <c r="PQ249"/>
      <c r="PR249"/>
      <c r="PS249"/>
      <c r="PT249"/>
      <c r="PU249"/>
      <c r="PV249"/>
      <c r="PW249"/>
      <c r="PX249"/>
      <c r="PY249"/>
      <c r="PZ249"/>
      <c r="QA249"/>
      <c r="QB249"/>
      <c r="QC249"/>
      <c r="QD249"/>
      <c r="QE249"/>
      <c r="QF249"/>
      <c r="QG249"/>
      <c r="QH249"/>
      <c r="QI249"/>
      <c r="QJ249"/>
      <c r="QK249"/>
      <c r="QL249"/>
      <c r="QM249"/>
      <c r="QN249"/>
      <c r="QO249"/>
      <c r="QP249"/>
      <c r="QQ249"/>
      <c r="QR249"/>
      <c r="QS249"/>
      <c r="QT249"/>
      <c r="QU249"/>
      <c r="QV249"/>
      <c r="QW249"/>
      <c r="QX249"/>
      <c r="QY249"/>
      <c r="QZ249"/>
      <c r="RA249"/>
      <c r="RB249"/>
      <c r="RC249"/>
      <c r="RD249"/>
      <c r="RE249"/>
      <c r="RF249"/>
      <c r="RG249"/>
      <c r="RH249"/>
      <c r="RI249"/>
      <c r="RJ249"/>
      <c r="RK249"/>
      <c r="RL249"/>
      <c r="RM249"/>
      <c r="RN249"/>
      <c r="RO249"/>
      <c r="RP249"/>
      <c r="RQ249"/>
      <c r="RR249"/>
      <c r="RS249"/>
      <c r="RT249"/>
      <c r="RU249"/>
      <c r="RV249"/>
      <c r="RW249"/>
      <c r="RX249"/>
      <c r="RY249"/>
      <c r="RZ249"/>
      <c r="SA249"/>
      <c r="SB249"/>
      <c r="SC249"/>
      <c r="SD249"/>
      <c r="SE249"/>
      <c r="SF249"/>
      <c r="SG249"/>
      <c r="SH249"/>
      <c r="SI249"/>
      <c r="SJ249"/>
      <c r="SK249"/>
      <c r="SL249"/>
      <c r="SM249"/>
      <c r="SN249"/>
      <c r="SO249"/>
      <c r="SP249"/>
      <c r="SQ249"/>
      <c r="SR249"/>
      <c r="SS249"/>
      <c r="ST249"/>
      <c r="SU249"/>
      <c r="SV249"/>
      <c r="SW249"/>
      <c r="SX249"/>
      <c r="SY249"/>
      <c r="SZ249"/>
      <c r="TA249"/>
      <c r="TB249"/>
      <c r="TC249"/>
      <c r="TD249"/>
      <c r="TE249"/>
      <c r="TF249"/>
      <c r="TG249"/>
      <c r="TH249"/>
      <c r="TI249"/>
      <c r="TJ249"/>
      <c r="TK249"/>
      <c r="TL249"/>
      <c r="TM249"/>
      <c r="TN249"/>
      <c r="TO249"/>
      <c r="TP249"/>
      <c r="TQ249"/>
      <c r="TR249"/>
      <c r="TS249"/>
      <c r="TT249"/>
      <c r="TU249"/>
      <c r="TV249"/>
      <c r="TW249"/>
      <c r="TX249"/>
      <c r="TY249"/>
      <c r="TZ249"/>
      <c r="UA249"/>
      <c r="UB249"/>
      <c r="UC249"/>
      <c r="UD249"/>
      <c r="UE249"/>
      <c r="UF249"/>
      <c r="UG249"/>
      <c r="UH249"/>
      <c r="UI249"/>
      <c r="UJ249"/>
      <c r="UK249"/>
      <c r="UL249"/>
      <c r="UM249"/>
      <c r="UN249"/>
      <c r="UO249"/>
      <c r="UP249"/>
      <c r="UQ249"/>
      <c r="UR249"/>
      <c r="US249"/>
      <c r="UT249"/>
      <c r="UU249"/>
      <c r="UV249"/>
      <c r="UW249"/>
      <c r="UX249"/>
      <c r="UY249"/>
      <c r="UZ249"/>
      <c r="VA249"/>
      <c r="VB249"/>
      <c r="VC249"/>
      <c r="VD249"/>
      <c r="VE249"/>
      <c r="VF249"/>
      <c r="VG249"/>
      <c r="VH249"/>
      <c r="VI249"/>
      <c r="VJ249"/>
      <c r="VK249"/>
      <c r="VL249"/>
      <c r="VM249"/>
      <c r="VN249"/>
      <c r="VO249"/>
      <c r="VP249"/>
      <c r="VQ249"/>
      <c r="VR249"/>
      <c r="VS249"/>
      <c r="VT249"/>
      <c r="VU249"/>
      <c r="VV249"/>
      <c r="VW249"/>
      <c r="VX249"/>
      <c r="VY249"/>
      <c r="VZ249"/>
      <c r="WA249"/>
      <c r="WB249"/>
      <c r="WC249"/>
      <c r="WD249"/>
      <c r="WE249"/>
      <c r="WF249"/>
      <c r="WG249"/>
      <c r="WH249"/>
      <c r="WI249"/>
      <c r="WJ249"/>
      <c r="WK249"/>
      <c r="WL249"/>
      <c r="WM249"/>
      <c r="WN249"/>
      <c r="WO249"/>
      <c r="WP249"/>
      <c r="WQ249"/>
      <c r="WR249"/>
      <c r="WS249"/>
      <c r="WT249"/>
      <c r="WU249"/>
      <c r="WV249"/>
      <c r="WW249"/>
      <c r="WX249"/>
      <c r="WY249"/>
      <c r="WZ249"/>
      <c r="XA249"/>
      <c r="XB249"/>
      <c r="XC249"/>
      <c r="XD249"/>
      <c r="XE249"/>
      <c r="XF249"/>
      <c r="XG249"/>
      <c r="XH249"/>
      <c r="XI249"/>
      <c r="XJ249"/>
      <c r="XK249"/>
      <c r="XL249"/>
      <c r="XM249"/>
      <c r="XN249"/>
      <c r="XO249"/>
      <c r="XP249"/>
      <c r="XQ249"/>
      <c r="XR249"/>
      <c r="XS249"/>
      <c r="XT249"/>
      <c r="XU249"/>
      <c r="XV249"/>
      <c r="XW249"/>
      <c r="XX249"/>
      <c r="XY249"/>
      <c r="XZ249"/>
      <c r="YA249"/>
      <c r="YB249"/>
      <c r="YC249"/>
      <c r="YD249"/>
      <c r="YE249"/>
      <c r="YF249"/>
      <c r="YG249"/>
      <c r="YH249"/>
      <c r="YI249"/>
      <c r="YJ249"/>
      <c r="YK249"/>
      <c r="YL249"/>
      <c r="YM249"/>
      <c r="YN249"/>
      <c r="YO249"/>
      <c r="YP249"/>
      <c r="YQ249"/>
      <c r="YR249"/>
      <c r="YS249"/>
      <c r="YT249"/>
      <c r="YU249"/>
      <c r="YV249"/>
      <c r="YW249"/>
      <c r="YX249"/>
      <c r="YY249"/>
      <c r="YZ249"/>
      <c r="ZA249"/>
      <c r="ZB249"/>
      <c r="ZC249"/>
      <c r="ZD249"/>
      <c r="ZE249"/>
      <c r="ZF249"/>
      <c r="ZG249"/>
      <c r="ZH249"/>
      <c r="ZI249"/>
      <c r="ZJ249"/>
      <c r="ZK249"/>
      <c r="ZL249"/>
      <c r="ZM249"/>
      <c r="ZN249"/>
      <c r="ZO249"/>
      <c r="ZP249"/>
      <c r="ZQ249"/>
      <c r="ZR249"/>
      <c r="ZS249"/>
      <c r="ZT249"/>
      <c r="ZU249"/>
      <c r="ZV249"/>
      <c r="ZW249"/>
      <c r="ZX249"/>
      <c r="ZY249"/>
      <c r="ZZ249"/>
      <c r="AAA249"/>
      <c r="AAB249"/>
      <c r="AAC249"/>
      <c r="AAD249"/>
      <c r="AAE249"/>
      <c r="AAF249"/>
      <c r="AAG249"/>
      <c r="AAH249"/>
      <c r="AAI249"/>
      <c r="AAJ249"/>
      <c r="AAK249"/>
      <c r="AAL249"/>
      <c r="AAM249"/>
      <c r="AAN249"/>
      <c r="AAO249"/>
      <c r="AAP249"/>
      <c r="AAQ249"/>
      <c r="AAR249"/>
      <c r="AAS249"/>
      <c r="AAT249"/>
      <c r="AAU249"/>
      <c r="AAV249"/>
      <c r="AAW249"/>
      <c r="AAX249"/>
      <c r="AAY249"/>
      <c r="AAZ249"/>
      <c r="ABA249"/>
      <c r="ABB249"/>
      <c r="ABC249"/>
      <c r="ABD249"/>
      <c r="ABE249"/>
      <c r="ABF249"/>
      <c r="ABG249"/>
      <c r="ABH249"/>
      <c r="ABI249"/>
      <c r="ABJ249"/>
      <c r="ABK249"/>
      <c r="ABL249"/>
      <c r="ABM249"/>
      <c r="ABN249"/>
      <c r="ABO249"/>
      <c r="ABP249"/>
      <c r="ABQ249"/>
      <c r="ABR249"/>
      <c r="ABS249"/>
      <c r="ABT249"/>
      <c r="ABU249"/>
      <c r="ABV249"/>
      <c r="ABW249"/>
      <c r="ABX249"/>
      <c r="ABY249"/>
      <c r="ABZ249"/>
      <c r="ACA249"/>
      <c r="ACB249"/>
      <c r="ACC249"/>
      <c r="ACD249"/>
      <c r="ACE249"/>
      <c r="ACF249"/>
      <c r="ACG249"/>
      <c r="ACH249"/>
      <c r="ACI249"/>
      <c r="ACJ249"/>
      <c r="ACK249"/>
      <c r="ACL249"/>
      <c r="ACM249"/>
      <c r="ACN249"/>
      <c r="ACO249"/>
      <c r="ACP249"/>
      <c r="ACQ249"/>
      <c r="ACR249"/>
      <c r="ACS249"/>
      <c r="ACT249"/>
      <c r="ACU249"/>
      <c r="ACV249"/>
      <c r="ACW249"/>
      <c r="ACX249"/>
      <c r="ACY249"/>
      <c r="ACZ249"/>
      <c r="ADA249"/>
      <c r="ADB249"/>
      <c r="ADC249"/>
      <c r="ADD249"/>
      <c r="ADE249"/>
      <c r="ADF249"/>
      <c r="ADG249"/>
      <c r="ADH249"/>
      <c r="ADI249"/>
      <c r="ADJ249"/>
      <c r="ADK249"/>
      <c r="ADL249"/>
      <c r="ADM249"/>
      <c r="ADN249"/>
      <c r="ADO249"/>
      <c r="ADP249"/>
      <c r="ADQ249"/>
      <c r="ADR249"/>
      <c r="ADS249"/>
      <c r="ADT249"/>
      <c r="ADU249"/>
      <c r="ADV249"/>
      <c r="ADW249"/>
      <c r="ADX249"/>
      <c r="ADY249"/>
      <c r="ADZ249"/>
      <c r="AEA249"/>
      <c r="AEB249"/>
      <c r="AEC249"/>
      <c r="AED249"/>
      <c r="AEE249"/>
      <c r="AEF249"/>
      <c r="AEG249"/>
      <c r="AEH249"/>
      <c r="AEI249"/>
      <c r="AEJ249"/>
      <c r="AEK249"/>
      <c r="AEL249"/>
      <c r="AEM249"/>
      <c r="AEN249"/>
      <c r="AEO249"/>
      <c r="AEP249"/>
      <c r="AEQ249"/>
      <c r="AER249"/>
      <c r="AES249"/>
      <c r="AET249"/>
      <c r="AEU249"/>
      <c r="AEV249"/>
      <c r="AEW249"/>
      <c r="AEX249"/>
      <c r="AEY249"/>
      <c r="AEZ249"/>
      <c r="AFA249"/>
      <c r="AFB249"/>
      <c r="AFC249"/>
      <c r="AFD249"/>
      <c r="AFE249"/>
      <c r="AFF249"/>
      <c r="AFG249"/>
      <c r="AFH249"/>
      <c r="AFI249"/>
      <c r="AFJ249"/>
      <c r="AFK249"/>
      <c r="AFL249"/>
      <c r="AFM249"/>
      <c r="AFN249"/>
      <c r="AFO249"/>
      <c r="AFP249"/>
      <c r="AFQ249"/>
      <c r="AFR249"/>
      <c r="AFS249"/>
      <c r="AFT249"/>
      <c r="AFU249"/>
      <c r="AFV249"/>
      <c r="AFW249"/>
      <c r="AFX249"/>
      <c r="AFY249"/>
      <c r="AFZ249"/>
      <c r="AGA249"/>
      <c r="AGB249"/>
      <c r="AGC249"/>
      <c r="AGD249"/>
      <c r="AGE249"/>
      <c r="AGF249"/>
      <c r="AGG249"/>
      <c r="AGH249"/>
      <c r="AGI249"/>
      <c r="AGJ249"/>
      <c r="AGK249"/>
      <c r="AGL249"/>
      <c r="AGM249"/>
      <c r="AGN249"/>
      <c r="AGO249"/>
      <c r="AGP249"/>
      <c r="AGQ249"/>
      <c r="AGR249"/>
      <c r="AGS249"/>
      <c r="AGT249"/>
      <c r="AGU249"/>
      <c r="AGV249"/>
      <c r="AGW249"/>
      <c r="AGX249"/>
      <c r="AGY249"/>
      <c r="AGZ249"/>
      <c r="AHA249"/>
      <c r="AHB249"/>
      <c r="AHC249"/>
      <c r="AHD249"/>
      <c r="AHE249"/>
      <c r="AHF249"/>
      <c r="AHG249"/>
      <c r="AHH249"/>
      <c r="AHI249"/>
      <c r="AHJ249"/>
      <c r="AHK249"/>
      <c r="AHL249"/>
      <c r="AHM249"/>
      <c r="AHN249"/>
      <c r="AHO249"/>
      <c r="AHP249"/>
      <c r="AHQ249"/>
      <c r="AHR249"/>
      <c r="AHS249"/>
      <c r="AHT249"/>
      <c r="AHU249"/>
      <c r="AHV249"/>
      <c r="AHW249"/>
      <c r="AHX249"/>
      <c r="AHY249"/>
      <c r="AHZ249"/>
      <c r="AIA249"/>
      <c r="AIB249"/>
      <c r="AIC249"/>
      <c r="AID249"/>
      <c r="AIE249"/>
      <c r="AIF249"/>
      <c r="AIG249"/>
      <c r="AIH249"/>
      <c r="AII249"/>
      <c r="AIJ249"/>
      <c r="AIK249"/>
      <c r="AIL249"/>
      <c r="AIM249"/>
      <c r="AIN249"/>
      <c r="AIO249"/>
      <c r="AIP249"/>
      <c r="AIQ249"/>
      <c r="AIR249"/>
      <c r="AIS249"/>
      <c r="AIT249"/>
      <c r="AIU249"/>
      <c r="AIV249"/>
      <c r="AIW249"/>
      <c r="AIX249"/>
      <c r="AIY249"/>
      <c r="AIZ249"/>
      <c r="AJA249"/>
      <c r="AJB249"/>
      <c r="AJC249"/>
      <c r="AJD249"/>
      <c r="AJE249"/>
      <c r="AJF249"/>
      <c r="AJG249"/>
      <c r="AJH249"/>
      <c r="AJI249"/>
      <c r="AJJ249"/>
      <c r="AJK249"/>
      <c r="AJL249"/>
      <c r="AJM249"/>
      <c r="AJN249"/>
      <c r="AJO249"/>
      <c r="AJP249"/>
      <c r="AJQ249"/>
      <c r="AJR249"/>
      <c r="AJS249"/>
      <c r="AJT249"/>
      <c r="AJU249"/>
      <c r="AJV249"/>
      <c r="AJW249"/>
      <c r="AJX249"/>
      <c r="AJY249"/>
      <c r="AJZ249"/>
      <c r="AKA249"/>
      <c r="AKB249"/>
      <c r="AKC249"/>
      <c r="AKD249"/>
      <c r="AKE249"/>
      <c r="AKF249"/>
      <c r="AKG249"/>
      <c r="AKH249"/>
      <c r="AKI249"/>
      <c r="AKJ249"/>
      <c r="AKK249"/>
      <c r="AKL249"/>
      <c r="AKM249"/>
      <c r="AKN249"/>
      <c r="AKO249"/>
      <c r="AKP249"/>
      <c r="AKQ249"/>
      <c r="AKR249"/>
      <c r="AKS249"/>
      <c r="AKT249"/>
      <c r="AKU249"/>
      <c r="AKV249"/>
      <c r="AKW249"/>
      <c r="AKX249"/>
      <c r="AKY249"/>
      <c r="AKZ249"/>
      <c r="ALA249"/>
      <c r="ALB249"/>
      <c r="ALC249"/>
      <c r="ALD249"/>
      <c r="ALE249"/>
      <c r="ALF249"/>
      <c r="ALG249"/>
      <c r="ALH249"/>
      <c r="ALI249"/>
      <c r="ALJ249"/>
      <c r="ALK249"/>
      <c r="ALL249"/>
      <c r="ALM249"/>
      <c r="ALN249"/>
      <c r="ALO249"/>
      <c r="ALP249"/>
      <c r="ALQ249"/>
      <c r="ALR249"/>
      <c r="ALS249"/>
      <c r="ALT249"/>
      <c r="ALU249"/>
      <c r="ALV249"/>
      <c r="ALW249"/>
      <c r="ALX249"/>
      <c r="ALY249"/>
      <c r="ALZ249"/>
      <c r="AMA249"/>
      <c r="AMB249"/>
      <c r="AMC249"/>
      <c r="AMD249"/>
      <c r="AME249"/>
      <c r="AMF249"/>
      <c r="AMG249"/>
      <c r="AMH249"/>
      <c r="AMI249"/>
      <c r="AMJ249"/>
      <c r="AMK249"/>
      <c r="AML249"/>
      <c r="AMM249"/>
      <c r="AMN249"/>
      <c r="AMO249"/>
      <c r="AMP249"/>
      <c r="AMQ249"/>
      <c r="AMR249"/>
      <c r="AMS249"/>
      <c r="AMT249"/>
      <c r="AMU249"/>
    </row>
    <row r="250" spans="3:1035" s="6" customFormat="1" ht="15" customHeight="1" x14ac:dyDescent="0.25">
      <c r="C250" s="6" t="str">
        <f t="shared" si="105"/>
        <v>Reliance</v>
      </c>
      <c r="D250" s="6" t="str">
        <f t="shared" si="106"/>
        <v>10-80-DHPHTCTA 130  (80 gal)</v>
      </c>
      <c r="E250" s="6">
        <f t="shared" si="107"/>
        <v>1802515</v>
      </c>
      <c r="F250" s="55">
        <f t="shared" si="108"/>
        <v>80</v>
      </c>
      <c r="G250" s="6" t="str">
        <f t="shared" si="109"/>
        <v>AOSmithHPTU80</v>
      </c>
      <c r="H250" s="114">
        <f t="shared" si="110"/>
        <v>0</v>
      </c>
      <c r="I250" s="152" t="str">
        <f t="shared" si="111"/>
        <v>Reliance10_80_DHPHTCTA130</v>
      </c>
      <c r="J250" s="114">
        <v>3</v>
      </c>
      <c r="K250" s="219">
        <v>3.45</v>
      </c>
      <c r="L250" s="91" t="s">
        <v>188</v>
      </c>
      <c r="M250" s="183"/>
      <c r="N250" s="131">
        <f t="shared" si="112"/>
        <v>18</v>
      </c>
      <c r="O250" s="176" t="s">
        <v>32</v>
      </c>
      <c r="P250" s="178">
        <f t="shared" si="138"/>
        <v>25</v>
      </c>
      <c r="Q250" s="164">
        <f t="shared" si="103"/>
        <v>1802515</v>
      </c>
      <c r="R250" s="9" t="str">
        <f t="shared" si="113"/>
        <v>10-80-DHPHTCTA 130  (80 gal)</v>
      </c>
      <c r="S250" s="11">
        <f>COUNTIF(R$90:R$662, R250)</f>
        <v>1</v>
      </c>
      <c r="T250" s="173" t="s">
        <v>1053</v>
      </c>
      <c r="U250" s="179">
        <v>80</v>
      </c>
      <c r="V250" s="173" t="s">
        <v>103</v>
      </c>
      <c r="W250" s="173" t="s">
        <v>103</v>
      </c>
      <c r="X250" s="129" t="str">
        <f t="shared" si="104"/>
        <v>AOSmithHPTU80</v>
      </c>
      <c r="Y250" s="195">
        <v>0</v>
      </c>
      <c r="Z250" s="165"/>
      <c r="AA250" s="185"/>
      <c r="AB250" s="166"/>
      <c r="AC250" s="124" t="str">
        <f t="shared" si="114"/>
        <v>2,     1802515,   "10-80-DHPHTCTA 130  (80 gal)"</v>
      </c>
      <c r="AD250" s="196" t="str">
        <f t="shared" si="139"/>
        <v>Reliance</v>
      </c>
      <c r="AE250" s="173" t="s">
        <v>1057</v>
      </c>
      <c r="AF250" s="167">
        <f>COUNTIF(AE$77:AE$662, AE250)</f>
        <v>1</v>
      </c>
      <c r="AG250" s="124" t="str">
        <f t="shared" si="115"/>
        <v xml:space="preserve">          case  10-80-DHPHTCTA 130  (80 gal)   :   "Reliance10_80_DHPHTCTA130"</v>
      </c>
      <c r="AH250" s="6">
        <v>3.45</v>
      </c>
      <c r="AJ250" s="6">
        <v>3</v>
      </c>
      <c r="AK250"/>
      <c r="AL250" s="138">
        <f t="shared" si="116"/>
        <v>3.45</v>
      </c>
      <c r="AM250" s="138" t="str">
        <f t="shared" si="117"/>
        <v/>
      </c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  <c r="KI250"/>
      <c r="KJ250"/>
      <c r="KK250"/>
      <c r="KL250"/>
      <c r="KM250"/>
      <c r="KN250"/>
      <c r="KO250"/>
      <c r="KP250"/>
      <c r="KQ250"/>
      <c r="KR250"/>
      <c r="KS250"/>
      <c r="KT250"/>
      <c r="KU250"/>
      <c r="KV250"/>
      <c r="KW250"/>
      <c r="KX250"/>
      <c r="KY250"/>
      <c r="KZ250"/>
      <c r="LA250"/>
      <c r="LB250"/>
      <c r="LC250"/>
      <c r="LD250"/>
      <c r="LE250"/>
      <c r="LF250"/>
      <c r="LG250"/>
      <c r="LH250"/>
      <c r="LI250"/>
      <c r="LJ250"/>
      <c r="LK250"/>
      <c r="LL250"/>
      <c r="LM250"/>
      <c r="LN250"/>
      <c r="LO250"/>
      <c r="LP250"/>
      <c r="LQ250"/>
      <c r="LR250"/>
      <c r="LS250"/>
      <c r="LT250"/>
      <c r="LU250"/>
      <c r="LV250"/>
      <c r="LW250"/>
      <c r="LX250"/>
      <c r="LY250"/>
      <c r="LZ250"/>
      <c r="MA250"/>
      <c r="MB250"/>
      <c r="MC250"/>
      <c r="MD250"/>
      <c r="ME250"/>
      <c r="MF250"/>
      <c r="MG250"/>
      <c r="MH250"/>
      <c r="MI250"/>
      <c r="MJ250"/>
      <c r="MK250"/>
      <c r="ML250"/>
      <c r="MM250"/>
      <c r="MN250"/>
      <c r="MO250"/>
      <c r="MP250"/>
      <c r="MQ250"/>
      <c r="MR250"/>
      <c r="MS250"/>
      <c r="MT250"/>
      <c r="MU250"/>
      <c r="MV250"/>
      <c r="MW250"/>
      <c r="MX250"/>
      <c r="MY250"/>
      <c r="MZ250"/>
      <c r="NA250"/>
      <c r="NB250"/>
      <c r="NC250"/>
      <c r="ND250"/>
      <c r="NE250"/>
      <c r="NF250"/>
      <c r="NG250"/>
      <c r="NH250"/>
      <c r="NI250"/>
      <c r="NJ250"/>
      <c r="NK250"/>
      <c r="NL250"/>
      <c r="NM250"/>
      <c r="NN250"/>
      <c r="NO250"/>
      <c r="NP250"/>
      <c r="NQ250"/>
      <c r="NR250"/>
      <c r="NS250"/>
      <c r="NT250"/>
      <c r="NU250"/>
      <c r="NV250"/>
      <c r="NW250"/>
      <c r="NX250"/>
      <c r="NY250"/>
      <c r="NZ250"/>
      <c r="OA250"/>
      <c r="OB250"/>
      <c r="OC250"/>
      <c r="OD250"/>
      <c r="OE250"/>
      <c r="OF250"/>
      <c r="OG250"/>
      <c r="OH250"/>
      <c r="OI250"/>
      <c r="OJ250"/>
      <c r="OK250"/>
      <c r="OL250"/>
      <c r="OM250"/>
      <c r="ON250"/>
      <c r="OO250"/>
      <c r="OP250"/>
      <c r="OQ250"/>
      <c r="OR250"/>
      <c r="OS250"/>
      <c r="OT250"/>
      <c r="OU250"/>
      <c r="OV250"/>
      <c r="OW250"/>
      <c r="OX250"/>
      <c r="OY250"/>
      <c r="OZ250"/>
      <c r="PA250"/>
      <c r="PB250"/>
      <c r="PC250"/>
      <c r="PD250"/>
      <c r="PE250"/>
      <c r="PF250"/>
      <c r="PG250"/>
      <c r="PH250"/>
      <c r="PI250"/>
      <c r="PJ250"/>
      <c r="PK250"/>
      <c r="PL250"/>
      <c r="PM250"/>
      <c r="PN250"/>
      <c r="PO250"/>
      <c r="PP250"/>
      <c r="PQ250"/>
      <c r="PR250"/>
      <c r="PS250"/>
      <c r="PT250"/>
      <c r="PU250"/>
      <c r="PV250"/>
      <c r="PW250"/>
      <c r="PX250"/>
      <c r="PY250"/>
      <c r="PZ250"/>
      <c r="QA250"/>
      <c r="QB250"/>
      <c r="QC250"/>
      <c r="QD250"/>
      <c r="QE250"/>
      <c r="QF250"/>
      <c r="QG250"/>
      <c r="QH250"/>
      <c r="QI250"/>
      <c r="QJ250"/>
      <c r="QK250"/>
      <c r="QL250"/>
      <c r="QM250"/>
      <c r="QN250"/>
      <c r="QO250"/>
      <c r="QP250"/>
      <c r="QQ250"/>
      <c r="QR250"/>
      <c r="QS250"/>
      <c r="QT250"/>
      <c r="QU250"/>
      <c r="QV250"/>
      <c r="QW250"/>
      <c r="QX250"/>
      <c r="QY250"/>
      <c r="QZ250"/>
      <c r="RA250"/>
      <c r="RB250"/>
      <c r="RC250"/>
      <c r="RD250"/>
      <c r="RE250"/>
      <c r="RF250"/>
      <c r="RG250"/>
      <c r="RH250"/>
      <c r="RI250"/>
      <c r="RJ250"/>
      <c r="RK250"/>
      <c r="RL250"/>
      <c r="RM250"/>
      <c r="RN250"/>
      <c r="RO250"/>
      <c r="RP250"/>
      <c r="RQ250"/>
      <c r="RR250"/>
      <c r="RS250"/>
      <c r="RT250"/>
      <c r="RU250"/>
      <c r="RV250"/>
      <c r="RW250"/>
      <c r="RX250"/>
      <c r="RY250"/>
      <c r="RZ250"/>
      <c r="SA250"/>
      <c r="SB250"/>
      <c r="SC250"/>
      <c r="SD250"/>
      <c r="SE250"/>
      <c r="SF250"/>
      <c r="SG250"/>
      <c r="SH250"/>
      <c r="SI250"/>
      <c r="SJ250"/>
      <c r="SK250"/>
      <c r="SL250"/>
      <c r="SM250"/>
      <c r="SN250"/>
      <c r="SO250"/>
      <c r="SP250"/>
      <c r="SQ250"/>
      <c r="SR250"/>
      <c r="SS250"/>
      <c r="ST250"/>
      <c r="SU250"/>
      <c r="SV250"/>
      <c r="SW250"/>
      <c r="SX250"/>
      <c r="SY250"/>
      <c r="SZ250"/>
      <c r="TA250"/>
      <c r="TB250"/>
      <c r="TC250"/>
      <c r="TD250"/>
      <c r="TE250"/>
      <c r="TF250"/>
      <c r="TG250"/>
      <c r="TH250"/>
      <c r="TI250"/>
      <c r="TJ250"/>
      <c r="TK250"/>
      <c r="TL250"/>
      <c r="TM250"/>
      <c r="TN250"/>
      <c r="TO250"/>
      <c r="TP250"/>
      <c r="TQ250"/>
      <c r="TR250"/>
      <c r="TS250"/>
      <c r="TT250"/>
      <c r="TU250"/>
      <c r="TV250"/>
      <c r="TW250"/>
      <c r="TX250"/>
      <c r="TY250"/>
      <c r="TZ250"/>
      <c r="UA250"/>
      <c r="UB250"/>
      <c r="UC250"/>
      <c r="UD250"/>
      <c r="UE250"/>
      <c r="UF250"/>
      <c r="UG250"/>
      <c r="UH250"/>
      <c r="UI250"/>
      <c r="UJ250"/>
      <c r="UK250"/>
      <c r="UL250"/>
      <c r="UM250"/>
      <c r="UN250"/>
      <c r="UO250"/>
      <c r="UP250"/>
      <c r="UQ250"/>
      <c r="UR250"/>
      <c r="US250"/>
      <c r="UT250"/>
      <c r="UU250"/>
      <c r="UV250"/>
      <c r="UW250"/>
      <c r="UX250"/>
      <c r="UY250"/>
      <c r="UZ250"/>
      <c r="VA250"/>
      <c r="VB250"/>
      <c r="VC250"/>
      <c r="VD250"/>
      <c r="VE250"/>
      <c r="VF250"/>
      <c r="VG250"/>
      <c r="VH250"/>
      <c r="VI250"/>
      <c r="VJ250"/>
      <c r="VK250"/>
      <c r="VL250"/>
      <c r="VM250"/>
      <c r="VN250"/>
      <c r="VO250"/>
      <c r="VP250"/>
      <c r="VQ250"/>
      <c r="VR250"/>
      <c r="VS250"/>
      <c r="VT250"/>
      <c r="VU250"/>
      <c r="VV250"/>
      <c r="VW250"/>
      <c r="VX250"/>
      <c r="VY250"/>
      <c r="VZ250"/>
      <c r="WA250"/>
      <c r="WB250"/>
      <c r="WC250"/>
      <c r="WD250"/>
      <c r="WE250"/>
      <c r="WF250"/>
      <c r="WG250"/>
      <c r="WH250"/>
      <c r="WI250"/>
      <c r="WJ250"/>
      <c r="WK250"/>
      <c r="WL250"/>
      <c r="WM250"/>
      <c r="WN250"/>
      <c r="WO250"/>
      <c r="WP250"/>
      <c r="WQ250"/>
      <c r="WR250"/>
      <c r="WS250"/>
      <c r="WT250"/>
      <c r="WU250"/>
      <c r="WV250"/>
      <c r="WW250"/>
      <c r="WX250"/>
      <c r="WY250"/>
      <c r="WZ250"/>
      <c r="XA250"/>
      <c r="XB250"/>
      <c r="XC250"/>
      <c r="XD250"/>
      <c r="XE250"/>
      <c r="XF250"/>
      <c r="XG250"/>
      <c r="XH250"/>
      <c r="XI250"/>
      <c r="XJ250"/>
      <c r="XK250"/>
      <c r="XL250"/>
      <c r="XM250"/>
      <c r="XN250"/>
      <c r="XO250"/>
      <c r="XP250"/>
      <c r="XQ250"/>
      <c r="XR250"/>
      <c r="XS250"/>
      <c r="XT250"/>
      <c r="XU250"/>
      <c r="XV250"/>
      <c r="XW250"/>
      <c r="XX250"/>
      <c r="XY250"/>
      <c r="XZ250"/>
      <c r="YA250"/>
      <c r="YB250"/>
      <c r="YC250"/>
      <c r="YD250"/>
      <c r="YE250"/>
      <c r="YF250"/>
      <c r="YG250"/>
      <c r="YH250"/>
      <c r="YI250"/>
      <c r="YJ250"/>
      <c r="YK250"/>
      <c r="YL250"/>
      <c r="YM250"/>
      <c r="YN250"/>
      <c r="YO250"/>
      <c r="YP250"/>
      <c r="YQ250"/>
      <c r="YR250"/>
      <c r="YS250"/>
      <c r="YT250"/>
      <c r="YU250"/>
      <c r="YV250"/>
      <c r="YW250"/>
      <c r="YX250"/>
      <c r="YY250"/>
      <c r="YZ250"/>
      <c r="ZA250"/>
      <c r="ZB250"/>
      <c r="ZC250"/>
      <c r="ZD250"/>
      <c r="ZE250"/>
      <c r="ZF250"/>
      <c r="ZG250"/>
      <c r="ZH250"/>
      <c r="ZI250"/>
      <c r="ZJ250"/>
      <c r="ZK250"/>
      <c r="ZL250"/>
      <c r="ZM250"/>
      <c r="ZN250"/>
      <c r="ZO250"/>
      <c r="ZP250"/>
      <c r="ZQ250"/>
      <c r="ZR250"/>
      <c r="ZS250"/>
      <c r="ZT250"/>
      <c r="ZU250"/>
      <c r="ZV250"/>
      <c r="ZW250"/>
      <c r="ZX250"/>
      <c r="ZY250"/>
      <c r="ZZ250"/>
      <c r="AAA250"/>
      <c r="AAB250"/>
      <c r="AAC250"/>
      <c r="AAD250"/>
      <c r="AAE250"/>
      <c r="AAF250"/>
      <c r="AAG250"/>
      <c r="AAH250"/>
      <c r="AAI250"/>
      <c r="AAJ250"/>
      <c r="AAK250"/>
      <c r="AAL250"/>
      <c r="AAM250"/>
      <c r="AAN250"/>
      <c r="AAO250"/>
      <c r="AAP250"/>
      <c r="AAQ250"/>
      <c r="AAR250"/>
      <c r="AAS250"/>
      <c r="AAT250"/>
      <c r="AAU250"/>
      <c r="AAV250"/>
      <c r="AAW250"/>
      <c r="AAX250"/>
      <c r="AAY250"/>
      <c r="AAZ250"/>
      <c r="ABA250"/>
      <c r="ABB250"/>
      <c r="ABC250"/>
      <c r="ABD250"/>
      <c r="ABE250"/>
      <c r="ABF250"/>
      <c r="ABG250"/>
      <c r="ABH250"/>
      <c r="ABI250"/>
      <c r="ABJ250"/>
      <c r="ABK250"/>
      <c r="ABL250"/>
      <c r="ABM250"/>
      <c r="ABN250"/>
      <c r="ABO250"/>
      <c r="ABP250"/>
      <c r="ABQ250"/>
      <c r="ABR250"/>
      <c r="ABS250"/>
      <c r="ABT250"/>
      <c r="ABU250"/>
      <c r="ABV250"/>
      <c r="ABW250"/>
      <c r="ABX250"/>
      <c r="ABY250"/>
      <c r="ABZ250"/>
      <c r="ACA250"/>
      <c r="ACB250"/>
      <c r="ACC250"/>
      <c r="ACD250"/>
      <c r="ACE250"/>
      <c r="ACF250"/>
      <c r="ACG250"/>
      <c r="ACH250"/>
      <c r="ACI250"/>
      <c r="ACJ250"/>
      <c r="ACK250"/>
      <c r="ACL250"/>
      <c r="ACM250"/>
      <c r="ACN250"/>
      <c r="ACO250"/>
      <c r="ACP250"/>
      <c r="ACQ250"/>
      <c r="ACR250"/>
      <c r="ACS250"/>
      <c r="ACT250"/>
      <c r="ACU250"/>
      <c r="ACV250"/>
      <c r="ACW250"/>
      <c r="ACX250"/>
      <c r="ACY250"/>
      <c r="ACZ250"/>
      <c r="ADA250"/>
      <c r="ADB250"/>
      <c r="ADC250"/>
      <c r="ADD250"/>
      <c r="ADE250"/>
      <c r="ADF250"/>
      <c r="ADG250"/>
      <c r="ADH250"/>
      <c r="ADI250"/>
      <c r="ADJ250"/>
      <c r="ADK250"/>
      <c r="ADL250"/>
      <c r="ADM250"/>
      <c r="ADN250"/>
      <c r="ADO250"/>
      <c r="ADP250"/>
      <c r="ADQ250"/>
      <c r="ADR250"/>
      <c r="ADS250"/>
      <c r="ADT250"/>
      <c r="ADU250"/>
      <c r="ADV250"/>
      <c r="ADW250"/>
      <c r="ADX250"/>
      <c r="ADY250"/>
      <c r="ADZ250"/>
      <c r="AEA250"/>
      <c r="AEB250"/>
      <c r="AEC250"/>
      <c r="AED250"/>
      <c r="AEE250"/>
      <c r="AEF250"/>
      <c r="AEG250"/>
      <c r="AEH250"/>
      <c r="AEI250"/>
      <c r="AEJ250"/>
      <c r="AEK250"/>
      <c r="AEL250"/>
      <c r="AEM250"/>
      <c r="AEN250"/>
      <c r="AEO250"/>
      <c r="AEP250"/>
      <c r="AEQ250"/>
      <c r="AER250"/>
      <c r="AES250"/>
      <c r="AET250"/>
      <c r="AEU250"/>
      <c r="AEV250"/>
      <c r="AEW250"/>
      <c r="AEX250"/>
      <c r="AEY250"/>
      <c r="AEZ250"/>
      <c r="AFA250"/>
      <c r="AFB250"/>
      <c r="AFC250"/>
      <c r="AFD250"/>
      <c r="AFE250"/>
      <c r="AFF250"/>
      <c r="AFG250"/>
      <c r="AFH250"/>
      <c r="AFI250"/>
      <c r="AFJ250"/>
      <c r="AFK250"/>
      <c r="AFL250"/>
      <c r="AFM250"/>
      <c r="AFN250"/>
      <c r="AFO250"/>
      <c r="AFP250"/>
      <c r="AFQ250"/>
      <c r="AFR250"/>
      <c r="AFS250"/>
      <c r="AFT250"/>
      <c r="AFU250"/>
      <c r="AFV250"/>
      <c r="AFW250"/>
      <c r="AFX250"/>
      <c r="AFY250"/>
      <c r="AFZ250"/>
      <c r="AGA250"/>
      <c r="AGB250"/>
      <c r="AGC250"/>
      <c r="AGD250"/>
      <c r="AGE250"/>
      <c r="AGF250"/>
      <c r="AGG250"/>
      <c r="AGH250"/>
      <c r="AGI250"/>
      <c r="AGJ250"/>
      <c r="AGK250"/>
      <c r="AGL250"/>
      <c r="AGM250"/>
      <c r="AGN250"/>
      <c r="AGO250"/>
      <c r="AGP250"/>
      <c r="AGQ250"/>
      <c r="AGR250"/>
      <c r="AGS250"/>
      <c r="AGT250"/>
      <c r="AGU250"/>
      <c r="AGV250"/>
      <c r="AGW250"/>
      <c r="AGX250"/>
      <c r="AGY250"/>
      <c r="AGZ250"/>
      <c r="AHA250"/>
      <c r="AHB250"/>
      <c r="AHC250"/>
      <c r="AHD250"/>
      <c r="AHE250"/>
      <c r="AHF250"/>
      <c r="AHG250"/>
      <c r="AHH250"/>
      <c r="AHI250"/>
      <c r="AHJ250"/>
      <c r="AHK250"/>
      <c r="AHL250"/>
      <c r="AHM250"/>
      <c r="AHN250"/>
      <c r="AHO250"/>
      <c r="AHP250"/>
      <c r="AHQ250"/>
      <c r="AHR250"/>
      <c r="AHS250"/>
      <c r="AHT250"/>
      <c r="AHU250"/>
      <c r="AHV250"/>
      <c r="AHW250"/>
      <c r="AHX250"/>
      <c r="AHY250"/>
      <c r="AHZ250"/>
      <c r="AIA250"/>
      <c r="AIB250"/>
      <c r="AIC250"/>
      <c r="AID250"/>
      <c r="AIE250"/>
      <c r="AIF250"/>
      <c r="AIG250"/>
      <c r="AIH250"/>
      <c r="AII250"/>
      <c r="AIJ250"/>
      <c r="AIK250"/>
      <c r="AIL250"/>
      <c r="AIM250"/>
      <c r="AIN250"/>
      <c r="AIO250"/>
      <c r="AIP250"/>
      <c r="AIQ250"/>
      <c r="AIR250"/>
      <c r="AIS250"/>
      <c r="AIT250"/>
      <c r="AIU250"/>
      <c r="AIV250"/>
      <c r="AIW250"/>
      <c r="AIX250"/>
      <c r="AIY250"/>
      <c r="AIZ250"/>
      <c r="AJA250"/>
      <c r="AJB250"/>
      <c r="AJC250"/>
      <c r="AJD250"/>
      <c r="AJE250"/>
      <c r="AJF250"/>
      <c r="AJG250"/>
      <c r="AJH250"/>
      <c r="AJI250"/>
      <c r="AJJ250"/>
      <c r="AJK250"/>
      <c r="AJL250"/>
      <c r="AJM250"/>
      <c r="AJN250"/>
      <c r="AJO250"/>
      <c r="AJP250"/>
      <c r="AJQ250"/>
      <c r="AJR250"/>
      <c r="AJS250"/>
      <c r="AJT250"/>
      <c r="AJU250"/>
      <c r="AJV250"/>
      <c r="AJW250"/>
      <c r="AJX250"/>
      <c r="AJY250"/>
      <c r="AJZ250"/>
      <c r="AKA250"/>
      <c r="AKB250"/>
      <c r="AKC250"/>
      <c r="AKD250"/>
      <c r="AKE250"/>
      <c r="AKF250"/>
      <c r="AKG250"/>
      <c r="AKH250"/>
      <c r="AKI250"/>
      <c r="AKJ250"/>
      <c r="AKK250"/>
      <c r="AKL250"/>
      <c r="AKM250"/>
      <c r="AKN250"/>
      <c r="AKO250"/>
      <c r="AKP250"/>
      <c r="AKQ250"/>
      <c r="AKR250"/>
      <c r="AKS250"/>
      <c r="AKT250"/>
      <c r="AKU250"/>
      <c r="AKV250"/>
      <c r="AKW250"/>
      <c r="AKX250"/>
      <c r="AKY250"/>
      <c r="AKZ250"/>
      <c r="ALA250"/>
      <c r="ALB250"/>
      <c r="ALC250"/>
      <c r="ALD250"/>
      <c r="ALE250"/>
      <c r="ALF250"/>
      <c r="ALG250"/>
      <c r="ALH250"/>
      <c r="ALI250"/>
      <c r="ALJ250"/>
      <c r="ALK250"/>
      <c r="ALL250"/>
      <c r="ALM250"/>
      <c r="ALN250"/>
      <c r="ALO250"/>
      <c r="ALP250"/>
      <c r="ALQ250"/>
      <c r="ALR250"/>
      <c r="ALS250"/>
      <c r="ALT250"/>
      <c r="ALU250"/>
      <c r="ALV250"/>
      <c r="ALW250"/>
      <c r="ALX250"/>
      <c r="ALY250"/>
      <c r="ALZ250"/>
      <c r="AMA250"/>
      <c r="AMB250"/>
      <c r="AMC250"/>
      <c r="AMD250"/>
      <c r="AME250"/>
      <c r="AMF250"/>
      <c r="AMG250"/>
      <c r="AMH250"/>
      <c r="AMI250"/>
      <c r="AMJ250"/>
      <c r="AMK250"/>
      <c r="AML250"/>
      <c r="AMM250"/>
      <c r="AMN250"/>
      <c r="AMO250"/>
      <c r="AMP250"/>
      <c r="AMQ250"/>
      <c r="AMR250"/>
      <c r="AMS250"/>
      <c r="AMT250"/>
      <c r="AMU250"/>
    </row>
    <row r="251" spans="3:1035" s="6" customFormat="1" ht="15" customHeight="1" x14ac:dyDescent="0.25">
      <c r="C251" s="6" t="str">
        <f t="shared" si="105"/>
        <v>Reliance</v>
      </c>
      <c r="D251" s="6" t="str">
        <f t="shared" si="106"/>
        <v>10-80-DHPTA 2**  (80 gal)</v>
      </c>
      <c r="E251" s="6">
        <f t="shared" si="107"/>
        <v>1802685</v>
      </c>
      <c r="F251" s="55">
        <f t="shared" si="108"/>
        <v>80</v>
      </c>
      <c r="G251" s="6" t="str">
        <f t="shared" si="109"/>
        <v>AOSmithHPTS80</v>
      </c>
      <c r="H251" s="114">
        <f t="shared" si="110"/>
        <v>0</v>
      </c>
      <c r="I251" s="152" t="str">
        <f t="shared" si="111"/>
        <v>Reliance10_80_DHPTA2xx</v>
      </c>
      <c r="J251" s="114">
        <v>4</v>
      </c>
      <c r="K251" s="219">
        <v>3.88</v>
      </c>
      <c r="L251" s="91" t="s">
        <v>188</v>
      </c>
      <c r="M251" s="183"/>
      <c r="N251" s="131">
        <f t="shared" si="112"/>
        <v>18</v>
      </c>
      <c r="O251" s="176" t="s">
        <v>32</v>
      </c>
      <c r="P251" s="178">
        <f t="shared" si="138"/>
        <v>26</v>
      </c>
      <c r="Q251" s="164">
        <f t="shared" si="103"/>
        <v>1802685</v>
      </c>
      <c r="R251" s="9" t="str">
        <f t="shared" si="113"/>
        <v>10-80-DHPTA 2**  (80 gal)</v>
      </c>
      <c r="S251" s="11">
        <f>COUNTIF(R$90:R$662, R251)</f>
        <v>1</v>
      </c>
      <c r="T251" s="173" t="s">
        <v>1054</v>
      </c>
      <c r="U251" s="179">
        <v>80</v>
      </c>
      <c r="V251" s="173" t="s">
        <v>819</v>
      </c>
      <c r="W251" s="173" t="s">
        <v>819</v>
      </c>
      <c r="X251" s="129" t="str">
        <f t="shared" si="104"/>
        <v>AOSmithHPTS80</v>
      </c>
      <c r="Y251" s="195">
        <v>0</v>
      </c>
      <c r="Z251" s="165"/>
      <c r="AA251" s="185"/>
      <c r="AB251" s="166"/>
      <c r="AC251" s="124" t="str">
        <f t="shared" si="114"/>
        <v>2,     1802685,   "10-80-DHPTA 2**  (80 gal)"</v>
      </c>
      <c r="AD251" s="196" t="str">
        <f t="shared" si="139"/>
        <v>Reliance</v>
      </c>
      <c r="AE251" s="173" t="s">
        <v>1240</v>
      </c>
      <c r="AF251" s="167">
        <f>COUNTIF(AE$77:AE$662, AE251)</f>
        <v>1</v>
      </c>
      <c r="AG251" s="124" t="str">
        <f t="shared" si="115"/>
        <v xml:space="preserve">          case  10-80-DHPTA 2**  (80 gal)   :   "Reliance10_80_DHPTA2xx"</v>
      </c>
      <c r="AH251" s="6">
        <v>3.88</v>
      </c>
      <c r="AJ251" s="6">
        <v>4</v>
      </c>
      <c r="AK251"/>
      <c r="AL251" s="138" t="str">
        <f t="shared" si="116"/>
        <v/>
      </c>
      <c r="AM251" s="138">
        <f t="shared" si="117"/>
        <v>3.88</v>
      </c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  <c r="KI251"/>
      <c r="KJ251"/>
      <c r="KK251"/>
      <c r="KL251"/>
      <c r="KM251"/>
      <c r="KN251"/>
      <c r="KO251"/>
      <c r="KP251"/>
      <c r="KQ251"/>
      <c r="KR251"/>
      <c r="KS251"/>
      <c r="KT251"/>
      <c r="KU251"/>
      <c r="KV251"/>
      <c r="KW251"/>
      <c r="KX251"/>
      <c r="KY251"/>
      <c r="KZ251"/>
      <c r="LA251"/>
      <c r="LB251"/>
      <c r="LC251"/>
      <c r="LD251"/>
      <c r="LE251"/>
      <c r="LF251"/>
      <c r="LG251"/>
      <c r="LH251"/>
      <c r="LI251"/>
      <c r="LJ251"/>
      <c r="LK251"/>
      <c r="LL251"/>
      <c r="LM251"/>
      <c r="LN251"/>
      <c r="LO251"/>
      <c r="LP251"/>
      <c r="LQ251"/>
      <c r="LR251"/>
      <c r="LS251"/>
      <c r="LT251"/>
      <c r="LU251"/>
      <c r="LV251"/>
      <c r="LW251"/>
      <c r="LX251"/>
      <c r="LY251"/>
      <c r="LZ251"/>
      <c r="MA251"/>
      <c r="MB251"/>
      <c r="MC251"/>
      <c r="MD251"/>
      <c r="ME251"/>
      <c r="MF251"/>
      <c r="MG251"/>
      <c r="MH251"/>
      <c r="MI251"/>
      <c r="MJ251"/>
      <c r="MK251"/>
      <c r="ML251"/>
      <c r="MM251"/>
      <c r="MN251"/>
      <c r="MO251"/>
      <c r="MP251"/>
      <c r="MQ251"/>
      <c r="MR251"/>
      <c r="MS251"/>
      <c r="MT251"/>
      <c r="MU251"/>
      <c r="MV251"/>
      <c r="MW251"/>
      <c r="MX251"/>
      <c r="MY251"/>
      <c r="MZ251"/>
      <c r="NA251"/>
      <c r="NB251"/>
      <c r="NC251"/>
      <c r="ND251"/>
      <c r="NE251"/>
      <c r="NF251"/>
      <c r="NG251"/>
      <c r="NH251"/>
      <c r="NI251"/>
      <c r="NJ251"/>
      <c r="NK251"/>
      <c r="NL251"/>
      <c r="NM251"/>
      <c r="NN251"/>
      <c r="NO251"/>
      <c r="NP251"/>
      <c r="NQ251"/>
      <c r="NR251"/>
      <c r="NS251"/>
      <c r="NT251"/>
      <c r="NU251"/>
      <c r="NV251"/>
      <c r="NW251"/>
      <c r="NX251"/>
      <c r="NY251"/>
      <c r="NZ251"/>
      <c r="OA251"/>
      <c r="OB251"/>
      <c r="OC251"/>
      <c r="OD251"/>
      <c r="OE251"/>
      <c r="OF251"/>
      <c r="OG251"/>
      <c r="OH251"/>
      <c r="OI251"/>
      <c r="OJ251"/>
      <c r="OK251"/>
      <c r="OL251"/>
      <c r="OM251"/>
      <c r="ON251"/>
      <c r="OO251"/>
      <c r="OP251"/>
      <c r="OQ251"/>
      <c r="OR251"/>
      <c r="OS251"/>
      <c r="OT251"/>
      <c r="OU251"/>
      <c r="OV251"/>
      <c r="OW251"/>
      <c r="OX251"/>
      <c r="OY251"/>
      <c r="OZ251"/>
      <c r="PA251"/>
      <c r="PB251"/>
      <c r="PC251"/>
      <c r="PD251"/>
      <c r="PE251"/>
      <c r="PF251"/>
      <c r="PG251"/>
      <c r="PH251"/>
      <c r="PI251"/>
      <c r="PJ251"/>
      <c r="PK251"/>
      <c r="PL251"/>
      <c r="PM251"/>
      <c r="PN251"/>
      <c r="PO251"/>
      <c r="PP251"/>
      <c r="PQ251"/>
      <c r="PR251"/>
      <c r="PS251"/>
      <c r="PT251"/>
      <c r="PU251"/>
      <c r="PV251"/>
      <c r="PW251"/>
      <c r="PX251"/>
      <c r="PY251"/>
      <c r="PZ251"/>
      <c r="QA251"/>
      <c r="QB251"/>
      <c r="QC251"/>
      <c r="QD251"/>
      <c r="QE251"/>
      <c r="QF251"/>
      <c r="QG251"/>
      <c r="QH251"/>
      <c r="QI251"/>
      <c r="QJ251"/>
      <c r="QK251"/>
      <c r="QL251"/>
      <c r="QM251"/>
      <c r="QN251"/>
      <c r="QO251"/>
      <c r="QP251"/>
      <c r="QQ251"/>
      <c r="QR251"/>
      <c r="QS251"/>
      <c r="QT251"/>
      <c r="QU251"/>
      <c r="QV251"/>
      <c r="QW251"/>
      <c r="QX251"/>
      <c r="QY251"/>
      <c r="QZ251"/>
      <c r="RA251"/>
      <c r="RB251"/>
      <c r="RC251"/>
      <c r="RD251"/>
      <c r="RE251"/>
      <c r="RF251"/>
      <c r="RG251"/>
      <c r="RH251"/>
      <c r="RI251"/>
      <c r="RJ251"/>
      <c r="RK251"/>
      <c r="RL251"/>
      <c r="RM251"/>
      <c r="RN251"/>
      <c r="RO251"/>
      <c r="RP251"/>
      <c r="RQ251"/>
      <c r="RR251"/>
      <c r="RS251"/>
      <c r="RT251"/>
      <c r="RU251"/>
      <c r="RV251"/>
      <c r="RW251"/>
      <c r="RX251"/>
      <c r="RY251"/>
      <c r="RZ251"/>
      <c r="SA251"/>
      <c r="SB251"/>
      <c r="SC251"/>
      <c r="SD251"/>
      <c r="SE251"/>
      <c r="SF251"/>
      <c r="SG251"/>
      <c r="SH251"/>
      <c r="SI251"/>
      <c r="SJ251"/>
      <c r="SK251"/>
      <c r="SL251"/>
      <c r="SM251"/>
      <c r="SN251"/>
      <c r="SO251"/>
      <c r="SP251"/>
      <c r="SQ251"/>
      <c r="SR251"/>
      <c r="SS251"/>
      <c r="ST251"/>
      <c r="SU251"/>
      <c r="SV251"/>
      <c r="SW251"/>
      <c r="SX251"/>
      <c r="SY251"/>
      <c r="SZ251"/>
      <c r="TA251"/>
      <c r="TB251"/>
      <c r="TC251"/>
      <c r="TD251"/>
      <c r="TE251"/>
      <c r="TF251"/>
      <c r="TG251"/>
      <c r="TH251"/>
      <c r="TI251"/>
      <c r="TJ251"/>
      <c r="TK251"/>
      <c r="TL251"/>
      <c r="TM251"/>
      <c r="TN251"/>
      <c r="TO251"/>
      <c r="TP251"/>
      <c r="TQ251"/>
      <c r="TR251"/>
      <c r="TS251"/>
      <c r="TT251"/>
      <c r="TU251"/>
      <c r="TV251"/>
      <c r="TW251"/>
      <c r="TX251"/>
      <c r="TY251"/>
      <c r="TZ251"/>
      <c r="UA251"/>
      <c r="UB251"/>
      <c r="UC251"/>
      <c r="UD251"/>
      <c r="UE251"/>
      <c r="UF251"/>
      <c r="UG251"/>
      <c r="UH251"/>
      <c r="UI251"/>
      <c r="UJ251"/>
      <c r="UK251"/>
      <c r="UL251"/>
      <c r="UM251"/>
      <c r="UN251"/>
      <c r="UO251"/>
      <c r="UP251"/>
      <c r="UQ251"/>
      <c r="UR251"/>
      <c r="US251"/>
      <c r="UT251"/>
      <c r="UU251"/>
      <c r="UV251"/>
      <c r="UW251"/>
      <c r="UX251"/>
      <c r="UY251"/>
      <c r="UZ251"/>
      <c r="VA251"/>
      <c r="VB251"/>
      <c r="VC251"/>
      <c r="VD251"/>
      <c r="VE251"/>
      <c r="VF251"/>
      <c r="VG251"/>
      <c r="VH251"/>
      <c r="VI251"/>
      <c r="VJ251"/>
      <c r="VK251"/>
      <c r="VL251"/>
      <c r="VM251"/>
      <c r="VN251"/>
      <c r="VO251"/>
      <c r="VP251"/>
      <c r="VQ251"/>
      <c r="VR251"/>
      <c r="VS251"/>
      <c r="VT251"/>
      <c r="VU251"/>
      <c r="VV251"/>
      <c r="VW251"/>
      <c r="VX251"/>
      <c r="VY251"/>
      <c r="VZ251"/>
      <c r="WA251"/>
      <c r="WB251"/>
      <c r="WC251"/>
      <c r="WD251"/>
      <c r="WE251"/>
      <c r="WF251"/>
      <c r="WG251"/>
      <c r="WH251"/>
      <c r="WI251"/>
      <c r="WJ251"/>
      <c r="WK251"/>
      <c r="WL251"/>
      <c r="WM251"/>
      <c r="WN251"/>
      <c r="WO251"/>
      <c r="WP251"/>
      <c r="WQ251"/>
      <c r="WR251"/>
      <c r="WS251"/>
      <c r="WT251"/>
      <c r="WU251"/>
      <c r="WV251"/>
      <c r="WW251"/>
      <c r="WX251"/>
      <c r="WY251"/>
      <c r="WZ251"/>
      <c r="XA251"/>
      <c r="XB251"/>
      <c r="XC251"/>
      <c r="XD251"/>
      <c r="XE251"/>
      <c r="XF251"/>
      <c r="XG251"/>
      <c r="XH251"/>
      <c r="XI251"/>
      <c r="XJ251"/>
      <c r="XK251"/>
      <c r="XL251"/>
      <c r="XM251"/>
      <c r="XN251"/>
      <c r="XO251"/>
      <c r="XP251"/>
      <c r="XQ251"/>
      <c r="XR251"/>
      <c r="XS251"/>
      <c r="XT251"/>
      <c r="XU251"/>
      <c r="XV251"/>
      <c r="XW251"/>
      <c r="XX251"/>
      <c r="XY251"/>
      <c r="XZ251"/>
      <c r="YA251"/>
      <c r="YB251"/>
      <c r="YC251"/>
      <c r="YD251"/>
      <c r="YE251"/>
      <c r="YF251"/>
      <c r="YG251"/>
      <c r="YH251"/>
      <c r="YI251"/>
      <c r="YJ251"/>
      <c r="YK251"/>
      <c r="YL251"/>
      <c r="YM251"/>
      <c r="YN251"/>
      <c r="YO251"/>
      <c r="YP251"/>
      <c r="YQ251"/>
      <c r="YR251"/>
      <c r="YS251"/>
      <c r="YT251"/>
      <c r="YU251"/>
      <c r="YV251"/>
      <c r="YW251"/>
      <c r="YX251"/>
      <c r="YY251"/>
      <c r="YZ251"/>
      <c r="ZA251"/>
      <c r="ZB251"/>
      <c r="ZC251"/>
      <c r="ZD251"/>
      <c r="ZE251"/>
      <c r="ZF251"/>
      <c r="ZG251"/>
      <c r="ZH251"/>
      <c r="ZI251"/>
      <c r="ZJ251"/>
      <c r="ZK251"/>
      <c r="ZL251"/>
      <c r="ZM251"/>
      <c r="ZN251"/>
      <c r="ZO251"/>
      <c r="ZP251"/>
      <c r="ZQ251"/>
      <c r="ZR251"/>
      <c r="ZS251"/>
      <c r="ZT251"/>
      <c r="ZU251"/>
      <c r="ZV251"/>
      <c r="ZW251"/>
      <c r="ZX251"/>
      <c r="ZY251"/>
      <c r="ZZ251"/>
      <c r="AAA251"/>
      <c r="AAB251"/>
      <c r="AAC251"/>
      <c r="AAD251"/>
      <c r="AAE251"/>
      <c r="AAF251"/>
      <c r="AAG251"/>
      <c r="AAH251"/>
      <c r="AAI251"/>
      <c r="AAJ251"/>
      <c r="AAK251"/>
      <c r="AAL251"/>
      <c r="AAM251"/>
      <c r="AAN251"/>
      <c r="AAO251"/>
      <c r="AAP251"/>
      <c r="AAQ251"/>
      <c r="AAR251"/>
      <c r="AAS251"/>
      <c r="AAT251"/>
      <c r="AAU251"/>
      <c r="AAV251"/>
      <c r="AAW251"/>
      <c r="AAX251"/>
      <c r="AAY251"/>
      <c r="AAZ251"/>
      <c r="ABA251"/>
      <c r="ABB251"/>
      <c r="ABC251"/>
      <c r="ABD251"/>
      <c r="ABE251"/>
      <c r="ABF251"/>
      <c r="ABG251"/>
      <c r="ABH251"/>
      <c r="ABI251"/>
      <c r="ABJ251"/>
      <c r="ABK251"/>
      <c r="ABL251"/>
      <c r="ABM251"/>
      <c r="ABN251"/>
      <c r="ABO251"/>
      <c r="ABP251"/>
      <c r="ABQ251"/>
      <c r="ABR251"/>
      <c r="ABS251"/>
      <c r="ABT251"/>
      <c r="ABU251"/>
      <c r="ABV251"/>
      <c r="ABW251"/>
      <c r="ABX251"/>
      <c r="ABY251"/>
      <c r="ABZ251"/>
      <c r="ACA251"/>
      <c r="ACB251"/>
      <c r="ACC251"/>
      <c r="ACD251"/>
      <c r="ACE251"/>
      <c r="ACF251"/>
      <c r="ACG251"/>
      <c r="ACH251"/>
      <c r="ACI251"/>
      <c r="ACJ251"/>
      <c r="ACK251"/>
      <c r="ACL251"/>
      <c r="ACM251"/>
      <c r="ACN251"/>
      <c r="ACO251"/>
      <c r="ACP251"/>
      <c r="ACQ251"/>
      <c r="ACR251"/>
      <c r="ACS251"/>
      <c r="ACT251"/>
      <c r="ACU251"/>
      <c r="ACV251"/>
      <c r="ACW251"/>
      <c r="ACX251"/>
      <c r="ACY251"/>
      <c r="ACZ251"/>
      <c r="ADA251"/>
      <c r="ADB251"/>
      <c r="ADC251"/>
      <c r="ADD251"/>
      <c r="ADE251"/>
      <c r="ADF251"/>
      <c r="ADG251"/>
      <c r="ADH251"/>
      <c r="ADI251"/>
      <c r="ADJ251"/>
      <c r="ADK251"/>
      <c r="ADL251"/>
      <c r="ADM251"/>
      <c r="ADN251"/>
      <c r="ADO251"/>
      <c r="ADP251"/>
      <c r="ADQ251"/>
      <c r="ADR251"/>
      <c r="ADS251"/>
      <c r="ADT251"/>
      <c r="ADU251"/>
      <c r="ADV251"/>
      <c r="ADW251"/>
      <c r="ADX251"/>
      <c r="ADY251"/>
      <c r="ADZ251"/>
      <c r="AEA251"/>
      <c r="AEB251"/>
      <c r="AEC251"/>
      <c r="AED251"/>
      <c r="AEE251"/>
      <c r="AEF251"/>
      <c r="AEG251"/>
      <c r="AEH251"/>
      <c r="AEI251"/>
      <c r="AEJ251"/>
      <c r="AEK251"/>
      <c r="AEL251"/>
      <c r="AEM251"/>
      <c r="AEN251"/>
      <c r="AEO251"/>
      <c r="AEP251"/>
      <c r="AEQ251"/>
      <c r="AER251"/>
      <c r="AES251"/>
      <c r="AET251"/>
      <c r="AEU251"/>
      <c r="AEV251"/>
      <c r="AEW251"/>
      <c r="AEX251"/>
      <c r="AEY251"/>
      <c r="AEZ251"/>
      <c r="AFA251"/>
      <c r="AFB251"/>
      <c r="AFC251"/>
      <c r="AFD251"/>
      <c r="AFE251"/>
      <c r="AFF251"/>
      <c r="AFG251"/>
      <c r="AFH251"/>
      <c r="AFI251"/>
      <c r="AFJ251"/>
      <c r="AFK251"/>
      <c r="AFL251"/>
      <c r="AFM251"/>
      <c r="AFN251"/>
      <c r="AFO251"/>
      <c r="AFP251"/>
      <c r="AFQ251"/>
      <c r="AFR251"/>
      <c r="AFS251"/>
      <c r="AFT251"/>
      <c r="AFU251"/>
      <c r="AFV251"/>
      <c r="AFW251"/>
      <c r="AFX251"/>
      <c r="AFY251"/>
      <c r="AFZ251"/>
      <c r="AGA251"/>
      <c r="AGB251"/>
      <c r="AGC251"/>
      <c r="AGD251"/>
      <c r="AGE251"/>
      <c r="AGF251"/>
      <c r="AGG251"/>
      <c r="AGH251"/>
      <c r="AGI251"/>
      <c r="AGJ251"/>
      <c r="AGK251"/>
      <c r="AGL251"/>
      <c r="AGM251"/>
      <c r="AGN251"/>
      <c r="AGO251"/>
      <c r="AGP251"/>
      <c r="AGQ251"/>
      <c r="AGR251"/>
      <c r="AGS251"/>
      <c r="AGT251"/>
      <c r="AGU251"/>
      <c r="AGV251"/>
      <c r="AGW251"/>
      <c r="AGX251"/>
      <c r="AGY251"/>
      <c r="AGZ251"/>
      <c r="AHA251"/>
      <c r="AHB251"/>
      <c r="AHC251"/>
      <c r="AHD251"/>
      <c r="AHE251"/>
      <c r="AHF251"/>
      <c r="AHG251"/>
      <c r="AHH251"/>
      <c r="AHI251"/>
      <c r="AHJ251"/>
      <c r="AHK251"/>
      <c r="AHL251"/>
      <c r="AHM251"/>
      <c r="AHN251"/>
      <c r="AHO251"/>
      <c r="AHP251"/>
      <c r="AHQ251"/>
      <c r="AHR251"/>
      <c r="AHS251"/>
      <c r="AHT251"/>
      <c r="AHU251"/>
      <c r="AHV251"/>
      <c r="AHW251"/>
      <c r="AHX251"/>
      <c r="AHY251"/>
      <c r="AHZ251"/>
      <c r="AIA251"/>
      <c r="AIB251"/>
      <c r="AIC251"/>
      <c r="AID251"/>
      <c r="AIE251"/>
      <c r="AIF251"/>
      <c r="AIG251"/>
      <c r="AIH251"/>
      <c r="AII251"/>
      <c r="AIJ251"/>
      <c r="AIK251"/>
      <c r="AIL251"/>
      <c r="AIM251"/>
      <c r="AIN251"/>
      <c r="AIO251"/>
      <c r="AIP251"/>
      <c r="AIQ251"/>
      <c r="AIR251"/>
      <c r="AIS251"/>
      <c r="AIT251"/>
      <c r="AIU251"/>
      <c r="AIV251"/>
      <c r="AIW251"/>
      <c r="AIX251"/>
      <c r="AIY251"/>
      <c r="AIZ251"/>
      <c r="AJA251"/>
      <c r="AJB251"/>
      <c r="AJC251"/>
      <c r="AJD251"/>
      <c r="AJE251"/>
      <c r="AJF251"/>
      <c r="AJG251"/>
      <c r="AJH251"/>
      <c r="AJI251"/>
      <c r="AJJ251"/>
      <c r="AJK251"/>
      <c r="AJL251"/>
      <c r="AJM251"/>
      <c r="AJN251"/>
      <c r="AJO251"/>
      <c r="AJP251"/>
      <c r="AJQ251"/>
      <c r="AJR251"/>
      <c r="AJS251"/>
      <c r="AJT251"/>
      <c r="AJU251"/>
      <c r="AJV251"/>
      <c r="AJW251"/>
      <c r="AJX251"/>
      <c r="AJY251"/>
      <c r="AJZ251"/>
      <c r="AKA251"/>
      <c r="AKB251"/>
      <c r="AKC251"/>
      <c r="AKD251"/>
      <c r="AKE251"/>
      <c r="AKF251"/>
      <c r="AKG251"/>
      <c r="AKH251"/>
      <c r="AKI251"/>
      <c r="AKJ251"/>
      <c r="AKK251"/>
      <c r="AKL251"/>
      <c r="AKM251"/>
      <c r="AKN251"/>
      <c r="AKO251"/>
      <c r="AKP251"/>
      <c r="AKQ251"/>
      <c r="AKR251"/>
      <c r="AKS251"/>
      <c r="AKT251"/>
      <c r="AKU251"/>
      <c r="AKV251"/>
      <c r="AKW251"/>
      <c r="AKX251"/>
      <c r="AKY251"/>
      <c r="AKZ251"/>
      <c r="ALA251"/>
      <c r="ALB251"/>
      <c r="ALC251"/>
      <c r="ALD251"/>
      <c r="ALE251"/>
      <c r="ALF251"/>
      <c r="ALG251"/>
      <c r="ALH251"/>
      <c r="ALI251"/>
      <c r="ALJ251"/>
      <c r="ALK251"/>
      <c r="ALL251"/>
      <c r="ALM251"/>
      <c r="ALN251"/>
      <c r="ALO251"/>
      <c r="ALP251"/>
      <c r="ALQ251"/>
      <c r="ALR251"/>
      <c r="ALS251"/>
      <c r="ALT251"/>
      <c r="ALU251"/>
      <c r="ALV251"/>
      <c r="ALW251"/>
      <c r="ALX251"/>
      <c r="ALY251"/>
      <c r="ALZ251"/>
      <c r="AMA251"/>
      <c r="AMB251"/>
      <c r="AMC251"/>
      <c r="AMD251"/>
      <c r="AME251"/>
      <c r="AMF251"/>
      <c r="AMG251"/>
      <c r="AMH251"/>
      <c r="AMI251"/>
      <c r="AMJ251"/>
      <c r="AMK251"/>
      <c r="AML251"/>
      <c r="AMM251"/>
      <c r="AMN251"/>
      <c r="AMO251"/>
      <c r="AMP251"/>
      <c r="AMQ251"/>
      <c r="AMR251"/>
      <c r="AMS251"/>
      <c r="AMT251"/>
      <c r="AMU251"/>
    </row>
    <row r="252" spans="3:1035" s="6" customFormat="1" ht="15" customHeight="1" x14ac:dyDescent="0.25">
      <c r="C252" s="147" t="str">
        <f t="shared" si="105"/>
        <v>Reliance</v>
      </c>
      <c r="D252" s="147" t="str">
        <f t="shared" si="106"/>
        <v>10-50-DHPTS 2**  (50 gal)</v>
      </c>
      <c r="E252" s="147">
        <f t="shared" si="107"/>
        <v>1801683</v>
      </c>
      <c r="F252" s="55">
        <f t="shared" si="108"/>
        <v>50</v>
      </c>
      <c r="G252" s="6" t="str">
        <f t="shared" si="109"/>
        <v>AOSmithHPTS50</v>
      </c>
      <c r="H252" s="114">
        <f t="shared" si="110"/>
        <v>1</v>
      </c>
      <c r="I252" s="152" t="str">
        <f t="shared" si="111"/>
        <v>Reliance1050DHPTS2xx</v>
      </c>
      <c r="J252" s="114">
        <v>4</v>
      </c>
      <c r="K252" s="219">
        <v>3.8</v>
      </c>
      <c r="L252" s="91" t="s">
        <v>188</v>
      </c>
      <c r="M252" s="32">
        <v>4</v>
      </c>
      <c r="N252" s="75">
        <f t="shared" si="112"/>
        <v>18</v>
      </c>
      <c r="O252" s="154" t="s">
        <v>32</v>
      </c>
      <c r="P252" s="61">
        <v>16</v>
      </c>
      <c r="Q252" s="164">
        <f t="shared" si="103"/>
        <v>1801683</v>
      </c>
      <c r="R252" s="59" t="str">
        <f t="shared" si="113"/>
        <v>10-50-DHPTS 2**  (50 gal)</v>
      </c>
      <c r="S252" s="151">
        <f>COUNTIF(R$90:R$662, R252)</f>
        <v>1</v>
      </c>
      <c r="T252" s="10" t="s">
        <v>847</v>
      </c>
      <c r="U252" s="11">
        <v>50</v>
      </c>
      <c r="V252" s="30" t="s">
        <v>817</v>
      </c>
      <c r="W252" s="80" t="s">
        <v>817</v>
      </c>
      <c r="X252" s="85" t="str">
        <f t="shared" si="104"/>
        <v>AOSmithHPTS50</v>
      </c>
      <c r="Y252" s="115">
        <v>1</v>
      </c>
      <c r="Z252" s="42" t="s">
        <v>8</v>
      </c>
      <c r="AA252" s="150">
        <v>44728</v>
      </c>
      <c r="AB252" s="44" t="s">
        <v>80</v>
      </c>
      <c r="AC252" s="124" t="str">
        <f t="shared" si="114"/>
        <v>2,     1801683,   "10-50-DHPTS 2**  (50 gal)"</v>
      </c>
      <c r="AD252" s="125" t="str">
        <f>O252</f>
        <v>Reliance</v>
      </c>
      <c r="AE252" s="146" t="s">
        <v>850</v>
      </c>
      <c r="AF252" s="167">
        <f>COUNTIF(AE$77:AE$662, AE252)</f>
        <v>1</v>
      </c>
      <c r="AG252" s="124" t="str">
        <f t="shared" si="115"/>
        <v xml:space="preserve">          case  10-50-DHPTS 2**  (50 gal)   :   "Reliance1050DHPTS2xx"</v>
      </c>
      <c r="AH252" s="6">
        <v>3.8</v>
      </c>
      <c r="AJ252" s="6">
        <v>4</v>
      </c>
      <c r="AK252"/>
      <c r="AL252" s="138" t="str">
        <f t="shared" si="116"/>
        <v/>
      </c>
      <c r="AM252" s="138">
        <f t="shared" si="117"/>
        <v>3.8</v>
      </c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  <c r="KI252"/>
      <c r="KJ252"/>
      <c r="KK252"/>
      <c r="KL252"/>
      <c r="KM252"/>
      <c r="KN252"/>
      <c r="KO252"/>
      <c r="KP252"/>
      <c r="KQ252"/>
      <c r="KR252"/>
      <c r="KS252"/>
      <c r="KT252"/>
      <c r="KU252"/>
      <c r="KV252"/>
      <c r="KW252"/>
      <c r="KX252"/>
      <c r="KY252"/>
      <c r="KZ252"/>
      <c r="LA252"/>
      <c r="LB252"/>
      <c r="LC252"/>
      <c r="LD252"/>
      <c r="LE252"/>
      <c r="LF252"/>
      <c r="LG252"/>
      <c r="LH252"/>
      <c r="LI252"/>
      <c r="LJ252"/>
      <c r="LK252"/>
      <c r="LL252"/>
      <c r="LM252"/>
      <c r="LN252"/>
      <c r="LO252"/>
      <c r="LP252"/>
      <c r="LQ252"/>
      <c r="LR252"/>
      <c r="LS252"/>
      <c r="LT252"/>
      <c r="LU252"/>
      <c r="LV252"/>
      <c r="LW252"/>
      <c r="LX252"/>
      <c r="LY252"/>
      <c r="LZ252"/>
      <c r="MA252"/>
      <c r="MB252"/>
      <c r="MC252"/>
      <c r="MD252"/>
      <c r="ME252"/>
      <c r="MF252"/>
      <c r="MG252"/>
      <c r="MH252"/>
      <c r="MI252"/>
      <c r="MJ252"/>
      <c r="MK252"/>
      <c r="ML252"/>
      <c r="MM252"/>
      <c r="MN252"/>
      <c r="MO252"/>
      <c r="MP252"/>
      <c r="MQ252"/>
      <c r="MR252"/>
      <c r="MS252"/>
      <c r="MT252"/>
      <c r="MU252"/>
      <c r="MV252"/>
      <c r="MW252"/>
      <c r="MX252"/>
      <c r="MY252"/>
      <c r="MZ252"/>
      <c r="NA252"/>
      <c r="NB252"/>
      <c r="NC252"/>
      <c r="ND252"/>
      <c r="NE252"/>
      <c r="NF252"/>
      <c r="NG252"/>
      <c r="NH252"/>
      <c r="NI252"/>
      <c r="NJ252"/>
      <c r="NK252"/>
      <c r="NL252"/>
      <c r="NM252"/>
      <c r="NN252"/>
      <c r="NO252"/>
      <c r="NP252"/>
      <c r="NQ252"/>
      <c r="NR252"/>
      <c r="NS252"/>
      <c r="NT252"/>
      <c r="NU252"/>
      <c r="NV252"/>
      <c r="NW252"/>
      <c r="NX252"/>
      <c r="NY252"/>
      <c r="NZ252"/>
      <c r="OA252"/>
      <c r="OB252"/>
      <c r="OC252"/>
      <c r="OD252"/>
      <c r="OE252"/>
      <c r="OF252"/>
      <c r="OG252"/>
      <c r="OH252"/>
      <c r="OI252"/>
      <c r="OJ252"/>
      <c r="OK252"/>
      <c r="OL252"/>
      <c r="OM252"/>
      <c r="ON252"/>
      <c r="OO252"/>
      <c r="OP252"/>
      <c r="OQ252"/>
      <c r="OR252"/>
      <c r="OS252"/>
      <c r="OT252"/>
      <c r="OU252"/>
      <c r="OV252"/>
      <c r="OW252"/>
      <c r="OX252"/>
      <c r="OY252"/>
      <c r="OZ252"/>
      <c r="PA252"/>
      <c r="PB252"/>
      <c r="PC252"/>
      <c r="PD252"/>
      <c r="PE252"/>
      <c r="PF252"/>
      <c r="PG252"/>
      <c r="PH252"/>
      <c r="PI252"/>
      <c r="PJ252"/>
      <c r="PK252"/>
      <c r="PL252"/>
      <c r="PM252"/>
      <c r="PN252"/>
      <c r="PO252"/>
      <c r="PP252"/>
      <c r="PQ252"/>
      <c r="PR252"/>
      <c r="PS252"/>
      <c r="PT252"/>
      <c r="PU252"/>
      <c r="PV252"/>
      <c r="PW252"/>
      <c r="PX252"/>
      <c r="PY252"/>
      <c r="PZ252"/>
      <c r="QA252"/>
      <c r="QB252"/>
      <c r="QC252"/>
      <c r="QD252"/>
      <c r="QE252"/>
      <c r="QF252"/>
      <c r="QG252"/>
      <c r="QH252"/>
      <c r="QI252"/>
      <c r="QJ252"/>
      <c r="QK252"/>
      <c r="QL252"/>
      <c r="QM252"/>
      <c r="QN252"/>
      <c r="QO252"/>
      <c r="QP252"/>
      <c r="QQ252"/>
      <c r="QR252"/>
      <c r="QS252"/>
      <c r="QT252"/>
      <c r="QU252"/>
      <c r="QV252"/>
      <c r="QW252"/>
      <c r="QX252"/>
      <c r="QY252"/>
      <c r="QZ252"/>
      <c r="RA252"/>
      <c r="RB252"/>
      <c r="RC252"/>
      <c r="RD252"/>
      <c r="RE252"/>
      <c r="RF252"/>
      <c r="RG252"/>
      <c r="RH252"/>
      <c r="RI252"/>
      <c r="RJ252"/>
      <c r="RK252"/>
      <c r="RL252"/>
      <c r="RM252"/>
      <c r="RN252"/>
      <c r="RO252"/>
      <c r="RP252"/>
      <c r="RQ252"/>
      <c r="RR252"/>
      <c r="RS252"/>
      <c r="RT252"/>
      <c r="RU252"/>
      <c r="RV252"/>
      <c r="RW252"/>
      <c r="RX252"/>
      <c r="RY252"/>
      <c r="RZ252"/>
      <c r="SA252"/>
      <c r="SB252"/>
      <c r="SC252"/>
      <c r="SD252"/>
      <c r="SE252"/>
      <c r="SF252"/>
      <c r="SG252"/>
      <c r="SH252"/>
      <c r="SI252"/>
      <c r="SJ252"/>
      <c r="SK252"/>
      <c r="SL252"/>
      <c r="SM252"/>
      <c r="SN252"/>
      <c r="SO252"/>
      <c r="SP252"/>
      <c r="SQ252"/>
      <c r="SR252"/>
      <c r="SS252"/>
      <c r="ST252"/>
      <c r="SU252"/>
      <c r="SV252"/>
      <c r="SW252"/>
      <c r="SX252"/>
      <c r="SY252"/>
      <c r="SZ252"/>
      <c r="TA252"/>
      <c r="TB252"/>
      <c r="TC252"/>
      <c r="TD252"/>
      <c r="TE252"/>
      <c r="TF252"/>
      <c r="TG252"/>
      <c r="TH252"/>
      <c r="TI252"/>
      <c r="TJ252"/>
      <c r="TK252"/>
      <c r="TL252"/>
      <c r="TM252"/>
      <c r="TN252"/>
      <c r="TO252"/>
      <c r="TP252"/>
      <c r="TQ252"/>
      <c r="TR252"/>
      <c r="TS252"/>
      <c r="TT252"/>
      <c r="TU252"/>
      <c r="TV252"/>
      <c r="TW252"/>
      <c r="TX252"/>
      <c r="TY252"/>
      <c r="TZ252"/>
      <c r="UA252"/>
      <c r="UB252"/>
      <c r="UC252"/>
      <c r="UD252"/>
      <c r="UE252"/>
      <c r="UF252"/>
      <c r="UG252"/>
      <c r="UH252"/>
      <c r="UI252"/>
      <c r="UJ252"/>
      <c r="UK252"/>
      <c r="UL252"/>
      <c r="UM252"/>
      <c r="UN252"/>
      <c r="UO252"/>
      <c r="UP252"/>
      <c r="UQ252"/>
      <c r="UR252"/>
      <c r="US252"/>
      <c r="UT252"/>
      <c r="UU252"/>
      <c r="UV252"/>
      <c r="UW252"/>
      <c r="UX252"/>
      <c r="UY252"/>
      <c r="UZ252"/>
      <c r="VA252"/>
      <c r="VB252"/>
      <c r="VC252"/>
      <c r="VD252"/>
      <c r="VE252"/>
      <c r="VF252"/>
      <c r="VG252"/>
      <c r="VH252"/>
      <c r="VI252"/>
      <c r="VJ252"/>
      <c r="VK252"/>
      <c r="VL252"/>
      <c r="VM252"/>
      <c r="VN252"/>
      <c r="VO252"/>
      <c r="VP252"/>
      <c r="VQ252"/>
      <c r="VR252"/>
      <c r="VS252"/>
      <c r="VT252"/>
      <c r="VU252"/>
      <c r="VV252"/>
      <c r="VW252"/>
      <c r="VX252"/>
      <c r="VY252"/>
      <c r="VZ252"/>
      <c r="WA252"/>
      <c r="WB252"/>
      <c r="WC252"/>
      <c r="WD252"/>
      <c r="WE252"/>
      <c r="WF252"/>
      <c r="WG252"/>
      <c r="WH252"/>
      <c r="WI252"/>
      <c r="WJ252"/>
      <c r="WK252"/>
      <c r="WL252"/>
      <c r="WM252"/>
      <c r="WN252"/>
      <c r="WO252"/>
      <c r="WP252"/>
      <c r="WQ252"/>
      <c r="WR252"/>
      <c r="WS252"/>
      <c r="WT252"/>
      <c r="WU252"/>
      <c r="WV252"/>
      <c r="WW252"/>
      <c r="WX252"/>
      <c r="WY252"/>
      <c r="WZ252"/>
      <c r="XA252"/>
      <c r="XB252"/>
      <c r="XC252"/>
      <c r="XD252"/>
      <c r="XE252"/>
      <c r="XF252"/>
      <c r="XG252"/>
      <c r="XH252"/>
      <c r="XI252"/>
      <c r="XJ252"/>
      <c r="XK252"/>
      <c r="XL252"/>
      <c r="XM252"/>
      <c r="XN252"/>
      <c r="XO252"/>
      <c r="XP252"/>
      <c r="XQ252"/>
      <c r="XR252"/>
      <c r="XS252"/>
      <c r="XT252"/>
      <c r="XU252"/>
      <c r="XV252"/>
      <c r="XW252"/>
      <c r="XX252"/>
      <c r="XY252"/>
      <c r="XZ252"/>
      <c r="YA252"/>
      <c r="YB252"/>
      <c r="YC252"/>
      <c r="YD252"/>
      <c r="YE252"/>
      <c r="YF252"/>
      <c r="YG252"/>
      <c r="YH252"/>
      <c r="YI252"/>
      <c r="YJ252"/>
      <c r="YK252"/>
      <c r="YL252"/>
      <c r="YM252"/>
      <c r="YN252"/>
      <c r="YO252"/>
      <c r="YP252"/>
      <c r="YQ252"/>
      <c r="YR252"/>
      <c r="YS252"/>
      <c r="YT252"/>
      <c r="YU252"/>
      <c r="YV252"/>
      <c r="YW252"/>
      <c r="YX252"/>
      <c r="YY252"/>
      <c r="YZ252"/>
      <c r="ZA252"/>
      <c r="ZB252"/>
      <c r="ZC252"/>
      <c r="ZD252"/>
      <c r="ZE252"/>
      <c r="ZF252"/>
      <c r="ZG252"/>
      <c r="ZH252"/>
      <c r="ZI252"/>
      <c r="ZJ252"/>
      <c r="ZK252"/>
      <c r="ZL252"/>
      <c r="ZM252"/>
      <c r="ZN252"/>
      <c r="ZO252"/>
      <c r="ZP252"/>
      <c r="ZQ252"/>
      <c r="ZR252"/>
      <c r="ZS252"/>
      <c r="ZT252"/>
      <c r="ZU252"/>
      <c r="ZV252"/>
      <c r="ZW252"/>
      <c r="ZX252"/>
      <c r="ZY252"/>
      <c r="ZZ252"/>
      <c r="AAA252"/>
      <c r="AAB252"/>
      <c r="AAC252"/>
      <c r="AAD252"/>
      <c r="AAE252"/>
      <c r="AAF252"/>
      <c r="AAG252"/>
      <c r="AAH252"/>
      <c r="AAI252"/>
      <c r="AAJ252"/>
      <c r="AAK252"/>
      <c r="AAL252"/>
      <c r="AAM252"/>
      <c r="AAN252"/>
      <c r="AAO252"/>
      <c r="AAP252"/>
      <c r="AAQ252"/>
      <c r="AAR252"/>
      <c r="AAS252"/>
      <c r="AAT252"/>
      <c r="AAU252"/>
      <c r="AAV252"/>
      <c r="AAW252"/>
      <c r="AAX252"/>
      <c r="AAY252"/>
      <c r="AAZ252"/>
      <c r="ABA252"/>
      <c r="ABB252"/>
      <c r="ABC252"/>
      <c r="ABD252"/>
      <c r="ABE252"/>
      <c r="ABF252"/>
      <c r="ABG252"/>
      <c r="ABH252"/>
      <c r="ABI252"/>
      <c r="ABJ252"/>
      <c r="ABK252"/>
      <c r="ABL252"/>
      <c r="ABM252"/>
      <c r="ABN252"/>
      <c r="ABO252"/>
      <c r="ABP252"/>
      <c r="ABQ252"/>
      <c r="ABR252"/>
      <c r="ABS252"/>
      <c r="ABT252"/>
      <c r="ABU252"/>
      <c r="ABV252"/>
      <c r="ABW252"/>
      <c r="ABX252"/>
      <c r="ABY252"/>
      <c r="ABZ252"/>
      <c r="ACA252"/>
      <c r="ACB252"/>
      <c r="ACC252"/>
      <c r="ACD252"/>
      <c r="ACE252"/>
      <c r="ACF252"/>
      <c r="ACG252"/>
      <c r="ACH252"/>
      <c r="ACI252"/>
      <c r="ACJ252"/>
      <c r="ACK252"/>
      <c r="ACL252"/>
      <c r="ACM252"/>
      <c r="ACN252"/>
      <c r="ACO252"/>
      <c r="ACP252"/>
      <c r="ACQ252"/>
      <c r="ACR252"/>
      <c r="ACS252"/>
      <c r="ACT252"/>
      <c r="ACU252"/>
      <c r="ACV252"/>
      <c r="ACW252"/>
      <c r="ACX252"/>
      <c r="ACY252"/>
      <c r="ACZ252"/>
      <c r="ADA252"/>
      <c r="ADB252"/>
      <c r="ADC252"/>
      <c r="ADD252"/>
      <c r="ADE252"/>
      <c r="ADF252"/>
      <c r="ADG252"/>
      <c r="ADH252"/>
      <c r="ADI252"/>
      <c r="ADJ252"/>
      <c r="ADK252"/>
      <c r="ADL252"/>
      <c r="ADM252"/>
      <c r="ADN252"/>
      <c r="ADO252"/>
      <c r="ADP252"/>
      <c r="ADQ252"/>
      <c r="ADR252"/>
      <c r="ADS252"/>
      <c r="ADT252"/>
      <c r="ADU252"/>
      <c r="ADV252"/>
      <c r="ADW252"/>
      <c r="ADX252"/>
      <c r="ADY252"/>
      <c r="ADZ252"/>
      <c r="AEA252"/>
      <c r="AEB252"/>
      <c r="AEC252"/>
      <c r="AED252"/>
      <c r="AEE252"/>
      <c r="AEF252"/>
      <c r="AEG252"/>
      <c r="AEH252"/>
      <c r="AEI252"/>
      <c r="AEJ252"/>
      <c r="AEK252"/>
      <c r="AEL252"/>
      <c r="AEM252"/>
      <c r="AEN252"/>
      <c r="AEO252"/>
      <c r="AEP252"/>
      <c r="AEQ252"/>
      <c r="AER252"/>
      <c r="AES252"/>
      <c r="AET252"/>
      <c r="AEU252"/>
      <c r="AEV252"/>
      <c r="AEW252"/>
      <c r="AEX252"/>
      <c r="AEY252"/>
      <c r="AEZ252"/>
      <c r="AFA252"/>
      <c r="AFB252"/>
      <c r="AFC252"/>
      <c r="AFD252"/>
      <c r="AFE252"/>
      <c r="AFF252"/>
      <c r="AFG252"/>
      <c r="AFH252"/>
      <c r="AFI252"/>
      <c r="AFJ252"/>
      <c r="AFK252"/>
      <c r="AFL252"/>
      <c r="AFM252"/>
      <c r="AFN252"/>
      <c r="AFO252"/>
      <c r="AFP252"/>
      <c r="AFQ252"/>
      <c r="AFR252"/>
      <c r="AFS252"/>
      <c r="AFT252"/>
      <c r="AFU252"/>
      <c r="AFV252"/>
      <c r="AFW252"/>
      <c r="AFX252"/>
      <c r="AFY252"/>
      <c r="AFZ252"/>
      <c r="AGA252"/>
      <c r="AGB252"/>
      <c r="AGC252"/>
      <c r="AGD252"/>
      <c r="AGE252"/>
      <c r="AGF252"/>
      <c r="AGG252"/>
      <c r="AGH252"/>
      <c r="AGI252"/>
      <c r="AGJ252"/>
      <c r="AGK252"/>
      <c r="AGL252"/>
      <c r="AGM252"/>
      <c r="AGN252"/>
      <c r="AGO252"/>
      <c r="AGP252"/>
      <c r="AGQ252"/>
      <c r="AGR252"/>
      <c r="AGS252"/>
      <c r="AGT252"/>
      <c r="AGU252"/>
      <c r="AGV252"/>
      <c r="AGW252"/>
      <c r="AGX252"/>
      <c r="AGY252"/>
      <c r="AGZ252"/>
      <c r="AHA252"/>
      <c r="AHB252"/>
      <c r="AHC252"/>
      <c r="AHD252"/>
      <c r="AHE252"/>
      <c r="AHF252"/>
      <c r="AHG252"/>
      <c r="AHH252"/>
      <c r="AHI252"/>
      <c r="AHJ252"/>
      <c r="AHK252"/>
      <c r="AHL252"/>
      <c r="AHM252"/>
      <c r="AHN252"/>
      <c r="AHO252"/>
      <c r="AHP252"/>
      <c r="AHQ252"/>
      <c r="AHR252"/>
      <c r="AHS252"/>
      <c r="AHT252"/>
      <c r="AHU252"/>
      <c r="AHV252"/>
      <c r="AHW252"/>
      <c r="AHX252"/>
      <c r="AHY252"/>
      <c r="AHZ252"/>
      <c r="AIA252"/>
      <c r="AIB252"/>
      <c r="AIC252"/>
      <c r="AID252"/>
      <c r="AIE252"/>
      <c r="AIF252"/>
      <c r="AIG252"/>
      <c r="AIH252"/>
      <c r="AII252"/>
      <c r="AIJ252"/>
      <c r="AIK252"/>
      <c r="AIL252"/>
      <c r="AIM252"/>
      <c r="AIN252"/>
      <c r="AIO252"/>
      <c r="AIP252"/>
      <c r="AIQ252"/>
      <c r="AIR252"/>
      <c r="AIS252"/>
      <c r="AIT252"/>
      <c r="AIU252"/>
      <c r="AIV252"/>
      <c r="AIW252"/>
      <c r="AIX252"/>
      <c r="AIY252"/>
      <c r="AIZ252"/>
      <c r="AJA252"/>
      <c r="AJB252"/>
      <c r="AJC252"/>
      <c r="AJD252"/>
      <c r="AJE252"/>
      <c r="AJF252"/>
      <c r="AJG252"/>
      <c r="AJH252"/>
      <c r="AJI252"/>
      <c r="AJJ252"/>
      <c r="AJK252"/>
      <c r="AJL252"/>
      <c r="AJM252"/>
      <c r="AJN252"/>
      <c r="AJO252"/>
      <c r="AJP252"/>
      <c r="AJQ252"/>
      <c r="AJR252"/>
      <c r="AJS252"/>
      <c r="AJT252"/>
      <c r="AJU252"/>
      <c r="AJV252"/>
      <c r="AJW252"/>
      <c r="AJX252"/>
      <c r="AJY252"/>
      <c r="AJZ252"/>
      <c r="AKA252"/>
      <c r="AKB252"/>
      <c r="AKC252"/>
      <c r="AKD252"/>
      <c r="AKE252"/>
      <c r="AKF252"/>
      <c r="AKG252"/>
      <c r="AKH252"/>
      <c r="AKI252"/>
      <c r="AKJ252"/>
      <c r="AKK252"/>
      <c r="AKL252"/>
      <c r="AKM252"/>
      <c r="AKN252"/>
      <c r="AKO252"/>
      <c r="AKP252"/>
      <c r="AKQ252"/>
      <c r="AKR252"/>
      <c r="AKS252"/>
      <c r="AKT252"/>
      <c r="AKU252"/>
      <c r="AKV252"/>
      <c r="AKW252"/>
      <c r="AKX252"/>
      <c r="AKY252"/>
      <c r="AKZ252"/>
      <c r="ALA252"/>
      <c r="ALB252"/>
      <c r="ALC252"/>
      <c r="ALD252"/>
      <c r="ALE252"/>
      <c r="ALF252"/>
      <c r="ALG252"/>
      <c r="ALH252"/>
      <c r="ALI252"/>
      <c r="ALJ252"/>
      <c r="ALK252"/>
      <c r="ALL252"/>
      <c r="ALM252"/>
      <c r="ALN252"/>
      <c r="ALO252"/>
      <c r="ALP252"/>
      <c r="ALQ252"/>
      <c r="ALR252"/>
      <c r="ALS252"/>
      <c r="ALT252"/>
      <c r="ALU252"/>
      <c r="ALV252"/>
      <c r="ALW252"/>
      <c r="ALX252"/>
      <c r="ALY252"/>
      <c r="ALZ252"/>
      <c r="AMA252"/>
      <c r="AMB252"/>
      <c r="AMC252"/>
      <c r="AMD252"/>
      <c r="AME252"/>
      <c r="AMF252"/>
      <c r="AMG252"/>
      <c r="AMH252"/>
      <c r="AMI252"/>
      <c r="AMJ252"/>
      <c r="AMK252"/>
      <c r="AML252"/>
      <c r="AMM252"/>
      <c r="AMN252"/>
      <c r="AMO252"/>
      <c r="AMP252"/>
      <c r="AMQ252"/>
      <c r="AMR252"/>
      <c r="AMS252"/>
      <c r="AMT252"/>
      <c r="AMU252"/>
    </row>
    <row r="253" spans="3:1035" s="6" customFormat="1" ht="15" customHeight="1" x14ac:dyDescent="0.25">
      <c r="C253" s="147" t="str">
        <f t="shared" si="105"/>
        <v>Reliance</v>
      </c>
      <c r="D253" s="147" t="str">
        <f t="shared" si="106"/>
        <v>10-66-DHPTS 2**  (66 gal)</v>
      </c>
      <c r="E253" s="147">
        <f t="shared" si="107"/>
        <v>1801784</v>
      </c>
      <c r="F253" s="55">
        <f t="shared" si="108"/>
        <v>66</v>
      </c>
      <c r="G253" s="6" t="str">
        <f t="shared" si="109"/>
        <v>AOSmithHPTS66</v>
      </c>
      <c r="H253" s="114">
        <f t="shared" si="110"/>
        <v>1</v>
      </c>
      <c r="I253" s="152" t="str">
        <f t="shared" si="111"/>
        <v>Reliance1066DHPTS2xx</v>
      </c>
      <c r="J253" s="114">
        <v>4</v>
      </c>
      <c r="K253" s="219">
        <v>4.0199999999999996</v>
      </c>
      <c r="L253" s="91" t="s">
        <v>188</v>
      </c>
      <c r="M253" s="32">
        <v>4</v>
      </c>
      <c r="N253" s="75">
        <f t="shared" si="112"/>
        <v>18</v>
      </c>
      <c r="O253" s="9" t="s">
        <v>32</v>
      </c>
      <c r="P253" s="62">
        <f>P252+1</f>
        <v>17</v>
      </c>
      <c r="Q253" s="164">
        <f t="shared" si="103"/>
        <v>1801784</v>
      </c>
      <c r="R253" s="59" t="str">
        <f t="shared" si="113"/>
        <v>10-66-DHPTS 2**  (66 gal)</v>
      </c>
      <c r="S253" s="151">
        <f>COUNTIF(R$90:R$662, R253)</f>
        <v>1</v>
      </c>
      <c r="T253" s="10" t="s">
        <v>848</v>
      </c>
      <c r="U253" s="11">
        <v>66</v>
      </c>
      <c r="V253" s="30" t="s">
        <v>818</v>
      </c>
      <c r="W253" s="80" t="s">
        <v>818</v>
      </c>
      <c r="X253" s="85" t="str">
        <f t="shared" si="104"/>
        <v>AOSmithHPTS66</v>
      </c>
      <c r="Y253" s="115">
        <v>1</v>
      </c>
      <c r="Z253" s="42">
        <v>3</v>
      </c>
      <c r="AA253" s="150">
        <v>44728</v>
      </c>
      <c r="AB253" s="44" t="s">
        <v>80</v>
      </c>
      <c r="AC253" s="124" t="str">
        <f t="shared" si="114"/>
        <v>2,     1801784,   "10-66-DHPTS 2**  (66 gal)"</v>
      </c>
      <c r="AD253" s="126" t="str">
        <f>AD252</f>
        <v>Reliance</v>
      </c>
      <c r="AE253" s="146" t="s">
        <v>851</v>
      </c>
      <c r="AF253" s="167">
        <f>COUNTIF(AE$77:AE$662, AE253)</f>
        <v>1</v>
      </c>
      <c r="AG253" s="124" t="str">
        <f t="shared" si="115"/>
        <v xml:space="preserve">          case  10-66-DHPTS 2**  (66 gal)   :   "Reliance1066DHPTS2xx"</v>
      </c>
      <c r="AH253" s="6">
        <v>4.0199999999999996</v>
      </c>
      <c r="AJ253" s="6">
        <v>4</v>
      </c>
      <c r="AK253"/>
      <c r="AL253" s="138" t="str">
        <f t="shared" si="116"/>
        <v/>
      </c>
      <c r="AM253" s="138">
        <f t="shared" si="117"/>
        <v>4.0199999999999996</v>
      </c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/>
      <c r="KN253"/>
      <c r="KO253"/>
      <c r="KP253"/>
      <c r="KQ253"/>
      <c r="KR253"/>
      <c r="KS253"/>
      <c r="KT253"/>
      <c r="KU253"/>
      <c r="KV253"/>
      <c r="KW253"/>
      <c r="KX253"/>
      <c r="KY253"/>
      <c r="KZ253"/>
      <c r="LA253"/>
      <c r="LB253"/>
      <c r="LC253"/>
      <c r="LD253"/>
      <c r="LE253"/>
      <c r="LF253"/>
      <c r="LG253"/>
      <c r="LH253"/>
      <c r="LI253"/>
      <c r="LJ253"/>
      <c r="LK253"/>
      <c r="LL253"/>
      <c r="LM253"/>
      <c r="LN253"/>
      <c r="LO253"/>
      <c r="LP253"/>
      <c r="LQ253"/>
      <c r="LR253"/>
      <c r="LS253"/>
      <c r="LT253"/>
      <c r="LU253"/>
      <c r="LV253"/>
      <c r="LW253"/>
      <c r="LX253"/>
      <c r="LY253"/>
      <c r="LZ253"/>
      <c r="MA253"/>
      <c r="MB253"/>
      <c r="MC253"/>
      <c r="MD253"/>
      <c r="ME253"/>
      <c r="MF253"/>
      <c r="MG253"/>
      <c r="MH253"/>
      <c r="MI253"/>
      <c r="MJ253"/>
      <c r="MK253"/>
      <c r="ML253"/>
      <c r="MM253"/>
      <c r="MN253"/>
      <c r="MO253"/>
      <c r="MP253"/>
      <c r="MQ253"/>
      <c r="MR253"/>
      <c r="MS253"/>
      <c r="MT253"/>
      <c r="MU253"/>
      <c r="MV253"/>
      <c r="MW253"/>
      <c r="MX253"/>
      <c r="MY253"/>
      <c r="MZ253"/>
      <c r="NA253"/>
      <c r="NB253"/>
      <c r="NC253"/>
      <c r="ND253"/>
      <c r="NE253"/>
      <c r="NF253"/>
      <c r="NG253"/>
      <c r="NH253"/>
      <c r="NI253"/>
      <c r="NJ253"/>
      <c r="NK253"/>
      <c r="NL253"/>
      <c r="NM253"/>
      <c r="NN253"/>
      <c r="NO253"/>
      <c r="NP253"/>
      <c r="NQ253"/>
      <c r="NR253"/>
      <c r="NS253"/>
      <c r="NT253"/>
      <c r="NU253"/>
      <c r="NV253"/>
      <c r="NW253"/>
      <c r="NX253"/>
      <c r="NY253"/>
      <c r="NZ253"/>
      <c r="OA253"/>
      <c r="OB253"/>
      <c r="OC253"/>
      <c r="OD253"/>
      <c r="OE253"/>
      <c r="OF253"/>
      <c r="OG253"/>
      <c r="OH253"/>
      <c r="OI253"/>
      <c r="OJ253"/>
      <c r="OK253"/>
      <c r="OL253"/>
      <c r="OM253"/>
      <c r="ON253"/>
      <c r="OO253"/>
      <c r="OP253"/>
      <c r="OQ253"/>
      <c r="OR253"/>
      <c r="OS253"/>
      <c r="OT253"/>
      <c r="OU253"/>
      <c r="OV253"/>
      <c r="OW253"/>
      <c r="OX253"/>
      <c r="OY253"/>
      <c r="OZ253"/>
      <c r="PA253"/>
      <c r="PB253"/>
      <c r="PC253"/>
      <c r="PD253"/>
      <c r="PE253"/>
      <c r="PF253"/>
      <c r="PG253"/>
      <c r="PH253"/>
      <c r="PI253"/>
      <c r="PJ253"/>
      <c r="PK253"/>
      <c r="PL253"/>
      <c r="PM253"/>
      <c r="PN253"/>
      <c r="PO253"/>
      <c r="PP253"/>
      <c r="PQ253"/>
      <c r="PR253"/>
      <c r="PS253"/>
      <c r="PT253"/>
      <c r="PU253"/>
      <c r="PV253"/>
      <c r="PW253"/>
      <c r="PX253"/>
      <c r="PY253"/>
      <c r="PZ253"/>
      <c r="QA253"/>
      <c r="QB253"/>
      <c r="QC253"/>
      <c r="QD253"/>
      <c r="QE253"/>
      <c r="QF253"/>
      <c r="QG253"/>
      <c r="QH253"/>
      <c r="QI253"/>
      <c r="QJ253"/>
      <c r="QK253"/>
      <c r="QL253"/>
      <c r="QM253"/>
      <c r="QN253"/>
      <c r="QO253"/>
      <c r="QP253"/>
      <c r="QQ253"/>
      <c r="QR253"/>
      <c r="QS253"/>
      <c r="QT253"/>
      <c r="QU253"/>
      <c r="QV253"/>
      <c r="QW253"/>
      <c r="QX253"/>
      <c r="QY253"/>
      <c r="QZ253"/>
      <c r="RA253"/>
      <c r="RB253"/>
      <c r="RC253"/>
      <c r="RD253"/>
      <c r="RE253"/>
      <c r="RF253"/>
      <c r="RG253"/>
      <c r="RH253"/>
      <c r="RI253"/>
      <c r="RJ253"/>
      <c r="RK253"/>
      <c r="RL253"/>
      <c r="RM253"/>
      <c r="RN253"/>
      <c r="RO253"/>
      <c r="RP253"/>
      <c r="RQ253"/>
      <c r="RR253"/>
      <c r="RS253"/>
      <c r="RT253"/>
      <c r="RU253"/>
      <c r="RV253"/>
      <c r="RW253"/>
      <c r="RX253"/>
      <c r="RY253"/>
      <c r="RZ253"/>
      <c r="SA253"/>
      <c r="SB253"/>
      <c r="SC253"/>
      <c r="SD253"/>
      <c r="SE253"/>
      <c r="SF253"/>
      <c r="SG253"/>
      <c r="SH253"/>
      <c r="SI253"/>
      <c r="SJ253"/>
      <c r="SK253"/>
      <c r="SL253"/>
      <c r="SM253"/>
      <c r="SN253"/>
      <c r="SO253"/>
      <c r="SP253"/>
      <c r="SQ253"/>
      <c r="SR253"/>
      <c r="SS253"/>
      <c r="ST253"/>
      <c r="SU253"/>
      <c r="SV253"/>
      <c r="SW253"/>
      <c r="SX253"/>
      <c r="SY253"/>
      <c r="SZ253"/>
      <c r="TA253"/>
      <c r="TB253"/>
      <c r="TC253"/>
      <c r="TD253"/>
      <c r="TE253"/>
      <c r="TF253"/>
      <c r="TG253"/>
      <c r="TH253"/>
      <c r="TI253"/>
      <c r="TJ253"/>
      <c r="TK253"/>
      <c r="TL253"/>
      <c r="TM253"/>
      <c r="TN253"/>
      <c r="TO253"/>
      <c r="TP253"/>
      <c r="TQ253"/>
      <c r="TR253"/>
      <c r="TS253"/>
      <c r="TT253"/>
      <c r="TU253"/>
      <c r="TV253"/>
      <c r="TW253"/>
      <c r="TX253"/>
      <c r="TY253"/>
      <c r="TZ253"/>
      <c r="UA253"/>
      <c r="UB253"/>
      <c r="UC253"/>
      <c r="UD253"/>
      <c r="UE253"/>
      <c r="UF253"/>
      <c r="UG253"/>
      <c r="UH253"/>
      <c r="UI253"/>
      <c r="UJ253"/>
      <c r="UK253"/>
      <c r="UL253"/>
      <c r="UM253"/>
      <c r="UN253"/>
      <c r="UO253"/>
      <c r="UP253"/>
      <c r="UQ253"/>
      <c r="UR253"/>
      <c r="US253"/>
      <c r="UT253"/>
      <c r="UU253"/>
      <c r="UV253"/>
      <c r="UW253"/>
      <c r="UX253"/>
      <c r="UY253"/>
      <c r="UZ253"/>
      <c r="VA253"/>
      <c r="VB253"/>
      <c r="VC253"/>
      <c r="VD253"/>
      <c r="VE253"/>
      <c r="VF253"/>
      <c r="VG253"/>
      <c r="VH253"/>
      <c r="VI253"/>
      <c r="VJ253"/>
      <c r="VK253"/>
      <c r="VL253"/>
      <c r="VM253"/>
      <c r="VN253"/>
      <c r="VO253"/>
      <c r="VP253"/>
      <c r="VQ253"/>
      <c r="VR253"/>
      <c r="VS253"/>
      <c r="VT253"/>
      <c r="VU253"/>
      <c r="VV253"/>
      <c r="VW253"/>
      <c r="VX253"/>
      <c r="VY253"/>
      <c r="VZ253"/>
      <c r="WA253"/>
      <c r="WB253"/>
      <c r="WC253"/>
      <c r="WD253"/>
      <c r="WE253"/>
      <c r="WF253"/>
      <c r="WG253"/>
      <c r="WH253"/>
      <c r="WI253"/>
      <c r="WJ253"/>
      <c r="WK253"/>
      <c r="WL253"/>
      <c r="WM253"/>
      <c r="WN253"/>
      <c r="WO253"/>
      <c r="WP253"/>
      <c r="WQ253"/>
      <c r="WR253"/>
      <c r="WS253"/>
      <c r="WT253"/>
      <c r="WU253"/>
      <c r="WV253"/>
      <c r="WW253"/>
      <c r="WX253"/>
      <c r="WY253"/>
      <c r="WZ253"/>
      <c r="XA253"/>
      <c r="XB253"/>
      <c r="XC253"/>
      <c r="XD253"/>
      <c r="XE253"/>
      <c r="XF253"/>
      <c r="XG253"/>
      <c r="XH253"/>
      <c r="XI253"/>
      <c r="XJ253"/>
      <c r="XK253"/>
      <c r="XL253"/>
      <c r="XM253"/>
      <c r="XN253"/>
      <c r="XO253"/>
      <c r="XP253"/>
      <c r="XQ253"/>
      <c r="XR253"/>
      <c r="XS253"/>
      <c r="XT253"/>
      <c r="XU253"/>
      <c r="XV253"/>
      <c r="XW253"/>
      <c r="XX253"/>
      <c r="XY253"/>
      <c r="XZ253"/>
      <c r="YA253"/>
      <c r="YB253"/>
      <c r="YC253"/>
      <c r="YD253"/>
      <c r="YE253"/>
      <c r="YF253"/>
      <c r="YG253"/>
      <c r="YH253"/>
      <c r="YI253"/>
      <c r="YJ253"/>
      <c r="YK253"/>
      <c r="YL253"/>
      <c r="YM253"/>
      <c r="YN253"/>
      <c r="YO253"/>
      <c r="YP253"/>
      <c r="YQ253"/>
      <c r="YR253"/>
      <c r="YS253"/>
      <c r="YT253"/>
      <c r="YU253"/>
      <c r="YV253"/>
      <c r="YW253"/>
      <c r="YX253"/>
      <c r="YY253"/>
      <c r="YZ253"/>
      <c r="ZA253"/>
      <c r="ZB253"/>
      <c r="ZC253"/>
      <c r="ZD253"/>
      <c r="ZE253"/>
      <c r="ZF253"/>
      <c r="ZG253"/>
      <c r="ZH253"/>
      <c r="ZI253"/>
      <c r="ZJ253"/>
      <c r="ZK253"/>
      <c r="ZL253"/>
      <c r="ZM253"/>
      <c r="ZN253"/>
      <c r="ZO253"/>
      <c r="ZP253"/>
      <c r="ZQ253"/>
      <c r="ZR253"/>
      <c r="ZS253"/>
      <c r="ZT253"/>
      <c r="ZU253"/>
      <c r="ZV253"/>
      <c r="ZW253"/>
      <c r="ZX253"/>
      <c r="ZY253"/>
      <c r="ZZ253"/>
      <c r="AAA253"/>
      <c r="AAB253"/>
      <c r="AAC253"/>
      <c r="AAD253"/>
      <c r="AAE253"/>
      <c r="AAF253"/>
      <c r="AAG253"/>
      <c r="AAH253"/>
      <c r="AAI253"/>
      <c r="AAJ253"/>
      <c r="AAK253"/>
      <c r="AAL253"/>
      <c r="AAM253"/>
      <c r="AAN253"/>
      <c r="AAO253"/>
      <c r="AAP253"/>
      <c r="AAQ253"/>
      <c r="AAR253"/>
      <c r="AAS253"/>
      <c r="AAT253"/>
      <c r="AAU253"/>
      <c r="AAV253"/>
      <c r="AAW253"/>
      <c r="AAX253"/>
      <c r="AAY253"/>
      <c r="AAZ253"/>
      <c r="ABA253"/>
      <c r="ABB253"/>
      <c r="ABC253"/>
      <c r="ABD253"/>
      <c r="ABE253"/>
      <c r="ABF253"/>
      <c r="ABG253"/>
      <c r="ABH253"/>
      <c r="ABI253"/>
      <c r="ABJ253"/>
      <c r="ABK253"/>
      <c r="ABL253"/>
      <c r="ABM253"/>
      <c r="ABN253"/>
      <c r="ABO253"/>
      <c r="ABP253"/>
      <c r="ABQ253"/>
      <c r="ABR253"/>
      <c r="ABS253"/>
      <c r="ABT253"/>
      <c r="ABU253"/>
      <c r="ABV253"/>
      <c r="ABW253"/>
      <c r="ABX253"/>
      <c r="ABY253"/>
      <c r="ABZ253"/>
      <c r="ACA253"/>
      <c r="ACB253"/>
      <c r="ACC253"/>
      <c r="ACD253"/>
      <c r="ACE253"/>
      <c r="ACF253"/>
      <c r="ACG253"/>
      <c r="ACH253"/>
      <c r="ACI253"/>
      <c r="ACJ253"/>
      <c r="ACK253"/>
      <c r="ACL253"/>
      <c r="ACM253"/>
      <c r="ACN253"/>
      <c r="ACO253"/>
      <c r="ACP253"/>
      <c r="ACQ253"/>
      <c r="ACR253"/>
      <c r="ACS253"/>
      <c r="ACT253"/>
      <c r="ACU253"/>
      <c r="ACV253"/>
      <c r="ACW253"/>
      <c r="ACX253"/>
      <c r="ACY253"/>
      <c r="ACZ253"/>
      <c r="ADA253"/>
      <c r="ADB253"/>
      <c r="ADC253"/>
      <c r="ADD253"/>
      <c r="ADE253"/>
      <c r="ADF253"/>
      <c r="ADG253"/>
      <c r="ADH253"/>
      <c r="ADI253"/>
      <c r="ADJ253"/>
      <c r="ADK253"/>
      <c r="ADL253"/>
      <c r="ADM253"/>
      <c r="ADN253"/>
      <c r="ADO253"/>
      <c r="ADP253"/>
      <c r="ADQ253"/>
      <c r="ADR253"/>
      <c r="ADS253"/>
      <c r="ADT253"/>
      <c r="ADU253"/>
      <c r="ADV253"/>
      <c r="ADW253"/>
      <c r="ADX253"/>
      <c r="ADY253"/>
      <c r="ADZ253"/>
      <c r="AEA253"/>
      <c r="AEB253"/>
      <c r="AEC253"/>
      <c r="AED253"/>
      <c r="AEE253"/>
      <c r="AEF253"/>
      <c r="AEG253"/>
      <c r="AEH253"/>
      <c r="AEI253"/>
      <c r="AEJ253"/>
      <c r="AEK253"/>
      <c r="AEL253"/>
      <c r="AEM253"/>
      <c r="AEN253"/>
      <c r="AEO253"/>
      <c r="AEP253"/>
      <c r="AEQ253"/>
      <c r="AER253"/>
      <c r="AES253"/>
      <c r="AET253"/>
      <c r="AEU253"/>
      <c r="AEV253"/>
      <c r="AEW253"/>
      <c r="AEX253"/>
      <c r="AEY253"/>
      <c r="AEZ253"/>
      <c r="AFA253"/>
      <c r="AFB253"/>
      <c r="AFC253"/>
      <c r="AFD253"/>
      <c r="AFE253"/>
      <c r="AFF253"/>
      <c r="AFG253"/>
      <c r="AFH253"/>
      <c r="AFI253"/>
      <c r="AFJ253"/>
      <c r="AFK253"/>
      <c r="AFL253"/>
      <c r="AFM253"/>
      <c r="AFN253"/>
      <c r="AFO253"/>
      <c r="AFP253"/>
      <c r="AFQ253"/>
      <c r="AFR253"/>
      <c r="AFS253"/>
      <c r="AFT253"/>
      <c r="AFU253"/>
      <c r="AFV253"/>
      <c r="AFW253"/>
      <c r="AFX253"/>
      <c r="AFY253"/>
      <c r="AFZ253"/>
      <c r="AGA253"/>
      <c r="AGB253"/>
      <c r="AGC253"/>
      <c r="AGD253"/>
      <c r="AGE253"/>
      <c r="AGF253"/>
      <c r="AGG253"/>
      <c r="AGH253"/>
      <c r="AGI253"/>
      <c r="AGJ253"/>
      <c r="AGK253"/>
      <c r="AGL253"/>
      <c r="AGM253"/>
      <c r="AGN253"/>
      <c r="AGO253"/>
      <c r="AGP253"/>
      <c r="AGQ253"/>
      <c r="AGR253"/>
      <c r="AGS253"/>
      <c r="AGT253"/>
      <c r="AGU253"/>
      <c r="AGV253"/>
      <c r="AGW253"/>
      <c r="AGX253"/>
      <c r="AGY253"/>
      <c r="AGZ253"/>
      <c r="AHA253"/>
      <c r="AHB253"/>
      <c r="AHC253"/>
      <c r="AHD253"/>
      <c r="AHE253"/>
      <c r="AHF253"/>
      <c r="AHG253"/>
      <c r="AHH253"/>
      <c r="AHI253"/>
      <c r="AHJ253"/>
      <c r="AHK253"/>
      <c r="AHL253"/>
      <c r="AHM253"/>
      <c r="AHN253"/>
      <c r="AHO253"/>
      <c r="AHP253"/>
      <c r="AHQ253"/>
      <c r="AHR253"/>
      <c r="AHS253"/>
      <c r="AHT253"/>
      <c r="AHU253"/>
      <c r="AHV253"/>
      <c r="AHW253"/>
      <c r="AHX253"/>
      <c r="AHY253"/>
      <c r="AHZ253"/>
      <c r="AIA253"/>
      <c r="AIB253"/>
      <c r="AIC253"/>
      <c r="AID253"/>
      <c r="AIE253"/>
      <c r="AIF253"/>
      <c r="AIG253"/>
      <c r="AIH253"/>
      <c r="AII253"/>
      <c r="AIJ253"/>
      <c r="AIK253"/>
      <c r="AIL253"/>
      <c r="AIM253"/>
      <c r="AIN253"/>
      <c r="AIO253"/>
      <c r="AIP253"/>
      <c r="AIQ253"/>
      <c r="AIR253"/>
      <c r="AIS253"/>
      <c r="AIT253"/>
      <c r="AIU253"/>
      <c r="AIV253"/>
      <c r="AIW253"/>
      <c r="AIX253"/>
      <c r="AIY253"/>
      <c r="AIZ253"/>
      <c r="AJA253"/>
      <c r="AJB253"/>
      <c r="AJC253"/>
      <c r="AJD253"/>
      <c r="AJE253"/>
      <c r="AJF253"/>
      <c r="AJG253"/>
      <c r="AJH253"/>
      <c r="AJI253"/>
      <c r="AJJ253"/>
      <c r="AJK253"/>
      <c r="AJL253"/>
      <c r="AJM253"/>
      <c r="AJN253"/>
      <c r="AJO253"/>
      <c r="AJP253"/>
      <c r="AJQ253"/>
      <c r="AJR253"/>
      <c r="AJS253"/>
      <c r="AJT253"/>
      <c r="AJU253"/>
      <c r="AJV253"/>
      <c r="AJW253"/>
      <c r="AJX253"/>
      <c r="AJY253"/>
      <c r="AJZ253"/>
      <c r="AKA253"/>
      <c r="AKB253"/>
      <c r="AKC253"/>
      <c r="AKD253"/>
      <c r="AKE253"/>
      <c r="AKF253"/>
      <c r="AKG253"/>
      <c r="AKH253"/>
      <c r="AKI253"/>
      <c r="AKJ253"/>
      <c r="AKK253"/>
      <c r="AKL253"/>
      <c r="AKM253"/>
      <c r="AKN253"/>
      <c r="AKO253"/>
      <c r="AKP253"/>
      <c r="AKQ253"/>
      <c r="AKR253"/>
      <c r="AKS253"/>
      <c r="AKT253"/>
      <c r="AKU253"/>
      <c r="AKV253"/>
      <c r="AKW253"/>
      <c r="AKX253"/>
      <c r="AKY253"/>
      <c r="AKZ253"/>
      <c r="ALA253"/>
      <c r="ALB253"/>
      <c r="ALC253"/>
      <c r="ALD253"/>
      <c r="ALE253"/>
      <c r="ALF253"/>
      <c r="ALG253"/>
      <c r="ALH253"/>
      <c r="ALI253"/>
      <c r="ALJ253"/>
      <c r="ALK253"/>
      <c r="ALL253"/>
      <c r="ALM253"/>
      <c r="ALN253"/>
      <c r="ALO253"/>
      <c r="ALP253"/>
      <c r="ALQ253"/>
      <c r="ALR253"/>
      <c r="ALS253"/>
      <c r="ALT253"/>
      <c r="ALU253"/>
      <c r="ALV253"/>
      <c r="ALW253"/>
      <c r="ALX253"/>
      <c r="ALY253"/>
      <c r="ALZ253"/>
      <c r="AMA253"/>
      <c r="AMB253"/>
      <c r="AMC253"/>
      <c r="AMD253"/>
      <c r="AME253"/>
      <c r="AMF253"/>
      <c r="AMG253"/>
      <c r="AMH253"/>
      <c r="AMI253"/>
      <c r="AMJ253"/>
      <c r="AMK253"/>
      <c r="AML253"/>
      <c r="AMM253"/>
      <c r="AMN253"/>
      <c r="AMO253"/>
      <c r="AMP253"/>
      <c r="AMQ253"/>
      <c r="AMR253"/>
      <c r="AMS253"/>
      <c r="AMT253"/>
      <c r="AMU253"/>
    </row>
    <row r="254" spans="3:1035" s="6" customFormat="1" ht="15" customHeight="1" x14ac:dyDescent="0.25">
      <c r="C254" s="147" t="str">
        <f t="shared" si="105"/>
        <v>Reliance</v>
      </c>
      <c r="D254" s="147" t="str">
        <f t="shared" si="106"/>
        <v>10-80-DHPTS 2**  (80 gal)</v>
      </c>
      <c r="E254" s="147">
        <f t="shared" si="107"/>
        <v>1801885</v>
      </c>
      <c r="F254" s="55">
        <f t="shared" si="108"/>
        <v>80</v>
      </c>
      <c r="G254" s="6" t="str">
        <f t="shared" si="109"/>
        <v>AOSmithHPTS80</v>
      </c>
      <c r="H254" s="114">
        <f t="shared" si="110"/>
        <v>1</v>
      </c>
      <c r="I254" s="152" t="str">
        <f t="shared" si="111"/>
        <v>Reliance1080DHPTS2xx</v>
      </c>
      <c r="J254" s="114">
        <v>4</v>
      </c>
      <c r="K254" s="219">
        <v>3.88</v>
      </c>
      <c r="L254" s="91" t="s">
        <v>188</v>
      </c>
      <c r="M254" s="32">
        <v>4</v>
      </c>
      <c r="N254" s="75">
        <f t="shared" si="112"/>
        <v>18</v>
      </c>
      <c r="O254" s="9" t="s">
        <v>32</v>
      </c>
      <c r="P254" s="62">
        <f>P253+1</f>
        <v>18</v>
      </c>
      <c r="Q254" s="164">
        <f t="shared" si="103"/>
        <v>1801885</v>
      </c>
      <c r="R254" s="59" t="str">
        <f t="shared" si="113"/>
        <v>10-80-DHPTS 2**  (80 gal)</v>
      </c>
      <c r="S254" s="151">
        <f>COUNTIF(R$90:R$662, R254)</f>
        <v>1</v>
      </c>
      <c r="T254" s="10" t="s">
        <v>849</v>
      </c>
      <c r="U254" s="11">
        <v>80</v>
      </c>
      <c r="V254" s="30" t="s">
        <v>819</v>
      </c>
      <c r="W254" s="80" t="s">
        <v>819</v>
      </c>
      <c r="X254" s="85" t="str">
        <f t="shared" si="104"/>
        <v>AOSmithHPTS80</v>
      </c>
      <c r="Y254" s="115">
        <v>1</v>
      </c>
      <c r="Z254" s="42">
        <v>4</v>
      </c>
      <c r="AA254" s="150">
        <v>44728</v>
      </c>
      <c r="AB254" s="44" t="s">
        <v>80</v>
      </c>
      <c r="AC254" s="124" t="str">
        <f t="shared" si="114"/>
        <v>2,     1801885,   "10-80-DHPTS 2**  (80 gal)"</v>
      </c>
      <c r="AD254" s="126" t="str">
        <f>AD253</f>
        <v>Reliance</v>
      </c>
      <c r="AE254" s="146" t="s">
        <v>852</v>
      </c>
      <c r="AF254" s="167">
        <f>COUNTIF(AE$77:AE$662, AE254)</f>
        <v>1</v>
      </c>
      <c r="AG254" s="124" t="str">
        <f t="shared" si="115"/>
        <v xml:space="preserve">          case  10-80-DHPTS 2**  (80 gal)   :   "Reliance1080DHPTS2xx"</v>
      </c>
      <c r="AH254" s="6">
        <v>3.88</v>
      </c>
      <c r="AJ254" s="6">
        <v>4</v>
      </c>
      <c r="AK254"/>
      <c r="AL254" s="138" t="str">
        <f t="shared" si="116"/>
        <v/>
      </c>
      <c r="AM254" s="138">
        <f t="shared" si="117"/>
        <v>3.88</v>
      </c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  <c r="KI254"/>
      <c r="KJ254"/>
      <c r="KK254"/>
      <c r="KL254"/>
      <c r="KM254"/>
      <c r="KN254"/>
      <c r="KO254"/>
      <c r="KP254"/>
      <c r="KQ254"/>
      <c r="KR254"/>
      <c r="KS254"/>
      <c r="KT254"/>
      <c r="KU254"/>
      <c r="KV254"/>
      <c r="KW254"/>
      <c r="KX254"/>
      <c r="KY254"/>
      <c r="KZ254"/>
      <c r="LA254"/>
      <c r="LB254"/>
      <c r="LC254"/>
      <c r="LD254"/>
      <c r="LE254"/>
      <c r="LF254"/>
      <c r="LG254"/>
      <c r="LH254"/>
      <c r="LI254"/>
      <c r="LJ254"/>
      <c r="LK254"/>
      <c r="LL254"/>
      <c r="LM254"/>
      <c r="LN254"/>
      <c r="LO254"/>
      <c r="LP254"/>
      <c r="LQ254"/>
      <c r="LR254"/>
      <c r="LS254"/>
      <c r="LT254"/>
      <c r="LU254"/>
      <c r="LV254"/>
      <c r="LW254"/>
      <c r="LX254"/>
      <c r="LY254"/>
      <c r="LZ254"/>
      <c r="MA254"/>
      <c r="MB254"/>
      <c r="MC254"/>
      <c r="MD254"/>
      <c r="ME254"/>
      <c r="MF254"/>
      <c r="MG254"/>
      <c r="MH254"/>
      <c r="MI254"/>
      <c r="MJ254"/>
      <c r="MK254"/>
      <c r="ML254"/>
      <c r="MM254"/>
      <c r="MN254"/>
      <c r="MO254"/>
      <c r="MP254"/>
      <c r="MQ254"/>
      <c r="MR254"/>
      <c r="MS254"/>
      <c r="MT254"/>
      <c r="MU254"/>
      <c r="MV254"/>
      <c r="MW254"/>
      <c r="MX254"/>
      <c r="MY254"/>
      <c r="MZ254"/>
      <c r="NA254"/>
      <c r="NB254"/>
      <c r="NC254"/>
      <c r="ND254"/>
      <c r="NE254"/>
      <c r="NF254"/>
      <c r="NG254"/>
      <c r="NH254"/>
      <c r="NI254"/>
      <c r="NJ254"/>
      <c r="NK254"/>
      <c r="NL254"/>
      <c r="NM254"/>
      <c r="NN254"/>
      <c r="NO254"/>
      <c r="NP254"/>
      <c r="NQ254"/>
      <c r="NR254"/>
      <c r="NS254"/>
      <c r="NT254"/>
      <c r="NU254"/>
      <c r="NV254"/>
      <c r="NW254"/>
      <c r="NX254"/>
      <c r="NY254"/>
      <c r="NZ254"/>
      <c r="OA254"/>
      <c r="OB254"/>
      <c r="OC254"/>
      <c r="OD254"/>
      <c r="OE254"/>
      <c r="OF254"/>
      <c r="OG254"/>
      <c r="OH254"/>
      <c r="OI254"/>
      <c r="OJ254"/>
      <c r="OK254"/>
      <c r="OL254"/>
      <c r="OM254"/>
      <c r="ON254"/>
      <c r="OO254"/>
      <c r="OP254"/>
      <c r="OQ254"/>
      <c r="OR254"/>
      <c r="OS254"/>
      <c r="OT254"/>
      <c r="OU254"/>
      <c r="OV254"/>
      <c r="OW254"/>
      <c r="OX254"/>
      <c r="OY254"/>
      <c r="OZ254"/>
      <c r="PA254"/>
      <c r="PB254"/>
      <c r="PC254"/>
      <c r="PD254"/>
      <c r="PE254"/>
      <c r="PF254"/>
      <c r="PG254"/>
      <c r="PH254"/>
      <c r="PI254"/>
      <c r="PJ254"/>
      <c r="PK254"/>
      <c r="PL254"/>
      <c r="PM254"/>
      <c r="PN254"/>
      <c r="PO254"/>
      <c r="PP254"/>
      <c r="PQ254"/>
      <c r="PR254"/>
      <c r="PS254"/>
      <c r="PT254"/>
      <c r="PU254"/>
      <c r="PV254"/>
      <c r="PW254"/>
      <c r="PX254"/>
      <c r="PY254"/>
      <c r="PZ254"/>
      <c r="QA254"/>
      <c r="QB254"/>
      <c r="QC254"/>
      <c r="QD254"/>
      <c r="QE254"/>
      <c r="QF254"/>
      <c r="QG254"/>
      <c r="QH254"/>
      <c r="QI254"/>
      <c r="QJ254"/>
      <c r="QK254"/>
      <c r="QL254"/>
      <c r="QM254"/>
      <c r="QN254"/>
      <c r="QO254"/>
      <c r="QP254"/>
      <c r="QQ254"/>
      <c r="QR254"/>
      <c r="QS254"/>
      <c r="QT254"/>
      <c r="QU254"/>
      <c r="QV254"/>
      <c r="QW254"/>
      <c r="QX254"/>
      <c r="QY254"/>
      <c r="QZ254"/>
      <c r="RA254"/>
      <c r="RB254"/>
      <c r="RC254"/>
      <c r="RD254"/>
      <c r="RE254"/>
      <c r="RF254"/>
      <c r="RG254"/>
      <c r="RH254"/>
      <c r="RI254"/>
      <c r="RJ254"/>
      <c r="RK254"/>
      <c r="RL254"/>
      <c r="RM254"/>
      <c r="RN254"/>
      <c r="RO254"/>
      <c r="RP254"/>
      <c r="RQ254"/>
      <c r="RR254"/>
      <c r="RS254"/>
      <c r="RT254"/>
      <c r="RU254"/>
      <c r="RV254"/>
      <c r="RW254"/>
      <c r="RX254"/>
      <c r="RY254"/>
      <c r="RZ254"/>
      <c r="SA254"/>
      <c r="SB254"/>
      <c r="SC254"/>
      <c r="SD254"/>
      <c r="SE254"/>
      <c r="SF254"/>
      <c r="SG254"/>
      <c r="SH254"/>
      <c r="SI254"/>
      <c r="SJ254"/>
      <c r="SK254"/>
      <c r="SL254"/>
      <c r="SM254"/>
      <c r="SN254"/>
      <c r="SO254"/>
      <c r="SP254"/>
      <c r="SQ254"/>
      <c r="SR254"/>
      <c r="SS254"/>
      <c r="ST254"/>
      <c r="SU254"/>
      <c r="SV254"/>
      <c r="SW254"/>
      <c r="SX254"/>
      <c r="SY254"/>
      <c r="SZ254"/>
      <c r="TA254"/>
      <c r="TB254"/>
      <c r="TC254"/>
      <c r="TD254"/>
      <c r="TE254"/>
      <c r="TF254"/>
      <c r="TG254"/>
      <c r="TH254"/>
      <c r="TI254"/>
      <c r="TJ254"/>
      <c r="TK254"/>
      <c r="TL254"/>
      <c r="TM254"/>
      <c r="TN254"/>
      <c r="TO254"/>
      <c r="TP254"/>
      <c r="TQ254"/>
      <c r="TR254"/>
      <c r="TS254"/>
      <c r="TT254"/>
      <c r="TU254"/>
      <c r="TV254"/>
      <c r="TW254"/>
      <c r="TX254"/>
      <c r="TY254"/>
      <c r="TZ254"/>
      <c r="UA254"/>
      <c r="UB254"/>
      <c r="UC254"/>
      <c r="UD254"/>
      <c r="UE254"/>
      <c r="UF254"/>
      <c r="UG254"/>
      <c r="UH254"/>
      <c r="UI254"/>
      <c r="UJ254"/>
      <c r="UK254"/>
      <c r="UL254"/>
      <c r="UM254"/>
      <c r="UN254"/>
      <c r="UO254"/>
      <c r="UP254"/>
      <c r="UQ254"/>
      <c r="UR254"/>
      <c r="US254"/>
      <c r="UT254"/>
      <c r="UU254"/>
      <c r="UV254"/>
      <c r="UW254"/>
      <c r="UX254"/>
      <c r="UY254"/>
      <c r="UZ254"/>
      <c r="VA254"/>
      <c r="VB254"/>
      <c r="VC254"/>
      <c r="VD254"/>
      <c r="VE254"/>
      <c r="VF254"/>
      <c r="VG254"/>
      <c r="VH254"/>
      <c r="VI254"/>
      <c r="VJ254"/>
      <c r="VK254"/>
      <c r="VL254"/>
      <c r="VM254"/>
      <c r="VN254"/>
      <c r="VO254"/>
      <c r="VP254"/>
      <c r="VQ254"/>
      <c r="VR254"/>
      <c r="VS254"/>
      <c r="VT254"/>
      <c r="VU254"/>
      <c r="VV254"/>
      <c r="VW254"/>
      <c r="VX254"/>
      <c r="VY254"/>
      <c r="VZ254"/>
      <c r="WA254"/>
      <c r="WB254"/>
      <c r="WC254"/>
      <c r="WD254"/>
      <c r="WE254"/>
      <c r="WF254"/>
      <c r="WG254"/>
      <c r="WH254"/>
      <c r="WI254"/>
      <c r="WJ254"/>
      <c r="WK254"/>
      <c r="WL254"/>
      <c r="WM254"/>
      <c r="WN254"/>
      <c r="WO254"/>
      <c r="WP254"/>
      <c r="WQ254"/>
      <c r="WR254"/>
      <c r="WS254"/>
      <c r="WT254"/>
      <c r="WU254"/>
      <c r="WV254"/>
      <c r="WW254"/>
      <c r="WX254"/>
      <c r="WY254"/>
      <c r="WZ254"/>
      <c r="XA254"/>
      <c r="XB254"/>
      <c r="XC254"/>
      <c r="XD254"/>
      <c r="XE254"/>
      <c r="XF254"/>
      <c r="XG254"/>
      <c r="XH254"/>
      <c r="XI254"/>
      <c r="XJ254"/>
      <c r="XK254"/>
      <c r="XL254"/>
      <c r="XM254"/>
      <c r="XN254"/>
      <c r="XO254"/>
      <c r="XP254"/>
      <c r="XQ254"/>
      <c r="XR254"/>
      <c r="XS254"/>
      <c r="XT254"/>
      <c r="XU254"/>
      <c r="XV254"/>
      <c r="XW254"/>
      <c r="XX254"/>
      <c r="XY254"/>
      <c r="XZ254"/>
      <c r="YA254"/>
      <c r="YB254"/>
      <c r="YC254"/>
      <c r="YD254"/>
      <c r="YE254"/>
      <c r="YF254"/>
      <c r="YG254"/>
      <c r="YH254"/>
      <c r="YI254"/>
      <c r="YJ254"/>
      <c r="YK254"/>
      <c r="YL254"/>
      <c r="YM254"/>
      <c r="YN254"/>
      <c r="YO254"/>
      <c r="YP254"/>
      <c r="YQ254"/>
      <c r="YR254"/>
      <c r="YS254"/>
      <c r="YT254"/>
      <c r="YU254"/>
      <c r="YV254"/>
      <c r="YW254"/>
      <c r="YX254"/>
      <c r="YY254"/>
      <c r="YZ254"/>
      <c r="ZA254"/>
      <c r="ZB254"/>
      <c r="ZC254"/>
      <c r="ZD254"/>
      <c r="ZE254"/>
      <c r="ZF254"/>
      <c r="ZG254"/>
      <c r="ZH254"/>
      <c r="ZI254"/>
      <c r="ZJ254"/>
      <c r="ZK254"/>
      <c r="ZL254"/>
      <c r="ZM254"/>
      <c r="ZN254"/>
      <c r="ZO254"/>
      <c r="ZP254"/>
      <c r="ZQ254"/>
      <c r="ZR254"/>
      <c r="ZS254"/>
      <c r="ZT254"/>
      <c r="ZU254"/>
      <c r="ZV254"/>
      <c r="ZW254"/>
      <c r="ZX254"/>
      <c r="ZY254"/>
      <c r="ZZ254"/>
      <c r="AAA254"/>
      <c r="AAB254"/>
      <c r="AAC254"/>
      <c r="AAD254"/>
      <c r="AAE254"/>
      <c r="AAF254"/>
      <c r="AAG254"/>
      <c r="AAH254"/>
      <c r="AAI254"/>
      <c r="AAJ254"/>
      <c r="AAK254"/>
      <c r="AAL254"/>
      <c r="AAM254"/>
      <c r="AAN254"/>
      <c r="AAO254"/>
      <c r="AAP254"/>
      <c r="AAQ254"/>
      <c r="AAR254"/>
      <c r="AAS254"/>
      <c r="AAT254"/>
      <c r="AAU254"/>
      <c r="AAV254"/>
      <c r="AAW254"/>
      <c r="AAX254"/>
      <c r="AAY254"/>
      <c r="AAZ254"/>
      <c r="ABA254"/>
      <c r="ABB254"/>
      <c r="ABC254"/>
      <c r="ABD254"/>
      <c r="ABE254"/>
      <c r="ABF254"/>
      <c r="ABG254"/>
      <c r="ABH254"/>
      <c r="ABI254"/>
      <c r="ABJ254"/>
      <c r="ABK254"/>
      <c r="ABL254"/>
      <c r="ABM254"/>
      <c r="ABN254"/>
      <c r="ABO254"/>
      <c r="ABP254"/>
      <c r="ABQ254"/>
      <c r="ABR254"/>
      <c r="ABS254"/>
      <c r="ABT254"/>
      <c r="ABU254"/>
      <c r="ABV254"/>
      <c r="ABW254"/>
      <c r="ABX254"/>
      <c r="ABY254"/>
      <c r="ABZ254"/>
      <c r="ACA254"/>
      <c r="ACB254"/>
      <c r="ACC254"/>
      <c r="ACD254"/>
      <c r="ACE254"/>
      <c r="ACF254"/>
      <c r="ACG254"/>
      <c r="ACH254"/>
      <c r="ACI254"/>
      <c r="ACJ254"/>
      <c r="ACK254"/>
      <c r="ACL254"/>
      <c r="ACM254"/>
      <c r="ACN254"/>
      <c r="ACO254"/>
      <c r="ACP254"/>
      <c r="ACQ254"/>
      <c r="ACR254"/>
      <c r="ACS254"/>
      <c r="ACT254"/>
      <c r="ACU254"/>
      <c r="ACV254"/>
      <c r="ACW254"/>
      <c r="ACX254"/>
      <c r="ACY254"/>
      <c r="ACZ254"/>
      <c r="ADA254"/>
      <c r="ADB254"/>
      <c r="ADC254"/>
      <c r="ADD254"/>
      <c r="ADE254"/>
      <c r="ADF254"/>
      <c r="ADG254"/>
      <c r="ADH254"/>
      <c r="ADI254"/>
      <c r="ADJ254"/>
      <c r="ADK254"/>
      <c r="ADL254"/>
      <c r="ADM254"/>
      <c r="ADN254"/>
      <c r="ADO254"/>
      <c r="ADP254"/>
      <c r="ADQ254"/>
      <c r="ADR254"/>
      <c r="ADS254"/>
      <c r="ADT254"/>
      <c r="ADU254"/>
      <c r="ADV254"/>
      <c r="ADW254"/>
      <c r="ADX254"/>
      <c r="ADY254"/>
      <c r="ADZ254"/>
      <c r="AEA254"/>
      <c r="AEB254"/>
      <c r="AEC254"/>
      <c r="AED254"/>
      <c r="AEE254"/>
      <c r="AEF254"/>
      <c r="AEG254"/>
      <c r="AEH254"/>
      <c r="AEI254"/>
      <c r="AEJ254"/>
      <c r="AEK254"/>
      <c r="AEL254"/>
      <c r="AEM254"/>
      <c r="AEN254"/>
      <c r="AEO254"/>
      <c r="AEP254"/>
      <c r="AEQ254"/>
      <c r="AER254"/>
      <c r="AES254"/>
      <c r="AET254"/>
      <c r="AEU254"/>
      <c r="AEV254"/>
      <c r="AEW254"/>
      <c r="AEX254"/>
      <c r="AEY254"/>
      <c r="AEZ254"/>
      <c r="AFA254"/>
      <c r="AFB254"/>
      <c r="AFC254"/>
      <c r="AFD254"/>
      <c r="AFE254"/>
      <c r="AFF254"/>
      <c r="AFG254"/>
      <c r="AFH254"/>
      <c r="AFI254"/>
      <c r="AFJ254"/>
      <c r="AFK254"/>
      <c r="AFL254"/>
      <c r="AFM254"/>
      <c r="AFN254"/>
      <c r="AFO254"/>
      <c r="AFP254"/>
      <c r="AFQ254"/>
      <c r="AFR254"/>
      <c r="AFS254"/>
      <c r="AFT254"/>
      <c r="AFU254"/>
      <c r="AFV254"/>
      <c r="AFW254"/>
      <c r="AFX254"/>
      <c r="AFY254"/>
      <c r="AFZ254"/>
      <c r="AGA254"/>
      <c r="AGB254"/>
      <c r="AGC254"/>
      <c r="AGD254"/>
      <c r="AGE254"/>
      <c r="AGF254"/>
      <c r="AGG254"/>
      <c r="AGH254"/>
      <c r="AGI254"/>
      <c r="AGJ254"/>
      <c r="AGK254"/>
      <c r="AGL254"/>
      <c r="AGM254"/>
      <c r="AGN254"/>
      <c r="AGO254"/>
      <c r="AGP254"/>
      <c r="AGQ254"/>
      <c r="AGR254"/>
      <c r="AGS254"/>
      <c r="AGT254"/>
      <c r="AGU254"/>
      <c r="AGV254"/>
      <c r="AGW254"/>
      <c r="AGX254"/>
      <c r="AGY254"/>
      <c r="AGZ254"/>
      <c r="AHA254"/>
      <c r="AHB254"/>
      <c r="AHC254"/>
      <c r="AHD254"/>
      <c r="AHE254"/>
      <c r="AHF254"/>
      <c r="AHG254"/>
      <c r="AHH254"/>
      <c r="AHI254"/>
      <c r="AHJ254"/>
      <c r="AHK254"/>
      <c r="AHL254"/>
      <c r="AHM254"/>
      <c r="AHN254"/>
      <c r="AHO254"/>
      <c r="AHP254"/>
      <c r="AHQ254"/>
      <c r="AHR254"/>
      <c r="AHS254"/>
      <c r="AHT254"/>
      <c r="AHU254"/>
      <c r="AHV254"/>
      <c r="AHW254"/>
      <c r="AHX254"/>
      <c r="AHY254"/>
      <c r="AHZ254"/>
      <c r="AIA254"/>
      <c r="AIB254"/>
      <c r="AIC254"/>
      <c r="AID254"/>
      <c r="AIE254"/>
      <c r="AIF254"/>
      <c r="AIG254"/>
      <c r="AIH254"/>
      <c r="AII254"/>
      <c r="AIJ254"/>
      <c r="AIK254"/>
      <c r="AIL254"/>
      <c r="AIM254"/>
      <c r="AIN254"/>
      <c r="AIO254"/>
      <c r="AIP254"/>
      <c r="AIQ254"/>
      <c r="AIR254"/>
      <c r="AIS254"/>
      <c r="AIT254"/>
      <c r="AIU254"/>
      <c r="AIV254"/>
      <c r="AIW254"/>
      <c r="AIX254"/>
      <c r="AIY254"/>
      <c r="AIZ254"/>
      <c r="AJA254"/>
      <c r="AJB254"/>
      <c r="AJC254"/>
      <c r="AJD254"/>
      <c r="AJE254"/>
      <c r="AJF254"/>
      <c r="AJG254"/>
      <c r="AJH254"/>
      <c r="AJI254"/>
      <c r="AJJ254"/>
      <c r="AJK254"/>
      <c r="AJL254"/>
      <c r="AJM254"/>
      <c r="AJN254"/>
      <c r="AJO254"/>
      <c r="AJP254"/>
      <c r="AJQ254"/>
      <c r="AJR254"/>
      <c r="AJS254"/>
      <c r="AJT254"/>
      <c r="AJU254"/>
      <c r="AJV254"/>
      <c r="AJW254"/>
      <c r="AJX254"/>
      <c r="AJY254"/>
      <c r="AJZ254"/>
      <c r="AKA254"/>
      <c r="AKB254"/>
      <c r="AKC254"/>
      <c r="AKD254"/>
      <c r="AKE254"/>
      <c r="AKF254"/>
      <c r="AKG254"/>
      <c r="AKH254"/>
      <c r="AKI254"/>
      <c r="AKJ254"/>
      <c r="AKK254"/>
      <c r="AKL254"/>
      <c r="AKM254"/>
      <c r="AKN254"/>
      <c r="AKO254"/>
      <c r="AKP254"/>
      <c r="AKQ254"/>
      <c r="AKR254"/>
      <c r="AKS254"/>
      <c r="AKT254"/>
      <c r="AKU254"/>
      <c r="AKV254"/>
      <c r="AKW254"/>
      <c r="AKX254"/>
      <c r="AKY254"/>
      <c r="AKZ254"/>
      <c r="ALA254"/>
      <c r="ALB254"/>
      <c r="ALC254"/>
      <c r="ALD254"/>
      <c r="ALE254"/>
      <c r="ALF254"/>
      <c r="ALG254"/>
      <c r="ALH254"/>
      <c r="ALI254"/>
      <c r="ALJ254"/>
      <c r="ALK254"/>
      <c r="ALL254"/>
      <c r="ALM254"/>
      <c r="ALN254"/>
      <c r="ALO254"/>
      <c r="ALP254"/>
      <c r="ALQ254"/>
      <c r="ALR254"/>
      <c r="ALS254"/>
      <c r="ALT254"/>
      <c r="ALU254"/>
      <c r="ALV254"/>
      <c r="ALW254"/>
      <c r="ALX254"/>
      <c r="ALY254"/>
      <c r="ALZ254"/>
      <c r="AMA254"/>
      <c r="AMB254"/>
      <c r="AMC254"/>
      <c r="AMD254"/>
      <c r="AME254"/>
      <c r="AMF254"/>
      <c r="AMG254"/>
      <c r="AMH254"/>
      <c r="AMI254"/>
      <c r="AMJ254"/>
      <c r="AMK254"/>
      <c r="AML254"/>
      <c r="AMM254"/>
      <c r="AMN254"/>
      <c r="AMO254"/>
      <c r="AMP254"/>
      <c r="AMQ254"/>
      <c r="AMR254"/>
      <c r="AMS254"/>
      <c r="AMT254"/>
      <c r="AMU254"/>
    </row>
    <row r="255" spans="3:1035" s="6" customFormat="1" ht="15" customHeight="1" x14ac:dyDescent="0.25">
      <c r="C255" s="6" t="str">
        <f t="shared" si="105"/>
        <v>Reliance</v>
      </c>
      <c r="D255" s="6" t="str">
        <f t="shared" si="106"/>
        <v>10 50 DHPHT 120  (50 gal)</v>
      </c>
      <c r="E255" s="6">
        <f t="shared" si="107"/>
        <v>1800113</v>
      </c>
      <c r="F255" s="55">
        <f t="shared" si="108"/>
        <v>50</v>
      </c>
      <c r="G255" s="6" t="str">
        <f t="shared" si="109"/>
        <v>AOSmithHPTU50</v>
      </c>
      <c r="H255" s="114">
        <f t="shared" si="110"/>
        <v>0</v>
      </c>
      <c r="I255" s="152" t="str">
        <f t="shared" si="111"/>
        <v>Reliance1050DHPHT</v>
      </c>
      <c r="J255" s="114">
        <v>3</v>
      </c>
      <c r="K255" s="219">
        <v>3.45</v>
      </c>
      <c r="L255" s="91" t="s">
        <v>188</v>
      </c>
      <c r="M255" s="32">
        <v>3</v>
      </c>
      <c r="N255" s="75">
        <f t="shared" si="112"/>
        <v>18</v>
      </c>
      <c r="O255" s="9" t="s">
        <v>32</v>
      </c>
      <c r="P255" s="107">
        <v>1</v>
      </c>
      <c r="Q255" s="164">
        <f t="shared" si="103"/>
        <v>1800113</v>
      </c>
      <c r="R255" s="59" t="str">
        <f t="shared" si="113"/>
        <v>10 50 DHPHT 120  (50 gal)</v>
      </c>
      <c r="S255" s="151">
        <f>COUNTIF(R$90:R$662, R255)</f>
        <v>1</v>
      </c>
      <c r="T255" s="10" t="s">
        <v>33</v>
      </c>
      <c r="U255" s="11">
        <v>50</v>
      </c>
      <c r="V255" s="30" t="s">
        <v>81</v>
      </c>
      <c r="W255" s="80" t="s">
        <v>106</v>
      </c>
      <c r="X255" s="85" t="str">
        <f t="shared" si="104"/>
        <v>AOSmithHPTU50</v>
      </c>
      <c r="Y255" s="113">
        <v>0</v>
      </c>
      <c r="Z255" s="42" t="s">
        <v>8</v>
      </c>
      <c r="AA255" s="43">
        <v>42545</v>
      </c>
      <c r="AB255" s="44" t="s">
        <v>80</v>
      </c>
      <c r="AC255" s="124" t="str">
        <f t="shared" si="114"/>
        <v>2,     1800113,   "10 50 DHPHT 120  (50 gal)"</v>
      </c>
      <c r="AD255" s="125" t="str">
        <f>O255</f>
        <v>Reliance</v>
      </c>
      <c r="AE255" s="127" t="s">
        <v>496</v>
      </c>
      <c r="AF255" s="167">
        <f>COUNTIF(AE$77:AE$662, AE255)</f>
        <v>1</v>
      </c>
      <c r="AG255" s="124" t="str">
        <f t="shared" si="115"/>
        <v xml:space="preserve">          case  10 50 DHPHT 120  (50 gal)   :   "Reliance1050DHPHT"</v>
      </c>
      <c r="AH255" s="6">
        <v>3.45</v>
      </c>
      <c r="AJ255" s="6">
        <v>3</v>
      </c>
      <c r="AK255"/>
      <c r="AL255" s="138">
        <f t="shared" si="116"/>
        <v>3.45</v>
      </c>
      <c r="AM255" s="138" t="str">
        <f t="shared" si="117"/>
        <v/>
      </c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  <c r="KI255"/>
      <c r="KJ255"/>
      <c r="KK255"/>
      <c r="KL255"/>
      <c r="KM255"/>
      <c r="KN255"/>
      <c r="KO255"/>
      <c r="KP255"/>
      <c r="KQ255"/>
      <c r="KR255"/>
      <c r="KS255"/>
      <c r="KT255"/>
      <c r="KU255"/>
      <c r="KV255"/>
      <c r="KW255"/>
      <c r="KX255"/>
      <c r="KY255"/>
      <c r="KZ255"/>
      <c r="LA255"/>
      <c r="LB255"/>
      <c r="LC255"/>
      <c r="LD255"/>
      <c r="LE255"/>
      <c r="LF255"/>
      <c r="LG255"/>
      <c r="LH255"/>
      <c r="LI255"/>
      <c r="LJ255"/>
      <c r="LK255"/>
      <c r="LL255"/>
      <c r="LM255"/>
      <c r="LN255"/>
      <c r="LO255"/>
      <c r="LP255"/>
      <c r="LQ255"/>
      <c r="LR255"/>
      <c r="LS255"/>
      <c r="LT255"/>
      <c r="LU255"/>
      <c r="LV255"/>
      <c r="LW255"/>
      <c r="LX255"/>
      <c r="LY255"/>
      <c r="LZ255"/>
      <c r="MA255"/>
      <c r="MB255"/>
      <c r="MC255"/>
      <c r="MD255"/>
      <c r="ME255"/>
      <c r="MF255"/>
      <c r="MG255"/>
      <c r="MH255"/>
      <c r="MI255"/>
      <c r="MJ255"/>
      <c r="MK255"/>
      <c r="ML255"/>
      <c r="MM255"/>
      <c r="MN255"/>
      <c r="MO255"/>
      <c r="MP255"/>
      <c r="MQ255"/>
      <c r="MR255"/>
      <c r="MS255"/>
      <c r="MT255"/>
      <c r="MU255"/>
      <c r="MV255"/>
      <c r="MW255"/>
      <c r="MX255"/>
      <c r="MY255"/>
      <c r="MZ255"/>
      <c r="NA255"/>
      <c r="NB255"/>
      <c r="NC255"/>
      <c r="ND255"/>
      <c r="NE255"/>
      <c r="NF255"/>
      <c r="NG255"/>
      <c r="NH255"/>
      <c r="NI255"/>
      <c r="NJ255"/>
      <c r="NK255"/>
      <c r="NL255"/>
      <c r="NM255"/>
      <c r="NN255"/>
      <c r="NO255"/>
      <c r="NP255"/>
      <c r="NQ255"/>
      <c r="NR255"/>
      <c r="NS255"/>
      <c r="NT255"/>
      <c r="NU255"/>
      <c r="NV255"/>
      <c r="NW255"/>
      <c r="NX255"/>
      <c r="NY255"/>
      <c r="NZ255"/>
      <c r="OA255"/>
      <c r="OB255"/>
      <c r="OC255"/>
      <c r="OD255"/>
      <c r="OE255"/>
      <c r="OF255"/>
      <c r="OG255"/>
      <c r="OH255"/>
      <c r="OI255"/>
      <c r="OJ255"/>
      <c r="OK255"/>
      <c r="OL255"/>
      <c r="OM255"/>
      <c r="ON255"/>
      <c r="OO255"/>
      <c r="OP255"/>
      <c r="OQ255"/>
      <c r="OR255"/>
      <c r="OS255"/>
      <c r="OT255"/>
      <c r="OU255"/>
      <c r="OV255"/>
      <c r="OW255"/>
      <c r="OX255"/>
      <c r="OY255"/>
      <c r="OZ255"/>
      <c r="PA255"/>
      <c r="PB255"/>
      <c r="PC255"/>
      <c r="PD255"/>
      <c r="PE255"/>
      <c r="PF255"/>
      <c r="PG255"/>
      <c r="PH255"/>
      <c r="PI255"/>
      <c r="PJ255"/>
      <c r="PK255"/>
      <c r="PL255"/>
      <c r="PM255"/>
      <c r="PN255"/>
      <c r="PO255"/>
      <c r="PP255"/>
      <c r="PQ255"/>
      <c r="PR255"/>
      <c r="PS255"/>
      <c r="PT255"/>
      <c r="PU255"/>
      <c r="PV255"/>
      <c r="PW255"/>
      <c r="PX255"/>
      <c r="PY255"/>
      <c r="PZ255"/>
      <c r="QA255"/>
      <c r="QB255"/>
      <c r="QC255"/>
      <c r="QD255"/>
      <c r="QE255"/>
      <c r="QF255"/>
      <c r="QG255"/>
      <c r="QH255"/>
      <c r="QI255"/>
      <c r="QJ255"/>
      <c r="QK255"/>
      <c r="QL255"/>
      <c r="QM255"/>
      <c r="QN255"/>
      <c r="QO255"/>
      <c r="QP255"/>
      <c r="QQ255"/>
      <c r="QR255"/>
      <c r="QS255"/>
      <c r="QT255"/>
      <c r="QU255"/>
      <c r="QV255"/>
      <c r="QW255"/>
      <c r="QX255"/>
      <c r="QY255"/>
      <c r="QZ255"/>
      <c r="RA255"/>
      <c r="RB255"/>
      <c r="RC255"/>
      <c r="RD255"/>
      <c r="RE255"/>
      <c r="RF255"/>
      <c r="RG255"/>
      <c r="RH255"/>
      <c r="RI255"/>
      <c r="RJ255"/>
      <c r="RK255"/>
      <c r="RL255"/>
      <c r="RM255"/>
      <c r="RN255"/>
      <c r="RO255"/>
      <c r="RP255"/>
      <c r="RQ255"/>
      <c r="RR255"/>
      <c r="RS255"/>
      <c r="RT255"/>
      <c r="RU255"/>
      <c r="RV255"/>
      <c r="RW255"/>
      <c r="RX255"/>
      <c r="RY255"/>
      <c r="RZ255"/>
      <c r="SA255"/>
      <c r="SB255"/>
      <c r="SC255"/>
      <c r="SD255"/>
      <c r="SE255"/>
      <c r="SF255"/>
      <c r="SG255"/>
      <c r="SH255"/>
      <c r="SI255"/>
      <c r="SJ255"/>
      <c r="SK255"/>
      <c r="SL255"/>
      <c r="SM255"/>
      <c r="SN255"/>
      <c r="SO255"/>
      <c r="SP255"/>
      <c r="SQ255"/>
      <c r="SR255"/>
      <c r="SS255"/>
      <c r="ST255"/>
      <c r="SU255"/>
      <c r="SV255"/>
      <c r="SW255"/>
      <c r="SX255"/>
      <c r="SY255"/>
      <c r="SZ255"/>
      <c r="TA255"/>
      <c r="TB255"/>
      <c r="TC255"/>
      <c r="TD255"/>
      <c r="TE255"/>
      <c r="TF255"/>
      <c r="TG255"/>
      <c r="TH255"/>
      <c r="TI255"/>
      <c r="TJ255"/>
      <c r="TK255"/>
      <c r="TL255"/>
      <c r="TM255"/>
      <c r="TN255"/>
      <c r="TO255"/>
      <c r="TP255"/>
      <c r="TQ255"/>
      <c r="TR255"/>
      <c r="TS255"/>
      <c r="TT255"/>
      <c r="TU255"/>
      <c r="TV255"/>
      <c r="TW255"/>
      <c r="TX255"/>
      <c r="TY255"/>
      <c r="TZ255"/>
      <c r="UA255"/>
      <c r="UB255"/>
      <c r="UC255"/>
      <c r="UD255"/>
      <c r="UE255"/>
      <c r="UF255"/>
      <c r="UG255"/>
      <c r="UH255"/>
      <c r="UI255"/>
      <c r="UJ255"/>
      <c r="UK255"/>
      <c r="UL255"/>
      <c r="UM255"/>
      <c r="UN255"/>
      <c r="UO255"/>
      <c r="UP255"/>
      <c r="UQ255"/>
      <c r="UR255"/>
      <c r="US255"/>
      <c r="UT255"/>
      <c r="UU255"/>
      <c r="UV255"/>
      <c r="UW255"/>
      <c r="UX255"/>
      <c r="UY255"/>
      <c r="UZ255"/>
      <c r="VA255"/>
      <c r="VB255"/>
      <c r="VC255"/>
      <c r="VD255"/>
      <c r="VE255"/>
      <c r="VF255"/>
      <c r="VG255"/>
      <c r="VH255"/>
      <c r="VI255"/>
      <c r="VJ255"/>
      <c r="VK255"/>
      <c r="VL255"/>
      <c r="VM255"/>
      <c r="VN255"/>
      <c r="VO255"/>
      <c r="VP255"/>
      <c r="VQ255"/>
      <c r="VR255"/>
      <c r="VS255"/>
      <c r="VT255"/>
      <c r="VU255"/>
      <c r="VV255"/>
      <c r="VW255"/>
      <c r="VX255"/>
      <c r="VY255"/>
      <c r="VZ255"/>
      <c r="WA255"/>
      <c r="WB255"/>
      <c r="WC255"/>
      <c r="WD255"/>
      <c r="WE255"/>
      <c r="WF255"/>
      <c r="WG255"/>
      <c r="WH255"/>
      <c r="WI255"/>
      <c r="WJ255"/>
      <c r="WK255"/>
      <c r="WL255"/>
      <c r="WM255"/>
      <c r="WN255"/>
      <c r="WO255"/>
      <c r="WP255"/>
      <c r="WQ255"/>
      <c r="WR255"/>
      <c r="WS255"/>
      <c r="WT255"/>
      <c r="WU255"/>
      <c r="WV255"/>
      <c r="WW255"/>
      <c r="WX255"/>
      <c r="WY255"/>
      <c r="WZ255"/>
      <c r="XA255"/>
      <c r="XB255"/>
      <c r="XC255"/>
      <c r="XD255"/>
      <c r="XE255"/>
      <c r="XF255"/>
      <c r="XG255"/>
      <c r="XH255"/>
      <c r="XI255"/>
      <c r="XJ255"/>
      <c r="XK255"/>
      <c r="XL255"/>
      <c r="XM255"/>
      <c r="XN255"/>
      <c r="XO255"/>
      <c r="XP255"/>
      <c r="XQ255"/>
      <c r="XR255"/>
      <c r="XS255"/>
      <c r="XT255"/>
      <c r="XU255"/>
      <c r="XV255"/>
      <c r="XW255"/>
      <c r="XX255"/>
      <c r="XY255"/>
      <c r="XZ255"/>
      <c r="YA255"/>
      <c r="YB255"/>
      <c r="YC255"/>
      <c r="YD255"/>
      <c r="YE255"/>
      <c r="YF255"/>
      <c r="YG255"/>
      <c r="YH255"/>
      <c r="YI255"/>
      <c r="YJ255"/>
      <c r="YK255"/>
      <c r="YL255"/>
      <c r="YM255"/>
      <c r="YN255"/>
      <c r="YO255"/>
      <c r="YP255"/>
      <c r="YQ255"/>
      <c r="YR255"/>
      <c r="YS255"/>
      <c r="YT255"/>
      <c r="YU255"/>
      <c r="YV255"/>
      <c r="YW255"/>
      <c r="YX255"/>
      <c r="YY255"/>
      <c r="YZ255"/>
      <c r="ZA255"/>
      <c r="ZB255"/>
      <c r="ZC255"/>
      <c r="ZD255"/>
      <c r="ZE255"/>
      <c r="ZF255"/>
      <c r="ZG255"/>
      <c r="ZH255"/>
      <c r="ZI255"/>
      <c r="ZJ255"/>
      <c r="ZK255"/>
      <c r="ZL255"/>
      <c r="ZM255"/>
      <c r="ZN255"/>
      <c r="ZO255"/>
      <c r="ZP255"/>
      <c r="ZQ255"/>
      <c r="ZR255"/>
      <c r="ZS255"/>
      <c r="ZT255"/>
      <c r="ZU255"/>
      <c r="ZV255"/>
      <c r="ZW255"/>
      <c r="ZX255"/>
      <c r="ZY255"/>
      <c r="ZZ255"/>
      <c r="AAA255"/>
      <c r="AAB255"/>
      <c r="AAC255"/>
      <c r="AAD255"/>
      <c r="AAE255"/>
      <c r="AAF255"/>
      <c r="AAG255"/>
      <c r="AAH255"/>
      <c r="AAI255"/>
      <c r="AAJ255"/>
      <c r="AAK255"/>
      <c r="AAL255"/>
      <c r="AAM255"/>
      <c r="AAN255"/>
      <c r="AAO255"/>
      <c r="AAP255"/>
      <c r="AAQ255"/>
      <c r="AAR255"/>
      <c r="AAS255"/>
      <c r="AAT255"/>
      <c r="AAU255"/>
      <c r="AAV255"/>
      <c r="AAW255"/>
      <c r="AAX255"/>
      <c r="AAY255"/>
      <c r="AAZ255"/>
      <c r="ABA255"/>
      <c r="ABB255"/>
      <c r="ABC255"/>
      <c r="ABD255"/>
      <c r="ABE255"/>
      <c r="ABF255"/>
      <c r="ABG255"/>
      <c r="ABH255"/>
      <c r="ABI255"/>
      <c r="ABJ255"/>
      <c r="ABK255"/>
      <c r="ABL255"/>
      <c r="ABM255"/>
      <c r="ABN255"/>
      <c r="ABO255"/>
      <c r="ABP255"/>
      <c r="ABQ255"/>
      <c r="ABR255"/>
      <c r="ABS255"/>
      <c r="ABT255"/>
      <c r="ABU255"/>
      <c r="ABV255"/>
      <c r="ABW255"/>
      <c r="ABX255"/>
      <c r="ABY255"/>
      <c r="ABZ255"/>
      <c r="ACA255"/>
      <c r="ACB255"/>
      <c r="ACC255"/>
      <c r="ACD255"/>
      <c r="ACE255"/>
      <c r="ACF255"/>
      <c r="ACG255"/>
      <c r="ACH255"/>
      <c r="ACI255"/>
      <c r="ACJ255"/>
      <c r="ACK255"/>
      <c r="ACL255"/>
      <c r="ACM255"/>
      <c r="ACN255"/>
      <c r="ACO255"/>
      <c r="ACP255"/>
      <c r="ACQ255"/>
      <c r="ACR255"/>
      <c r="ACS255"/>
      <c r="ACT255"/>
      <c r="ACU255"/>
      <c r="ACV255"/>
      <c r="ACW255"/>
      <c r="ACX255"/>
      <c r="ACY255"/>
      <c r="ACZ255"/>
      <c r="ADA255"/>
      <c r="ADB255"/>
      <c r="ADC255"/>
      <c r="ADD255"/>
      <c r="ADE255"/>
      <c r="ADF255"/>
      <c r="ADG255"/>
      <c r="ADH255"/>
      <c r="ADI255"/>
      <c r="ADJ255"/>
      <c r="ADK255"/>
      <c r="ADL255"/>
      <c r="ADM255"/>
      <c r="ADN255"/>
      <c r="ADO255"/>
      <c r="ADP255"/>
      <c r="ADQ255"/>
      <c r="ADR255"/>
      <c r="ADS255"/>
      <c r="ADT255"/>
      <c r="ADU255"/>
      <c r="ADV255"/>
      <c r="ADW255"/>
      <c r="ADX255"/>
      <c r="ADY255"/>
      <c r="ADZ255"/>
      <c r="AEA255"/>
      <c r="AEB255"/>
      <c r="AEC255"/>
      <c r="AED255"/>
      <c r="AEE255"/>
      <c r="AEF255"/>
      <c r="AEG255"/>
      <c r="AEH255"/>
      <c r="AEI255"/>
      <c r="AEJ255"/>
      <c r="AEK255"/>
      <c r="AEL255"/>
      <c r="AEM255"/>
      <c r="AEN255"/>
      <c r="AEO255"/>
      <c r="AEP255"/>
      <c r="AEQ255"/>
      <c r="AER255"/>
      <c r="AES255"/>
      <c r="AET255"/>
      <c r="AEU255"/>
      <c r="AEV255"/>
      <c r="AEW255"/>
      <c r="AEX255"/>
      <c r="AEY255"/>
      <c r="AEZ255"/>
      <c r="AFA255"/>
      <c r="AFB255"/>
      <c r="AFC255"/>
      <c r="AFD255"/>
      <c r="AFE255"/>
      <c r="AFF255"/>
      <c r="AFG255"/>
      <c r="AFH255"/>
      <c r="AFI255"/>
      <c r="AFJ255"/>
      <c r="AFK255"/>
      <c r="AFL255"/>
      <c r="AFM255"/>
      <c r="AFN255"/>
      <c r="AFO255"/>
      <c r="AFP255"/>
      <c r="AFQ255"/>
      <c r="AFR255"/>
      <c r="AFS255"/>
      <c r="AFT255"/>
      <c r="AFU255"/>
      <c r="AFV255"/>
      <c r="AFW255"/>
      <c r="AFX255"/>
      <c r="AFY255"/>
      <c r="AFZ255"/>
      <c r="AGA255"/>
      <c r="AGB255"/>
      <c r="AGC255"/>
      <c r="AGD255"/>
      <c r="AGE255"/>
      <c r="AGF255"/>
      <c r="AGG255"/>
      <c r="AGH255"/>
      <c r="AGI255"/>
      <c r="AGJ255"/>
      <c r="AGK255"/>
      <c r="AGL255"/>
      <c r="AGM255"/>
      <c r="AGN255"/>
      <c r="AGO255"/>
      <c r="AGP255"/>
      <c r="AGQ255"/>
      <c r="AGR255"/>
      <c r="AGS255"/>
      <c r="AGT255"/>
      <c r="AGU255"/>
      <c r="AGV255"/>
      <c r="AGW255"/>
      <c r="AGX255"/>
      <c r="AGY255"/>
      <c r="AGZ255"/>
      <c r="AHA255"/>
      <c r="AHB255"/>
      <c r="AHC255"/>
      <c r="AHD255"/>
      <c r="AHE255"/>
      <c r="AHF255"/>
      <c r="AHG255"/>
      <c r="AHH255"/>
      <c r="AHI255"/>
      <c r="AHJ255"/>
      <c r="AHK255"/>
      <c r="AHL255"/>
      <c r="AHM255"/>
      <c r="AHN255"/>
      <c r="AHO255"/>
      <c r="AHP255"/>
      <c r="AHQ255"/>
      <c r="AHR255"/>
      <c r="AHS255"/>
      <c r="AHT255"/>
      <c r="AHU255"/>
      <c r="AHV255"/>
      <c r="AHW255"/>
      <c r="AHX255"/>
      <c r="AHY255"/>
      <c r="AHZ255"/>
      <c r="AIA255"/>
      <c r="AIB255"/>
      <c r="AIC255"/>
      <c r="AID255"/>
      <c r="AIE255"/>
      <c r="AIF255"/>
      <c r="AIG255"/>
      <c r="AIH255"/>
      <c r="AII255"/>
      <c r="AIJ255"/>
      <c r="AIK255"/>
      <c r="AIL255"/>
      <c r="AIM255"/>
      <c r="AIN255"/>
      <c r="AIO255"/>
      <c r="AIP255"/>
      <c r="AIQ255"/>
      <c r="AIR255"/>
      <c r="AIS255"/>
      <c r="AIT255"/>
      <c r="AIU255"/>
      <c r="AIV255"/>
      <c r="AIW255"/>
      <c r="AIX255"/>
      <c r="AIY255"/>
      <c r="AIZ255"/>
      <c r="AJA255"/>
      <c r="AJB255"/>
      <c r="AJC255"/>
      <c r="AJD255"/>
      <c r="AJE255"/>
      <c r="AJF255"/>
      <c r="AJG255"/>
      <c r="AJH255"/>
      <c r="AJI255"/>
      <c r="AJJ255"/>
      <c r="AJK255"/>
      <c r="AJL255"/>
      <c r="AJM255"/>
      <c r="AJN255"/>
      <c r="AJO255"/>
      <c r="AJP255"/>
      <c r="AJQ255"/>
      <c r="AJR255"/>
      <c r="AJS255"/>
      <c r="AJT255"/>
      <c r="AJU255"/>
      <c r="AJV255"/>
      <c r="AJW255"/>
      <c r="AJX255"/>
      <c r="AJY255"/>
      <c r="AJZ255"/>
      <c r="AKA255"/>
      <c r="AKB255"/>
      <c r="AKC255"/>
      <c r="AKD255"/>
      <c r="AKE255"/>
      <c r="AKF255"/>
      <c r="AKG255"/>
      <c r="AKH255"/>
      <c r="AKI255"/>
      <c r="AKJ255"/>
      <c r="AKK255"/>
      <c r="AKL255"/>
      <c r="AKM255"/>
      <c r="AKN255"/>
      <c r="AKO255"/>
      <c r="AKP255"/>
      <c r="AKQ255"/>
      <c r="AKR255"/>
      <c r="AKS255"/>
      <c r="AKT255"/>
      <c r="AKU255"/>
      <c r="AKV255"/>
      <c r="AKW255"/>
      <c r="AKX255"/>
      <c r="AKY255"/>
      <c r="AKZ255"/>
      <c r="ALA255"/>
      <c r="ALB255"/>
      <c r="ALC255"/>
      <c r="ALD255"/>
      <c r="ALE255"/>
      <c r="ALF255"/>
      <c r="ALG255"/>
      <c r="ALH255"/>
      <c r="ALI255"/>
      <c r="ALJ255"/>
      <c r="ALK255"/>
      <c r="ALL255"/>
      <c r="ALM255"/>
      <c r="ALN255"/>
      <c r="ALO255"/>
      <c r="ALP255"/>
      <c r="ALQ255"/>
      <c r="ALR255"/>
      <c r="ALS255"/>
      <c r="ALT255"/>
      <c r="ALU255"/>
      <c r="ALV255"/>
      <c r="ALW255"/>
      <c r="ALX255"/>
      <c r="ALY255"/>
      <c r="ALZ255"/>
      <c r="AMA255"/>
      <c r="AMB255"/>
      <c r="AMC255"/>
      <c r="AMD255"/>
      <c r="AME255"/>
      <c r="AMF255"/>
      <c r="AMG255"/>
      <c r="AMH255"/>
      <c r="AMI255"/>
      <c r="AMJ255"/>
      <c r="AMK255"/>
      <c r="AML255"/>
      <c r="AMM255"/>
      <c r="AMN255"/>
      <c r="AMO255"/>
      <c r="AMP255"/>
      <c r="AMQ255"/>
      <c r="AMR255"/>
      <c r="AMS255"/>
      <c r="AMT255"/>
      <c r="AMU255"/>
    </row>
    <row r="256" spans="3:1035" s="6" customFormat="1" ht="15" customHeight="1" x14ac:dyDescent="0.25">
      <c r="C256" s="6" t="str">
        <f t="shared" si="105"/>
        <v>Reliance</v>
      </c>
      <c r="D256" s="6" t="str">
        <f t="shared" si="106"/>
        <v>10 50 DHPHTNE 120  (50 gal)</v>
      </c>
      <c r="E256" s="6">
        <f t="shared" si="107"/>
        <v>1800213</v>
      </c>
      <c r="F256" s="55">
        <f t="shared" si="108"/>
        <v>50</v>
      </c>
      <c r="G256" s="6" t="str">
        <f t="shared" si="109"/>
        <v>AOSmithHPTU50</v>
      </c>
      <c r="H256" s="114">
        <f t="shared" si="110"/>
        <v>0</v>
      </c>
      <c r="I256" s="152" t="str">
        <f t="shared" si="111"/>
        <v>Reliance1050DHPHTNE</v>
      </c>
      <c r="J256" s="114">
        <v>3</v>
      </c>
      <c r="K256" s="219">
        <v>3.45</v>
      </c>
      <c r="L256" s="91" t="s">
        <v>188</v>
      </c>
      <c r="M256" s="32">
        <v>3</v>
      </c>
      <c r="N256" s="75">
        <f t="shared" si="112"/>
        <v>18</v>
      </c>
      <c r="O256" s="9" t="s">
        <v>32</v>
      </c>
      <c r="P256" s="62">
        <f>P255+1</f>
        <v>2</v>
      </c>
      <c r="Q256" s="164">
        <f t="shared" si="103"/>
        <v>1800213</v>
      </c>
      <c r="R256" s="59" t="str">
        <f t="shared" si="113"/>
        <v>10 50 DHPHTNE 120  (50 gal)</v>
      </c>
      <c r="S256" s="151">
        <f>COUNTIF(R$90:R$662, R256)</f>
        <v>1</v>
      </c>
      <c r="T256" s="10" t="s">
        <v>34</v>
      </c>
      <c r="U256" s="11">
        <v>50</v>
      </c>
      <c r="V256" s="30" t="s">
        <v>81</v>
      </c>
      <c r="W256" s="80" t="s">
        <v>106</v>
      </c>
      <c r="X256" s="85" t="str">
        <f t="shared" si="104"/>
        <v>AOSmithHPTU50</v>
      </c>
      <c r="Y256" s="113">
        <v>0</v>
      </c>
      <c r="Z256" s="42" t="s">
        <v>8</v>
      </c>
      <c r="AA256" s="43">
        <v>42545</v>
      </c>
      <c r="AB256" s="44" t="s">
        <v>80</v>
      </c>
      <c r="AC256" s="124" t="str">
        <f t="shared" si="114"/>
        <v>2,     1800213,   "10 50 DHPHTNE 120  (50 gal)"</v>
      </c>
      <c r="AD256" s="126" t="str">
        <f>AD255</f>
        <v>Reliance</v>
      </c>
      <c r="AE256" s="127" t="s">
        <v>497</v>
      </c>
      <c r="AF256" s="167">
        <f>COUNTIF(AE$77:AE$662, AE256)</f>
        <v>1</v>
      </c>
      <c r="AG256" s="124" t="str">
        <f t="shared" si="115"/>
        <v xml:space="preserve">          case  10 50 DHPHTNE 120  (50 gal)   :   "Reliance1050DHPHTNE"</v>
      </c>
      <c r="AH256" s="6">
        <v>3.45</v>
      </c>
      <c r="AJ256" s="6">
        <v>3</v>
      </c>
      <c r="AK256"/>
      <c r="AL256" s="138">
        <f t="shared" si="116"/>
        <v>3.45</v>
      </c>
      <c r="AM256" s="138" t="str">
        <f t="shared" si="117"/>
        <v/>
      </c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  <c r="KI256"/>
      <c r="KJ256"/>
      <c r="KK256"/>
      <c r="KL256"/>
      <c r="KM256"/>
      <c r="KN256"/>
      <c r="KO256"/>
      <c r="KP256"/>
      <c r="KQ256"/>
      <c r="KR256"/>
      <c r="KS256"/>
      <c r="KT256"/>
      <c r="KU256"/>
      <c r="KV256"/>
      <c r="KW256"/>
      <c r="KX256"/>
      <c r="KY256"/>
      <c r="KZ256"/>
      <c r="LA256"/>
      <c r="LB256"/>
      <c r="LC256"/>
      <c r="LD256"/>
      <c r="LE256"/>
      <c r="LF256"/>
      <c r="LG256"/>
      <c r="LH256"/>
      <c r="LI256"/>
      <c r="LJ256"/>
      <c r="LK256"/>
      <c r="LL256"/>
      <c r="LM256"/>
      <c r="LN256"/>
      <c r="LO256"/>
      <c r="LP256"/>
      <c r="LQ256"/>
      <c r="LR256"/>
      <c r="LS256"/>
      <c r="LT256"/>
      <c r="LU256"/>
      <c r="LV256"/>
      <c r="LW256"/>
      <c r="LX256"/>
      <c r="LY256"/>
      <c r="LZ256"/>
      <c r="MA256"/>
      <c r="MB256"/>
      <c r="MC256"/>
      <c r="MD256"/>
      <c r="ME256"/>
      <c r="MF256"/>
      <c r="MG256"/>
      <c r="MH256"/>
      <c r="MI256"/>
      <c r="MJ256"/>
      <c r="MK256"/>
      <c r="ML256"/>
      <c r="MM256"/>
      <c r="MN256"/>
      <c r="MO256"/>
      <c r="MP256"/>
      <c r="MQ256"/>
      <c r="MR256"/>
      <c r="MS256"/>
      <c r="MT256"/>
      <c r="MU256"/>
      <c r="MV256"/>
      <c r="MW256"/>
      <c r="MX256"/>
      <c r="MY256"/>
      <c r="MZ256"/>
      <c r="NA256"/>
      <c r="NB256"/>
      <c r="NC256"/>
      <c r="ND256"/>
      <c r="NE256"/>
      <c r="NF256"/>
      <c r="NG256"/>
      <c r="NH256"/>
      <c r="NI256"/>
      <c r="NJ256"/>
      <c r="NK256"/>
      <c r="NL256"/>
      <c r="NM256"/>
      <c r="NN256"/>
      <c r="NO256"/>
      <c r="NP256"/>
      <c r="NQ256"/>
      <c r="NR256"/>
      <c r="NS256"/>
      <c r="NT256"/>
      <c r="NU256"/>
      <c r="NV256"/>
      <c r="NW256"/>
      <c r="NX256"/>
      <c r="NY256"/>
      <c r="NZ256"/>
      <c r="OA256"/>
      <c r="OB256"/>
      <c r="OC256"/>
      <c r="OD256"/>
      <c r="OE256"/>
      <c r="OF256"/>
      <c r="OG256"/>
      <c r="OH256"/>
      <c r="OI256"/>
      <c r="OJ256"/>
      <c r="OK256"/>
      <c r="OL256"/>
      <c r="OM256"/>
      <c r="ON256"/>
      <c r="OO256"/>
      <c r="OP256"/>
      <c r="OQ256"/>
      <c r="OR256"/>
      <c r="OS256"/>
      <c r="OT256"/>
      <c r="OU256"/>
      <c r="OV256"/>
      <c r="OW256"/>
      <c r="OX256"/>
      <c r="OY256"/>
      <c r="OZ256"/>
      <c r="PA256"/>
      <c r="PB256"/>
      <c r="PC256"/>
      <c r="PD256"/>
      <c r="PE256"/>
      <c r="PF256"/>
      <c r="PG256"/>
      <c r="PH256"/>
      <c r="PI256"/>
      <c r="PJ256"/>
      <c r="PK256"/>
      <c r="PL256"/>
      <c r="PM256"/>
      <c r="PN256"/>
      <c r="PO256"/>
      <c r="PP256"/>
      <c r="PQ256"/>
      <c r="PR256"/>
      <c r="PS256"/>
      <c r="PT256"/>
      <c r="PU256"/>
      <c r="PV256"/>
      <c r="PW256"/>
      <c r="PX256"/>
      <c r="PY256"/>
      <c r="PZ256"/>
      <c r="QA256"/>
      <c r="QB256"/>
      <c r="QC256"/>
      <c r="QD256"/>
      <c r="QE256"/>
      <c r="QF256"/>
      <c r="QG256"/>
      <c r="QH256"/>
      <c r="QI256"/>
      <c r="QJ256"/>
      <c r="QK256"/>
      <c r="QL256"/>
      <c r="QM256"/>
      <c r="QN256"/>
      <c r="QO256"/>
      <c r="QP256"/>
      <c r="QQ256"/>
      <c r="QR256"/>
      <c r="QS256"/>
      <c r="QT256"/>
      <c r="QU256"/>
      <c r="QV256"/>
      <c r="QW256"/>
      <c r="QX256"/>
      <c r="QY256"/>
      <c r="QZ256"/>
      <c r="RA256"/>
      <c r="RB256"/>
      <c r="RC256"/>
      <c r="RD256"/>
      <c r="RE256"/>
      <c r="RF256"/>
      <c r="RG256"/>
      <c r="RH256"/>
      <c r="RI256"/>
      <c r="RJ256"/>
      <c r="RK256"/>
      <c r="RL256"/>
      <c r="RM256"/>
      <c r="RN256"/>
      <c r="RO256"/>
      <c r="RP256"/>
      <c r="RQ256"/>
      <c r="RR256"/>
      <c r="RS256"/>
      <c r="RT256"/>
      <c r="RU256"/>
      <c r="RV256"/>
      <c r="RW256"/>
      <c r="RX256"/>
      <c r="RY256"/>
      <c r="RZ256"/>
      <c r="SA256"/>
      <c r="SB256"/>
      <c r="SC256"/>
      <c r="SD256"/>
      <c r="SE256"/>
      <c r="SF256"/>
      <c r="SG256"/>
      <c r="SH256"/>
      <c r="SI256"/>
      <c r="SJ256"/>
      <c r="SK256"/>
      <c r="SL256"/>
      <c r="SM256"/>
      <c r="SN256"/>
      <c r="SO256"/>
      <c r="SP256"/>
      <c r="SQ256"/>
      <c r="SR256"/>
      <c r="SS256"/>
      <c r="ST256"/>
      <c r="SU256"/>
      <c r="SV256"/>
      <c r="SW256"/>
      <c r="SX256"/>
      <c r="SY256"/>
      <c r="SZ256"/>
      <c r="TA256"/>
      <c r="TB256"/>
      <c r="TC256"/>
      <c r="TD256"/>
      <c r="TE256"/>
      <c r="TF256"/>
      <c r="TG256"/>
      <c r="TH256"/>
      <c r="TI256"/>
      <c r="TJ256"/>
      <c r="TK256"/>
      <c r="TL256"/>
      <c r="TM256"/>
      <c r="TN256"/>
      <c r="TO256"/>
      <c r="TP256"/>
      <c r="TQ256"/>
      <c r="TR256"/>
      <c r="TS256"/>
      <c r="TT256"/>
      <c r="TU256"/>
      <c r="TV256"/>
      <c r="TW256"/>
      <c r="TX256"/>
      <c r="TY256"/>
      <c r="TZ256"/>
      <c r="UA256"/>
      <c r="UB256"/>
      <c r="UC256"/>
      <c r="UD256"/>
      <c r="UE256"/>
      <c r="UF256"/>
      <c r="UG256"/>
      <c r="UH256"/>
      <c r="UI256"/>
      <c r="UJ256"/>
      <c r="UK256"/>
      <c r="UL256"/>
      <c r="UM256"/>
      <c r="UN256"/>
      <c r="UO256"/>
      <c r="UP256"/>
      <c r="UQ256"/>
      <c r="UR256"/>
      <c r="US256"/>
      <c r="UT256"/>
      <c r="UU256"/>
      <c r="UV256"/>
      <c r="UW256"/>
      <c r="UX256"/>
      <c r="UY256"/>
      <c r="UZ256"/>
      <c r="VA256"/>
      <c r="VB256"/>
      <c r="VC256"/>
      <c r="VD256"/>
      <c r="VE256"/>
      <c r="VF256"/>
      <c r="VG256"/>
      <c r="VH256"/>
      <c r="VI256"/>
      <c r="VJ256"/>
      <c r="VK256"/>
      <c r="VL256"/>
      <c r="VM256"/>
      <c r="VN256"/>
      <c r="VO256"/>
      <c r="VP256"/>
      <c r="VQ256"/>
      <c r="VR256"/>
      <c r="VS256"/>
      <c r="VT256"/>
      <c r="VU256"/>
      <c r="VV256"/>
      <c r="VW256"/>
      <c r="VX256"/>
      <c r="VY256"/>
      <c r="VZ256"/>
      <c r="WA256"/>
      <c r="WB256"/>
      <c r="WC256"/>
      <c r="WD256"/>
      <c r="WE256"/>
      <c r="WF256"/>
      <c r="WG256"/>
      <c r="WH256"/>
      <c r="WI256"/>
      <c r="WJ256"/>
      <c r="WK256"/>
      <c r="WL256"/>
      <c r="WM256"/>
      <c r="WN256"/>
      <c r="WO256"/>
      <c r="WP256"/>
      <c r="WQ256"/>
      <c r="WR256"/>
      <c r="WS256"/>
      <c r="WT256"/>
      <c r="WU256"/>
      <c r="WV256"/>
      <c r="WW256"/>
      <c r="WX256"/>
      <c r="WY256"/>
      <c r="WZ256"/>
      <c r="XA256"/>
      <c r="XB256"/>
      <c r="XC256"/>
      <c r="XD256"/>
      <c r="XE256"/>
      <c r="XF256"/>
      <c r="XG256"/>
      <c r="XH256"/>
      <c r="XI256"/>
      <c r="XJ256"/>
      <c r="XK256"/>
      <c r="XL256"/>
      <c r="XM256"/>
      <c r="XN256"/>
      <c r="XO256"/>
      <c r="XP256"/>
      <c r="XQ256"/>
      <c r="XR256"/>
      <c r="XS256"/>
      <c r="XT256"/>
      <c r="XU256"/>
      <c r="XV256"/>
      <c r="XW256"/>
      <c r="XX256"/>
      <c r="XY256"/>
      <c r="XZ256"/>
      <c r="YA256"/>
      <c r="YB256"/>
      <c r="YC256"/>
      <c r="YD256"/>
      <c r="YE256"/>
      <c r="YF256"/>
      <c r="YG256"/>
      <c r="YH256"/>
      <c r="YI256"/>
      <c r="YJ256"/>
      <c r="YK256"/>
      <c r="YL256"/>
      <c r="YM256"/>
      <c r="YN256"/>
      <c r="YO256"/>
      <c r="YP256"/>
      <c r="YQ256"/>
      <c r="YR256"/>
      <c r="YS256"/>
      <c r="YT256"/>
      <c r="YU256"/>
      <c r="YV256"/>
      <c r="YW256"/>
      <c r="YX256"/>
      <c r="YY256"/>
      <c r="YZ256"/>
      <c r="ZA256"/>
      <c r="ZB256"/>
      <c r="ZC256"/>
      <c r="ZD256"/>
      <c r="ZE256"/>
      <c r="ZF256"/>
      <c r="ZG256"/>
      <c r="ZH256"/>
      <c r="ZI256"/>
      <c r="ZJ256"/>
      <c r="ZK256"/>
      <c r="ZL256"/>
      <c r="ZM256"/>
      <c r="ZN256"/>
      <c r="ZO256"/>
      <c r="ZP256"/>
      <c r="ZQ256"/>
      <c r="ZR256"/>
      <c r="ZS256"/>
      <c r="ZT256"/>
      <c r="ZU256"/>
      <c r="ZV256"/>
      <c r="ZW256"/>
      <c r="ZX256"/>
      <c r="ZY256"/>
      <c r="ZZ256"/>
      <c r="AAA256"/>
      <c r="AAB256"/>
      <c r="AAC256"/>
      <c r="AAD256"/>
      <c r="AAE256"/>
      <c r="AAF256"/>
      <c r="AAG256"/>
      <c r="AAH256"/>
      <c r="AAI256"/>
      <c r="AAJ256"/>
      <c r="AAK256"/>
      <c r="AAL256"/>
      <c r="AAM256"/>
      <c r="AAN256"/>
      <c r="AAO256"/>
      <c r="AAP256"/>
      <c r="AAQ256"/>
      <c r="AAR256"/>
      <c r="AAS256"/>
      <c r="AAT256"/>
      <c r="AAU256"/>
      <c r="AAV256"/>
      <c r="AAW256"/>
      <c r="AAX256"/>
      <c r="AAY256"/>
      <c r="AAZ256"/>
      <c r="ABA256"/>
      <c r="ABB256"/>
      <c r="ABC256"/>
      <c r="ABD256"/>
      <c r="ABE256"/>
      <c r="ABF256"/>
      <c r="ABG256"/>
      <c r="ABH256"/>
      <c r="ABI256"/>
      <c r="ABJ256"/>
      <c r="ABK256"/>
      <c r="ABL256"/>
      <c r="ABM256"/>
      <c r="ABN256"/>
      <c r="ABO256"/>
      <c r="ABP256"/>
      <c r="ABQ256"/>
      <c r="ABR256"/>
      <c r="ABS256"/>
      <c r="ABT256"/>
      <c r="ABU256"/>
      <c r="ABV256"/>
      <c r="ABW256"/>
      <c r="ABX256"/>
      <c r="ABY256"/>
      <c r="ABZ256"/>
      <c r="ACA256"/>
      <c r="ACB256"/>
      <c r="ACC256"/>
      <c r="ACD256"/>
      <c r="ACE256"/>
      <c r="ACF256"/>
      <c r="ACG256"/>
      <c r="ACH256"/>
      <c r="ACI256"/>
      <c r="ACJ256"/>
      <c r="ACK256"/>
      <c r="ACL256"/>
      <c r="ACM256"/>
      <c r="ACN256"/>
      <c r="ACO256"/>
      <c r="ACP256"/>
      <c r="ACQ256"/>
      <c r="ACR256"/>
      <c r="ACS256"/>
      <c r="ACT256"/>
      <c r="ACU256"/>
      <c r="ACV256"/>
      <c r="ACW256"/>
      <c r="ACX256"/>
      <c r="ACY256"/>
      <c r="ACZ256"/>
      <c r="ADA256"/>
      <c r="ADB256"/>
      <c r="ADC256"/>
      <c r="ADD256"/>
      <c r="ADE256"/>
      <c r="ADF256"/>
      <c r="ADG256"/>
      <c r="ADH256"/>
      <c r="ADI256"/>
      <c r="ADJ256"/>
      <c r="ADK256"/>
      <c r="ADL256"/>
      <c r="ADM256"/>
      <c r="ADN256"/>
      <c r="ADO256"/>
      <c r="ADP256"/>
      <c r="ADQ256"/>
      <c r="ADR256"/>
      <c r="ADS256"/>
      <c r="ADT256"/>
      <c r="ADU256"/>
      <c r="ADV256"/>
      <c r="ADW256"/>
      <c r="ADX256"/>
      <c r="ADY256"/>
      <c r="ADZ256"/>
      <c r="AEA256"/>
      <c r="AEB256"/>
      <c r="AEC256"/>
      <c r="AED256"/>
      <c r="AEE256"/>
      <c r="AEF256"/>
      <c r="AEG256"/>
      <c r="AEH256"/>
      <c r="AEI256"/>
      <c r="AEJ256"/>
      <c r="AEK256"/>
      <c r="AEL256"/>
      <c r="AEM256"/>
      <c r="AEN256"/>
      <c r="AEO256"/>
      <c r="AEP256"/>
      <c r="AEQ256"/>
      <c r="AER256"/>
      <c r="AES256"/>
      <c r="AET256"/>
      <c r="AEU256"/>
      <c r="AEV256"/>
      <c r="AEW256"/>
      <c r="AEX256"/>
      <c r="AEY256"/>
      <c r="AEZ256"/>
      <c r="AFA256"/>
      <c r="AFB256"/>
      <c r="AFC256"/>
      <c r="AFD256"/>
      <c r="AFE256"/>
      <c r="AFF256"/>
      <c r="AFG256"/>
      <c r="AFH256"/>
      <c r="AFI256"/>
      <c r="AFJ256"/>
      <c r="AFK256"/>
      <c r="AFL256"/>
      <c r="AFM256"/>
      <c r="AFN256"/>
      <c r="AFO256"/>
      <c r="AFP256"/>
      <c r="AFQ256"/>
      <c r="AFR256"/>
      <c r="AFS256"/>
      <c r="AFT256"/>
      <c r="AFU256"/>
      <c r="AFV256"/>
      <c r="AFW256"/>
      <c r="AFX256"/>
      <c r="AFY256"/>
      <c r="AFZ256"/>
      <c r="AGA256"/>
      <c r="AGB256"/>
      <c r="AGC256"/>
      <c r="AGD256"/>
      <c r="AGE256"/>
      <c r="AGF256"/>
      <c r="AGG256"/>
      <c r="AGH256"/>
      <c r="AGI256"/>
      <c r="AGJ256"/>
      <c r="AGK256"/>
      <c r="AGL256"/>
      <c r="AGM256"/>
      <c r="AGN256"/>
      <c r="AGO256"/>
      <c r="AGP256"/>
      <c r="AGQ256"/>
      <c r="AGR256"/>
      <c r="AGS256"/>
      <c r="AGT256"/>
      <c r="AGU256"/>
      <c r="AGV256"/>
      <c r="AGW256"/>
      <c r="AGX256"/>
      <c r="AGY256"/>
      <c r="AGZ256"/>
      <c r="AHA256"/>
      <c r="AHB256"/>
      <c r="AHC256"/>
      <c r="AHD256"/>
      <c r="AHE256"/>
      <c r="AHF256"/>
      <c r="AHG256"/>
      <c r="AHH256"/>
      <c r="AHI256"/>
      <c r="AHJ256"/>
      <c r="AHK256"/>
      <c r="AHL256"/>
      <c r="AHM256"/>
      <c r="AHN256"/>
      <c r="AHO256"/>
      <c r="AHP256"/>
      <c r="AHQ256"/>
      <c r="AHR256"/>
      <c r="AHS256"/>
      <c r="AHT256"/>
      <c r="AHU256"/>
      <c r="AHV256"/>
      <c r="AHW256"/>
      <c r="AHX256"/>
      <c r="AHY256"/>
      <c r="AHZ256"/>
      <c r="AIA256"/>
      <c r="AIB256"/>
      <c r="AIC256"/>
      <c r="AID256"/>
      <c r="AIE256"/>
      <c r="AIF256"/>
      <c r="AIG256"/>
      <c r="AIH256"/>
      <c r="AII256"/>
      <c r="AIJ256"/>
      <c r="AIK256"/>
      <c r="AIL256"/>
      <c r="AIM256"/>
      <c r="AIN256"/>
      <c r="AIO256"/>
      <c r="AIP256"/>
      <c r="AIQ256"/>
      <c r="AIR256"/>
      <c r="AIS256"/>
      <c r="AIT256"/>
      <c r="AIU256"/>
      <c r="AIV256"/>
      <c r="AIW256"/>
      <c r="AIX256"/>
      <c r="AIY256"/>
      <c r="AIZ256"/>
      <c r="AJA256"/>
      <c r="AJB256"/>
      <c r="AJC256"/>
      <c r="AJD256"/>
      <c r="AJE256"/>
      <c r="AJF256"/>
      <c r="AJG256"/>
      <c r="AJH256"/>
      <c r="AJI256"/>
      <c r="AJJ256"/>
      <c r="AJK256"/>
      <c r="AJL256"/>
      <c r="AJM256"/>
      <c r="AJN256"/>
      <c r="AJO256"/>
      <c r="AJP256"/>
      <c r="AJQ256"/>
      <c r="AJR256"/>
      <c r="AJS256"/>
      <c r="AJT256"/>
      <c r="AJU256"/>
      <c r="AJV256"/>
      <c r="AJW256"/>
      <c r="AJX256"/>
      <c r="AJY256"/>
      <c r="AJZ256"/>
      <c r="AKA256"/>
      <c r="AKB256"/>
      <c r="AKC256"/>
      <c r="AKD256"/>
      <c r="AKE256"/>
      <c r="AKF256"/>
      <c r="AKG256"/>
      <c r="AKH256"/>
      <c r="AKI256"/>
      <c r="AKJ256"/>
      <c r="AKK256"/>
      <c r="AKL256"/>
      <c r="AKM256"/>
      <c r="AKN256"/>
      <c r="AKO256"/>
      <c r="AKP256"/>
      <c r="AKQ256"/>
      <c r="AKR256"/>
      <c r="AKS256"/>
      <c r="AKT256"/>
      <c r="AKU256"/>
      <c r="AKV256"/>
      <c r="AKW256"/>
      <c r="AKX256"/>
      <c r="AKY256"/>
      <c r="AKZ256"/>
      <c r="ALA256"/>
      <c r="ALB256"/>
      <c r="ALC256"/>
      <c r="ALD256"/>
      <c r="ALE256"/>
      <c r="ALF256"/>
      <c r="ALG256"/>
      <c r="ALH256"/>
      <c r="ALI256"/>
      <c r="ALJ256"/>
      <c r="ALK256"/>
      <c r="ALL256"/>
      <c r="ALM256"/>
      <c r="ALN256"/>
      <c r="ALO256"/>
      <c r="ALP256"/>
      <c r="ALQ256"/>
      <c r="ALR256"/>
      <c r="ALS256"/>
      <c r="ALT256"/>
      <c r="ALU256"/>
      <c r="ALV256"/>
      <c r="ALW256"/>
      <c r="ALX256"/>
      <c r="ALY256"/>
      <c r="ALZ256"/>
      <c r="AMA256"/>
      <c r="AMB256"/>
      <c r="AMC256"/>
      <c r="AMD256"/>
      <c r="AME256"/>
      <c r="AMF256"/>
      <c r="AMG256"/>
      <c r="AMH256"/>
      <c r="AMI256"/>
      <c r="AMJ256"/>
      <c r="AMK256"/>
      <c r="AML256"/>
      <c r="AMM256"/>
      <c r="AMN256"/>
      <c r="AMO256"/>
      <c r="AMP256"/>
      <c r="AMQ256"/>
      <c r="AMR256"/>
      <c r="AMS256"/>
      <c r="AMT256"/>
      <c r="AMU256"/>
    </row>
    <row r="257" spans="3:1038" s="6" customFormat="1" ht="15" customHeight="1" x14ac:dyDescent="0.25">
      <c r="C257" s="118" t="str">
        <f t="shared" si="105"/>
        <v>Reliance</v>
      </c>
      <c r="D257" s="118" t="str">
        <f t="shared" si="106"/>
        <v>10-50-DHPHTDR 130  (50 gal)</v>
      </c>
      <c r="E257" s="118">
        <f t="shared" si="107"/>
        <v>1801313</v>
      </c>
      <c r="F257" s="55">
        <f t="shared" si="108"/>
        <v>50</v>
      </c>
      <c r="G257" s="6" t="str">
        <f t="shared" si="109"/>
        <v>AOSmithHPTU50</v>
      </c>
      <c r="H257" s="114">
        <f t="shared" si="110"/>
        <v>1</v>
      </c>
      <c r="I257" s="152" t="str">
        <f t="shared" si="111"/>
        <v>Reliance1050DHPHTDR</v>
      </c>
      <c r="J257" s="114">
        <v>3</v>
      </c>
      <c r="K257" s="219">
        <v>3.45</v>
      </c>
      <c r="L257" s="91" t="s">
        <v>188</v>
      </c>
      <c r="M257" s="32">
        <v>3</v>
      </c>
      <c r="N257" s="75">
        <f t="shared" si="112"/>
        <v>18</v>
      </c>
      <c r="O257" s="9" t="s">
        <v>32</v>
      </c>
      <c r="P257" s="119">
        <v>13</v>
      </c>
      <c r="Q257" s="164">
        <f t="shared" si="103"/>
        <v>1801313</v>
      </c>
      <c r="R257" s="59" t="str">
        <f t="shared" si="113"/>
        <v>10-50-DHPHTDR 130  (50 gal)</v>
      </c>
      <c r="S257" s="151">
        <f>COUNTIF(R$90:R$662, R257)</f>
        <v>1</v>
      </c>
      <c r="T257" s="10" t="s">
        <v>357</v>
      </c>
      <c r="U257" s="11">
        <v>50</v>
      </c>
      <c r="V257" s="30" t="s">
        <v>81</v>
      </c>
      <c r="W257" s="80" t="s">
        <v>106</v>
      </c>
      <c r="X257" s="85" t="str">
        <f t="shared" si="104"/>
        <v>AOSmithHPTU50</v>
      </c>
      <c r="Y257" s="115">
        <v>1</v>
      </c>
      <c r="Z257" s="42" t="s">
        <v>8</v>
      </c>
      <c r="AA257" s="43">
        <v>44118</v>
      </c>
      <c r="AB257" s="44" t="s">
        <v>80</v>
      </c>
      <c r="AC257" s="124" t="str">
        <f t="shared" si="114"/>
        <v>2,     1801313,   "10-50-DHPHTDR 130  (50 gal)"</v>
      </c>
      <c r="AD257" s="126" t="str">
        <f>AD256</f>
        <v>Reliance</v>
      </c>
      <c r="AE257" s="128" t="s">
        <v>508</v>
      </c>
      <c r="AF257" s="167">
        <f>COUNTIF(AE$77:AE$662, AE257)</f>
        <v>1</v>
      </c>
      <c r="AG257" s="124" t="str">
        <f t="shared" si="115"/>
        <v xml:space="preserve">          case  10-50-DHPHTDR 130  (50 gal)   :   "Reliance1050DHPHTDR"</v>
      </c>
      <c r="AH257" s="6">
        <v>3.45</v>
      </c>
      <c r="AJ257" s="6">
        <v>3</v>
      </c>
      <c r="AK257"/>
      <c r="AL257" s="138">
        <f t="shared" si="116"/>
        <v>3.45</v>
      </c>
      <c r="AM257" s="138" t="str">
        <f t="shared" si="117"/>
        <v/>
      </c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  <c r="KI257"/>
      <c r="KJ257"/>
      <c r="KK257"/>
      <c r="KL257"/>
      <c r="KM257"/>
      <c r="KN257"/>
      <c r="KO257"/>
      <c r="KP257"/>
      <c r="KQ257"/>
      <c r="KR257"/>
      <c r="KS257"/>
      <c r="KT257"/>
      <c r="KU257"/>
      <c r="KV257"/>
      <c r="KW257"/>
      <c r="KX257"/>
      <c r="KY257"/>
      <c r="KZ257"/>
      <c r="LA257"/>
      <c r="LB257"/>
      <c r="LC257"/>
      <c r="LD257"/>
      <c r="LE257"/>
      <c r="LF257"/>
      <c r="LG257"/>
      <c r="LH257"/>
      <c r="LI257"/>
      <c r="LJ257"/>
      <c r="LK257"/>
      <c r="LL257"/>
      <c r="LM257"/>
      <c r="LN257"/>
      <c r="LO257"/>
      <c r="LP257"/>
      <c r="LQ257"/>
      <c r="LR257"/>
      <c r="LS257"/>
      <c r="LT257"/>
      <c r="LU257"/>
      <c r="LV257"/>
      <c r="LW257"/>
      <c r="LX257"/>
      <c r="LY257"/>
      <c r="LZ257"/>
      <c r="MA257"/>
      <c r="MB257"/>
      <c r="MC257"/>
      <c r="MD257"/>
      <c r="ME257"/>
      <c r="MF257"/>
      <c r="MG257"/>
      <c r="MH257"/>
      <c r="MI257"/>
      <c r="MJ257"/>
      <c r="MK257"/>
      <c r="ML257"/>
      <c r="MM257"/>
      <c r="MN257"/>
      <c r="MO257"/>
      <c r="MP257"/>
      <c r="MQ257"/>
      <c r="MR257"/>
      <c r="MS257"/>
      <c r="MT257"/>
      <c r="MU257"/>
      <c r="MV257"/>
      <c r="MW257"/>
      <c r="MX257"/>
      <c r="MY257"/>
      <c r="MZ257"/>
      <c r="NA257"/>
      <c r="NB257"/>
      <c r="NC257"/>
      <c r="ND257"/>
      <c r="NE257"/>
      <c r="NF257"/>
      <c r="NG257"/>
      <c r="NH257"/>
      <c r="NI257"/>
      <c r="NJ257"/>
      <c r="NK257"/>
      <c r="NL257"/>
      <c r="NM257"/>
      <c r="NN257"/>
      <c r="NO257"/>
      <c r="NP257"/>
      <c r="NQ257"/>
      <c r="NR257"/>
      <c r="NS257"/>
      <c r="NT257"/>
      <c r="NU257"/>
      <c r="NV257"/>
      <c r="NW257"/>
      <c r="NX257"/>
      <c r="NY257"/>
      <c r="NZ257"/>
      <c r="OA257"/>
      <c r="OB257"/>
      <c r="OC257"/>
      <c r="OD257"/>
      <c r="OE257"/>
      <c r="OF257"/>
      <c r="OG257"/>
      <c r="OH257"/>
      <c r="OI257"/>
      <c r="OJ257"/>
      <c r="OK257"/>
      <c r="OL257"/>
      <c r="OM257"/>
      <c r="ON257"/>
      <c r="OO257"/>
      <c r="OP257"/>
      <c r="OQ257"/>
      <c r="OR257"/>
      <c r="OS257"/>
      <c r="OT257"/>
      <c r="OU257"/>
      <c r="OV257"/>
      <c r="OW257"/>
      <c r="OX257"/>
      <c r="OY257"/>
      <c r="OZ257"/>
      <c r="PA257"/>
      <c r="PB257"/>
      <c r="PC257"/>
      <c r="PD257"/>
      <c r="PE257"/>
      <c r="PF257"/>
      <c r="PG257"/>
      <c r="PH257"/>
      <c r="PI257"/>
      <c r="PJ257"/>
      <c r="PK257"/>
      <c r="PL257"/>
      <c r="PM257"/>
      <c r="PN257"/>
      <c r="PO257"/>
      <c r="PP257"/>
      <c r="PQ257"/>
      <c r="PR257"/>
      <c r="PS257"/>
      <c r="PT257"/>
      <c r="PU257"/>
      <c r="PV257"/>
      <c r="PW257"/>
      <c r="PX257"/>
      <c r="PY257"/>
      <c r="PZ257"/>
      <c r="QA257"/>
      <c r="QB257"/>
      <c r="QC257"/>
      <c r="QD257"/>
      <c r="QE257"/>
      <c r="QF257"/>
      <c r="QG257"/>
      <c r="QH257"/>
      <c r="QI257"/>
      <c r="QJ257"/>
      <c r="QK257"/>
      <c r="QL257"/>
      <c r="QM257"/>
      <c r="QN257"/>
      <c r="QO257"/>
      <c r="QP257"/>
      <c r="QQ257"/>
      <c r="QR257"/>
      <c r="QS257"/>
      <c r="QT257"/>
      <c r="QU257"/>
      <c r="QV257"/>
      <c r="QW257"/>
      <c r="QX257"/>
      <c r="QY257"/>
      <c r="QZ257"/>
      <c r="RA257"/>
      <c r="RB257"/>
      <c r="RC257"/>
      <c r="RD257"/>
      <c r="RE257"/>
      <c r="RF257"/>
      <c r="RG257"/>
      <c r="RH257"/>
      <c r="RI257"/>
      <c r="RJ257"/>
      <c r="RK257"/>
      <c r="RL257"/>
      <c r="RM257"/>
      <c r="RN257"/>
      <c r="RO257"/>
      <c r="RP257"/>
      <c r="RQ257"/>
      <c r="RR257"/>
      <c r="RS257"/>
      <c r="RT257"/>
      <c r="RU257"/>
      <c r="RV257"/>
      <c r="RW257"/>
      <c r="RX257"/>
      <c r="RY257"/>
      <c r="RZ257"/>
      <c r="SA257"/>
      <c r="SB257"/>
      <c r="SC257"/>
      <c r="SD257"/>
      <c r="SE257"/>
      <c r="SF257"/>
      <c r="SG257"/>
      <c r="SH257"/>
      <c r="SI257"/>
      <c r="SJ257"/>
      <c r="SK257"/>
      <c r="SL257"/>
      <c r="SM257"/>
      <c r="SN257"/>
      <c r="SO257"/>
      <c r="SP257"/>
      <c r="SQ257"/>
      <c r="SR257"/>
      <c r="SS257"/>
      <c r="ST257"/>
      <c r="SU257"/>
      <c r="SV257"/>
      <c r="SW257"/>
      <c r="SX257"/>
      <c r="SY257"/>
      <c r="SZ257"/>
      <c r="TA257"/>
      <c r="TB257"/>
      <c r="TC257"/>
      <c r="TD257"/>
      <c r="TE257"/>
      <c r="TF257"/>
      <c r="TG257"/>
      <c r="TH257"/>
      <c r="TI257"/>
      <c r="TJ257"/>
      <c r="TK257"/>
      <c r="TL257"/>
      <c r="TM257"/>
      <c r="TN257"/>
      <c r="TO257"/>
      <c r="TP257"/>
      <c r="TQ257"/>
      <c r="TR257"/>
      <c r="TS257"/>
      <c r="TT257"/>
      <c r="TU257"/>
      <c r="TV257"/>
      <c r="TW257"/>
      <c r="TX257"/>
      <c r="TY257"/>
      <c r="TZ257"/>
      <c r="UA257"/>
      <c r="UB257"/>
      <c r="UC257"/>
      <c r="UD257"/>
      <c r="UE257"/>
      <c r="UF257"/>
      <c r="UG257"/>
      <c r="UH257"/>
      <c r="UI257"/>
      <c r="UJ257"/>
      <c r="UK257"/>
      <c r="UL257"/>
      <c r="UM257"/>
      <c r="UN257"/>
      <c r="UO257"/>
      <c r="UP257"/>
      <c r="UQ257"/>
      <c r="UR257"/>
      <c r="US257"/>
      <c r="UT257"/>
      <c r="UU257"/>
      <c r="UV257"/>
      <c r="UW257"/>
      <c r="UX257"/>
      <c r="UY257"/>
      <c r="UZ257"/>
      <c r="VA257"/>
      <c r="VB257"/>
      <c r="VC257"/>
      <c r="VD257"/>
      <c r="VE257"/>
      <c r="VF257"/>
      <c r="VG257"/>
      <c r="VH257"/>
      <c r="VI257"/>
      <c r="VJ257"/>
      <c r="VK257"/>
      <c r="VL257"/>
      <c r="VM257"/>
      <c r="VN257"/>
      <c r="VO257"/>
      <c r="VP257"/>
      <c r="VQ257"/>
      <c r="VR257"/>
      <c r="VS257"/>
      <c r="VT257"/>
      <c r="VU257"/>
      <c r="VV257"/>
      <c r="VW257"/>
      <c r="VX257"/>
      <c r="VY257"/>
      <c r="VZ257"/>
      <c r="WA257"/>
      <c r="WB257"/>
      <c r="WC257"/>
      <c r="WD257"/>
      <c r="WE257"/>
      <c r="WF257"/>
      <c r="WG257"/>
      <c r="WH257"/>
      <c r="WI257"/>
      <c r="WJ257"/>
      <c r="WK257"/>
      <c r="WL257"/>
      <c r="WM257"/>
      <c r="WN257"/>
      <c r="WO257"/>
      <c r="WP257"/>
      <c r="WQ257"/>
      <c r="WR257"/>
      <c r="WS257"/>
      <c r="WT257"/>
      <c r="WU257"/>
      <c r="WV257"/>
      <c r="WW257"/>
      <c r="WX257"/>
      <c r="WY257"/>
      <c r="WZ257"/>
      <c r="XA257"/>
      <c r="XB257"/>
      <c r="XC257"/>
      <c r="XD257"/>
      <c r="XE257"/>
      <c r="XF257"/>
      <c r="XG257"/>
      <c r="XH257"/>
      <c r="XI257"/>
      <c r="XJ257"/>
      <c r="XK257"/>
      <c r="XL257"/>
      <c r="XM257"/>
      <c r="XN257"/>
      <c r="XO257"/>
      <c r="XP257"/>
      <c r="XQ257"/>
      <c r="XR257"/>
      <c r="XS257"/>
      <c r="XT257"/>
      <c r="XU257"/>
      <c r="XV257"/>
      <c r="XW257"/>
      <c r="XX257"/>
      <c r="XY257"/>
      <c r="XZ257"/>
      <c r="YA257"/>
      <c r="YB257"/>
      <c r="YC257"/>
      <c r="YD257"/>
      <c r="YE257"/>
      <c r="YF257"/>
      <c r="YG257"/>
      <c r="YH257"/>
      <c r="YI257"/>
      <c r="YJ257"/>
      <c r="YK257"/>
      <c r="YL257"/>
      <c r="YM257"/>
      <c r="YN257"/>
      <c r="YO257"/>
      <c r="YP257"/>
      <c r="YQ257"/>
      <c r="YR257"/>
      <c r="YS257"/>
      <c r="YT257"/>
      <c r="YU257"/>
      <c r="YV257"/>
      <c r="YW257"/>
      <c r="YX257"/>
      <c r="YY257"/>
      <c r="YZ257"/>
      <c r="ZA257"/>
      <c r="ZB257"/>
      <c r="ZC257"/>
      <c r="ZD257"/>
      <c r="ZE257"/>
      <c r="ZF257"/>
      <c r="ZG257"/>
      <c r="ZH257"/>
      <c r="ZI257"/>
      <c r="ZJ257"/>
      <c r="ZK257"/>
      <c r="ZL257"/>
      <c r="ZM257"/>
      <c r="ZN257"/>
      <c r="ZO257"/>
      <c r="ZP257"/>
      <c r="ZQ257"/>
      <c r="ZR257"/>
      <c r="ZS257"/>
      <c r="ZT257"/>
      <c r="ZU257"/>
      <c r="ZV257"/>
      <c r="ZW257"/>
      <c r="ZX257"/>
      <c r="ZY257"/>
      <c r="ZZ257"/>
      <c r="AAA257"/>
      <c r="AAB257"/>
      <c r="AAC257"/>
      <c r="AAD257"/>
      <c r="AAE257"/>
      <c r="AAF257"/>
      <c r="AAG257"/>
      <c r="AAH257"/>
      <c r="AAI257"/>
      <c r="AAJ257"/>
      <c r="AAK257"/>
      <c r="AAL257"/>
      <c r="AAM257"/>
      <c r="AAN257"/>
      <c r="AAO257"/>
      <c r="AAP257"/>
      <c r="AAQ257"/>
      <c r="AAR257"/>
      <c r="AAS257"/>
      <c r="AAT257"/>
      <c r="AAU257"/>
      <c r="AAV257"/>
      <c r="AAW257"/>
      <c r="AAX257"/>
      <c r="AAY257"/>
      <c r="AAZ257"/>
      <c r="ABA257"/>
      <c r="ABB257"/>
      <c r="ABC257"/>
      <c r="ABD257"/>
      <c r="ABE257"/>
      <c r="ABF257"/>
      <c r="ABG257"/>
      <c r="ABH257"/>
      <c r="ABI257"/>
      <c r="ABJ257"/>
      <c r="ABK257"/>
      <c r="ABL257"/>
      <c r="ABM257"/>
      <c r="ABN257"/>
      <c r="ABO257"/>
      <c r="ABP257"/>
      <c r="ABQ257"/>
      <c r="ABR257"/>
      <c r="ABS257"/>
      <c r="ABT257"/>
      <c r="ABU257"/>
      <c r="ABV257"/>
      <c r="ABW257"/>
      <c r="ABX257"/>
      <c r="ABY257"/>
      <c r="ABZ257"/>
      <c r="ACA257"/>
      <c r="ACB257"/>
      <c r="ACC257"/>
      <c r="ACD257"/>
      <c r="ACE257"/>
      <c r="ACF257"/>
      <c r="ACG257"/>
      <c r="ACH257"/>
      <c r="ACI257"/>
      <c r="ACJ257"/>
      <c r="ACK257"/>
      <c r="ACL257"/>
      <c r="ACM257"/>
      <c r="ACN257"/>
      <c r="ACO257"/>
      <c r="ACP257"/>
      <c r="ACQ257"/>
      <c r="ACR257"/>
      <c r="ACS257"/>
      <c r="ACT257"/>
      <c r="ACU257"/>
      <c r="ACV257"/>
      <c r="ACW257"/>
      <c r="ACX257"/>
      <c r="ACY257"/>
      <c r="ACZ257"/>
      <c r="ADA257"/>
      <c r="ADB257"/>
      <c r="ADC257"/>
      <c r="ADD257"/>
      <c r="ADE257"/>
      <c r="ADF257"/>
      <c r="ADG257"/>
      <c r="ADH257"/>
      <c r="ADI257"/>
      <c r="ADJ257"/>
      <c r="ADK257"/>
      <c r="ADL257"/>
      <c r="ADM257"/>
      <c r="ADN257"/>
      <c r="ADO257"/>
      <c r="ADP257"/>
      <c r="ADQ257"/>
      <c r="ADR257"/>
      <c r="ADS257"/>
      <c r="ADT257"/>
      <c r="ADU257"/>
      <c r="ADV257"/>
      <c r="ADW257"/>
      <c r="ADX257"/>
      <c r="ADY257"/>
      <c r="ADZ257"/>
      <c r="AEA257"/>
      <c r="AEB257"/>
      <c r="AEC257"/>
      <c r="AED257"/>
      <c r="AEE257"/>
      <c r="AEF257"/>
      <c r="AEG257"/>
      <c r="AEH257"/>
      <c r="AEI257"/>
      <c r="AEJ257"/>
      <c r="AEK257"/>
      <c r="AEL257"/>
      <c r="AEM257"/>
      <c r="AEN257"/>
      <c r="AEO257"/>
      <c r="AEP257"/>
      <c r="AEQ257"/>
      <c r="AER257"/>
      <c r="AES257"/>
      <c r="AET257"/>
      <c r="AEU257"/>
      <c r="AEV257"/>
      <c r="AEW257"/>
      <c r="AEX257"/>
      <c r="AEY257"/>
      <c r="AEZ257"/>
      <c r="AFA257"/>
      <c r="AFB257"/>
      <c r="AFC257"/>
      <c r="AFD257"/>
      <c r="AFE257"/>
      <c r="AFF257"/>
      <c r="AFG257"/>
      <c r="AFH257"/>
      <c r="AFI257"/>
      <c r="AFJ257"/>
      <c r="AFK257"/>
      <c r="AFL257"/>
      <c r="AFM257"/>
      <c r="AFN257"/>
      <c r="AFO257"/>
      <c r="AFP257"/>
      <c r="AFQ257"/>
      <c r="AFR257"/>
      <c r="AFS257"/>
      <c r="AFT257"/>
      <c r="AFU257"/>
      <c r="AFV257"/>
      <c r="AFW257"/>
      <c r="AFX257"/>
      <c r="AFY257"/>
      <c r="AFZ257"/>
      <c r="AGA257"/>
      <c r="AGB257"/>
      <c r="AGC257"/>
      <c r="AGD257"/>
      <c r="AGE257"/>
      <c r="AGF257"/>
      <c r="AGG257"/>
      <c r="AGH257"/>
      <c r="AGI257"/>
      <c r="AGJ257"/>
      <c r="AGK257"/>
      <c r="AGL257"/>
      <c r="AGM257"/>
      <c r="AGN257"/>
      <c r="AGO257"/>
      <c r="AGP257"/>
      <c r="AGQ257"/>
      <c r="AGR257"/>
      <c r="AGS257"/>
      <c r="AGT257"/>
      <c r="AGU257"/>
      <c r="AGV257"/>
      <c r="AGW257"/>
      <c r="AGX257"/>
      <c r="AGY257"/>
      <c r="AGZ257"/>
      <c r="AHA257"/>
      <c r="AHB257"/>
      <c r="AHC257"/>
      <c r="AHD257"/>
      <c r="AHE257"/>
      <c r="AHF257"/>
      <c r="AHG257"/>
      <c r="AHH257"/>
      <c r="AHI257"/>
      <c r="AHJ257"/>
      <c r="AHK257"/>
      <c r="AHL257"/>
      <c r="AHM257"/>
      <c r="AHN257"/>
      <c r="AHO257"/>
      <c r="AHP257"/>
      <c r="AHQ257"/>
      <c r="AHR257"/>
      <c r="AHS257"/>
      <c r="AHT257"/>
      <c r="AHU257"/>
      <c r="AHV257"/>
      <c r="AHW257"/>
      <c r="AHX257"/>
      <c r="AHY257"/>
      <c r="AHZ257"/>
      <c r="AIA257"/>
      <c r="AIB257"/>
      <c r="AIC257"/>
      <c r="AID257"/>
      <c r="AIE257"/>
      <c r="AIF257"/>
      <c r="AIG257"/>
      <c r="AIH257"/>
      <c r="AII257"/>
      <c r="AIJ257"/>
      <c r="AIK257"/>
      <c r="AIL257"/>
      <c r="AIM257"/>
      <c r="AIN257"/>
      <c r="AIO257"/>
      <c r="AIP257"/>
      <c r="AIQ257"/>
      <c r="AIR257"/>
      <c r="AIS257"/>
      <c r="AIT257"/>
      <c r="AIU257"/>
      <c r="AIV257"/>
      <c r="AIW257"/>
      <c r="AIX257"/>
      <c r="AIY257"/>
      <c r="AIZ257"/>
      <c r="AJA257"/>
      <c r="AJB257"/>
      <c r="AJC257"/>
      <c r="AJD257"/>
      <c r="AJE257"/>
      <c r="AJF257"/>
      <c r="AJG257"/>
      <c r="AJH257"/>
      <c r="AJI257"/>
      <c r="AJJ257"/>
      <c r="AJK257"/>
      <c r="AJL257"/>
      <c r="AJM257"/>
      <c r="AJN257"/>
      <c r="AJO257"/>
      <c r="AJP257"/>
      <c r="AJQ257"/>
      <c r="AJR257"/>
      <c r="AJS257"/>
      <c r="AJT257"/>
      <c r="AJU257"/>
      <c r="AJV257"/>
      <c r="AJW257"/>
      <c r="AJX257"/>
      <c r="AJY257"/>
      <c r="AJZ257"/>
      <c r="AKA257"/>
      <c r="AKB257"/>
      <c r="AKC257"/>
      <c r="AKD257"/>
      <c r="AKE257"/>
      <c r="AKF257"/>
      <c r="AKG257"/>
      <c r="AKH257"/>
      <c r="AKI257"/>
      <c r="AKJ257"/>
      <c r="AKK257"/>
      <c r="AKL257"/>
      <c r="AKM257"/>
      <c r="AKN257"/>
      <c r="AKO257"/>
      <c r="AKP257"/>
      <c r="AKQ257"/>
      <c r="AKR257"/>
      <c r="AKS257"/>
      <c r="AKT257"/>
      <c r="AKU257"/>
      <c r="AKV257"/>
      <c r="AKW257"/>
      <c r="AKX257"/>
      <c r="AKY257"/>
      <c r="AKZ257"/>
      <c r="ALA257"/>
      <c r="ALB257"/>
      <c r="ALC257"/>
      <c r="ALD257"/>
      <c r="ALE257"/>
      <c r="ALF257"/>
      <c r="ALG257"/>
      <c r="ALH257"/>
      <c r="ALI257"/>
      <c r="ALJ257"/>
      <c r="ALK257"/>
      <c r="ALL257"/>
      <c r="ALM257"/>
      <c r="ALN257"/>
      <c r="ALO257"/>
      <c r="ALP257"/>
      <c r="ALQ257"/>
      <c r="ALR257"/>
      <c r="ALS257"/>
      <c r="ALT257"/>
      <c r="ALU257"/>
      <c r="ALV257"/>
      <c r="ALW257"/>
      <c r="ALX257"/>
      <c r="ALY257"/>
      <c r="ALZ257"/>
      <c r="AMA257"/>
      <c r="AMB257"/>
      <c r="AMC257"/>
      <c r="AMD257"/>
      <c r="AME257"/>
      <c r="AMF257"/>
      <c r="AMG257"/>
      <c r="AMH257"/>
      <c r="AMI257"/>
      <c r="AMJ257"/>
      <c r="AMK257"/>
      <c r="AML257"/>
      <c r="AMM257"/>
      <c r="AMN257"/>
      <c r="AMO257"/>
      <c r="AMP257"/>
      <c r="AMQ257"/>
      <c r="AMR257"/>
      <c r="AMS257"/>
      <c r="AMT257"/>
      <c r="AMU257"/>
    </row>
    <row r="258" spans="3:1038" s="6" customFormat="1" ht="15" customHeight="1" x14ac:dyDescent="0.25">
      <c r="C258" s="6" t="str">
        <f t="shared" si="105"/>
        <v>Reliance</v>
      </c>
      <c r="D258" s="6" t="str">
        <f t="shared" si="106"/>
        <v>10 60 DHPT  (60 gal)</v>
      </c>
      <c r="E258" s="6">
        <f t="shared" si="107"/>
        <v>1800311</v>
      </c>
      <c r="F258" s="55">
        <f t="shared" si="108"/>
        <v>60</v>
      </c>
      <c r="G258" s="6" t="str">
        <f t="shared" si="109"/>
        <v>AOSmithPHPT60</v>
      </c>
      <c r="H258" s="114">
        <f t="shared" si="110"/>
        <v>0</v>
      </c>
      <c r="I258" s="152" t="str">
        <f t="shared" si="111"/>
        <v>Reliance1060DHPTRes</v>
      </c>
      <c r="J258" s="114">
        <v>1</v>
      </c>
      <c r="K258" s="220">
        <v>0</v>
      </c>
      <c r="L258" s="91" t="s">
        <v>188</v>
      </c>
      <c r="M258" s="33">
        <v>1</v>
      </c>
      <c r="N258" s="75">
        <f t="shared" si="112"/>
        <v>18</v>
      </c>
      <c r="O258" s="18" t="s">
        <v>32</v>
      </c>
      <c r="P258" s="121">
        <f>P256+1</f>
        <v>3</v>
      </c>
      <c r="Q258" s="164">
        <f t="shared" si="103"/>
        <v>1800311</v>
      </c>
      <c r="R258" s="59" t="str">
        <f t="shared" si="113"/>
        <v>10 60 DHPT  (60 gal)</v>
      </c>
      <c r="S258" s="151">
        <f>COUNTIF(R$90:R$662, R258)</f>
        <v>1</v>
      </c>
      <c r="T258" s="19" t="s">
        <v>108</v>
      </c>
      <c r="U258" s="20">
        <v>60</v>
      </c>
      <c r="V258" s="31" t="s">
        <v>104</v>
      </c>
      <c r="W258" s="80" t="s">
        <v>104</v>
      </c>
      <c r="X258" s="85" t="str">
        <f t="shared" si="104"/>
        <v>AOSmithPHPT60</v>
      </c>
      <c r="Y258" s="113">
        <v>0</v>
      </c>
      <c r="Z258" s="45"/>
      <c r="AA258" s="45"/>
      <c r="AB258" s="44"/>
      <c r="AC258" s="124" t="str">
        <f t="shared" si="114"/>
        <v>2,     1800311,   "10 60 DHPT  (60 gal)"</v>
      </c>
      <c r="AD258" s="126" t="str">
        <f>AD254</f>
        <v>Reliance</v>
      </c>
      <c r="AE258" s="127" t="s">
        <v>498</v>
      </c>
      <c r="AF258" s="167">
        <f>COUNTIF(AE$77:AE$662, AE258)</f>
        <v>1</v>
      </c>
      <c r="AG258" s="124" t="str">
        <f t="shared" si="115"/>
        <v xml:space="preserve">          case  10 60 DHPT  (60 gal)   :   "Reliance1060DHPTRes"</v>
      </c>
      <c r="AH258" s="6" t="s">
        <v>1274</v>
      </c>
      <c r="AI258" s="6" t="s">
        <v>1274</v>
      </c>
      <c r="AJ258" s="6">
        <v>1</v>
      </c>
      <c r="AK258" s="18"/>
      <c r="AL258" s="138" t="str">
        <f t="shared" si="116"/>
        <v/>
      </c>
      <c r="AM258" s="138" t="str">
        <f t="shared" si="117"/>
        <v/>
      </c>
      <c r="AN258" s="18"/>
      <c r="AO258" s="18"/>
      <c r="AP258" s="18"/>
      <c r="AQ258" s="18"/>
      <c r="AR258" s="1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28"/>
      <c r="BV258" s="28"/>
      <c r="BW258" s="28"/>
      <c r="BX258" s="28"/>
      <c r="BY258" s="28"/>
      <c r="BZ258" s="28"/>
      <c r="CA258" s="28"/>
      <c r="CB258" s="28"/>
      <c r="CC258" s="28"/>
      <c r="CD258" s="28"/>
      <c r="CE258" s="28"/>
      <c r="CF258" s="28"/>
      <c r="CG258" s="28"/>
      <c r="CH258" s="28"/>
      <c r="CI258" s="28"/>
      <c r="CJ258" s="28"/>
      <c r="CK258" s="28"/>
      <c r="CL258" s="28"/>
      <c r="CM258" s="28"/>
      <c r="CN258" s="28"/>
      <c r="CO258" s="28"/>
      <c r="CP258" s="28"/>
      <c r="CQ258" s="28"/>
      <c r="CR258" s="28"/>
      <c r="CS258" s="28"/>
      <c r="CT258" s="28"/>
      <c r="CU258" s="28"/>
      <c r="CV258" s="28"/>
      <c r="CW258" s="28"/>
      <c r="CX258" s="28"/>
      <c r="CY258" s="28"/>
      <c r="CZ258" s="28"/>
      <c r="DA258" s="28"/>
      <c r="DB258" s="28"/>
      <c r="DC258" s="28"/>
      <c r="DD258" s="28"/>
      <c r="DE258" s="28"/>
      <c r="DF258" s="28"/>
      <c r="DG258" s="28"/>
      <c r="DH258" s="28"/>
      <c r="DI258" s="28"/>
      <c r="DJ258" s="28"/>
      <c r="DK258" s="28"/>
      <c r="DL258" s="28"/>
      <c r="DM258" s="28"/>
      <c r="DN258" s="28"/>
      <c r="DO258" s="28"/>
      <c r="DP258" s="28"/>
      <c r="DQ258" s="28"/>
      <c r="DR258" s="28"/>
      <c r="DS258" s="28"/>
      <c r="DT258" s="28"/>
      <c r="DU258" s="28"/>
      <c r="DV258" s="28"/>
      <c r="DW258" s="28"/>
      <c r="DX258" s="28"/>
      <c r="DY258" s="28"/>
      <c r="DZ258" s="28"/>
      <c r="EA258" s="28"/>
      <c r="EB258" s="28"/>
      <c r="EC258" s="28"/>
      <c r="ED258" s="28"/>
      <c r="EE258" s="28"/>
      <c r="EF258" s="28"/>
      <c r="EG258" s="28"/>
      <c r="EH258" s="28"/>
      <c r="EI258" s="28"/>
      <c r="EJ258" s="28"/>
      <c r="EK258" s="28"/>
      <c r="EL258" s="28"/>
      <c r="EM258" s="28"/>
      <c r="EN258" s="28"/>
      <c r="EO258" s="28"/>
      <c r="EP258" s="28"/>
      <c r="EQ258" s="28"/>
      <c r="ER258" s="28"/>
      <c r="ES258" s="28"/>
      <c r="ET258" s="28"/>
      <c r="EU258" s="28"/>
      <c r="EV258" s="28"/>
      <c r="EW258" s="28"/>
      <c r="EX258" s="28"/>
      <c r="EY258" s="28"/>
      <c r="EZ258" s="28"/>
      <c r="FA258" s="28"/>
      <c r="FB258" s="28"/>
      <c r="FC258" s="28"/>
      <c r="FD258" s="28"/>
      <c r="FE258" s="28"/>
      <c r="FF258" s="28"/>
      <c r="FG258" s="28"/>
      <c r="FH258" s="28"/>
      <c r="FI258" s="28"/>
      <c r="FJ258" s="28"/>
      <c r="FK258" s="28"/>
      <c r="FL258" s="28"/>
      <c r="FM258" s="28"/>
      <c r="FN258" s="28"/>
      <c r="FO258" s="28"/>
      <c r="FP258" s="28"/>
      <c r="FQ258" s="28"/>
      <c r="FR258" s="28"/>
      <c r="FS258" s="28"/>
      <c r="FT258" s="28"/>
      <c r="FU258" s="28"/>
      <c r="FV258" s="28"/>
      <c r="FW258" s="28"/>
      <c r="FX258" s="28"/>
      <c r="FY258" s="28"/>
      <c r="FZ258" s="28"/>
      <c r="GA258" s="28"/>
      <c r="GB258" s="28"/>
      <c r="GC258" s="28"/>
      <c r="GD258" s="28"/>
      <c r="GE258" s="28"/>
      <c r="GF258" s="28"/>
      <c r="GG258" s="28"/>
      <c r="GH258" s="28"/>
      <c r="GI258" s="28"/>
      <c r="GJ258" s="28"/>
      <c r="GK258" s="28"/>
      <c r="GL258" s="28"/>
      <c r="GM258" s="28"/>
      <c r="GN258" s="28"/>
      <c r="GO258" s="28"/>
      <c r="GP258" s="28"/>
      <c r="GQ258" s="28"/>
      <c r="GR258" s="28"/>
      <c r="GS258" s="28"/>
      <c r="GT258" s="28"/>
      <c r="GU258" s="28"/>
      <c r="GV258" s="28"/>
      <c r="GW258" s="28"/>
      <c r="GX258" s="28"/>
      <c r="GY258" s="28"/>
      <c r="GZ258" s="28"/>
      <c r="HA258" s="28"/>
      <c r="HB258" s="28"/>
      <c r="HC258" s="28"/>
      <c r="HD258" s="28"/>
      <c r="HE258" s="28"/>
      <c r="HF258" s="28"/>
      <c r="HG258" s="28"/>
      <c r="HH258" s="28"/>
      <c r="HI258" s="28"/>
      <c r="HJ258" s="28"/>
      <c r="HK258" s="28"/>
      <c r="HL258" s="28"/>
      <c r="HM258" s="28"/>
      <c r="HN258" s="28"/>
      <c r="HO258" s="28"/>
      <c r="HP258" s="28"/>
      <c r="HQ258" s="28"/>
      <c r="HR258" s="28"/>
      <c r="HS258" s="28"/>
      <c r="HT258" s="28"/>
      <c r="HU258" s="28"/>
      <c r="HV258" s="28"/>
      <c r="HW258" s="28"/>
      <c r="HX258" s="28"/>
      <c r="HY258" s="28"/>
      <c r="HZ258" s="28"/>
      <c r="IA258" s="28"/>
      <c r="IB258" s="28"/>
      <c r="IC258" s="28"/>
      <c r="ID258" s="28"/>
      <c r="IE258" s="28"/>
      <c r="IF258" s="28"/>
      <c r="IG258" s="28"/>
      <c r="IH258" s="28"/>
      <c r="II258" s="28"/>
      <c r="IJ258" s="28"/>
      <c r="IK258" s="28"/>
      <c r="IL258" s="28"/>
      <c r="IM258" s="28"/>
      <c r="IN258" s="28"/>
      <c r="IO258" s="28"/>
      <c r="IP258" s="28"/>
      <c r="IQ258" s="28"/>
      <c r="IR258" s="28"/>
      <c r="IS258" s="28"/>
      <c r="IT258" s="28"/>
      <c r="IU258" s="28"/>
      <c r="IV258" s="28"/>
      <c r="IW258" s="28"/>
      <c r="IX258" s="28"/>
      <c r="IY258" s="28"/>
      <c r="IZ258" s="28"/>
      <c r="JA258" s="28"/>
      <c r="JB258" s="28"/>
      <c r="JC258" s="28"/>
      <c r="JD258" s="28"/>
      <c r="JE258" s="28"/>
      <c r="JF258" s="28"/>
      <c r="JG258" s="28"/>
      <c r="JH258" s="28"/>
      <c r="JI258" s="28"/>
      <c r="JJ258" s="28"/>
      <c r="JK258" s="28"/>
      <c r="JL258" s="28"/>
      <c r="JM258" s="28"/>
      <c r="JN258" s="28"/>
      <c r="JO258" s="28"/>
      <c r="JP258" s="28"/>
      <c r="JQ258" s="28"/>
      <c r="JR258" s="28"/>
      <c r="JS258" s="28"/>
      <c r="JT258" s="28"/>
      <c r="JU258" s="28"/>
      <c r="JV258" s="28"/>
      <c r="JW258" s="28"/>
      <c r="JX258" s="28"/>
      <c r="JY258" s="28"/>
      <c r="JZ258" s="28"/>
      <c r="KA258" s="28"/>
      <c r="KB258" s="28"/>
      <c r="KC258" s="28"/>
      <c r="KD258" s="28"/>
      <c r="KE258" s="28"/>
      <c r="KF258" s="28"/>
      <c r="KG258" s="28"/>
      <c r="KH258" s="28"/>
      <c r="KI258" s="28"/>
      <c r="KJ258" s="28"/>
      <c r="KK258" s="28"/>
      <c r="KL258" s="28"/>
      <c r="KM258" s="28"/>
      <c r="KN258" s="28"/>
      <c r="KO258" s="28"/>
      <c r="KP258" s="28"/>
      <c r="KQ258" s="28"/>
      <c r="KR258" s="28"/>
      <c r="KS258" s="28"/>
      <c r="KT258" s="28"/>
      <c r="KU258" s="28"/>
      <c r="KV258" s="28"/>
      <c r="KW258" s="28"/>
      <c r="KX258" s="28"/>
      <c r="KY258" s="28"/>
      <c r="KZ258" s="28"/>
      <c r="LA258" s="28"/>
      <c r="LB258" s="28"/>
      <c r="LC258" s="28"/>
      <c r="LD258" s="28"/>
      <c r="LE258" s="28"/>
      <c r="LF258" s="28"/>
      <c r="LG258" s="28"/>
      <c r="LH258" s="28"/>
      <c r="LI258" s="28"/>
      <c r="LJ258" s="28"/>
      <c r="LK258" s="28"/>
      <c r="LL258" s="28"/>
      <c r="LM258" s="28"/>
      <c r="LN258" s="28"/>
      <c r="LO258" s="28"/>
      <c r="LP258" s="28"/>
      <c r="LQ258" s="28"/>
      <c r="LR258" s="28"/>
      <c r="LS258" s="28"/>
      <c r="LT258" s="28"/>
      <c r="LU258" s="28"/>
      <c r="LV258" s="28"/>
      <c r="LW258" s="28"/>
      <c r="LX258" s="28"/>
      <c r="LY258" s="28"/>
      <c r="LZ258" s="28"/>
      <c r="MA258" s="28"/>
      <c r="MB258" s="28"/>
      <c r="MC258" s="28"/>
      <c r="MD258" s="28"/>
      <c r="ME258" s="28"/>
      <c r="MF258" s="28"/>
      <c r="MG258" s="28"/>
      <c r="MH258" s="28"/>
      <c r="MI258" s="28"/>
      <c r="MJ258" s="28"/>
      <c r="MK258" s="28"/>
      <c r="ML258" s="28"/>
      <c r="MM258" s="28"/>
      <c r="MN258" s="28"/>
      <c r="MO258" s="28"/>
      <c r="MP258" s="28"/>
      <c r="MQ258" s="28"/>
      <c r="MR258" s="28"/>
      <c r="MS258" s="28"/>
      <c r="MT258" s="28"/>
      <c r="MU258" s="28"/>
      <c r="MV258" s="28"/>
      <c r="MW258" s="28"/>
      <c r="MX258" s="28"/>
      <c r="MY258" s="28"/>
      <c r="MZ258" s="28"/>
      <c r="NA258" s="28"/>
      <c r="NB258" s="28"/>
      <c r="NC258" s="28"/>
      <c r="ND258" s="28"/>
      <c r="NE258" s="28"/>
      <c r="NF258" s="28"/>
      <c r="NG258" s="28"/>
      <c r="NH258" s="28"/>
      <c r="NI258" s="28"/>
      <c r="NJ258" s="28"/>
      <c r="NK258" s="28"/>
      <c r="NL258" s="28"/>
      <c r="NM258" s="28"/>
      <c r="NN258" s="28"/>
      <c r="NO258" s="28"/>
      <c r="NP258" s="28"/>
      <c r="NQ258" s="28"/>
      <c r="NR258" s="28"/>
      <c r="NS258" s="28"/>
      <c r="NT258" s="28"/>
      <c r="NU258" s="28"/>
      <c r="NV258" s="28"/>
      <c r="NW258" s="28"/>
      <c r="NX258" s="28"/>
      <c r="NY258" s="28"/>
      <c r="NZ258" s="28"/>
      <c r="OA258" s="28"/>
      <c r="OB258" s="28"/>
      <c r="OC258" s="28"/>
      <c r="OD258" s="28"/>
      <c r="OE258" s="28"/>
      <c r="OF258" s="28"/>
      <c r="OG258" s="28"/>
      <c r="OH258" s="28"/>
      <c r="OI258" s="28"/>
      <c r="OJ258" s="28"/>
      <c r="OK258" s="28"/>
      <c r="OL258" s="28"/>
      <c r="OM258" s="28"/>
      <c r="ON258" s="28"/>
      <c r="OO258" s="28"/>
      <c r="OP258" s="28"/>
      <c r="OQ258" s="28"/>
      <c r="OR258" s="28"/>
      <c r="OS258" s="28"/>
      <c r="OT258" s="28"/>
      <c r="OU258" s="28"/>
      <c r="OV258" s="28"/>
      <c r="OW258" s="28"/>
      <c r="OX258" s="28"/>
      <c r="OY258" s="28"/>
      <c r="OZ258" s="28"/>
      <c r="PA258" s="28"/>
      <c r="PB258" s="28"/>
      <c r="PC258" s="28"/>
      <c r="PD258" s="28"/>
      <c r="PE258" s="28"/>
      <c r="PF258" s="28"/>
      <c r="PG258" s="28"/>
      <c r="PH258" s="28"/>
      <c r="PI258" s="28"/>
      <c r="PJ258" s="28"/>
      <c r="PK258" s="28"/>
      <c r="PL258" s="28"/>
      <c r="PM258" s="28"/>
      <c r="PN258" s="28"/>
      <c r="PO258" s="28"/>
      <c r="PP258" s="28"/>
      <c r="PQ258" s="28"/>
      <c r="PR258" s="28"/>
      <c r="PS258" s="28"/>
      <c r="PT258" s="28"/>
      <c r="PU258" s="28"/>
      <c r="PV258" s="28"/>
      <c r="PW258" s="28"/>
      <c r="PX258" s="28"/>
      <c r="PY258" s="28"/>
      <c r="PZ258" s="28"/>
      <c r="QA258" s="28"/>
      <c r="QB258" s="28"/>
      <c r="QC258" s="28"/>
      <c r="QD258" s="28"/>
      <c r="QE258" s="28"/>
      <c r="QF258" s="28"/>
      <c r="QG258" s="28"/>
      <c r="QH258" s="28"/>
      <c r="QI258" s="28"/>
      <c r="QJ258" s="28"/>
      <c r="QK258" s="28"/>
      <c r="QL258" s="28"/>
      <c r="QM258" s="28"/>
      <c r="QN258" s="28"/>
      <c r="QO258" s="28"/>
      <c r="QP258" s="28"/>
      <c r="QQ258" s="28"/>
      <c r="QR258" s="28"/>
      <c r="QS258" s="28"/>
      <c r="QT258" s="28"/>
      <c r="QU258" s="28"/>
      <c r="QV258" s="28"/>
      <c r="QW258" s="28"/>
      <c r="QX258" s="28"/>
      <c r="QY258" s="28"/>
      <c r="QZ258" s="28"/>
      <c r="RA258" s="28"/>
      <c r="RB258" s="28"/>
      <c r="RC258" s="28"/>
      <c r="RD258" s="28"/>
      <c r="RE258" s="28"/>
      <c r="RF258" s="28"/>
      <c r="RG258" s="28"/>
      <c r="RH258" s="28"/>
      <c r="RI258" s="28"/>
      <c r="RJ258" s="28"/>
      <c r="RK258" s="28"/>
      <c r="RL258" s="28"/>
      <c r="RM258" s="28"/>
      <c r="RN258" s="28"/>
      <c r="RO258" s="28"/>
      <c r="RP258" s="28"/>
      <c r="RQ258" s="28"/>
      <c r="RR258" s="28"/>
      <c r="RS258" s="28"/>
      <c r="RT258" s="28"/>
      <c r="RU258" s="28"/>
      <c r="RV258" s="28"/>
      <c r="RW258" s="28"/>
      <c r="RX258" s="28"/>
      <c r="RY258" s="28"/>
      <c r="RZ258" s="28"/>
      <c r="SA258" s="28"/>
      <c r="SB258" s="28"/>
      <c r="SC258" s="28"/>
      <c r="SD258" s="28"/>
      <c r="SE258" s="28"/>
      <c r="SF258" s="28"/>
      <c r="SG258" s="28"/>
      <c r="SH258" s="28"/>
      <c r="SI258" s="28"/>
      <c r="SJ258" s="28"/>
      <c r="SK258" s="28"/>
      <c r="SL258" s="28"/>
      <c r="SM258" s="28"/>
      <c r="SN258" s="28"/>
      <c r="SO258" s="28"/>
      <c r="SP258" s="28"/>
      <c r="SQ258" s="28"/>
      <c r="SR258" s="28"/>
      <c r="SS258" s="28"/>
      <c r="ST258" s="28"/>
      <c r="SU258" s="28"/>
      <c r="SV258" s="28"/>
      <c r="SW258" s="28"/>
      <c r="SX258" s="28"/>
      <c r="SY258" s="28"/>
      <c r="SZ258" s="28"/>
      <c r="TA258" s="28"/>
      <c r="TB258" s="28"/>
      <c r="TC258" s="28"/>
      <c r="TD258" s="28"/>
      <c r="TE258" s="28"/>
      <c r="TF258" s="28"/>
      <c r="TG258" s="28"/>
      <c r="TH258" s="28"/>
      <c r="TI258" s="28"/>
      <c r="TJ258" s="28"/>
      <c r="TK258" s="28"/>
      <c r="TL258" s="28"/>
      <c r="TM258" s="28"/>
      <c r="TN258" s="28"/>
      <c r="TO258" s="28"/>
      <c r="TP258" s="28"/>
      <c r="TQ258" s="28"/>
      <c r="TR258" s="28"/>
      <c r="TS258" s="28"/>
      <c r="TT258" s="28"/>
      <c r="TU258" s="28"/>
      <c r="TV258" s="28"/>
      <c r="TW258" s="28"/>
      <c r="TX258" s="28"/>
      <c r="TY258" s="28"/>
      <c r="TZ258" s="28"/>
      <c r="UA258" s="28"/>
      <c r="UB258" s="28"/>
      <c r="UC258" s="28"/>
      <c r="UD258" s="28"/>
      <c r="UE258" s="28"/>
      <c r="UF258" s="28"/>
      <c r="UG258" s="28"/>
      <c r="UH258" s="28"/>
      <c r="UI258" s="28"/>
      <c r="UJ258" s="28"/>
      <c r="UK258" s="28"/>
      <c r="UL258" s="28"/>
      <c r="UM258" s="28"/>
      <c r="UN258" s="28"/>
      <c r="UO258" s="28"/>
      <c r="UP258" s="28"/>
      <c r="UQ258" s="28"/>
      <c r="UR258" s="28"/>
      <c r="US258" s="28"/>
      <c r="UT258" s="28"/>
      <c r="UU258" s="28"/>
      <c r="UV258" s="28"/>
      <c r="UW258" s="28"/>
      <c r="UX258" s="28"/>
      <c r="UY258" s="28"/>
      <c r="UZ258" s="28"/>
      <c r="VA258" s="28"/>
      <c r="VB258" s="28"/>
      <c r="VC258" s="28"/>
      <c r="VD258" s="28"/>
      <c r="VE258" s="28"/>
      <c r="VF258" s="28"/>
      <c r="VG258" s="28"/>
      <c r="VH258" s="28"/>
      <c r="VI258" s="28"/>
      <c r="VJ258" s="28"/>
      <c r="VK258" s="28"/>
      <c r="VL258" s="28"/>
      <c r="VM258" s="28"/>
      <c r="VN258" s="28"/>
      <c r="VO258" s="28"/>
      <c r="VP258" s="28"/>
      <c r="VQ258" s="28"/>
      <c r="VR258" s="28"/>
      <c r="VS258" s="28"/>
      <c r="VT258" s="28"/>
      <c r="VU258" s="28"/>
      <c r="VV258" s="28"/>
      <c r="VW258" s="28"/>
      <c r="VX258" s="28"/>
      <c r="VY258" s="28"/>
      <c r="VZ258" s="28"/>
      <c r="WA258" s="28"/>
      <c r="WB258" s="28"/>
      <c r="WC258" s="28"/>
      <c r="WD258" s="28"/>
      <c r="WE258" s="28"/>
      <c r="WF258" s="28"/>
      <c r="WG258" s="28"/>
      <c r="WH258" s="28"/>
      <c r="WI258" s="28"/>
      <c r="WJ258" s="28"/>
      <c r="WK258" s="28"/>
      <c r="WL258" s="28"/>
      <c r="WM258" s="28"/>
      <c r="WN258" s="28"/>
      <c r="WO258" s="28"/>
      <c r="WP258" s="28"/>
      <c r="WQ258" s="28"/>
      <c r="WR258" s="28"/>
      <c r="WS258" s="28"/>
      <c r="WT258" s="28"/>
      <c r="WU258" s="28"/>
      <c r="WV258" s="28"/>
      <c r="WW258" s="28"/>
      <c r="WX258" s="28"/>
      <c r="WY258" s="28"/>
      <c r="WZ258" s="28"/>
      <c r="XA258" s="28"/>
      <c r="XB258" s="28"/>
      <c r="XC258" s="28"/>
      <c r="XD258" s="28"/>
      <c r="XE258" s="28"/>
      <c r="XF258" s="28"/>
      <c r="XG258" s="28"/>
      <c r="XH258" s="28"/>
      <c r="XI258" s="28"/>
      <c r="XJ258" s="28"/>
      <c r="XK258" s="28"/>
      <c r="XL258" s="28"/>
      <c r="XM258" s="28"/>
      <c r="XN258" s="28"/>
      <c r="XO258" s="28"/>
      <c r="XP258" s="28"/>
      <c r="XQ258" s="28"/>
      <c r="XR258" s="28"/>
      <c r="XS258" s="28"/>
      <c r="XT258" s="28"/>
      <c r="XU258" s="28"/>
      <c r="XV258" s="28"/>
      <c r="XW258" s="28"/>
      <c r="XX258" s="28"/>
      <c r="XY258" s="28"/>
      <c r="XZ258" s="28"/>
      <c r="YA258" s="28"/>
      <c r="YB258" s="28"/>
      <c r="YC258" s="28"/>
      <c r="YD258" s="28"/>
      <c r="YE258" s="28"/>
      <c r="YF258" s="28"/>
      <c r="YG258" s="28"/>
      <c r="YH258" s="28"/>
      <c r="YI258" s="28"/>
      <c r="YJ258" s="28"/>
      <c r="YK258" s="28"/>
      <c r="YL258" s="28"/>
      <c r="YM258" s="28"/>
      <c r="YN258" s="28"/>
      <c r="YO258" s="28"/>
      <c r="YP258" s="28"/>
      <c r="YQ258" s="28"/>
      <c r="YR258" s="28"/>
      <c r="YS258" s="28"/>
      <c r="YT258" s="28"/>
      <c r="YU258" s="28"/>
      <c r="YV258" s="28"/>
      <c r="YW258" s="28"/>
      <c r="YX258" s="28"/>
      <c r="YY258" s="28"/>
      <c r="YZ258" s="28"/>
      <c r="ZA258" s="28"/>
      <c r="ZB258" s="28"/>
      <c r="ZC258" s="28"/>
      <c r="ZD258" s="28"/>
      <c r="ZE258" s="28"/>
      <c r="ZF258" s="28"/>
      <c r="ZG258" s="28"/>
      <c r="ZH258" s="28"/>
      <c r="ZI258" s="28"/>
      <c r="ZJ258" s="28"/>
      <c r="ZK258" s="28"/>
      <c r="ZL258" s="28"/>
      <c r="ZM258" s="28"/>
      <c r="ZN258" s="28"/>
      <c r="ZO258" s="28"/>
      <c r="ZP258" s="28"/>
      <c r="ZQ258" s="28"/>
      <c r="ZR258" s="28"/>
      <c r="ZS258" s="28"/>
      <c r="ZT258" s="28"/>
      <c r="ZU258" s="28"/>
      <c r="ZV258" s="28"/>
      <c r="ZW258" s="28"/>
      <c r="ZX258" s="28"/>
      <c r="ZY258" s="28"/>
      <c r="ZZ258" s="28"/>
      <c r="AAA258" s="28"/>
      <c r="AAB258" s="28"/>
      <c r="AAC258" s="28"/>
      <c r="AAD258" s="28"/>
      <c r="AAE258" s="28"/>
      <c r="AAF258" s="28"/>
      <c r="AAG258" s="28"/>
      <c r="AAH258" s="28"/>
      <c r="AAI258" s="28"/>
      <c r="AAJ258" s="28"/>
      <c r="AAK258" s="28"/>
      <c r="AAL258" s="28"/>
      <c r="AAM258" s="28"/>
      <c r="AAN258" s="28"/>
      <c r="AAO258" s="28"/>
      <c r="AAP258" s="28"/>
      <c r="AAQ258" s="28"/>
      <c r="AAR258" s="28"/>
      <c r="AAS258" s="28"/>
      <c r="AAT258" s="28"/>
      <c r="AAU258" s="28"/>
      <c r="AAV258" s="28"/>
      <c r="AAW258" s="28"/>
      <c r="AAX258" s="28"/>
      <c r="AAY258" s="28"/>
      <c r="AAZ258" s="28"/>
      <c r="ABA258" s="28"/>
      <c r="ABB258" s="28"/>
      <c r="ABC258" s="28"/>
      <c r="ABD258" s="28"/>
      <c r="ABE258" s="28"/>
      <c r="ABF258" s="28"/>
      <c r="ABG258" s="28"/>
      <c r="ABH258" s="28"/>
      <c r="ABI258" s="28"/>
      <c r="ABJ258" s="28"/>
      <c r="ABK258" s="28"/>
      <c r="ABL258" s="28"/>
      <c r="ABM258" s="28"/>
      <c r="ABN258" s="28"/>
      <c r="ABO258" s="28"/>
      <c r="ABP258" s="28"/>
      <c r="ABQ258" s="28"/>
      <c r="ABR258" s="28"/>
      <c r="ABS258" s="28"/>
      <c r="ABT258" s="28"/>
      <c r="ABU258" s="28"/>
      <c r="ABV258" s="28"/>
      <c r="ABW258" s="28"/>
      <c r="ABX258" s="28"/>
      <c r="ABY258" s="28"/>
      <c r="ABZ258" s="28"/>
      <c r="ACA258" s="28"/>
      <c r="ACB258" s="28"/>
      <c r="ACC258" s="28"/>
      <c r="ACD258" s="28"/>
      <c r="ACE258" s="28"/>
      <c r="ACF258" s="28"/>
      <c r="ACG258" s="28"/>
      <c r="ACH258" s="28"/>
      <c r="ACI258" s="28"/>
      <c r="ACJ258" s="28"/>
      <c r="ACK258" s="28"/>
      <c r="ACL258" s="28"/>
      <c r="ACM258" s="28"/>
      <c r="ACN258" s="28"/>
      <c r="ACO258" s="28"/>
      <c r="ACP258" s="28"/>
      <c r="ACQ258" s="28"/>
      <c r="ACR258" s="28"/>
      <c r="ACS258" s="28"/>
      <c r="ACT258" s="28"/>
      <c r="ACU258" s="28"/>
      <c r="ACV258" s="28"/>
      <c r="ACW258" s="28"/>
      <c r="ACX258" s="28"/>
      <c r="ACY258" s="28"/>
      <c r="ACZ258" s="28"/>
      <c r="ADA258" s="28"/>
      <c r="ADB258" s="28"/>
      <c r="ADC258" s="28"/>
      <c r="ADD258" s="28"/>
      <c r="ADE258" s="28"/>
      <c r="ADF258" s="28"/>
      <c r="ADG258" s="28"/>
      <c r="ADH258" s="28"/>
      <c r="ADI258" s="28"/>
      <c r="ADJ258" s="28"/>
      <c r="ADK258" s="28"/>
      <c r="ADL258" s="28"/>
      <c r="ADM258" s="28"/>
      <c r="ADN258" s="28"/>
      <c r="ADO258" s="28"/>
      <c r="ADP258" s="28"/>
      <c r="ADQ258" s="28"/>
      <c r="ADR258" s="28"/>
      <c r="ADS258" s="28"/>
      <c r="ADT258" s="28"/>
      <c r="ADU258" s="28"/>
      <c r="ADV258" s="28"/>
      <c r="ADW258" s="28"/>
      <c r="ADX258" s="28"/>
      <c r="ADY258" s="28"/>
      <c r="ADZ258" s="28"/>
      <c r="AEA258" s="28"/>
      <c r="AEB258" s="28"/>
      <c r="AEC258" s="28"/>
      <c r="AED258" s="28"/>
      <c r="AEE258" s="28"/>
      <c r="AEF258" s="28"/>
      <c r="AEG258" s="28"/>
      <c r="AEH258" s="28"/>
      <c r="AEI258" s="28"/>
      <c r="AEJ258" s="28"/>
      <c r="AEK258" s="28"/>
      <c r="AEL258" s="28"/>
      <c r="AEM258" s="28"/>
      <c r="AEN258" s="28"/>
      <c r="AEO258" s="28"/>
      <c r="AEP258" s="28"/>
      <c r="AEQ258" s="28"/>
      <c r="AER258" s="28"/>
      <c r="AES258" s="28"/>
      <c r="AET258" s="28"/>
      <c r="AEU258" s="28"/>
      <c r="AEV258" s="28"/>
      <c r="AEW258" s="28"/>
      <c r="AEX258" s="28"/>
      <c r="AEY258" s="28"/>
      <c r="AEZ258" s="28"/>
      <c r="AFA258" s="28"/>
      <c r="AFB258" s="28"/>
      <c r="AFC258" s="28"/>
      <c r="AFD258" s="28"/>
      <c r="AFE258" s="28"/>
      <c r="AFF258" s="28"/>
      <c r="AFG258" s="28"/>
      <c r="AFH258" s="28"/>
      <c r="AFI258" s="28"/>
      <c r="AFJ258" s="28"/>
      <c r="AFK258" s="28"/>
      <c r="AFL258" s="28"/>
      <c r="AFM258" s="28"/>
      <c r="AFN258" s="28"/>
      <c r="AFO258" s="28"/>
      <c r="AFP258" s="28"/>
      <c r="AFQ258" s="28"/>
      <c r="AFR258" s="28"/>
      <c r="AFS258" s="28"/>
      <c r="AFT258" s="28"/>
      <c r="AFU258" s="28"/>
      <c r="AFV258" s="28"/>
      <c r="AFW258" s="28"/>
      <c r="AFX258" s="28"/>
      <c r="AFY258" s="28"/>
      <c r="AFZ258" s="28"/>
      <c r="AGA258" s="28"/>
      <c r="AGB258" s="28"/>
      <c r="AGC258" s="28"/>
      <c r="AGD258" s="28"/>
      <c r="AGE258" s="28"/>
      <c r="AGF258" s="28"/>
      <c r="AGG258" s="28"/>
      <c r="AGH258" s="28"/>
      <c r="AGI258" s="28"/>
      <c r="AGJ258" s="28"/>
      <c r="AGK258" s="28"/>
      <c r="AGL258" s="28"/>
      <c r="AGM258" s="28"/>
      <c r="AGN258" s="28"/>
      <c r="AGO258" s="28"/>
      <c r="AGP258" s="28"/>
      <c r="AGQ258" s="28"/>
      <c r="AGR258" s="28"/>
      <c r="AGS258" s="28"/>
      <c r="AGT258" s="28"/>
      <c r="AGU258" s="28"/>
      <c r="AGV258" s="28"/>
      <c r="AGW258" s="28"/>
      <c r="AGX258" s="28"/>
      <c r="AGY258" s="28"/>
      <c r="AGZ258" s="28"/>
      <c r="AHA258" s="28"/>
      <c r="AHB258" s="28"/>
      <c r="AHC258" s="28"/>
      <c r="AHD258" s="28"/>
      <c r="AHE258" s="28"/>
      <c r="AHF258" s="28"/>
      <c r="AHG258" s="28"/>
      <c r="AHH258" s="28"/>
      <c r="AHI258" s="28"/>
      <c r="AHJ258" s="28"/>
      <c r="AHK258" s="28"/>
      <c r="AHL258" s="28"/>
      <c r="AHM258" s="28"/>
      <c r="AHN258" s="28"/>
      <c r="AHO258" s="28"/>
      <c r="AHP258" s="28"/>
      <c r="AHQ258" s="28"/>
      <c r="AHR258" s="28"/>
      <c r="AHS258" s="28"/>
      <c r="AHT258" s="28"/>
      <c r="AHU258" s="28"/>
      <c r="AHV258" s="28"/>
      <c r="AHW258" s="28"/>
      <c r="AHX258" s="28"/>
      <c r="AHY258" s="28"/>
      <c r="AHZ258" s="28"/>
      <c r="AIA258" s="28"/>
      <c r="AIB258" s="28"/>
      <c r="AIC258" s="28"/>
      <c r="AID258" s="28"/>
      <c r="AIE258" s="28"/>
      <c r="AIF258" s="28"/>
      <c r="AIG258" s="28"/>
      <c r="AIH258" s="28"/>
      <c r="AII258" s="28"/>
      <c r="AIJ258" s="28"/>
      <c r="AIK258" s="28"/>
      <c r="AIL258" s="28"/>
      <c r="AIM258" s="28"/>
      <c r="AIN258" s="28"/>
      <c r="AIO258" s="28"/>
      <c r="AIP258" s="28"/>
      <c r="AIQ258" s="28"/>
      <c r="AIR258" s="28"/>
      <c r="AIS258" s="28"/>
      <c r="AIT258" s="28"/>
      <c r="AIU258" s="28"/>
      <c r="AIV258" s="28"/>
      <c r="AIW258" s="28"/>
      <c r="AIX258" s="28"/>
      <c r="AIY258" s="28"/>
      <c r="AIZ258" s="28"/>
      <c r="AJA258" s="28"/>
      <c r="AJB258" s="28"/>
      <c r="AJC258" s="28"/>
      <c r="AJD258" s="28"/>
      <c r="AJE258" s="28"/>
      <c r="AJF258" s="28"/>
      <c r="AJG258" s="28"/>
      <c r="AJH258" s="28"/>
      <c r="AJI258" s="28"/>
      <c r="AJJ258" s="28"/>
      <c r="AJK258" s="28"/>
      <c r="AJL258" s="28"/>
      <c r="AJM258" s="28"/>
      <c r="AJN258" s="28"/>
      <c r="AJO258" s="28"/>
      <c r="AJP258" s="28"/>
      <c r="AJQ258" s="28"/>
      <c r="AJR258" s="28"/>
      <c r="AJS258" s="28"/>
      <c r="AJT258" s="28"/>
      <c r="AJU258" s="28"/>
      <c r="AJV258" s="28"/>
      <c r="AJW258" s="28"/>
      <c r="AJX258" s="28"/>
      <c r="AJY258" s="28"/>
      <c r="AJZ258" s="28"/>
      <c r="AKA258" s="28"/>
      <c r="AKB258" s="28"/>
      <c r="AKC258" s="28"/>
      <c r="AKD258" s="28"/>
      <c r="AKE258" s="28"/>
      <c r="AKF258" s="28"/>
      <c r="AKG258" s="28"/>
      <c r="AKH258" s="28"/>
      <c r="AKI258" s="28"/>
      <c r="AKJ258" s="28"/>
      <c r="AKK258" s="28"/>
      <c r="AKL258" s="28"/>
      <c r="AKM258" s="28"/>
      <c r="AKN258" s="28"/>
      <c r="AKO258" s="28"/>
      <c r="AKP258" s="28"/>
      <c r="AKQ258" s="28"/>
      <c r="AKR258" s="28"/>
      <c r="AKS258" s="28"/>
      <c r="AKT258" s="28"/>
      <c r="AKU258" s="28"/>
      <c r="AKV258" s="28"/>
      <c r="AKW258" s="28"/>
      <c r="AKX258" s="28"/>
      <c r="AKY258" s="28"/>
      <c r="AKZ258" s="28"/>
      <c r="ALA258" s="28"/>
      <c r="ALB258" s="28"/>
      <c r="ALC258" s="28"/>
      <c r="ALD258" s="28"/>
      <c r="ALE258" s="28"/>
      <c r="ALF258" s="28"/>
      <c r="ALG258" s="28"/>
      <c r="ALH258" s="28"/>
      <c r="ALI258" s="28"/>
      <c r="ALJ258" s="28"/>
      <c r="ALK258" s="28"/>
      <c r="ALL258" s="28"/>
      <c r="ALM258" s="28"/>
      <c r="ALN258" s="28"/>
      <c r="ALO258" s="28"/>
      <c r="ALP258" s="28"/>
      <c r="ALQ258" s="28"/>
      <c r="ALR258" s="28"/>
      <c r="ALS258" s="28"/>
      <c r="ALT258" s="28"/>
      <c r="ALU258" s="28"/>
      <c r="ALV258" s="28"/>
      <c r="ALW258" s="28"/>
      <c r="ALX258" s="28"/>
      <c r="ALY258" s="28"/>
      <c r="ALZ258" s="28"/>
      <c r="AMA258" s="28"/>
      <c r="AMB258" s="28"/>
      <c r="AMC258" s="28"/>
      <c r="AMD258" s="28"/>
      <c r="AME258" s="28"/>
      <c r="AMF258" s="28"/>
      <c r="AMG258" s="28"/>
      <c r="AMH258" s="28"/>
      <c r="AMI258" s="28"/>
      <c r="AMJ258" s="28"/>
      <c r="AMK258" s="28"/>
      <c r="AML258" s="28"/>
      <c r="AMM258" s="28"/>
      <c r="AMN258" s="28"/>
      <c r="AMO258" s="28"/>
      <c r="AMP258" s="28"/>
      <c r="AMQ258" s="28"/>
      <c r="AMR258" s="28"/>
      <c r="AMS258" s="28"/>
      <c r="AMT258" s="28"/>
      <c r="AMU258" s="28"/>
      <c r="AMV258" s="28"/>
      <c r="AMW258" s="28"/>
      <c r="AMX258" s="28"/>
    </row>
    <row r="259" spans="3:1038" s="6" customFormat="1" ht="15" customHeight="1" x14ac:dyDescent="0.25">
      <c r="C259" s="6" t="str">
        <f t="shared" si="105"/>
        <v>Reliance</v>
      </c>
      <c r="D259" s="6" t="str">
        <f t="shared" si="106"/>
        <v>10 66 DHPHT 120  (66 gal)</v>
      </c>
      <c r="E259" s="6">
        <f t="shared" si="107"/>
        <v>1800414</v>
      </c>
      <c r="F259" s="55">
        <f t="shared" si="108"/>
        <v>66</v>
      </c>
      <c r="G259" s="6" t="str">
        <f t="shared" si="109"/>
        <v>AOSmithHPTU66</v>
      </c>
      <c r="H259" s="114">
        <f t="shared" si="110"/>
        <v>0</v>
      </c>
      <c r="I259" s="152" t="str">
        <f t="shared" si="111"/>
        <v>Reliance1066DHPHT</v>
      </c>
      <c r="J259" s="114">
        <v>3</v>
      </c>
      <c r="K259" s="219">
        <v>3.45</v>
      </c>
      <c r="L259" s="91" t="s">
        <v>188</v>
      </c>
      <c r="M259" s="32">
        <v>3</v>
      </c>
      <c r="N259" s="75">
        <f t="shared" si="112"/>
        <v>18</v>
      </c>
      <c r="O259" s="9" t="s">
        <v>32</v>
      </c>
      <c r="P259" s="62">
        <f>P258+1</f>
        <v>4</v>
      </c>
      <c r="Q259" s="164">
        <f t="shared" si="103"/>
        <v>1800414</v>
      </c>
      <c r="R259" s="59" t="str">
        <f t="shared" si="113"/>
        <v>10 66 DHPHT 120  (66 gal)</v>
      </c>
      <c r="S259" s="151">
        <f>COUNTIF(R$90:R$662, R259)</f>
        <v>1</v>
      </c>
      <c r="T259" s="10" t="s">
        <v>35</v>
      </c>
      <c r="U259" s="11">
        <v>66</v>
      </c>
      <c r="V259" s="30" t="s">
        <v>82</v>
      </c>
      <c r="W259" s="80" t="s">
        <v>102</v>
      </c>
      <c r="X259" s="85" t="str">
        <f t="shared" si="104"/>
        <v>AOSmithHPTU66</v>
      </c>
      <c r="Y259" s="113">
        <v>0</v>
      </c>
      <c r="Z259" s="42">
        <v>3</v>
      </c>
      <c r="AA259" s="43">
        <v>42545</v>
      </c>
      <c r="AB259" s="44" t="s">
        <v>80</v>
      </c>
      <c r="AC259" s="124" t="str">
        <f t="shared" si="114"/>
        <v>2,     1800414,   "10 66 DHPHT 120  (66 gal)"</v>
      </c>
      <c r="AD259" s="126" t="str">
        <f t="shared" ref="AD259:AD269" si="140">AD258</f>
        <v>Reliance</v>
      </c>
      <c r="AE259" s="127" t="s">
        <v>499</v>
      </c>
      <c r="AF259" s="167">
        <f>COUNTIF(AE$77:AE$662, AE259)</f>
        <v>1</v>
      </c>
      <c r="AG259" s="124" t="str">
        <f t="shared" si="115"/>
        <v xml:space="preserve">          case  10 66 DHPHT 120  (66 gal)   :   "Reliance1066DHPHT"</v>
      </c>
      <c r="AH259" s="6">
        <v>3.45</v>
      </c>
      <c r="AJ259" s="6">
        <v>3</v>
      </c>
      <c r="AK259"/>
      <c r="AL259" s="138">
        <f t="shared" si="116"/>
        <v>3.45</v>
      </c>
      <c r="AM259" s="138" t="str">
        <f t="shared" si="117"/>
        <v/>
      </c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  <c r="KI259"/>
      <c r="KJ259"/>
      <c r="KK259"/>
      <c r="KL259"/>
      <c r="KM259"/>
      <c r="KN259"/>
      <c r="KO259"/>
      <c r="KP259"/>
      <c r="KQ259"/>
      <c r="KR259"/>
      <c r="KS259"/>
      <c r="KT259"/>
      <c r="KU259"/>
      <c r="KV259"/>
      <c r="KW259"/>
      <c r="KX259"/>
      <c r="KY259"/>
      <c r="KZ259"/>
      <c r="LA259"/>
      <c r="LB259"/>
      <c r="LC259"/>
      <c r="LD259"/>
      <c r="LE259"/>
      <c r="LF259"/>
      <c r="LG259"/>
      <c r="LH259"/>
      <c r="LI259"/>
      <c r="LJ259"/>
      <c r="LK259"/>
      <c r="LL259"/>
      <c r="LM259"/>
      <c r="LN259"/>
      <c r="LO259"/>
      <c r="LP259"/>
      <c r="LQ259"/>
      <c r="LR259"/>
      <c r="LS259"/>
      <c r="LT259"/>
      <c r="LU259"/>
      <c r="LV259"/>
      <c r="LW259"/>
      <c r="LX259"/>
      <c r="LY259"/>
      <c r="LZ259"/>
      <c r="MA259"/>
      <c r="MB259"/>
      <c r="MC259"/>
      <c r="MD259"/>
      <c r="ME259"/>
      <c r="MF259"/>
      <c r="MG259"/>
      <c r="MH259"/>
      <c r="MI259"/>
      <c r="MJ259"/>
      <c r="MK259"/>
      <c r="ML259"/>
      <c r="MM259"/>
      <c r="MN259"/>
      <c r="MO259"/>
      <c r="MP259"/>
      <c r="MQ259"/>
      <c r="MR259"/>
      <c r="MS259"/>
      <c r="MT259"/>
      <c r="MU259"/>
      <c r="MV259"/>
      <c r="MW259"/>
      <c r="MX259"/>
      <c r="MY259"/>
      <c r="MZ259"/>
      <c r="NA259"/>
      <c r="NB259"/>
      <c r="NC259"/>
      <c r="ND259"/>
      <c r="NE259"/>
      <c r="NF259"/>
      <c r="NG259"/>
      <c r="NH259"/>
      <c r="NI259"/>
      <c r="NJ259"/>
      <c r="NK259"/>
      <c r="NL259"/>
      <c r="NM259"/>
      <c r="NN259"/>
      <c r="NO259"/>
      <c r="NP259"/>
      <c r="NQ259"/>
      <c r="NR259"/>
      <c r="NS259"/>
      <c r="NT259"/>
      <c r="NU259"/>
      <c r="NV259"/>
      <c r="NW259"/>
      <c r="NX259"/>
      <c r="NY259"/>
      <c r="NZ259"/>
      <c r="OA259"/>
      <c r="OB259"/>
      <c r="OC259"/>
      <c r="OD259"/>
      <c r="OE259"/>
      <c r="OF259"/>
      <c r="OG259"/>
      <c r="OH259"/>
      <c r="OI259"/>
      <c r="OJ259"/>
      <c r="OK259"/>
      <c r="OL259"/>
      <c r="OM259"/>
      <c r="ON259"/>
      <c r="OO259"/>
      <c r="OP259"/>
      <c r="OQ259"/>
      <c r="OR259"/>
      <c r="OS259"/>
      <c r="OT259"/>
      <c r="OU259"/>
      <c r="OV259"/>
      <c r="OW259"/>
      <c r="OX259"/>
      <c r="OY259"/>
      <c r="OZ259"/>
      <c r="PA259"/>
      <c r="PB259"/>
      <c r="PC259"/>
      <c r="PD259"/>
      <c r="PE259"/>
      <c r="PF259"/>
      <c r="PG259"/>
      <c r="PH259"/>
      <c r="PI259"/>
      <c r="PJ259"/>
      <c r="PK259"/>
      <c r="PL259"/>
      <c r="PM259"/>
      <c r="PN259"/>
      <c r="PO259"/>
      <c r="PP259"/>
      <c r="PQ259"/>
      <c r="PR259"/>
      <c r="PS259"/>
      <c r="PT259"/>
      <c r="PU259"/>
      <c r="PV259"/>
      <c r="PW259"/>
      <c r="PX259"/>
      <c r="PY259"/>
      <c r="PZ259"/>
      <c r="QA259"/>
      <c r="QB259"/>
      <c r="QC259"/>
      <c r="QD259"/>
      <c r="QE259"/>
      <c r="QF259"/>
      <c r="QG259"/>
      <c r="QH259"/>
      <c r="QI259"/>
      <c r="QJ259"/>
      <c r="QK259"/>
      <c r="QL259"/>
      <c r="QM259"/>
      <c r="QN259"/>
      <c r="QO259"/>
      <c r="QP259"/>
      <c r="QQ259"/>
      <c r="QR259"/>
      <c r="QS259"/>
      <c r="QT259"/>
      <c r="QU259"/>
      <c r="QV259"/>
      <c r="QW259"/>
      <c r="QX259"/>
      <c r="QY259"/>
      <c r="QZ259"/>
      <c r="RA259"/>
      <c r="RB259"/>
      <c r="RC259"/>
      <c r="RD259"/>
      <c r="RE259"/>
      <c r="RF259"/>
      <c r="RG259"/>
      <c r="RH259"/>
      <c r="RI259"/>
      <c r="RJ259"/>
      <c r="RK259"/>
      <c r="RL259"/>
      <c r="RM259"/>
      <c r="RN259"/>
      <c r="RO259"/>
      <c r="RP259"/>
      <c r="RQ259"/>
      <c r="RR259"/>
      <c r="RS259"/>
      <c r="RT259"/>
      <c r="RU259"/>
      <c r="RV259"/>
      <c r="RW259"/>
      <c r="RX259"/>
      <c r="RY259"/>
      <c r="RZ259"/>
      <c r="SA259"/>
      <c r="SB259"/>
      <c r="SC259"/>
      <c r="SD259"/>
      <c r="SE259"/>
      <c r="SF259"/>
      <c r="SG259"/>
      <c r="SH259"/>
      <c r="SI259"/>
      <c r="SJ259"/>
      <c r="SK259"/>
      <c r="SL259"/>
      <c r="SM259"/>
      <c r="SN259"/>
      <c r="SO259"/>
      <c r="SP259"/>
      <c r="SQ259"/>
      <c r="SR259"/>
      <c r="SS259"/>
      <c r="ST259"/>
      <c r="SU259"/>
      <c r="SV259"/>
      <c r="SW259"/>
      <c r="SX259"/>
      <c r="SY259"/>
      <c r="SZ259"/>
      <c r="TA259"/>
      <c r="TB259"/>
      <c r="TC259"/>
      <c r="TD259"/>
      <c r="TE259"/>
      <c r="TF259"/>
      <c r="TG259"/>
      <c r="TH259"/>
      <c r="TI259"/>
      <c r="TJ259"/>
      <c r="TK259"/>
      <c r="TL259"/>
      <c r="TM259"/>
      <c r="TN259"/>
      <c r="TO259"/>
      <c r="TP259"/>
      <c r="TQ259"/>
      <c r="TR259"/>
      <c r="TS259"/>
      <c r="TT259"/>
      <c r="TU259"/>
      <c r="TV259"/>
      <c r="TW259"/>
      <c r="TX259"/>
      <c r="TY259"/>
      <c r="TZ259"/>
      <c r="UA259"/>
      <c r="UB259"/>
      <c r="UC259"/>
      <c r="UD259"/>
      <c r="UE259"/>
      <c r="UF259"/>
      <c r="UG259"/>
      <c r="UH259"/>
      <c r="UI259"/>
      <c r="UJ259"/>
      <c r="UK259"/>
      <c r="UL259"/>
      <c r="UM259"/>
      <c r="UN259"/>
      <c r="UO259"/>
      <c r="UP259"/>
      <c r="UQ259"/>
      <c r="UR259"/>
      <c r="US259"/>
      <c r="UT259"/>
      <c r="UU259"/>
      <c r="UV259"/>
      <c r="UW259"/>
      <c r="UX259"/>
      <c r="UY259"/>
      <c r="UZ259"/>
      <c r="VA259"/>
      <c r="VB259"/>
      <c r="VC259"/>
      <c r="VD259"/>
      <c r="VE259"/>
      <c r="VF259"/>
      <c r="VG259"/>
      <c r="VH259"/>
      <c r="VI259"/>
      <c r="VJ259"/>
      <c r="VK259"/>
      <c r="VL259"/>
      <c r="VM259"/>
      <c r="VN259"/>
      <c r="VO259"/>
      <c r="VP259"/>
      <c r="VQ259"/>
      <c r="VR259"/>
      <c r="VS259"/>
      <c r="VT259"/>
      <c r="VU259"/>
      <c r="VV259"/>
      <c r="VW259"/>
      <c r="VX259"/>
      <c r="VY259"/>
      <c r="VZ259"/>
      <c r="WA259"/>
      <c r="WB259"/>
      <c r="WC259"/>
      <c r="WD259"/>
      <c r="WE259"/>
      <c r="WF259"/>
      <c r="WG259"/>
      <c r="WH259"/>
      <c r="WI259"/>
      <c r="WJ259"/>
      <c r="WK259"/>
      <c r="WL259"/>
      <c r="WM259"/>
      <c r="WN259"/>
      <c r="WO259"/>
      <c r="WP259"/>
      <c r="WQ259"/>
      <c r="WR259"/>
      <c r="WS259"/>
      <c r="WT259"/>
      <c r="WU259"/>
      <c r="WV259"/>
      <c r="WW259"/>
      <c r="WX259"/>
      <c r="WY259"/>
      <c r="WZ259"/>
      <c r="XA259"/>
      <c r="XB259"/>
      <c r="XC259"/>
      <c r="XD259"/>
      <c r="XE259"/>
      <c r="XF259"/>
      <c r="XG259"/>
      <c r="XH259"/>
      <c r="XI259"/>
      <c r="XJ259"/>
      <c r="XK259"/>
      <c r="XL259"/>
      <c r="XM259"/>
      <c r="XN259"/>
      <c r="XO259"/>
      <c r="XP259"/>
      <c r="XQ259"/>
      <c r="XR259"/>
      <c r="XS259"/>
      <c r="XT259"/>
      <c r="XU259"/>
      <c r="XV259"/>
      <c r="XW259"/>
      <c r="XX259"/>
      <c r="XY259"/>
      <c r="XZ259"/>
      <c r="YA259"/>
      <c r="YB259"/>
      <c r="YC259"/>
      <c r="YD259"/>
      <c r="YE259"/>
      <c r="YF259"/>
      <c r="YG259"/>
      <c r="YH259"/>
      <c r="YI259"/>
      <c r="YJ259"/>
      <c r="YK259"/>
      <c r="YL259"/>
      <c r="YM259"/>
      <c r="YN259"/>
      <c r="YO259"/>
      <c r="YP259"/>
      <c r="YQ259"/>
      <c r="YR259"/>
      <c r="YS259"/>
      <c r="YT259"/>
      <c r="YU259"/>
      <c r="YV259"/>
      <c r="YW259"/>
      <c r="YX259"/>
      <c r="YY259"/>
      <c r="YZ259"/>
      <c r="ZA259"/>
      <c r="ZB259"/>
      <c r="ZC259"/>
      <c r="ZD259"/>
      <c r="ZE259"/>
      <c r="ZF259"/>
      <c r="ZG259"/>
      <c r="ZH259"/>
      <c r="ZI259"/>
      <c r="ZJ259"/>
      <c r="ZK259"/>
      <c r="ZL259"/>
      <c r="ZM259"/>
      <c r="ZN259"/>
      <c r="ZO259"/>
      <c r="ZP259"/>
      <c r="ZQ259"/>
      <c r="ZR259"/>
      <c r="ZS259"/>
      <c r="ZT259"/>
      <c r="ZU259"/>
      <c r="ZV259"/>
      <c r="ZW259"/>
      <c r="ZX259"/>
      <c r="ZY259"/>
      <c r="ZZ259"/>
      <c r="AAA259"/>
      <c r="AAB259"/>
      <c r="AAC259"/>
      <c r="AAD259"/>
      <c r="AAE259"/>
      <c r="AAF259"/>
      <c r="AAG259"/>
      <c r="AAH259"/>
      <c r="AAI259"/>
      <c r="AAJ259"/>
      <c r="AAK259"/>
      <c r="AAL259"/>
      <c r="AAM259"/>
      <c r="AAN259"/>
      <c r="AAO259"/>
      <c r="AAP259"/>
      <c r="AAQ259"/>
      <c r="AAR259"/>
      <c r="AAS259"/>
      <c r="AAT259"/>
      <c r="AAU259"/>
      <c r="AAV259"/>
      <c r="AAW259"/>
      <c r="AAX259"/>
      <c r="AAY259"/>
      <c r="AAZ259"/>
      <c r="ABA259"/>
      <c r="ABB259"/>
      <c r="ABC259"/>
      <c r="ABD259"/>
      <c r="ABE259"/>
      <c r="ABF259"/>
      <c r="ABG259"/>
      <c r="ABH259"/>
      <c r="ABI259"/>
      <c r="ABJ259"/>
      <c r="ABK259"/>
      <c r="ABL259"/>
      <c r="ABM259"/>
      <c r="ABN259"/>
      <c r="ABO259"/>
      <c r="ABP259"/>
      <c r="ABQ259"/>
      <c r="ABR259"/>
      <c r="ABS259"/>
      <c r="ABT259"/>
      <c r="ABU259"/>
      <c r="ABV259"/>
      <c r="ABW259"/>
      <c r="ABX259"/>
      <c r="ABY259"/>
      <c r="ABZ259"/>
      <c r="ACA259"/>
      <c r="ACB259"/>
      <c r="ACC259"/>
      <c r="ACD259"/>
      <c r="ACE259"/>
      <c r="ACF259"/>
      <c r="ACG259"/>
      <c r="ACH259"/>
      <c r="ACI259"/>
      <c r="ACJ259"/>
      <c r="ACK259"/>
      <c r="ACL259"/>
      <c r="ACM259"/>
      <c r="ACN259"/>
      <c r="ACO259"/>
      <c r="ACP259"/>
      <c r="ACQ259"/>
      <c r="ACR259"/>
      <c r="ACS259"/>
      <c r="ACT259"/>
      <c r="ACU259"/>
      <c r="ACV259"/>
      <c r="ACW259"/>
      <c r="ACX259"/>
      <c r="ACY259"/>
      <c r="ACZ259"/>
      <c r="ADA259"/>
      <c r="ADB259"/>
      <c r="ADC259"/>
      <c r="ADD259"/>
      <c r="ADE259"/>
      <c r="ADF259"/>
      <c r="ADG259"/>
      <c r="ADH259"/>
      <c r="ADI259"/>
      <c r="ADJ259"/>
      <c r="ADK259"/>
      <c r="ADL259"/>
      <c r="ADM259"/>
      <c r="ADN259"/>
      <c r="ADO259"/>
      <c r="ADP259"/>
      <c r="ADQ259"/>
      <c r="ADR259"/>
      <c r="ADS259"/>
      <c r="ADT259"/>
      <c r="ADU259"/>
      <c r="ADV259"/>
      <c r="ADW259"/>
      <c r="ADX259"/>
      <c r="ADY259"/>
      <c r="ADZ259"/>
      <c r="AEA259"/>
      <c r="AEB259"/>
      <c r="AEC259"/>
      <c r="AED259"/>
      <c r="AEE259"/>
      <c r="AEF259"/>
      <c r="AEG259"/>
      <c r="AEH259"/>
      <c r="AEI259"/>
      <c r="AEJ259"/>
      <c r="AEK259"/>
      <c r="AEL259"/>
      <c r="AEM259"/>
      <c r="AEN259"/>
      <c r="AEO259"/>
      <c r="AEP259"/>
      <c r="AEQ259"/>
      <c r="AER259"/>
      <c r="AES259"/>
      <c r="AET259"/>
      <c r="AEU259"/>
      <c r="AEV259"/>
      <c r="AEW259"/>
      <c r="AEX259"/>
      <c r="AEY259"/>
      <c r="AEZ259"/>
      <c r="AFA259"/>
      <c r="AFB259"/>
      <c r="AFC259"/>
      <c r="AFD259"/>
      <c r="AFE259"/>
      <c r="AFF259"/>
      <c r="AFG259"/>
      <c r="AFH259"/>
      <c r="AFI259"/>
      <c r="AFJ259"/>
      <c r="AFK259"/>
      <c r="AFL259"/>
      <c r="AFM259"/>
      <c r="AFN259"/>
      <c r="AFO259"/>
      <c r="AFP259"/>
      <c r="AFQ259"/>
      <c r="AFR259"/>
      <c r="AFS259"/>
      <c r="AFT259"/>
      <c r="AFU259"/>
      <c r="AFV259"/>
      <c r="AFW259"/>
      <c r="AFX259"/>
      <c r="AFY259"/>
      <c r="AFZ259"/>
      <c r="AGA259"/>
      <c r="AGB259"/>
      <c r="AGC259"/>
      <c r="AGD259"/>
      <c r="AGE259"/>
      <c r="AGF259"/>
      <c r="AGG259"/>
      <c r="AGH259"/>
      <c r="AGI259"/>
      <c r="AGJ259"/>
      <c r="AGK259"/>
      <c r="AGL259"/>
      <c r="AGM259"/>
      <c r="AGN259"/>
      <c r="AGO259"/>
      <c r="AGP259"/>
      <c r="AGQ259"/>
      <c r="AGR259"/>
      <c r="AGS259"/>
      <c r="AGT259"/>
      <c r="AGU259"/>
      <c r="AGV259"/>
      <c r="AGW259"/>
      <c r="AGX259"/>
      <c r="AGY259"/>
      <c r="AGZ259"/>
      <c r="AHA259"/>
      <c r="AHB259"/>
      <c r="AHC259"/>
      <c r="AHD259"/>
      <c r="AHE259"/>
      <c r="AHF259"/>
      <c r="AHG259"/>
      <c r="AHH259"/>
      <c r="AHI259"/>
      <c r="AHJ259"/>
      <c r="AHK259"/>
      <c r="AHL259"/>
      <c r="AHM259"/>
      <c r="AHN259"/>
      <c r="AHO259"/>
      <c r="AHP259"/>
      <c r="AHQ259"/>
      <c r="AHR259"/>
      <c r="AHS259"/>
      <c r="AHT259"/>
      <c r="AHU259"/>
      <c r="AHV259"/>
      <c r="AHW259"/>
      <c r="AHX259"/>
      <c r="AHY259"/>
      <c r="AHZ259"/>
      <c r="AIA259"/>
      <c r="AIB259"/>
      <c r="AIC259"/>
      <c r="AID259"/>
      <c r="AIE259"/>
      <c r="AIF259"/>
      <c r="AIG259"/>
      <c r="AIH259"/>
      <c r="AII259"/>
      <c r="AIJ259"/>
      <c r="AIK259"/>
      <c r="AIL259"/>
      <c r="AIM259"/>
      <c r="AIN259"/>
      <c r="AIO259"/>
      <c r="AIP259"/>
      <c r="AIQ259"/>
      <c r="AIR259"/>
      <c r="AIS259"/>
      <c r="AIT259"/>
      <c r="AIU259"/>
      <c r="AIV259"/>
      <c r="AIW259"/>
      <c r="AIX259"/>
      <c r="AIY259"/>
      <c r="AIZ259"/>
      <c r="AJA259"/>
      <c r="AJB259"/>
      <c r="AJC259"/>
      <c r="AJD259"/>
      <c r="AJE259"/>
      <c r="AJF259"/>
      <c r="AJG259"/>
      <c r="AJH259"/>
      <c r="AJI259"/>
      <c r="AJJ259"/>
      <c r="AJK259"/>
      <c r="AJL259"/>
      <c r="AJM259"/>
      <c r="AJN259"/>
      <c r="AJO259"/>
      <c r="AJP259"/>
      <c r="AJQ259"/>
      <c r="AJR259"/>
      <c r="AJS259"/>
      <c r="AJT259"/>
      <c r="AJU259"/>
      <c r="AJV259"/>
      <c r="AJW259"/>
      <c r="AJX259"/>
      <c r="AJY259"/>
      <c r="AJZ259"/>
      <c r="AKA259"/>
      <c r="AKB259"/>
      <c r="AKC259"/>
      <c r="AKD259"/>
      <c r="AKE259"/>
      <c r="AKF259"/>
      <c r="AKG259"/>
      <c r="AKH259"/>
      <c r="AKI259"/>
      <c r="AKJ259"/>
      <c r="AKK259"/>
      <c r="AKL259"/>
      <c r="AKM259"/>
      <c r="AKN259"/>
      <c r="AKO259"/>
      <c r="AKP259"/>
      <c r="AKQ259"/>
      <c r="AKR259"/>
      <c r="AKS259"/>
      <c r="AKT259"/>
      <c r="AKU259"/>
      <c r="AKV259"/>
      <c r="AKW259"/>
      <c r="AKX259"/>
      <c r="AKY259"/>
      <c r="AKZ259"/>
      <c r="ALA259"/>
      <c r="ALB259"/>
      <c r="ALC259"/>
      <c r="ALD259"/>
      <c r="ALE259"/>
      <c r="ALF259"/>
      <c r="ALG259"/>
      <c r="ALH259"/>
      <c r="ALI259"/>
      <c r="ALJ259"/>
      <c r="ALK259"/>
      <c r="ALL259"/>
      <c r="ALM259"/>
      <c r="ALN259"/>
      <c r="ALO259"/>
      <c r="ALP259"/>
      <c r="ALQ259"/>
      <c r="ALR259"/>
      <c r="ALS259"/>
      <c r="ALT259"/>
      <c r="ALU259"/>
      <c r="ALV259"/>
      <c r="ALW259"/>
      <c r="ALX259"/>
      <c r="ALY259"/>
      <c r="ALZ259"/>
      <c r="AMA259"/>
      <c r="AMB259"/>
      <c r="AMC259"/>
      <c r="AMD259"/>
      <c r="AME259"/>
      <c r="AMF259"/>
      <c r="AMG259"/>
      <c r="AMH259"/>
      <c r="AMI259"/>
      <c r="AMJ259"/>
      <c r="AMK259"/>
      <c r="AML259"/>
      <c r="AMM259"/>
      <c r="AMN259"/>
      <c r="AMO259"/>
      <c r="AMP259"/>
      <c r="AMQ259"/>
      <c r="AMR259"/>
      <c r="AMS259"/>
      <c r="AMT259"/>
      <c r="AMU259"/>
    </row>
    <row r="260" spans="3:1038" s="6" customFormat="1" ht="15" customHeight="1" x14ac:dyDescent="0.25">
      <c r="C260" s="6" t="str">
        <f t="shared" si="105"/>
        <v>Reliance</v>
      </c>
      <c r="D260" s="6" t="str">
        <f t="shared" si="106"/>
        <v>10 66 DHPHTN 120  (66 gal)</v>
      </c>
      <c r="E260" s="6">
        <f t="shared" si="107"/>
        <v>1800514</v>
      </c>
      <c r="F260" s="55">
        <f t="shared" si="108"/>
        <v>66</v>
      </c>
      <c r="G260" s="6" t="str">
        <f t="shared" si="109"/>
        <v>AOSmithHPTU66</v>
      </c>
      <c r="H260" s="114">
        <f t="shared" si="110"/>
        <v>0</v>
      </c>
      <c r="I260" s="152" t="str">
        <f t="shared" si="111"/>
        <v>Reliance1066DHPHTN</v>
      </c>
      <c r="J260" s="114">
        <v>3</v>
      </c>
      <c r="K260" s="219">
        <v>3.45</v>
      </c>
      <c r="L260" s="91" t="s">
        <v>188</v>
      </c>
      <c r="M260" s="32">
        <v>3</v>
      </c>
      <c r="N260" s="75">
        <f t="shared" si="112"/>
        <v>18</v>
      </c>
      <c r="O260" s="9" t="s">
        <v>32</v>
      </c>
      <c r="P260" s="62">
        <f>P259+1</f>
        <v>5</v>
      </c>
      <c r="Q260" s="164">
        <f t="shared" si="103"/>
        <v>1800514</v>
      </c>
      <c r="R260" s="59" t="str">
        <f t="shared" si="113"/>
        <v>10 66 DHPHTN 120  (66 gal)</v>
      </c>
      <c r="S260" s="151">
        <f>COUNTIF(R$90:R$662, R260)</f>
        <v>1</v>
      </c>
      <c r="T260" s="10" t="s">
        <v>36</v>
      </c>
      <c r="U260" s="11">
        <v>66</v>
      </c>
      <c r="V260" s="30" t="s">
        <v>82</v>
      </c>
      <c r="W260" s="80" t="s">
        <v>102</v>
      </c>
      <c r="X260" s="85" t="str">
        <f t="shared" si="104"/>
        <v>AOSmithHPTU66</v>
      </c>
      <c r="Y260" s="113">
        <v>0</v>
      </c>
      <c r="Z260" s="42">
        <v>3</v>
      </c>
      <c r="AA260" s="43">
        <v>42545</v>
      </c>
      <c r="AB260" s="44" t="s">
        <v>80</v>
      </c>
      <c r="AC260" s="124" t="str">
        <f t="shared" si="114"/>
        <v>2,     1800514,   "10 66 DHPHTN 120  (66 gal)"</v>
      </c>
      <c r="AD260" s="126" t="str">
        <f t="shared" si="140"/>
        <v>Reliance</v>
      </c>
      <c r="AE260" s="127" t="s">
        <v>500</v>
      </c>
      <c r="AF260" s="167">
        <f>COUNTIF(AE$77:AE$662, AE260)</f>
        <v>1</v>
      </c>
      <c r="AG260" s="124" t="str">
        <f t="shared" si="115"/>
        <v xml:space="preserve">          case  10 66 DHPHTN 120  (66 gal)   :   "Reliance1066DHPHTN"</v>
      </c>
      <c r="AH260" s="6">
        <v>3.45</v>
      </c>
      <c r="AJ260" s="6">
        <v>3</v>
      </c>
      <c r="AK260"/>
      <c r="AL260" s="138">
        <f t="shared" si="116"/>
        <v>3.45</v>
      </c>
      <c r="AM260" s="138" t="str">
        <f t="shared" si="117"/>
        <v/>
      </c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/>
      <c r="GD260"/>
      <c r="GE260"/>
      <c r="GF260"/>
      <c r="GG260"/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/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/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  <c r="KI260"/>
      <c r="KJ260"/>
      <c r="KK260"/>
      <c r="KL260"/>
      <c r="KM260"/>
      <c r="KN260"/>
      <c r="KO260"/>
      <c r="KP260"/>
      <c r="KQ260"/>
      <c r="KR260"/>
      <c r="KS260"/>
      <c r="KT260"/>
      <c r="KU260"/>
      <c r="KV260"/>
      <c r="KW260"/>
      <c r="KX260"/>
      <c r="KY260"/>
      <c r="KZ260"/>
      <c r="LA260"/>
      <c r="LB260"/>
      <c r="LC260"/>
      <c r="LD260"/>
      <c r="LE260"/>
      <c r="LF260"/>
      <c r="LG260"/>
      <c r="LH260"/>
      <c r="LI260"/>
      <c r="LJ260"/>
      <c r="LK260"/>
      <c r="LL260"/>
      <c r="LM260"/>
      <c r="LN260"/>
      <c r="LO260"/>
      <c r="LP260"/>
      <c r="LQ260"/>
      <c r="LR260"/>
      <c r="LS260"/>
      <c r="LT260"/>
      <c r="LU260"/>
      <c r="LV260"/>
      <c r="LW260"/>
      <c r="LX260"/>
      <c r="LY260"/>
      <c r="LZ260"/>
      <c r="MA260"/>
      <c r="MB260"/>
      <c r="MC260"/>
      <c r="MD260"/>
      <c r="ME260"/>
      <c r="MF260"/>
      <c r="MG260"/>
      <c r="MH260"/>
      <c r="MI260"/>
      <c r="MJ260"/>
      <c r="MK260"/>
      <c r="ML260"/>
      <c r="MM260"/>
      <c r="MN260"/>
      <c r="MO260"/>
      <c r="MP260"/>
      <c r="MQ260"/>
      <c r="MR260"/>
      <c r="MS260"/>
      <c r="MT260"/>
      <c r="MU260"/>
      <c r="MV260"/>
      <c r="MW260"/>
      <c r="MX260"/>
      <c r="MY260"/>
      <c r="MZ260"/>
      <c r="NA260"/>
      <c r="NB260"/>
      <c r="NC260"/>
      <c r="ND260"/>
      <c r="NE260"/>
      <c r="NF260"/>
      <c r="NG260"/>
      <c r="NH260"/>
      <c r="NI260"/>
      <c r="NJ260"/>
      <c r="NK260"/>
      <c r="NL260"/>
      <c r="NM260"/>
      <c r="NN260"/>
      <c r="NO260"/>
      <c r="NP260"/>
      <c r="NQ260"/>
      <c r="NR260"/>
      <c r="NS260"/>
      <c r="NT260"/>
      <c r="NU260"/>
      <c r="NV260"/>
      <c r="NW260"/>
      <c r="NX260"/>
      <c r="NY260"/>
      <c r="NZ260"/>
      <c r="OA260"/>
      <c r="OB260"/>
      <c r="OC260"/>
      <c r="OD260"/>
      <c r="OE260"/>
      <c r="OF260"/>
      <c r="OG260"/>
      <c r="OH260"/>
      <c r="OI260"/>
      <c r="OJ260"/>
      <c r="OK260"/>
      <c r="OL260"/>
      <c r="OM260"/>
      <c r="ON260"/>
      <c r="OO260"/>
      <c r="OP260"/>
      <c r="OQ260"/>
      <c r="OR260"/>
      <c r="OS260"/>
      <c r="OT260"/>
      <c r="OU260"/>
      <c r="OV260"/>
      <c r="OW260"/>
      <c r="OX260"/>
      <c r="OY260"/>
      <c r="OZ260"/>
      <c r="PA260"/>
      <c r="PB260"/>
      <c r="PC260"/>
      <c r="PD260"/>
      <c r="PE260"/>
      <c r="PF260"/>
      <c r="PG260"/>
      <c r="PH260"/>
      <c r="PI260"/>
      <c r="PJ260"/>
      <c r="PK260"/>
      <c r="PL260"/>
      <c r="PM260"/>
      <c r="PN260"/>
      <c r="PO260"/>
      <c r="PP260"/>
      <c r="PQ260"/>
      <c r="PR260"/>
      <c r="PS260"/>
      <c r="PT260"/>
      <c r="PU260"/>
      <c r="PV260"/>
      <c r="PW260"/>
      <c r="PX260"/>
      <c r="PY260"/>
      <c r="PZ260"/>
      <c r="QA260"/>
      <c r="QB260"/>
      <c r="QC260"/>
      <c r="QD260"/>
      <c r="QE260"/>
      <c r="QF260"/>
      <c r="QG260"/>
      <c r="QH260"/>
      <c r="QI260"/>
      <c r="QJ260"/>
      <c r="QK260"/>
      <c r="QL260"/>
      <c r="QM260"/>
      <c r="QN260"/>
      <c r="QO260"/>
      <c r="QP260"/>
      <c r="QQ260"/>
      <c r="QR260"/>
      <c r="QS260"/>
      <c r="QT260"/>
      <c r="QU260"/>
      <c r="QV260"/>
      <c r="QW260"/>
      <c r="QX260"/>
      <c r="QY260"/>
      <c r="QZ260"/>
      <c r="RA260"/>
      <c r="RB260"/>
      <c r="RC260"/>
      <c r="RD260"/>
      <c r="RE260"/>
      <c r="RF260"/>
      <c r="RG260"/>
      <c r="RH260"/>
      <c r="RI260"/>
      <c r="RJ260"/>
      <c r="RK260"/>
      <c r="RL260"/>
      <c r="RM260"/>
      <c r="RN260"/>
      <c r="RO260"/>
      <c r="RP260"/>
      <c r="RQ260"/>
      <c r="RR260"/>
      <c r="RS260"/>
      <c r="RT260"/>
      <c r="RU260"/>
      <c r="RV260"/>
      <c r="RW260"/>
      <c r="RX260"/>
      <c r="RY260"/>
      <c r="RZ260"/>
      <c r="SA260"/>
      <c r="SB260"/>
      <c r="SC260"/>
      <c r="SD260"/>
      <c r="SE260"/>
      <c r="SF260"/>
      <c r="SG260"/>
      <c r="SH260"/>
      <c r="SI260"/>
      <c r="SJ260"/>
      <c r="SK260"/>
      <c r="SL260"/>
      <c r="SM260"/>
      <c r="SN260"/>
      <c r="SO260"/>
      <c r="SP260"/>
      <c r="SQ260"/>
      <c r="SR260"/>
      <c r="SS260"/>
      <c r="ST260"/>
      <c r="SU260"/>
      <c r="SV260"/>
      <c r="SW260"/>
      <c r="SX260"/>
      <c r="SY260"/>
      <c r="SZ260"/>
      <c r="TA260"/>
      <c r="TB260"/>
      <c r="TC260"/>
      <c r="TD260"/>
      <c r="TE260"/>
      <c r="TF260"/>
      <c r="TG260"/>
      <c r="TH260"/>
      <c r="TI260"/>
      <c r="TJ260"/>
      <c r="TK260"/>
      <c r="TL260"/>
      <c r="TM260"/>
      <c r="TN260"/>
      <c r="TO260"/>
      <c r="TP260"/>
      <c r="TQ260"/>
      <c r="TR260"/>
      <c r="TS260"/>
      <c r="TT260"/>
      <c r="TU260"/>
      <c r="TV260"/>
      <c r="TW260"/>
      <c r="TX260"/>
      <c r="TY260"/>
      <c r="TZ260"/>
      <c r="UA260"/>
      <c r="UB260"/>
      <c r="UC260"/>
      <c r="UD260"/>
      <c r="UE260"/>
      <c r="UF260"/>
      <c r="UG260"/>
      <c r="UH260"/>
      <c r="UI260"/>
      <c r="UJ260"/>
      <c r="UK260"/>
      <c r="UL260"/>
      <c r="UM260"/>
      <c r="UN260"/>
      <c r="UO260"/>
      <c r="UP260"/>
      <c r="UQ260"/>
      <c r="UR260"/>
      <c r="US260"/>
      <c r="UT260"/>
      <c r="UU260"/>
      <c r="UV260"/>
      <c r="UW260"/>
      <c r="UX260"/>
      <c r="UY260"/>
      <c r="UZ260"/>
      <c r="VA260"/>
      <c r="VB260"/>
      <c r="VC260"/>
      <c r="VD260"/>
      <c r="VE260"/>
      <c r="VF260"/>
      <c r="VG260"/>
      <c r="VH260"/>
      <c r="VI260"/>
      <c r="VJ260"/>
      <c r="VK260"/>
      <c r="VL260"/>
      <c r="VM260"/>
      <c r="VN260"/>
      <c r="VO260"/>
      <c r="VP260"/>
      <c r="VQ260"/>
      <c r="VR260"/>
      <c r="VS260"/>
      <c r="VT260"/>
      <c r="VU260"/>
      <c r="VV260"/>
      <c r="VW260"/>
      <c r="VX260"/>
      <c r="VY260"/>
      <c r="VZ260"/>
      <c r="WA260"/>
      <c r="WB260"/>
      <c r="WC260"/>
      <c r="WD260"/>
      <c r="WE260"/>
      <c r="WF260"/>
      <c r="WG260"/>
      <c r="WH260"/>
      <c r="WI260"/>
      <c r="WJ260"/>
      <c r="WK260"/>
      <c r="WL260"/>
      <c r="WM260"/>
      <c r="WN260"/>
      <c r="WO260"/>
      <c r="WP260"/>
      <c r="WQ260"/>
      <c r="WR260"/>
      <c r="WS260"/>
      <c r="WT260"/>
      <c r="WU260"/>
      <c r="WV260"/>
      <c r="WW260"/>
      <c r="WX260"/>
      <c r="WY260"/>
      <c r="WZ260"/>
      <c r="XA260"/>
      <c r="XB260"/>
      <c r="XC260"/>
      <c r="XD260"/>
      <c r="XE260"/>
      <c r="XF260"/>
      <c r="XG260"/>
      <c r="XH260"/>
      <c r="XI260"/>
      <c r="XJ260"/>
      <c r="XK260"/>
      <c r="XL260"/>
      <c r="XM260"/>
      <c r="XN260"/>
      <c r="XO260"/>
      <c r="XP260"/>
      <c r="XQ260"/>
      <c r="XR260"/>
      <c r="XS260"/>
      <c r="XT260"/>
      <c r="XU260"/>
      <c r="XV260"/>
      <c r="XW260"/>
      <c r="XX260"/>
      <c r="XY260"/>
      <c r="XZ260"/>
      <c r="YA260"/>
      <c r="YB260"/>
      <c r="YC260"/>
      <c r="YD260"/>
      <c r="YE260"/>
      <c r="YF260"/>
      <c r="YG260"/>
      <c r="YH260"/>
      <c r="YI260"/>
      <c r="YJ260"/>
      <c r="YK260"/>
      <c r="YL260"/>
      <c r="YM260"/>
      <c r="YN260"/>
      <c r="YO260"/>
      <c r="YP260"/>
      <c r="YQ260"/>
      <c r="YR260"/>
      <c r="YS260"/>
      <c r="YT260"/>
      <c r="YU260"/>
      <c r="YV260"/>
      <c r="YW260"/>
      <c r="YX260"/>
      <c r="YY260"/>
      <c r="YZ260"/>
      <c r="ZA260"/>
      <c r="ZB260"/>
      <c r="ZC260"/>
      <c r="ZD260"/>
      <c r="ZE260"/>
      <c r="ZF260"/>
      <c r="ZG260"/>
      <c r="ZH260"/>
      <c r="ZI260"/>
      <c r="ZJ260"/>
      <c r="ZK260"/>
      <c r="ZL260"/>
      <c r="ZM260"/>
      <c r="ZN260"/>
      <c r="ZO260"/>
      <c r="ZP260"/>
      <c r="ZQ260"/>
      <c r="ZR260"/>
      <c r="ZS260"/>
      <c r="ZT260"/>
      <c r="ZU260"/>
      <c r="ZV260"/>
      <c r="ZW260"/>
      <c r="ZX260"/>
      <c r="ZY260"/>
      <c r="ZZ260"/>
      <c r="AAA260"/>
      <c r="AAB260"/>
      <c r="AAC260"/>
      <c r="AAD260"/>
      <c r="AAE260"/>
      <c r="AAF260"/>
      <c r="AAG260"/>
      <c r="AAH260"/>
      <c r="AAI260"/>
      <c r="AAJ260"/>
      <c r="AAK260"/>
      <c r="AAL260"/>
      <c r="AAM260"/>
      <c r="AAN260"/>
      <c r="AAO260"/>
      <c r="AAP260"/>
      <c r="AAQ260"/>
      <c r="AAR260"/>
      <c r="AAS260"/>
      <c r="AAT260"/>
      <c r="AAU260"/>
      <c r="AAV260"/>
      <c r="AAW260"/>
      <c r="AAX260"/>
      <c r="AAY260"/>
      <c r="AAZ260"/>
      <c r="ABA260"/>
      <c r="ABB260"/>
      <c r="ABC260"/>
      <c r="ABD260"/>
      <c r="ABE260"/>
      <c r="ABF260"/>
      <c r="ABG260"/>
      <c r="ABH260"/>
      <c r="ABI260"/>
      <c r="ABJ260"/>
      <c r="ABK260"/>
      <c r="ABL260"/>
      <c r="ABM260"/>
      <c r="ABN260"/>
      <c r="ABO260"/>
      <c r="ABP260"/>
      <c r="ABQ260"/>
      <c r="ABR260"/>
      <c r="ABS260"/>
      <c r="ABT260"/>
      <c r="ABU260"/>
      <c r="ABV260"/>
      <c r="ABW260"/>
      <c r="ABX260"/>
      <c r="ABY260"/>
      <c r="ABZ260"/>
      <c r="ACA260"/>
      <c r="ACB260"/>
      <c r="ACC260"/>
      <c r="ACD260"/>
      <c r="ACE260"/>
      <c r="ACF260"/>
      <c r="ACG260"/>
      <c r="ACH260"/>
      <c r="ACI260"/>
      <c r="ACJ260"/>
      <c r="ACK260"/>
      <c r="ACL260"/>
      <c r="ACM260"/>
      <c r="ACN260"/>
      <c r="ACO260"/>
      <c r="ACP260"/>
      <c r="ACQ260"/>
      <c r="ACR260"/>
      <c r="ACS260"/>
      <c r="ACT260"/>
      <c r="ACU260"/>
      <c r="ACV260"/>
      <c r="ACW260"/>
      <c r="ACX260"/>
      <c r="ACY260"/>
      <c r="ACZ260"/>
      <c r="ADA260"/>
      <c r="ADB260"/>
      <c r="ADC260"/>
      <c r="ADD260"/>
      <c r="ADE260"/>
      <c r="ADF260"/>
      <c r="ADG260"/>
      <c r="ADH260"/>
      <c r="ADI260"/>
      <c r="ADJ260"/>
      <c r="ADK260"/>
      <c r="ADL260"/>
      <c r="ADM260"/>
      <c r="ADN260"/>
      <c r="ADO260"/>
      <c r="ADP260"/>
      <c r="ADQ260"/>
      <c r="ADR260"/>
      <c r="ADS260"/>
      <c r="ADT260"/>
      <c r="ADU260"/>
      <c r="ADV260"/>
      <c r="ADW260"/>
      <c r="ADX260"/>
      <c r="ADY260"/>
      <c r="ADZ260"/>
      <c r="AEA260"/>
      <c r="AEB260"/>
      <c r="AEC260"/>
      <c r="AED260"/>
      <c r="AEE260"/>
      <c r="AEF260"/>
      <c r="AEG260"/>
      <c r="AEH260"/>
      <c r="AEI260"/>
      <c r="AEJ260"/>
      <c r="AEK260"/>
      <c r="AEL260"/>
      <c r="AEM260"/>
      <c r="AEN260"/>
      <c r="AEO260"/>
      <c r="AEP260"/>
      <c r="AEQ260"/>
      <c r="AER260"/>
      <c r="AES260"/>
      <c r="AET260"/>
      <c r="AEU260"/>
      <c r="AEV260"/>
      <c r="AEW260"/>
      <c r="AEX260"/>
      <c r="AEY260"/>
      <c r="AEZ260"/>
      <c r="AFA260"/>
      <c r="AFB260"/>
      <c r="AFC260"/>
      <c r="AFD260"/>
      <c r="AFE260"/>
      <c r="AFF260"/>
      <c r="AFG260"/>
      <c r="AFH260"/>
      <c r="AFI260"/>
      <c r="AFJ260"/>
      <c r="AFK260"/>
      <c r="AFL260"/>
      <c r="AFM260"/>
      <c r="AFN260"/>
      <c r="AFO260"/>
      <c r="AFP260"/>
      <c r="AFQ260"/>
      <c r="AFR260"/>
      <c r="AFS260"/>
      <c r="AFT260"/>
      <c r="AFU260"/>
      <c r="AFV260"/>
      <c r="AFW260"/>
      <c r="AFX260"/>
      <c r="AFY260"/>
      <c r="AFZ260"/>
      <c r="AGA260"/>
      <c r="AGB260"/>
      <c r="AGC260"/>
      <c r="AGD260"/>
      <c r="AGE260"/>
      <c r="AGF260"/>
      <c r="AGG260"/>
      <c r="AGH260"/>
      <c r="AGI260"/>
      <c r="AGJ260"/>
      <c r="AGK260"/>
      <c r="AGL260"/>
      <c r="AGM260"/>
      <c r="AGN260"/>
      <c r="AGO260"/>
      <c r="AGP260"/>
      <c r="AGQ260"/>
      <c r="AGR260"/>
      <c r="AGS260"/>
      <c r="AGT260"/>
      <c r="AGU260"/>
      <c r="AGV260"/>
      <c r="AGW260"/>
      <c r="AGX260"/>
      <c r="AGY260"/>
      <c r="AGZ260"/>
      <c r="AHA260"/>
      <c r="AHB260"/>
      <c r="AHC260"/>
      <c r="AHD260"/>
      <c r="AHE260"/>
      <c r="AHF260"/>
      <c r="AHG260"/>
      <c r="AHH260"/>
      <c r="AHI260"/>
      <c r="AHJ260"/>
      <c r="AHK260"/>
      <c r="AHL260"/>
      <c r="AHM260"/>
      <c r="AHN260"/>
      <c r="AHO260"/>
      <c r="AHP260"/>
      <c r="AHQ260"/>
      <c r="AHR260"/>
      <c r="AHS260"/>
      <c r="AHT260"/>
      <c r="AHU260"/>
      <c r="AHV260"/>
      <c r="AHW260"/>
      <c r="AHX260"/>
      <c r="AHY260"/>
      <c r="AHZ260"/>
      <c r="AIA260"/>
      <c r="AIB260"/>
      <c r="AIC260"/>
      <c r="AID260"/>
      <c r="AIE260"/>
      <c r="AIF260"/>
      <c r="AIG260"/>
      <c r="AIH260"/>
      <c r="AII260"/>
      <c r="AIJ260"/>
      <c r="AIK260"/>
      <c r="AIL260"/>
      <c r="AIM260"/>
      <c r="AIN260"/>
      <c r="AIO260"/>
      <c r="AIP260"/>
      <c r="AIQ260"/>
      <c r="AIR260"/>
      <c r="AIS260"/>
      <c r="AIT260"/>
      <c r="AIU260"/>
      <c r="AIV260"/>
      <c r="AIW260"/>
      <c r="AIX260"/>
      <c r="AIY260"/>
      <c r="AIZ260"/>
      <c r="AJA260"/>
      <c r="AJB260"/>
      <c r="AJC260"/>
      <c r="AJD260"/>
      <c r="AJE260"/>
      <c r="AJF260"/>
      <c r="AJG260"/>
      <c r="AJH260"/>
      <c r="AJI260"/>
      <c r="AJJ260"/>
      <c r="AJK260"/>
      <c r="AJL260"/>
      <c r="AJM260"/>
      <c r="AJN260"/>
      <c r="AJO260"/>
      <c r="AJP260"/>
      <c r="AJQ260"/>
      <c r="AJR260"/>
      <c r="AJS260"/>
      <c r="AJT260"/>
      <c r="AJU260"/>
      <c r="AJV260"/>
      <c r="AJW260"/>
      <c r="AJX260"/>
      <c r="AJY260"/>
      <c r="AJZ260"/>
      <c r="AKA260"/>
      <c r="AKB260"/>
      <c r="AKC260"/>
      <c r="AKD260"/>
      <c r="AKE260"/>
      <c r="AKF260"/>
      <c r="AKG260"/>
      <c r="AKH260"/>
      <c r="AKI260"/>
      <c r="AKJ260"/>
      <c r="AKK260"/>
      <c r="AKL260"/>
      <c r="AKM260"/>
      <c r="AKN260"/>
      <c r="AKO260"/>
      <c r="AKP260"/>
      <c r="AKQ260"/>
      <c r="AKR260"/>
      <c r="AKS260"/>
      <c r="AKT260"/>
      <c r="AKU260"/>
      <c r="AKV260"/>
      <c r="AKW260"/>
      <c r="AKX260"/>
      <c r="AKY260"/>
      <c r="AKZ260"/>
      <c r="ALA260"/>
      <c r="ALB260"/>
      <c r="ALC260"/>
      <c r="ALD260"/>
      <c r="ALE260"/>
      <c r="ALF260"/>
      <c r="ALG260"/>
      <c r="ALH260"/>
      <c r="ALI260"/>
      <c r="ALJ260"/>
      <c r="ALK260"/>
      <c r="ALL260"/>
      <c r="ALM260"/>
      <c r="ALN260"/>
      <c r="ALO260"/>
      <c r="ALP260"/>
      <c r="ALQ260"/>
      <c r="ALR260"/>
      <c r="ALS260"/>
      <c r="ALT260"/>
      <c r="ALU260"/>
      <c r="ALV260"/>
      <c r="ALW260"/>
      <c r="ALX260"/>
      <c r="ALY260"/>
      <c r="ALZ260"/>
      <c r="AMA260"/>
      <c r="AMB260"/>
      <c r="AMC260"/>
      <c r="AMD260"/>
      <c r="AME260"/>
      <c r="AMF260"/>
      <c r="AMG260"/>
      <c r="AMH260"/>
      <c r="AMI260"/>
      <c r="AMJ260"/>
      <c r="AMK260"/>
      <c r="AML260"/>
      <c r="AMM260"/>
      <c r="AMN260"/>
      <c r="AMO260"/>
      <c r="AMP260"/>
      <c r="AMQ260"/>
      <c r="AMR260"/>
      <c r="AMS260"/>
      <c r="AMT260"/>
      <c r="AMU260"/>
    </row>
    <row r="261" spans="3:1038" s="6" customFormat="1" ht="15" customHeight="1" x14ac:dyDescent="0.25">
      <c r="C261" s="118" t="str">
        <f t="shared" si="105"/>
        <v>Reliance</v>
      </c>
      <c r="D261" s="118" t="str">
        <f t="shared" si="106"/>
        <v>10-66-DHPHTDR 130  (66 gal)</v>
      </c>
      <c r="E261" s="118">
        <f t="shared" si="107"/>
        <v>1801414</v>
      </c>
      <c r="F261" s="55">
        <f t="shared" si="108"/>
        <v>66</v>
      </c>
      <c r="G261" s="6" t="str">
        <f t="shared" si="109"/>
        <v>AOSmithHPTU66</v>
      </c>
      <c r="H261" s="114">
        <f t="shared" si="110"/>
        <v>1</v>
      </c>
      <c r="I261" s="152" t="str">
        <f t="shared" si="111"/>
        <v>Reliance1066DHPHTDR</v>
      </c>
      <c r="J261" s="114">
        <v>3</v>
      </c>
      <c r="K261" s="219">
        <v>3.45</v>
      </c>
      <c r="L261" s="91" t="s">
        <v>188</v>
      </c>
      <c r="M261" s="32">
        <v>3</v>
      </c>
      <c r="N261" s="75">
        <f t="shared" si="112"/>
        <v>18</v>
      </c>
      <c r="O261" s="9" t="s">
        <v>32</v>
      </c>
      <c r="P261" s="119">
        <v>14</v>
      </c>
      <c r="Q261" s="164">
        <f t="shared" si="103"/>
        <v>1801414</v>
      </c>
      <c r="R261" s="59" t="str">
        <f t="shared" si="113"/>
        <v>10-66-DHPHTDR 130  (66 gal)</v>
      </c>
      <c r="S261" s="151">
        <f>COUNTIF(R$90:R$662, R261)</f>
        <v>1</v>
      </c>
      <c r="T261" s="10" t="s">
        <v>358</v>
      </c>
      <c r="U261" s="11">
        <v>66</v>
      </c>
      <c r="V261" s="30" t="s">
        <v>82</v>
      </c>
      <c r="W261" s="80" t="s">
        <v>102</v>
      </c>
      <c r="X261" s="85" t="str">
        <f t="shared" si="104"/>
        <v>AOSmithHPTU66</v>
      </c>
      <c r="Y261" s="115">
        <v>1</v>
      </c>
      <c r="Z261" s="42">
        <v>3</v>
      </c>
      <c r="AA261" s="43">
        <v>44118</v>
      </c>
      <c r="AB261" s="44" t="s">
        <v>80</v>
      </c>
      <c r="AC261" s="124" t="str">
        <f t="shared" si="114"/>
        <v>2,     1801414,   "10-66-DHPHTDR 130  (66 gal)"</v>
      </c>
      <c r="AD261" s="126" t="str">
        <f t="shared" si="140"/>
        <v>Reliance</v>
      </c>
      <c r="AE261" s="128" t="s">
        <v>509</v>
      </c>
      <c r="AF261" s="167">
        <f>COUNTIF(AE$77:AE$662, AE261)</f>
        <v>1</v>
      </c>
      <c r="AG261" s="124" t="str">
        <f t="shared" si="115"/>
        <v xml:space="preserve">          case  10-66-DHPHTDR 130  (66 gal)   :   "Reliance1066DHPHTDR"</v>
      </c>
      <c r="AH261" s="6">
        <v>3.45</v>
      </c>
      <c r="AJ261" s="6">
        <v>3</v>
      </c>
      <c r="AK261"/>
      <c r="AL261" s="138">
        <f t="shared" si="116"/>
        <v>3.45</v>
      </c>
      <c r="AM261" s="138" t="str">
        <f t="shared" si="117"/>
        <v/>
      </c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  <c r="KI261"/>
      <c r="KJ261"/>
      <c r="KK261"/>
      <c r="KL261"/>
      <c r="KM261"/>
      <c r="KN261"/>
      <c r="KO261"/>
      <c r="KP261"/>
      <c r="KQ261"/>
      <c r="KR261"/>
      <c r="KS261"/>
      <c r="KT261"/>
      <c r="KU261"/>
      <c r="KV261"/>
      <c r="KW261"/>
      <c r="KX261"/>
      <c r="KY261"/>
      <c r="KZ261"/>
      <c r="LA261"/>
      <c r="LB261"/>
      <c r="LC261"/>
      <c r="LD261"/>
      <c r="LE261"/>
      <c r="LF261"/>
      <c r="LG261"/>
      <c r="LH261"/>
      <c r="LI261"/>
      <c r="LJ261"/>
      <c r="LK261"/>
      <c r="LL261"/>
      <c r="LM261"/>
      <c r="LN261"/>
      <c r="LO261"/>
      <c r="LP261"/>
      <c r="LQ261"/>
      <c r="LR261"/>
      <c r="LS261"/>
      <c r="LT261"/>
      <c r="LU261"/>
      <c r="LV261"/>
      <c r="LW261"/>
      <c r="LX261"/>
      <c r="LY261"/>
      <c r="LZ261"/>
      <c r="MA261"/>
      <c r="MB261"/>
      <c r="MC261"/>
      <c r="MD261"/>
      <c r="ME261"/>
      <c r="MF261"/>
      <c r="MG261"/>
      <c r="MH261"/>
      <c r="MI261"/>
      <c r="MJ261"/>
      <c r="MK261"/>
      <c r="ML261"/>
      <c r="MM261"/>
      <c r="MN261"/>
      <c r="MO261"/>
      <c r="MP261"/>
      <c r="MQ261"/>
      <c r="MR261"/>
      <c r="MS261"/>
      <c r="MT261"/>
      <c r="MU261"/>
      <c r="MV261"/>
      <c r="MW261"/>
      <c r="MX261"/>
      <c r="MY261"/>
      <c r="MZ261"/>
      <c r="NA261"/>
      <c r="NB261"/>
      <c r="NC261"/>
      <c r="ND261"/>
      <c r="NE261"/>
      <c r="NF261"/>
      <c r="NG261"/>
      <c r="NH261"/>
      <c r="NI261"/>
      <c r="NJ261"/>
      <c r="NK261"/>
      <c r="NL261"/>
      <c r="NM261"/>
      <c r="NN261"/>
      <c r="NO261"/>
      <c r="NP261"/>
      <c r="NQ261"/>
      <c r="NR261"/>
      <c r="NS261"/>
      <c r="NT261"/>
      <c r="NU261"/>
      <c r="NV261"/>
      <c r="NW261"/>
      <c r="NX261"/>
      <c r="NY261"/>
      <c r="NZ261"/>
      <c r="OA261"/>
      <c r="OB261"/>
      <c r="OC261"/>
      <c r="OD261"/>
      <c r="OE261"/>
      <c r="OF261"/>
      <c r="OG261"/>
      <c r="OH261"/>
      <c r="OI261"/>
      <c r="OJ261"/>
      <c r="OK261"/>
      <c r="OL261"/>
      <c r="OM261"/>
      <c r="ON261"/>
      <c r="OO261"/>
      <c r="OP261"/>
      <c r="OQ261"/>
      <c r="OR261"/>
      <c r="OS261"/>
      <c r="OT261"/>
      <c r="OU261"/>
      <c r="OV261"/>
      <c r="OW261"/>
      <c r="OX261"/>
      <c r="OY261"/>
      <c r="OZ261"/>
      <c r="PA261"/>
      <c r="PB261"/>
      <c r="PC261"/>
      <c r="PD261"/>
      <c r="PE261"/>
      <c r="PF261"/>
      <c r="PG261"/>
      <c r="PH261"/>
      <c r="PI261"/>
      <c r="PJ261"/>
      <c r="PK261"/>
      <c r="PL261"/>
      <c r="PM261"/>
      <c r="PN261"/>
      <c r="PO261"/>
      <c r="PP261"/>
      <c r="PQ261"/>
      <c r="PR261"/>
      <c r="PS261"/>
      <c r="PT261"/>
      <c r="PU261"/>
      <c r="PV261"/>
      <c r="PW261"/>
      <c r="PX261"/>
      <c r="PY261"/>
      <c r="PZ261"/>
      <c r="QA261"/>
      <c r="QB261"/>
      <c r="QC261"/>
      <c r="QD261"/>
      <c r="QE261"/>
      <c r="QF261"/>
      <c r="QG261"/>
      <c r="QH261"/>
      <c r="QI261"/>
      <c r="QJ261"/>
      <c r="QK261"/>
      <c r="QL261"/>
      <c r="QM261"/>
      <c r="QN261"/>
      <c r="QO261"/>
      <c r="QP261"/>
      <c r="QQ261"/>
      <c r="QR261"/>
      <c r="QS261"/>
      <c r="QT261"/>
      <c r="QU261"/>
      <c r="QV261"/>
      <c r="QW261"/>
      <c r="QX261"/>
      <c r="QY261"/>
      <c r="QZ261"/>
      <c r="RA261"/>
      <c r="RB261"/>
      <c r="RC261"/>
      <c r="RD261"/>
      <c r="RE261"/>
      <c r="RF261"/>
      <c r="RG261"/>
      <c r="RH261"/>
      <c r="RI261"/>
      <c r="RJ261"/>
      <c r="RK261"/>
      <c r="RL261"/>
      <c r="RM261"/>
      <c r="RN261"/>
      <c r="RO261"/>
      <c r="RP261"/>
      <c r="RQ261"/>
      <c r="RR261"/>
      <c r="RS261"/>
      <c r="RT261"/>
      <c r="RU261"/>
      <c r="RV261"/>
      <c r="RW261"/>
      <c r="RX261"/>
      <c r="RY261"/>
      <c r="RZ261"/>
      <c r="SA261"/>
      <c r="SB261"/>
      <c r="SC261"/>
      <c r="SD261"/>
      <c r="SE261"/>
      <c r="SF261"/>
      <c r="SG261"/>
      <c r="SH261"/>
      <c r="SI261"/>
      <c r="SJ261"/>
      <c r="SK261"/>
      <c r="SL261"/>
      <c r="SM261"/>
      <c r="SN261"/>
      <c r="SO261"/>
      <c r="SP261"/>
      <c r="SQ261"/>
      <c r="SR261"/>
      <c r="SS261"/>
      <c r="ST261"/>
      <c r="SU261"/>
      <c r="SV261"/>
      <c r="SW261"/>
      <c r="SX261"/>
      <c r="SY261"/>
      <c r="SZ261"/>
      <c r="TA261"/>
      <c r="TB261"/>
      <c r="TC261"/>
      <c r="TD261"/>
      <c r="TE261"/>
      <c r="TF261"/>
      <c r="TG261"/>
      <c r="TH261"/>
      <c r="TI261"/>
      <c r="TJ261"/>
      <c r="TK261"/>
      <c r="TL261"/>
      <c r="TM261"/>
      <c r="TN261"/>
      <c r="TO261"/>
      <c r="TP261"/>
      <c r="TQ261"/>
      <c r="TR261"/>
      <c r="TS261"/>
      <c r="TT261"/>
      <c r="TU261"/>
      <c r="TV261"/>
      <c r="TW261"/>
      <c r="TX261"/>
      <c r="TY261"/>
      <c r="TZ261"/>
      <c r="UA261"/>
      <c r="UB261"/>
      <c r="UC261"/>
      <c r="UD261"/>
      <c r="UE261"/>
      <c r="UF261"/>
      <c r="UG261"/>
      <c r="UH261"/>
      <c r="UI261"/>
      <c r="UJ261"/>
      <c r="UK261"/>
      <c r="UL261"/>
      <c r="UM261"/>
      <c r="UN261"/>
      <c r="UO261"/>
      <c r="UP261"/>
      <c r="UQ261"/>
      <c r="UR261"/>
      <c r="US261"/>
      <c r="UT261"/>
      <c r="UU261"/>
      <c r="UV261"/>
      <c r="UW261"/>
      <c r="UX261"/>
      <c r="UY261"/>
      <c r="UZ261"/>
      <c r="VA261"/>
      <c r="VB261"/>
      <c r="VC261"/>
      <c r="VD261"/>
      <c r="VE261"/>
      <c r="VF261"/>
      <c r="VG261"/>
      <c r="VH261"/>
      <c r="VI261"/>
      <c r="VJ261"/>
      <c r="VK261"/>
      <c r="VL261"/>
      <c r="VM261"/>
      <c r="VN261"/>
      <c r="VO261"/>
      <c r="VP261"/>
      <c r="VQ261"/>
      <c r="VR261"/>
      <c r="VS261"/>
      <c r="VT261"/>
      <c r="VU261"/>
      <c r="VV261"/>
      <c r="VW261"/>
      <c r="VX261"/>
      <c r="VY261"/>
      <c r="VZ261"/>
      <c r="WA261"/>
      <c r="WB261"/>
      <c r="WC261"/>
      <c r="WD261"/>
      <c r="WE261"/>
      <c r="WF261"/>
      <c r="WG261"/>
      <c r="WH261"/>
      <c r="WI261"/>
      <c r="WJ261"/>
      <c r="WK261"/>
      <c r="WL261"/>
      <c r="WM261"/>
      <c r="WN261"/>
      <c r="WO261"/>
      <c r="WP261"/>
      <c r="WQ261"/>
      <c r="WR261"/>
      <c r="WS261"/>
      <c r="WT261"/>
      <c r="WU261"/>
      <c r="WV261"/>
      <c r="WW261"/>
      <c r="WX261"/>
      <c r="WY261"/>
      <c r="WZ261"/>
      <c r="XA261"/>
      <c r="XB261"/>
      <c r="XC261"/>
      <c r="XD261"/>
      <c r="XE261"/>
      <c r="XF261"/>
      <c r="XG261"/>
      <c r="XH261"/>
      <c r="XI261"/>
      <c r="XJ261"/>
      <c r="XK261"/>
      <c r="XL261"/>
      <c r="XM261"/>
      <c r="XN261"/>
      <c r="XO261"/>
      <c r="XP261"/>
      <c r="XQ261"/>
      <c r="XR261"/>
      <c r="XS261"/>
      <c r="XT261"/>
      <c r="XU261"/>
      <c r="XV261"/>
      <c r="XW261"/>
      <c r="XX261"/>
      <c r="XY261"/>
      <c r="XZ261"/>
      <c r="YA261"/>
      <c r="YB261"/>
      <c r="YC261"/>
      <c r="YD261"/>
      <c r="YE261"/>
      <c r="YF261"/>
      <c r="YG261"/>
      <c r="YH261"/>
      <c r="YI261"/>
      <c r="YJ261"/>
      <c r="YK261"/>
      <c r="YL261"/>
      <c r="YM261"/>
      <c r="YN261"/>
      <c r="YO261"/>
      <c r="YP261"/>
      <c r="YQ261"/>
      <c r="YR261"/>
      <c r="YS261"/>
      <c r="YT261"/>
      <c r="YU261"/>
      <c r="YV261"/>
      <c r="YW261"/>
      <c r="YX261"/>
      <c r="YY261"/>
      <c r="YZ261"/>
      <c r="ZA261"/>
      <c r="ZB261"/>
      <c r="ZC261"/>
      <c r="ZD261"/>
      <c r="ZE261"/>
      <c r="ZF261"/>
      <c r="ZG261"/>
      <c r="ZH261"/>
      <c r="ZI261"/>
      <c r="ZJ261"/>
      <c r="ZK261"/>
      <c r="ZL261"/>
      <c r="ZM261"/>
      <c r="ZN261"/>
      <c r="ZO261"/>
      <c r="ZP261"/>
      <c r="ZQ261"/>
      <c r="ZR261"/>
      <c r="ZS261"/>
      <c r="ZT261"/>
      <c r="ZU261"/>
      <c r="ZV261"/>
      <c r="ZW261"/>
      <c r="ZX261"/>
      <c r="ZY261"/>
      <c r="ZZ261"/>
      <c r="AAA261"/>
      <c r="AAB261"/>
      <c r="AAC261"/>
      <c r="AAD261"/>
      <c r="AAE261"/>
      <c r="AAF261"/>
      <c r="AAG261"/>
      <c r="AAH261"/>
      <c r="AAI261"/>
      <c r="AAJ261"/>
      <c r="AAK261"/>
      <c r="AAL261"/>
      <c r="AAM261"/>
      <c r="AAN261"/>
      <c r="AAO261"/>
      <c r="AAP261"/>
      <c r="AAQ261"/>
      <c r="AAR261"/>
      <c r="AAS261"/>
      <c r="AAT261"/>
      <c r="AAU261"/>
      <c r="AAV261"/>
      <c r="AAW261"/>
      <c r="AAX261"/>
      <c r="AAY261"/>
      <c r="AAZ261"/>
      <c r="ABA261"/>
      <c r="ABB261"/>
      <c r="ABC261"/>
      <c r="ABD261"/>
      <c r="ABE261"/>
      <c r="ABF261"/>
      <c r="ABG261"/>
      <c r="ABH261"/>
      <c r="ABI261"/>
      <c r="ABJ261"/>
      <c r="ABK261"/>
      <c r="ABL261"/>
      <c r="ABM261"/>
      <c r="ABN261"/>
      <c r="ABO261"/>
      <c r="ABP261"/>
      <c r="ABQ261"/>
      <c r="ABR261"/>
      <c r="ABS261"/>
      <c r="ABT261"/>
      <c r="ABU261"/>
      <c r="ABV261"/>
      <c r="ABW261"/>
      <c r="ABX261"/>
      <c r="ABY261"/>
      <c r="ABZ261"/>
      <c r="ACA261"/>
      <c r="ACB261"/>
      <c r="ACC261"/>
      <c r="ACD261"/>
      <c r="ACE261"/>
      <c r="ACF261"/>
      <c r="ACG261"/>
      <c r="ACH261"/>
      <c r="ACI261"/>
      <c r="ACJ261"/>
      <c r="ACK261"/>
      <c r="ACL261"/>
      <c r="ACM261"/>
      <c r="ACN261"/>
      <c r="ACO261"/>
      <c r="ACP261"/>
      <c r="ACQ261"/>
      <c r="ACR261"/>
      <c r="ACS261"/>
      <c r="ACT261"/>
      <c r="ACU261"/>
      <c r="ACV261"/>
      <c r="ACW261"/>
      <c r="ACX261"/>
      <c r="ACY261"/>
      <c r="ACZ261"/>
      <c r="ADA261"/>
      <c r="ADB261"/>
      <c r="ADC261"/>
      <c r="ADD261"/>
      <c r="ADE261"/>
      <c r="ADF261"/>
      <c r="ADG261"/>
      <c r="ADH261"/>
      <c r="ADI261"/>
      <c r="ADJ261"/>
      <c r="ADK261"/>
      <c r="ADL261"/>
      <c r="ADM261"/>
      <c r="ADN261"/>
      <c r="ADO261"/>
      <c r="ADP261"/>
      <c r="ADQ261"/>
      <c r="ADR261"/>
      <c r="ADS261"/>
      <c r="ADT261"/>
      <c r="ADU261"/>
      <c r="ADV261"/>
      <c r="ADW261"/>
      <c r="ADX261"/>
      <c r="ADY261"/>
      <c r="ADZ261"/>
      <c r="AEA261"/>
      <c r="AEB261"/>
      <c r="AEC261"/>
      <c r="AED261"/>
      <c r="AEE261"/>
      <c r="AEF261"/>
      <c r="AEG261"/>
      <c r="AEH261"/>
      <c r="AEI261"/>
      <c r="AEJ261"/>
      <c r="AEK261"/>
      <c r="AEL261"/>
      <c r="AEM261"/>
      <c r="AEN261"/>
      <c r="AEO261"/>
      <c r="AEP261"/>
      <c r="AEQ261"/>
      <c r="AER261"/>
      <c r="AES261"/>
      <c r="AET261"/>
      <c r="AEU261"/>
      <c r="AEV261"/>
      <c r="AEW261"/>
      <c r="AEX261"/>
      <c r="AEY261"/>
      <c r="AEZ261"/>
      <c r="AFA261"/>
      <c r="AFB261"/>
      <c r="AFC261"/>
      <c r="AFD261"/>
      <c r="AFE261"/>
      <c r="AFF261"/>
      <c r="AFG261"/>
      <c r="AFH261"/>
      <c r="AFI261"/>
      <c r="AFJ261"/>
      <c r="AFK261"/>
      <c r="AFL261"/>
      <c r="AFM261"/>
      <c r="AFN261"/>
      <c r="AFO261"/>
      <c r="AFP261"/>
      <c r="AFQ261"/>
      <c r="AFR261"/>
      <c r="AFS261"/>
      <c r="AFT261"/>
      <c r="AFU261"/>
      <c r="AFV261"/>
      <c r="AFW261"/>
      <c r="AFX261"/>
      <c r="AFY261"/>
      <c r="AFZ261"/>
      <c r="AGA261"/>
      <c r="AGB261"/>
      <c r="AGC261"/>
      <c r="AGD261"/>
      <c r="AGE261"/>
      <c r="AGF261"/>
      <c r="AGG261"/>
      <c r="AGH261"/>
      <c r="AGI261"/>
      <c r="AGJ261"/>
      <c r="AGK261"/>
      <c r="AGL261"/>
      <c r="AGM261"/>
      <c r="AGN261"/>
      <c r="AGO261"/>
      <c r="AGP261"/>
      <c r="AGQ261"/>
      <c r="AGR261"/>
      <c r="AGS261"/>
      <c r="AGT261"/>
      <c r="AGU261"/>
      <c r="AGV261"/>
      <c r="AGW261"/>
      <c r="AGX261"/>
      <c r="AGY261"/>
      <c r="AGZ261"/>
      <c r="AHA261"/>
      <c r="AHB261"/>
      <c r="AHC261"/>
      <c r="AHD261"/>
      <c r="AHE261"/>
      <c r="AHF261"/>
      <c r="AHG261"/>
      <c r="AHH261"/>
      <c r="AHI261"/>
      <c r="AHJ261"/>
      <c r="AHK261"/>
      <c r="AHL261"/>
      <c r="AHM261"/>
      <c r="AHN261"/>
      <c r="AHO261"/>
      <c r="AHP261"/>
      <c r="AHQ261"/>
      <c r="AHR261"/>
      <c r="AHS261"/>
      <c r="AHT261"/>
      <c r="AHU261"/>
      <c r="AHV261"/>
      <c r="AHW261"/>
      <c r="AHX261"/>
      <c r="AHY261"/>
      <c r="AHZ261"/>
      <c r="AIA261"/>
      <c r="AIB261"/>
      <c r="AIC261"/>
      <c r="AID261"/>
      <c r="AIE261"/>
      <c r="AIF261"/>
      <c r="AIG261"/>
      <c r="AIH261"/>
      <c r="AII261"/>
      <c r="AIJ261"/>
      <c r="AIK261"/>
      <c r="AIL261"/>
      <c r="AIM261"/>
      <c r="AIN261"/>
      <c r="AIO261"/>
      <c r="AIP261"/>
      <c r="AIQ261"/>
      <c r="AIR261"/>
      <c r="AIS261"/>
      <c r="AIT261"/>
      <c r="AIU261"/>
      <c r="AIV261"/>
      <c r="AIW261"/>
      <c r="AIX261"/>
      <c r="AIY261"/>
      <c r="AIZ261"/>
      <c r="AJA261"/>
      <c r="AJB261"/>
      <c r="AJC261"/>
      <c r="AJD261"/>
      <c r="AJE261"/>
      <c r="AJF261"/>
      <c r="AJG261"/>
      <c r="AJH261"/>
      <c r="AJI261"/>
      <c r="AJJ261"/>
      <c r="AJK261"/>
      <c r="AJL261"/>
      <c r="AJM261"/>
      <c r="AJN261"/>
      <c r="AJO261"/>
      <c r="AJP261"/>
      <c r="AJQ261"/>
      <c r="AJR261"/>
      <c r="AJS261"/>
      <c r="AJT261"/>
      <c r="AJU261"/>
      <c r="AJV261"/>
      <c r="AJW261"/>
      <c r="AJX261"/>
      <c r="AJY261"/>
      <c r="AJZ261"/>
      <c r="AKA261"/>
      <c r="AKB261"/>
      <c r="AKC261"/>
      <c r="AKD261"/>
      <c r="AKE261"/>
      <c r="AKF261"/>
      <c r="AKG261"/>
      <c r="AKH261"/>
      <c r="AKI261"/>
      <c r="AKJ261"/>
      <c r="AKK261"/>
      <c r="AKL261"/>
      <c r="AKM261"/>
      <c r="AKN261"/>
      <c r="AKO261"/>
      <c r="AKP261"/>
      <c r="AKQ261"/>
      <c r="AKR261"/>
      <c r="AKS261"/>
      <c r="AKT261"/>
      <c r="AKU261"/>
      <c r="AKV261"/>
      <c r="AKW261"/>
      <c r="AKX261"/>
      <c r="AKY261"/>
      <c r="AKZ261"/>
      <c r="ALA261"/>
      <c r="ALB261"/>
      <c r="ALC261"/>
      <c r="ALD261"/>
      <c r="ALE261"/>
      <c r="ALF261"/>
      <c r="ALG261"/>
      <c r="ALH261"/>
      <c r="ALI261"/>
      <c r="ALJ261"/>
      <c r="ALK261"/>
      <c r="ALL261"/>
      <c r="ALM261"/>
      <c r="ALN261"/>
      <c r="ALO261"/>
      <c r="ALP261"/>
      <c r="ALQ261"/>
      <c r="ALR261"/>
      <c r="ALS261"/>
      <c r="ALT261"/>
      <c r="ALU261"/>
      <c r="ALV261"/>
      <c r="ALW261"/>
      <c r="ALX261"/>
      <c r="ALY261"/>
      <c r="ALZ261"/>
      <c r="AMA261"/>
      <c r="AMB261"/>
      <c r="AMC261"/>
      <c r="AMD261"/>
      <c r="AME261"/>
      <c r="AMF261"/>
      <c r="AMG261"/>
      <c r="AMH261"/>
      <c r="AMI261"/>
      <c r="AMJ261"/>
      <c r="AMK261"/>
      <c r="AML261"/>
      <c r="AMM261"/>
      <c r="AMN261"/>
      <c r="AMO261"/>
      <c r="AMP261"/>
      <c r="AMQ261"/>
      <c r="AMR261"/>
      <c r="AMS261"/>
      <c r="AMT261"/>
      <c r="AMU261"/>
    </row>
    <row r="262" spans="3:1038" s="6" customFormat="1" ht="15" customHeight="1" x14ac:dyDescent="0.25">
      <c r="C262" s="6" t="str">
        <f t="shared" si="105"/>
        <v>Reliance</v>
      </c>
      <c r="D262" s="6" t="str">
        <f t="shared" si="106"/>
        <v>10 80 DHPHT 120  (80 gal)</v>
      </c>
      <c r="E262" s="6">
        <f t="shared" si="107"/>
        <v>1800615</v>
      </c>
      <c r="F262" s="55">
        <f t="shared" si="108"/>
        <v>80</v>
      </c>
      <c r="G262" s="6" t="str">
        <f t="shared" si="109"/>
        <v>AOSmithHPTU80</v>
      </c>
      <c r="H262" s="114">
        <f t="shared" si="110"/>
        <v>0</v>
      </c>
      <c r="I262" s="152" t="str">
        <f t="shared" si="111"/>
        <v>Reliance1080DHPHT</v>
      </c>
      <c r="J262" s="114">
        <v>3</v>
      </c>
      <c r="K262" s="219">
        <v>3.45</v>
      </c>
      <c r="L262" s="91" t="s">
        <v>188</v>
      </c>
      <c r="M262" s="32">
        <v>3</v>
      </c>
      <c r="N262" s="75">
        <f t="shared" si="112"/>
        <v>18</v>
      </c>
      <c r="O262" s="9" t="s">
        <v>32</v>
      </c>
      <c r="P262" s="121">
        <f>P260+1</f>
        <v>6</v>
      </c>
      <c r="Q262" s="164">
        <f t="shared" si="103"/>
        <v>1800615</v>
      </c>
      <c r="R262" s="59" t="str">
        <f t="shared" si="113"/>
        <v>10 80 DHPHT 120  (80 gal)</v>
      </c>
      <c r="S262" s="151">
        <f>COUNTIF(R$90:R$662, R262)</f>
        <v>1</v>
      </c>
      <c r="T262" s="10" t="s">
        <v>37</v>
      </c>
      <c r="U262" s="11">
        <v>80</v>
      </c>
      <c r="V262" s="30" t="s">
        <v>83</v>
      </c>
      <c r="W262" s="80" t="s">
        <v>103</v>
      </c>
      <c r="X262" s="85" t="str">
        <f t="shared" si="104"/>
        <v>AOSmithHPTU80</v>
      </c>
      <c r="Y262" s="113">
        <v>0</v>
      </c>
      <c r="Z262" s="42" t="s">
        <v>13</v>
      </c>
      <c r="AA262" s="43">
        <v>42545</v>
      </c>
      <c r="AB262" s="44" t="s">
        <v>80</v>
      </c>
      <c r="AC262" s="124" t="str">
        <f t="shared" si="114"/>
        <v>2,     1800615,   "10 80 DHPHT 120  (80 gal)"</v>
      </c>
      <c r="AD262" s="126" t="str">
        <f t="shared" si="140"/>
        <v>Reliance</v>
      </c>
      <c r="AE262" s="127" t="s">
        <v>501</v>
      </c>
      <c r="AF262" s="167">
        <f>COUNTIF(AE$77:AE$662, AE262)</f>
        <v>1</v>
      </c>
      <c r="AG262" s="124" t="str">
        <f t="shared" si="115"/>
        <v xml:space="preserve">          case  10 80 DHPHT 120  (80 gal)   :   "Reliance1080DHPHT"</v>
      </c>
      <c r="AH262" s="6">
        <v>3.45</v>
      </c>
      <c r="AJ262" s="6">
        <v>3</v>
      </c>
      <c r="AK262"/>
      <c r="AL262" s="138">
        <f t="shared" si="116"/>
        <v>3.45</v>
      </c>
      <c r="AM262" s="138" t="str">
        <f t="shared" si="117"/>
        <v/>
      </c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/>
      <c r="GD262"/>
      <c r="GE262"/>
      <c r="GF262"/>
      <c r="GG262"/>
      <c r="GH262"/>
      <c r="GI262"/>
      <c r="GJ262"/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/>
      <c r="HJ262"/>
      <c r="HK262"/>
      <c r="HL262"/>
      <c r="HM262"/>
      <c r="HN262"/>
      <c r="HO262"/>
      <c r="HP262"/>
      <c r="HQ262"/>
      <c r="HR262"/>
      <c r="HS262"/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  <c r="KI262"/>
      <c r="KJ262"/>
      <c r="KK262"/>
      <c r="KL262"/>
      <c r="KM262"/>
      <c r="KN262"/>
      <c r="KO262"/>
      <c r="KP262"/>
      <c r="KQ262"/>
      <c r="KR262"/>
      <c r="KS262"/>
      <c r="KT262"/>
      <c r="KU262"/>
      <c r="KV262"/>
      <c r="KW262"/>
      <c r="KX262"/>
      <c r="KY262"/>
      <c r="KZ262"/>
      <c r="LA262"/>
      <c r="LB262"/>
      <c r="LC262"/>
      <c r="LD262"/>
      <c r="LE262"/>
      <c r="LF262"/>
      <c r="LG262"/>
      <c r="LH262"/>
      <c r="LI262"/>
      <c r="LJ262"/>
      <c r="LK262"/>
      <c r="LL262"/>
      <c r="LM262"/>
      <c r="LN262"/>
      <c r="LO262"/>
      <c r="LP262"/>
      <c r="LQ262"/>
      <c r="LR262"/>
      <c r="LS262"/>
      <c r="LT262"/>
      <c r="LU262"/>
      <c r="LV262"/>
      <c r="LW262"/>
      <c r="LX262"/>
      <c r="LY262"/>
      <c r="LZ262"/>
      <c r="MA262"/>
      <c r="MB262"/>
      <c r="MC262"/>
      <c r="MD262"/>
      <c r="ME262"/>
      <c r="MF262"/>
      <c r="MG262"/>
      <c r="MH262"/>
      <c r="MI262"/>
      <c r="MJ262"/>
      <c r="MK262"/>
      <c r="ML262"/>
      <c r="MM262"/>
      <c r="MN262"/>
      <c r="MO262"/>
      <c r="MP262"/>
      <c r="MQ262"/>
      <c r="MR262"/>
      <c r="MS262"/>
      <c r="MT262"/>
      <c r="MU262"/>
      <c r="MV262"/>
      <c r="MW262"/>
      <c r="MX262"/>
      <c r="MY262"/>
      <c r="MZ262"/>
      <c r="NA262"/>
      <c r="NB262"/>
      <c r="NC262"/>
      <c r="ND262"/>
      <c r="NE262"/>
      <c r="NF262"/>
      <c r="NG262"/>
      <c r="NH262"/>
      <c r="NI262"/>
      <c r="NJ262"/>
      <c r="NK262"/>
      <c r="NL262"/>
      <c r="NM262"/>
      <c r="NN262"/>
      <c r="NO262"/>
      <c r="NP262"/>
      <c r="NQ262"/>
      <c r="NR262"/>
      <c r="NS262"/>
      <c r="NT262"/>
      <c r="NU262"/>
      <c r="NV262"/>
      <c r="NW262"/>
      <c r="NX262"/>
      <c r="NY262"/>
      <c r="NZ262"/>
      <c r="OA262"/>
      <c r="OB262"/>
      <c r="OC262"/>
      <c r="OD262"/>
      <c r="OE262"/>
      <c r="OF262"/>
      <c r="OG262"/>
      <c r="OH262"/>
      <c r="OI262"/>
      <c r="OJ262"/>
      <c r="OK262"/>
      <c r="OL262"/>
      <c r="OM262"/>
      <c r="ON262"/>
      <c r="OO262"/>
      <c r="OP262"/>
      <c r="OQ262"/>
      <c r="OR262"/>
      <c r="OS262"/>
      <c r="OT262"/>
      <c r="OU262"/>
      <c r="OV262"/>
      <c r="OW262"/>
      <c r="OX262"/>
      <c r="OY262"/>
      <c r="OZ262"/>
      <c r="PA262"/>
      <c r="PB262"/>
      <c r="PC262"/>
      <c r="PD262"/>
      <c r="PE262"/>
      <c r="PF262"/>
      <c r="PG262"/>
      <c r="PH262"/>
      <c r="PI262"/>
      <c r="PJ262"/>
      <c r="PK262"/>
      <c r="PL262"/>
      <c r="PM262"/>
      <c r="PN262"/>
      <c r="PO262"/>
      <c r="PP262"/>
      <c r="PQ262"/>
      <c r="PR262"/>
      <c r="PS262"/>
      <c r="PT262"/>
      <c r="PU262"/>
      <c r="PV262"/>
      <c r="PW262"/>
      <c r="PX262"/>
      <c r="PY262"/>
      <c r="PZ262"/>
      <c r="QA262"/>
      <c r="QB262"/>
      <c r="QC262"/>
      <c r="QD262"/>
      <c r="QE262"/>
      <c r="QF262"/>
      <c r="QG262"/>
      <c r="QH262"/>
      <c r="QI262"/>
      <c r="QJ262"/>
      <c r="QK262"/>
      <c r="QL262"/>
      <c r="QM262"/>
      <c r="QN262"/>
      <c r="QO262"/>
      <c r="QP262"/>
      <c r="QQ262"/>
      <c r="QR262"/>
      <c r="QS262"/>
      <c r="QT262"/>
      <c r="QU262"/>
      <c r="QV262"/>
      <c r="QW262"/>
      <c r="QX262"/>
      <c r="QY262"/>
      <c r="QZ262"/>
      <c r="RA262"/>
      <c r="RB262"/>
      <c r="RC262"/>
      <c r="RD262"/>
      <c r="RE262"/>
      <c r="RF262"/>
      <c r="RG262"/>
      <c r="RH262"/>
      <c r="RI262"/>
      <c r="RJ262"/>
      <c r="RK262"/>
      <c r="RL262"/>
      <c r="RM262"/>
      <c r="RN262"/>
      <c r="RO262"/>
      <c r="RP262"/>
      <c r="RQ262"/>
      <c r="RR262"/>
      <c r="RS262"/>
      <c r="RT262"/>
      <c r="RU262"/>
      <c r="RV262"/>
      <c r="RW262"/>
      <c r="RX262"/>
      <c r="RY262"/>
      <c r="RZ262"/>
      <c r="SA262"/>
      <c r="SB262"/>
      <c r="SC262"/>
      <c r="SD262"/>
      <c r="SE262"/>
      <c r="SF262"/>
      <c r="SG262"/>
      <c r="SH262"/>
      <c r="SI262"/>
      <c r="SJ262"/>
      <c r="SK262"/>
      <c r="SL262"/>
      <c r="SM262"/>
      <c r="SN262"/>
      <c r="SO262"/>
      <c r="SP262"/>
      <c r="SQ262"/>
      <c r="SR262"/>
      <c r="SS262"/>
      <c r="ST262"/>
      <c r="SU262"/>
      <c r="SV262"/>
      <c r="SW262"/>
      <c r="SX262"/>
      <c r="SY262"/>
      <c r="SZ262"/>
      <c r="TA262"/>
      <c r="TB262"/>
      <c r="TC262"/>
      <c r="TD262"/>
      <c r="TE262"/>
      <c r="TF262"/>
      <c r="TG262"/>
      <c r="TH262"/>
      <c r="TI262"/>
      <c r="TJ262"/>
      <c r="TK262"/>
      <c r="TL262"/>
      <c r="TM262"/>
      <c r="TN262"/>
      <c r="TO262"/>
      <c r="TP262"/>
      <c r="TQ262"/>
      <c r="TR262"/>
      <c r="TS262"/>
      <c r="TT262"/>
      <c r="TU262"/>
      <c r="TV262"/>
      <c r="TW262"/>
      <c r="TX262"/>
      <c r="TY262"/>
      <c r="TZ262"/>
      <c r="UA262"/>
      <c r="UB262"/>
      <c r="UC262"/>
      <c r="UD262"/>
      <c r="UE262"/>
      <c r="UF262"/>
      <c r="UG262"/>
      <c r="UH262"/>
      <c r="UI262"/>
      <c r="UJ262"/>
      <c r="UK262"/>
      <c r="UL262"/>
      <c r="UM262"/>
      <c r="UN262"/>
      <c r="UO262"/>
      <c r="UP262"/>
      <c r="UQ262"/>
      <c r="UR262"/>
      <c r="US262"/>
      <c r="UT262"/>
      <c r="UU262"/>
      <c r="UV262"/>
      <c r="UW262"/>
      <c r="UX262"/>
      <c r="UY262"/>
      <c r="UZ262"/>
      <c r="VA262"/>
      <c r="VB262"/>
      <c r="VC262"/>
      <c r="VD262"/>
      <c r="VE262"/>
      <c r="VF262"/>
      <c r="VG262"/>
      <c r="VH262"/>
      <c r="VI262"/>
      <c r="VJ262"/>
      <c r="VK262"/>
      <c r="VL262"/>
      <c r="VM262"/>
      <c r="VN262"/>
      <c r="VO262"/>
      <c r="VP262"/>
      <c r="VQ262"/>
      <c r="VR262"/>
      <c r="VS262"/>
      <c r="VT262"/>
      <c r="VU262"/>
      <c r="VV262"/>
      <c r="VW262"/>
      <c r="VX262"/>
      <c r="VY262"/>
      <c r="VZ262"/>
      <c r="WA262"/>
      <c r="WB262"/>
      <c r="WC262"/>
      <c r="WD262"/>
      <c r="WE262"/>
      <c r="WF262"/>
      <c r="WG262"/>
      <c r="WH262"/>
      <c r="WI262"/>
      <c r="WJ262"/>
      <c r="WK262"/>
      <c r="WL262"/>
      <c r="WM262"/>
      <c r="WN262"/>
      <c r="WO262"/>
      <c r="WP262"/>
      <c r="WQ262"/>
      <c r="WR262"/>
      <c r="WS262"/>
      <c r="WT262"/>
      <c r="WU262"/>
      <c r="WV262"/>
      <c r="WW262"/>
      <c r="WX262"/>
      <c r="WY262"/>
      <c r="WZ262"/>
      <c r="XA262"/>
      <c r="XB262"/>
      <c r="XC262"/>
      <c r="XD262"/>
      <c r="XE262"/>
      <c r="XF262"/>
      <c r="XG262"/>
      <c r="XH262"/>
      <c r="XI262"/>
      <c r="XJ262"/>
      <c r="XK262"/>
      <c r="XL262"/>
      <c r="XM262"/>
      <c r="XN262"/>
      <c r="XO262"/>
      <c r="XP262"/>
      <c r="XQ262"/>
      <c r="XR262"/>
      <c r="XS262"/>
      <c r="XT262"/>
      <c r="XU262"/>
      <c r="XV262"/>
      <c r="XW262"/>
      <c r="XX262"/>
      <c r="XY262"/>
      <c r="XZ262"/>
      <c r="YA262"/>
      <c r="YB262"/>
      <c r="YC262"/>
      <c r="YD262"/>
      <c r="YE262"/>
      <c r="YF262"/>
      <c r="YG262"/>
      <c r="YH262"/>
      <c r="YI262"/>
      <c r="YJ262"/>
      <c r="YK262"/>
      <c r="YL262"/>
      <c r="YM262"/>
      <c r="YN262"/>
      <c r="YO262"/>
      <c r="YP262"/>
      <c r="YQ262"/>
      <c r="YR262"/>
      <c r="YS262"/>
      <c r="YT262"/>
      <c r="YU262"/>
      <c r="YV262"/>
      <c r="YW262"/>
      <c r="YX262"/>
      <c r="YY262"/>
      <c r="YZ262"/>
      <c r="ZA262"/>
      <c r="ZB262"/>
      <c r="ZC262"/>
      <c r="ZD262"/>
      <c r="ZE262"/>
      <c r="ZF262"/>
      <c r="ZG262"/>
      <c r="ZH262"/>
      <c r="ZI262"/>
      <c r="ZJ262"/>
      <c r="ZK262"/>
      <c r="ZL262"/>
      <c r="ZM262"/>
      <c r="ZN262"/>
      <c r="ZO262"/>
      <c r="ZP262"/>
      <c r="ZQ262"/>
      <c r="ZR262"/>
      <c r="ZS262"/>
      <c r="ZT262"/>
      <c r="ZU262"/>
      <c r="ZV262"/>
      <c r="ZW262"/>
      <c r="ZX262"/>
      <c r="ZY262"/>
      <c r="ZZ262"/>
      <c r="AAA262"/>
      <c r="AAB262"/>
      <c r="AAC262"/>
      <c r="AAD262"/>
      <c r="AAE262"/>
      <c r="AAF262"/>
      <c r="AAG262"/>
      <c r="AAH262"/>
      <c r="AAI262"/>
      <c r="AAJ262"/>
      <c r="AAK262"/>
      <c r="AAL262"/>
      <c r="AAM262"/>
      <c r="AAN262"/>
      <c r="AAO262"/>
      <c r="AAP262"/>
      <c r="AAQ262"/>
      <c r="AAR262"/>
      <c r="AAS262"/>
      <c r="AAT262"/>
      <c r="AAU262"/>
      <c r="AAV262"/>
      <c r="AAW262"/>
      <c r="AAX262"/>
      <c r="AAY262"/>
      <c r="AAZ262"/>
      <c r="ABA262"/>
      <c r="ABB262"/>
      <c r="ABC262"/>
      <c r="ABD262"/>
      <c r="ABE262"/>
      <c r="ABF262"/>
      <c r="ABG262"/>
      <c r="ABH262"/>
      <c r="ABI262"/>
      <c r="ABJ262"/>
      <c r="ABK262"/>
      <c r="ABL262"/>
      <c r="ABM262"/>
      <c r="ABN262"/>
      <c r="ABO262"/>
      <c r="ABP262"/>
      <c r="ABQ262"/>
      <c r="ABR262"/>
      <c r="ABS262"/>
      <c r="ABT262"/>
      <c r="ABU262"/>
      <c r="ABV262"/>
      <c r="ABW262"/>
      <c r="ABX262"/>
      <c r="ABY262"/>
      <c r="ABZ262"/>
      <c r="ACA262"/>
      <c r="ACB262"/>
      <c r="ACC262"/>
      <c r="ACD262"/>
      <c r="ACE262"/>
      <c r="ACF262"/>
      <c r="ACG262"/>
      <c r="ACH262"/>
      <c r="ACI262"/>
      <c r="ACJ262"/>
      <c r="ACK262"/>
      <c r="ACL262"/>
      <c r="ACM262"/>
      <c r="ACN262"/>
      <c r="ACO262"/>
      <c r="ACP262"/>
      <c r="ACQ262"/>
      <c r="ACR262"/>
      <c r="ACS262"/>
      <c r="ACT262"/>
      <c r="ACU262"/>
      <c r="ACV262"/>
      <c r="ACW262"/>
      <c r="ACX262"/>
      <c r="ACY262"/>
      <c r="ACZ262"/>
      <c r="ADA262"/>
      <c r="ADB262"/>
      <c r="ADC262"/>
      <c r="ADD262"/>
      <c r="ADE262"/>
      <c r="ADF262"/>
      <c r="ADG262"/>
      <c r="ADH262"/>
      <c r="ADI262"/>
      <c r="ADJ262"/>
      <c r="ADK262"/>
      <c r="ADL262"/>
      <c r="ADM262"/>
      <c r="ADN262"/>
      <c r="ADO262"/>
      <c r="ADP262"/>
      <c r="ADQ262"/>
      <c r="ADR262"/>
      <c r="ADS262"/>
      <c r="ADT262"/>
      <c r="ADU262"/>
      <c r="ADV262"/>
      <c r="ADW262"/>
      <c r="ADX262"/>
      <c r="ADY262"/>
      <c r="ADZ262"/>
      <c r="AEA262"/>
      <c r="AEB262"/>
      <c r="AEC262"/>
      <c r="AED262"/>
      <c r="AEE262"/>
      <c r="AEF262"/>
      <c r="AEG262"/>
      <c r="AEH262"/>
      <c r="AEI262"/>
      <c r="AEJ262"/>
      <c r="AEK262"/>
      <c r="AEL262"/>
      <c r="AEM262"/>
      <c r="AEN262"/>
      <c r="AEO262"/>
      <c r="AEP262"/>
      <c r="AEQ262"/>
      <c r="AER262"/>
      <c r="AES262"/>
      <c r="AET262"/>
      <c r="AEU262"/>
      <c r="AEV262"/>
      <c r="AEW262"/>
      <c r="AEX262"/>
      <c r="AEY262"/>
      <c r="AEZ262"/>
      <c r="AFA262"/>
      <c r="AFB262"/>
      <c r="AFC262"/>
      <c r="AFD262"/>
      <c r="AFE262"/>
      <c r="AFF262"/>
      <c r="AFG262"/>
      <c r="AFH262"/>
      <c r="AFI262"/>
      <c r="AFJ262"/>
      <c r="AFK262"/>
      <c r="AFL262"/>
      <c r="AFM262"/>
      <c r="AFN262"/>
      <c r="AFO262"/>
      <c r="AFP262"/>
      <c r="AFQ262"/>
      <c r="AFR262"/>
      <c r="AFS262"/>
      <c r="AFT262"/>
      <c r="AFU262"/>
      <c r="AFV262"/>
      <c r="AFW262"/>
      <c r="AFX262"/>
      <c r="AFY262"/>
      <c r="AFZ262"/>
      <c r="AGA262"/>
      <c r="AGB262"/>
      <c r="AGC262"/>
      <c r="AGD262"/>
      <c r="AGE262"/>
      <c r="AGF262"/>
      <c r="AGG262"/>
      <c r="AGH262"/>
      <c r="AGI262"/>
      <c r="AGJ262"/>
      <c r="AGK262"/>
      <c r="AGL262"/>
      <c r="AGM262"/>
      <c r="AGN262"/>
      <c r="AGO262"/>
      <c r="AGP262"/>
      <c r="AGQ262"/>
      <c r="AGR262"/>
      <c r="AGS262"/>
      <c r="AGT262"/>
      <c r="AGU262"/>
      <c r="AGV262"/>
      <c r="AGW262"/>
      <c r="AGX262"/>
      <c r="AGY262"/>
      <c r="AGZ262"/>
      <c r="AHA262"/>
      <c r="AHB262"/>
      <c r="AHC262"/>
      <c r="AHD262"/>
      <c r="AHE262"/>
      <c r="AHF262"/>
      <c r="AHG262"/>
      <c r="AHH262"/>
      <c r="AHI262"/>
      <c r="AHJ262"/>
      <c r="AHK262"/>
      <c r="AHL262"/>
      <c r="AHM262"/>
      <c r="AHN262"/>
      <c r="AHO262"/>
      <c r="AHP262"/>
      <c r="AHQ262"/>
      <c r="AHR262"/>
      <c r="AHS262"/>
      <c r="AHT262"/>
      <c r="AHU262"/>
      <c r="AHV262"/>
      <c r="AHW262"/>
      <c r="AHX262"/>
      <c r="AHY262"/>
      <c r="AHZ262"/>
      <c r="AIA262"/>
      <c r="AIB262"/>
      <c r="AIC262"/>
      <c r="AID262"/>
      <c r="AIE262"/>
      <c r="AIF262"/>
      <c r="AIG262"/>
      <c r="AIH262"/>
      <c r="AII262"/>
      <c r="AIJ262"/>
      <c r="AIK262"/>
      <c r="AIL262"/>
      <c r="AIM262"/>
      <c r="AIN262"/>
      <c r="AIO262"/>
      <c r="AIP262"/>
      <c r="AIQ262"/>
      <c r="AIR262"/>
      <c r="AIS262"/>
      <c r="AIT262"/>
      <c r="AIU262"/>
      <c r="AIV262"/>
      <c r="AIW262"/>
      <c r="AIX262"/>
      <c r="AIY262"/>
      <c r="AIZ262"/>
      <c r="AJA262"/>
      <c r="AJB262"/>
      <c r="AJC262"/>
      <c r="AJD262"/>
      <c r="AJE262"/>
      <c r="AJF262"/>
      <c r="AJG262"/>
      <c r="AJH262"/>
      <c r="AJI262"/>
      <c r="AJJ262"/>
      <c r="AJK262"/>
      <c r="AJL262"/>
      <c r="AJM262"/>
      <c r="AJN262"/>
      <c r="AJO262"/>
      <c r="AJP262"/>
      <c r="AJQ262"/>
      <c r="AJR262"/>
      <c r="AJS262"/>
      <c r="AJT262"/>
      <c r="AJU262"/>
      <c r="AJV262"/>
      <c r="AJW262"/>
      <c r="AJX262"/>
      <c r="AJY262"/>
      <c r="AJZ262"/>
      <c r="AKA262"/>
      <c r="AKB262"/>
      <c r="AKC262"/>
      <c r="AKD262"/>
      <c r="AKE262"/>
      <c r="AKF262"/>
      <c r="AKG262"/>
      <c r="AKH262"/>
      <c r="AKI262"/>
      <c r="AKJ262"/>
      <c r="AKK262"/>
      <c r="AKL262"/>
      <c r="AKM262"/>
      <c r="AKN262"/>
      <c r="AKO262"/>
      <c r="AKP262"/>
      <c r="AKQ262"/>
      <c r="AKR262"/>
      <c r="AKS262"/>
      <c r="AKT262"/>
      <c r="AKU262"/>
      <c r="AKV262"/>
      <c r="AKW262"/>
      <c r="AKX262"/>
      <c r="AKY262"/>
      <c r="AKZ262"/>
      <c r="ALA262"/>
      <c r="ALB262"/>
      <c r="ALC262"/>
      <c r="ALD262"/>
      <c r="ALE262"/>
      <c r="ALF262"/>
      <c r="ALG262"/>
      <c r="ALH262"/>
      <c r="ALI262"/>
      <c r="ALJ262"/>
      <c r="ALK262"/>
      <c r="ALL262"/>
      <c r="ALM262"/>
      <c r="ALN262"/>
      <c r="ALO262"/>
      <c r="ALP262"/>
      <c r="ALQ262"/>
      <c r="ALR262"/>
      <c r="ALS262"/>
      <c r="ALT262"/>
      <c r="ALU262"/>
      <c r="ALV262"/>
      <c r="ALW262"/>
      <c r="ALX262"/>
      <c r="ALY262"/>
      <c r="ALZ262"/>
      <c r="AMA262"/>
      <c r="AMB262"/>
      <c r="AMC262"/>
      <c r="AMD262"/>
      <c r="AME262"/>
      <c r="AMF262"/>
      <c r="AMG262"/>
      <c r="AMH262"/>
      <c r="AMI262"/>
      <c r="AMJ262"/>
      <c r="AMK262"/>
      <c r="AML262"/>
      <c r="AMM262"/>
      <c r="AMN262"/>
      <c r="AMO262"/>
      <c r="AMP262"/>
      <c r="AMQ262"/>
      <c r="AMR262"/>
      <c r="AMS262"/>
      <c r="AMT262"/>
      <c r="AMU262"/>
    </row>
    <row r="263" spans="3:1038" s="6" customFormat="1" ht="15" customHeight="1" x14ac:dyDescent="0.25">
      <c r="C263" s="6" t="str">
        <f t="shared" si="105"/>
        <v>Reliance</v>
      </c>
      <c r="D263" s="6" t="str">
        <f t="shared" si="106"/>
        <v>10 80 DHPHTNE 120  (80 gal)</v>
      </c>
      <c r="E263" s="6">
        <f t="shared" si="107"/>
        <v>1800715</v>
      </c>
      <c r="F263" s="55">
        <f t="shared" si="108"/>
        <v>80</v>
      </c>
      <c r="G263" s="6" t="str">
        <f t="shared" si="109"/>
        <v>AOSmithHPTU80</v>
      </c>
      <c r="H263" s="114">
        <f t="shared" si="110"/>
        <v>0</v>
      </c>
      <c r="I263" s="152" t="str">
        <f t="shared" si="111"/>
        <v>Reliance1080DHPHTNE</v>
      </c>
      <c r="J263" s="114">
        <v>3</v>
      </c>
      <c r="K263" s="219">
        <v>3.45</v>
      </c>
      <c r="L263" s="91" t="s">
        <v>188</v>
      </c>
      <c r="M263" s="32">
        <v>3</v>
      </c>
      <c r="N263" s="75">
        <f t="shared" si="112"/>
        <v>18</v>
      </c>
      <c r="O263" s="9" t="s">
        <v>32</v>
      </c>
      <c r="P263" s="62">
        <f>P262+1</f>
        <v>7</v>
      </c>
      <c r="Q263" s="164">
        <f t="shared" si="103"/>
        <v>1800715</v>
      </c>
      <c r="R263" s="59" t="str">
        <f t="shared" si="113"/>
        <v>10 80 DHPHTNE 120  (80 gal)</v>
      </c>
      <c r="S263" s="151">
        <f>COUNTIF(R$90:R$662, R263)</f>
        <v>1</v>
      </c>
      <c r="T263" s="10" t="s">
        <v>38</v>
      </c>
      <c r="U263" s="11">
        <v>80</v>
      </c>
      <c r="V263" s="30" t="s">
        <v>83</v>
      </c>
      <c r="W263" s="80" t="s">
        <v>103</v>
      </c>
      <c r="X263" s="85" t="str">
        <f t="shared" si="104"/>
        <v>AOSmithHPTU80</v>
      </c>
      <c r="Y263" s="113">
        <v>0</v>
      </c>
      <c r="Z263" s="42" t="s">
        <v>13</v>
      </c>
      <c r="AA263" s="43">
        <v>42545</v>
      </c>
      <c r="AB263" s="44" t="s">
        <v>80</v>
      </c>
      <c r="AC263" s="124" t="str">
        <f t="shared" si="114"/>
        <v>2,     1800715,   "10 80 DHPHTNE 120  (80 gal)"</v>
      </c>
      <c r="AD263" s="126" t="str">
        <f t="shared" si="140"/>
        <v>Reliance</v>
      </c>
      <c r="AE263" s="127" t="s">
        <v>502</v>
      </c>
      <c r="AF263" s="167">
        <f>COUNTIF(AE$77:AE$662, AE263)</f>
        <v>1</v>
      </c>
      <c r="AG263" s="124" t="str">
        <f t="shared" si="115"/>
        <v xml:space="preserve">          case  10 80 DHPHTNE 120  (80 gal)   :   "Reliance1080DHPHTNE"</v>
      </c>
      <c r="AH263" s="6">
        <v>3.45</v>
      </c>
      <c r="AJ263" s="6">
        <v>3</v>
      </c>
      <c r="AK263"/>
      <c r="AL263" s="138">
        <f t="shared" si="116"/>
        <v>3.45</v>
      </c>
      <c r="AM263" s="138" t="str">
        <f t="shared" si="117"/>
        <v/>
      </c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/>
      <c r="FQ263"/>
      <c r="FR263"/>
      <c r="FS263"/>
      <c r="FT263"/>
      <c r="FU263"/>
      <c r="FV263"/>
      <c r="FW263"/>
      <c r="FX263"/>
      <c r="FY263"/>
      <c r="FZ263"/>
      <c r="GA263"/>
      <c r="GB263"/>
      <c r="GC263"/>
      <c r="GD263"/>
      <c r="GE263"/>
      <c r="GF263"/>
      <c r="GG263"/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/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  <c r="KI263"/>
      <c r="KJ263"/>
      <c r="KK263"/>
      <c r="KL263"/>
      <c r="KM263"/>
      <c r="KN263"/>
      <c r="KO263"/>
      <c r="KP263"/>
      <c r="KQ263"/>
      <c r="KR263"/>
      <c r="KS263"/>
      <c r="KT263"/>
      <c r="KU263"/>
      <c r="KV263"/>
      <c r="KW263"/>
      <c r="KX263"/>
      <c r="KY263"/>
      <c r="KZ263"/>
      <c r="LA263"/>
      <c r="LB263"/>
      <c r="LC263"/>
      <c r="LD263"/>
      <c r="LE263"/>
      <c r="LF263"/>
      <c r="LG263"/>
      <c r="LH263"/>
      <c r="LI263"/>
      <c r="LJ263"/>
      <c r="LK263"/>
      <c r="LL263"/>
      <c r="LM263"/>
      <c r="LN263"/>
      <c r="LO263"/>
      <c r="LP263"/>
      <c r="LQ263"/>
      <c r="LR263"/>
      <c r="LS263"/>
      <c r="LT263"/>
      <c r="LU263"/>
      <c r="LV263"/>
      <c r="LW263"/>
      <c r="LX263"/>
      <c r="LY263"/>
      <c r="LZ263"/>
      <c r="MA263"/>
      <c r="MB263"/>
      <c r="MC263"/>
      <c r="MD263"/>
      <c r="ME263"/>
      <c r="MF263"/>
      <c r="MG263"/>
      <c r="MH263"/>
      <c r="MI263"/>
      <c r="MJ263"/>
      <c r="MK263"/>
      <c r="ML263"/>
      <c r="MM263"/>
      <c r="MN263"/>
      <c r="MO263"/>
      <c r="MP263"/>
      <c r="MQ263"/>
      <c r="MR263"/>
      <c r="MS263"/>
      <c r="MT263"/>
      <c r="MU263"/>
      <c r="MV263"/>
      <c r="MW263"/>
      <c r="MX263"/>
      <c r="MY263"/>
      <c r="MZ263"/>
      <c r="NA263"/>
      <c r="NB263"/>
      <c r="NC263"/>
      <c r="ND263"/>
      <c r="NE263"/>
      <c r="NF263"/>
      <c r="NG263"/>
      <c r="NH263"/>
      <c r="NI263"/>
      <c r="NJ263"/>
      <c r="NK263"/>
      <c r="NL263"/>
      <c r="NM263"/>
      <c r="NN263"/>
      <c r="NO263"/>
      <c r="NP263"/>
      <c r="NQ263"/>
      <c r="NR263"/>
      <c r="NS263"/>
      <c r="NT263"/>
      <c r="NU263"/>
      <c r="NV263"/>
      <c r="NW263"/>
      <c r="NX263"/>
      <c r="NY263"/>
      <c r="NZ263"/>
      <c r="OA263"/>
      <c r="OB263"/>
      <c r="OC263"/>
      <c r="OD263"/>
      <c r="OE263"/>
      <c r="OF263"/>
      <c r="OG263"/>
      <c r="OH263"/>
      <c r="OI263"/>
      <c r="OJ263"/>
      <c r="OK263"/>
      <c r="OL263"/>
      <c r="OM263"/>
      <c r="ON263"/>
      <c r="OO263"/>
      <c r="OP263"/>
      <c r="OQ263"/>
      <c r="OR263"/>
      <c r="OS263"/>
      <c r="OT263"/>
      <c r="OU263"/>
      <c r="OV263"/>
      <c r="OW263"/>
      <c r="OX263"/>
      <c r="OY263"/>
      <c r="OZ263"/>
      <c r="PA263"/>
      <c r="PB263"/>
      <c r="PC263"/>
      <c r="PD263"/>
      <c r="PE263"/>
      <c r="PF263"/>
      <c r="PG263"/>
      <c r="PH263"/>
      <c r="PI263"/>
      <c r="PJ263"/>
      <c r="PK263"/>
      <c r="PL263"/>
      <c r="PM263"/>
      <c r="PN263"/>
      <c r="PO263"/>
      <c r="PP263"/>
      <c r="PQ263"/>
      <c r="PR263"/>
      <c r="PS263"/>
      <c r="PT263"/>
      <c r="PU263"/>
      <c r="PV263"/>
      <c r="PW263"/>
      <c r="PX263"/>
      <c r="PY263"/>
      <c r="PZ263"/>
      <c r="QA263"/>
      <c r="QB263"/>
      <c r="QC263"/>
      <c r="QD263"/>
      <c r="QE263"/>
      <c r="QF263"/>
      <c r="QG263"/>
      <c r="QH263"/>
      <c r="QI263"/>
      <c r="QJ263"/>
      <c r="QK263"/>
      <c r="QL263"/>
      <c r="QM263"/>
      <c r="QN263"/>
      <c r="QO263"/>
      <c r="QP263"/>
      <c r="QQ263"/>
      <c r="QR263"/>
      <c r="QS263"/>
      <c r="QT263"/>
      <c r="QU263"/>
      <c r="QV263"/>
      <c r="QW263"/>
      <c r="QX263"/>
      <c r="QY263"/>
      <c r="QZ263"/>
      <c r="RA263"/>
      <c r="RB263"/>
      <c r="RC263"/>
      <c r="RD263"/>
      <c r="RE263"/>
      <c r="RF263"/>
      <c r="RG263"/>
      <c r="RH263"/>
      <c r="RI263"/>
      <c r="RJ263"/>
      <c r="RK263"/>
      <c r="RL263"/>
      <c r="RM263"/>
      <c r="RN263"/>
      <c r="RO263"/>
      <c r="RP263"/>
      <c r="RQ263"/>
      <c r="RR263"/>
      <c r="RS263"/>
      <c r="RT263"/>
      <c r="RU263"/>
      <c r="RV263"/>
      <c r="RW263"/>
      <c r="RX263"/>
      <c r="RY263"/>
      <c r="RZ263"/>
      <c r="SA263"/>
      <c r="SB263"/>
      <c r="SC263"/>
      <c r="SD263"/>
      <c r="SE263"/>
      <c r="SF263"/>
      <c r="SG263"/>
      <c r="SH263"/>
      <c r="SI263"/>
      <c r="SJ263"/>
      <c r="SK263"/>
      <c r="SL263"/>
      <c r="SM263"/>
      <c r="SN263"/>
      <c r="SO263"/>
      <c r="SP263"/>
      <c r="SQ263"/>
      <c r="SR263"/>
      <c r="SS263"/>
      <c r="ST263"/>
      <c r="SU263"/>
      <c r="SV263"/>
      <c r="SW263"/>
      <c r="SX263"/>
      <c r="SY263"/>
      <c r="SZ263"/>
      <c r="TA263"/>
      <c r="TB263"/>
      <c r="TC263"/>
      <c r="TD263"/>
      <c r="TE263"/>
      <c r="TF263"/>
      <c r="TG263"/>
      <c r="TH263"/>
      <c r="TI263"/>
      <c r="TJ263"/>
      <c r="TK263"/>
      <c r="TL263"/>
      <c r="TM263"/>
      <c r="TN263"/>
      <c r="TO263"/>
      <c r="TP263"/>
      <c r="TQ263"/>
      <c r="TR263"/>
      <c r="TS263"/>
      <c r="TT263"/>
      <c r="TU263"/>
      <c r="TV263"/>
      <c r="TW263"/>
      <c r="TX263"/>
      <c r="TY263"/>
      <c r="TZ263"/>
      <c r="UA263"/>
      <c r="UB263"/>
      <c r="UC263"/>
      <c r="UD263"/>
      <c r="UE263"/>
      <c r="UF263"/>
      <c r="UG263"/>
      <c r="UH263"/>
      <c r="UI263"/>
      <c r="UJ263"/>
      <c r="UK263"/>
      <c r="UL263"/>
      <c r="UM263"/>
      <c r="UN263"/>
      <c r="UO263"/>
      <c r="UP263"/>
      <c r="UQ263"/>
      <c r="UR263"/>
      <c r="US263"/>
      <c r="UT263"/>
      <c r="UU263"/>
      <c r="UV263"/>
      <c r="UW263"/>
      <c r="UX263"/>
      <c r="UY263"/>
      <c r="UZ263"/>
      <c r="VA263"/>
      <c r="VB263"/>
      <c r="VC263"/>
      <c r="VD263"/>
      <c r="VE263"/>
      <c r="VF263"/>
      <c r="VG263"/>
      <c r="VH263"/>
      <c r="VI263"/>
      <c r="VJ263"/>
      <c r="VK263"/>
      <c r="VL263"/>
      <c r="VM263"/>
      <c r="VN263"/>
      <c r="VO263"/>
      <c r="VP263"/>
      <c r="VQ263"/>
      <c r="VR263"/>
      <c r="VS263"/>
      <c r="VT263"/>
      <c r="VU263"/>
      <c r="VV263"/>
      <c r="VW263"/>
      <c r="VX263"/>
      <c r="VY263"/>
      <c r="VZ263"/>
      <c r="WA263"/>
      <c r="WB263"/>
      <c r="WC263"/>
      <c r="WD263"/>
      <c r="WE263"/>
      <c r="WF263"/>
      <c r="WG263"/>
      <c r="WH263"/>
      <c r="WI263"/>
      <c r="WJ263"/>
      <c r="WK263"/>
      <c r="WL263"/>
      <c r="WM263"/>
      <c r="WN263"/>
      <c r="WO263"/>
      <c r="WP263"/>
      <c r="WQ263"/>
      <c r="WR263"/>
      <c r="WS263"/>
      <c r="WT263"/>
      <c r="WU263"/>
      <c r="WV263"/>
      <c r="WW263"/>
      <c r="WX263"/>
      <c r="WY263"/>
      <c r="WZ263"/>
      <c r="XA263"/>
      <c r="XB263"/>
      <c r="XC263"/>
      <c r="XD263"/>
      <c r="XE263"/>
      <c r="XF263"/>
      <c r="XG263"/>
      <c r="XH263"/>
      <c r="XI263"/>
      <c r="XJ263"/>
      <c r="XK263"/>
      <c r="XL263"/>
      <c r="XM263"/>
      <c r="XN263"/>
      <c r="XO263"/>
      <c r="XP263"/>
      <c r="XQ263"/>
      <c r="XR263"/>
      <c r="XS263"/>
      <c r="XT263"/>
      <c r="XU263"/>
      <c r="XV263"/>
      <c r="XW263"/>
      <c r="XX263"/>
      <c r="XY263"/>
      <c r="XZ263"/>
      <c r="YA263"/>
      <c r="YB263"/>
      <c r="YC263"/>
      <c r="YD263"/>
      <c r="YE263"/>
      <c r="YF263"/>
      <c r="YG263"/>
      <c r="YH263"/>
      <c r="YI263"/>
      <c r="YJ263"/>
      <c r="YK263"/>
      <c r="YL263"/>
      <c r="YM263"/>
      <c r="YN263"/>
      <c r="YO263"/>
      <c r="YP263"/>
      <c r="YQ263"/>
      <c r="YR263"/>
      <c r="YS263"/>
      <c r="YT263"/>
      <c r="YU263"/>
      <c r="YV263"/>
      <c r="YW263"/>
      <c r="YX263"/>
      <c r="YY263"/>
      <c r="YZ263"/>
      <c r="ZA263"/>
      <c r="ZB263"/>
      <c r="ZC263"/>
      <c r="ZD263"/>
      <c r="ZE263"/>
      <c r="ZF263"/>
      <c r="ZG263"/>
      <c r="ZH263"/>
      <c r="ZI263"/>
      <c r="ZJ263"/>
      <c r="ZK263"/>
      <c r="ZL263"/>
      <c r="ZM263"/>
      <c r="ZN263"/>
      <c r="ZO263"/>
      <c r="ZP263"/>
      <c r="ZQ263"/>
      <c r="ZR263"/>
      <c r="ZS263"/>
      <c r="ZT263"/>
      <c r="ZU263"/>
      <c r="ZV263"/>
      <c r="ZW263"/>
      <c r="ZX263"/>
      <c r="ZY263"/>
      <c r="ZZ263"/>
      <c r="AAA263"/>
      <c r="AAB263"/>
      <c r="AAC263"/>
      <c r="AAD263"/>
      <c r="AAE263"/>
      <c r="AAF263"/>
      <c r="AAG263"/>
      <c r="AAH263"/>
      <c r="AAI263"/>
      <c r="AAJ263"/>
      <c r="AAK263"/>
      <c r="AAL263"/>
      <c r="AAM263"/>
      <c r="AAN263"/>
      <c r="AAO263"/>
      <c r="AAP263"/>
      <c r="AAQ263"/>
      <c r="AAR263"/>
      <c r="AAS263"/>
      <c r="AAT263"/>
      <c r="AAU263"/>
      <c r="AAV263"/>
      <c r="AAW263"/>
      <c r="AAX263"/>
      <c r="AAY263"/>
      <c r="AAZ263"/>
      <c r="ABA263"/>
      <c r="ABB263"/>
      <c r="ABC263"/>
      <c r="ABD263"/>
      <c r="ABE263"/>
      <c r="ABF263"/>
      <c r="ABG263"/>
      <c r="ABH263"/>
      <c r="ABI263"/>
      <c r="ABJ263"/>
      <c r="ABK263"/>
      <c r="ABL263"/>
      <c r="ABM263"/>
      <c r="ABN263"/>
      <c r="ABO263"/>
      <c r="ABP263"/>
      <c r="ABQ263"/>
      <c r="ABR263"/>
      <c r="ABS263"/>
      <c r="ABT263"/>
      <c r="ABU263"/>
      <c r="ABV263"/>
      <c r="ABW263"/>
      <c r="ABX263"/>
      <c r="ABY263"/>
      <c r="ABZ263"/>
      <c r="ACA263"/>
      <c r="ACB263"/>
      <c r="ACC263"/>
      <c r="ACD263"/>
      <c r="ACE263"/>
      <c r="ACF263"/>
      <c r="ACG263"/>
      <c r="ACH263"/>
      <c r="ACI263"/>
      <c r="ACJ263"/>
      <c r="ACK263"/>
      <c r="ACL263"/>
      <c r="ACM263"/>
      <c r="ACN263"/>
      <c r="ACO263"/>
      <c r="ACP263"/>
      <c r="ACQ263"/>
      <c r="ACR263"/>
      <c r="ACS263"/>
      <c r="ACT263"/>
      <c r="ACU263"/>
      <c r="ACV263"/>
      <c r="ACW263"/>
      <c r="ACX263"/>
      <c r="ACY263"/>
      <c r="ACZ263"/>
      <c r="ADA263"/>
      <c r="ADB263"/>
      <c r="ADC263"/>
      <c r="ADD263"/>
      <c r="ADE263"/>
      <c r="ADF263"/>
      <c r="ADG263"/>
      <c r="ADH263"/>
      <c r="ADI263"/>
      <c r="ADJ263"/>
      <c r="ADK263"/>
      <c r="ADL263"/>
      <c r="ADM263"/>
      <c r="ADN263"/>
      <c r="ADO263"/>
      <c r="ADP263"/>
      <c r="ADQ263"/>
      <c r="ADR263"/>
      <c r="ADS263"/>
      <c r="ADT263"/>
      <c r="ADU263"/>
      <c r="ADV263"/>
      <c r="ADW263"/>
      <c r="ADX263"/>
      <c r="ADY263"/>
      <c r="ADZ263"/>
      <c r="AEA263"/>
      <c r="AEB263"/>
      <c r="AEC263"/>
      <c r="AED263"/>
      <c r="AEE263"/>
      <c r="AEF263"/>
      <c r="AEG263"/>
      <c r="AEH263"/>
      <c r="AEI263"/>
      <c r="AEJ263"/>
      <c r="AEK263"/>
      <c r="AEL263"/>
      <c r="AEM263"/>
      <c r="AEN263"/>
      <c r="AEO263"/>
      <c r="AEP263"/>
      <c r="AEQ263"/>
      <c r="AER263"/>
      <c r="AES263"/>
      <c r="AET263"/>
      <c r="AEU263"/>
      <c r="AEV263"/>
      <c r="AEW263"/>
      <c r="AEX263"/>
      <c r="AEY263"/>
      <c r="AEZ263"/>
      <c r="AFA263"/>
      <c r="AFB263"/>
      <c r="AFC263"/>
      <c r="AFD263"/>
      <c r="AFE263"/>
      <c r="AFF263"/>
      <c r="AFG263"/>
      <c r="AFH263"/>
      <c r="AFI263"/>
      <c r="AFJ263"/>
      <c r="AFK263"/>
      <c r="AFL263"/>
      <c r="AFM263"/>
      <c r="AFN263"/>
      <c r="AFO263"/>
      <c r="AFP263"/>
      <c r="AFQ263"/>
      <c r="AFR263"/>
      <c r="AFS263"/>
      <c r="AFT263"/>
      <c r="AFU263"/>
      <c r="AFV263"/>
      <c r="AFW263"/>
      <c r="AFX263"/>
      <c r="AFY263"/>
      <c r="AFZ263"/>
      <c r="AGA263"/>
      <c r="AGB263"/>
      <c r="AGC263"/>
      <c r="AGD263"/>
      <c r="AGE263"/>
      <c r="AGF263"/>
      <c r="AGG263"/>
      <c r="AGH263"/>
      <c r="AGI263"/>
      <c r="AGJ263"/>
      <c r="AGK263"/>
      <c r="AGL263"/>
      <c r="AGM263"/>
      <c r="AGN263"/>
      <c r="AGO263"/>
      <c r="AGP263"/>
      <c r="AGQ263"/>
      <c r="AGR263"/>
      <c r="AGS263"/>
      <c r="AGT263"/>
      <c r="AGU263"/>
      <c r="AGV263"/>
      <c r="AGW263"/>
      <c r="AGX263"/>
      <c r="AGY263"/>
      <c r="AGZ263"/>
      <c r="AHA263"/>
      <c r="AHB263"/>
      <c r="AHC263"/>
      <c r="AHD263"/>
      <c r="AHE263"/>
      <c r="AHF263"/>
      <c r="AHG263"/>
      <c r="AHH263"/>
      <c r="AHI263"/>
      <c r="AHJ263"/>
      <c r="AHK263"/>
      <c r="AHL263"/>
      <c r="AHM263"/>
      <c r="AHN263"/>
      <c r="AHO263"/>
      <c r="AHP263"/>
      <c r="AHQ263"/>
      <c r="AHR263"/>
      <c r="AHS263"/>
      <c r="AHT263"/>
      <c r="AHU263"/>
      <c r="AHV263"/>
      <c r="AHW263"/>
      <c r="AHX263"/>
      <c r="AHY263"/>
      <c r="AHZ263"/>
      <c r="AIA263"/>
      <c r="AIB263"/>
      <c r="AIC263"/>
      <c r="AID263"/>
      <c r="AIE263"/>
      <c r="AIF263"/>
      <c r="AIG263"/>
      <c r="AIH263"/>
      <c r="AII263"/>
      <c r="AIJ263"/>
      <c r="AIK263"/>
      <c r="AIL263"/>
      <c r="AIM263"/>
      <c r="AIN263"/>
      <c r="AIO263"/>
      <c r="AIP263"/>
      <c r="AIQ263"/>
      <c r="AIR263"/>
      <c r="AIS263"/>
      <c r="AIT263"/>
      <c r="AIU263"/>
      <c r="AIV263"/>
      <c r="AIW263"/>
      <c r="AIX263"/>
      <c r="AIY263"/>
      <c r="AIZ263"/>
      <c r="AJA263"/>
      <c r="AJB263"/>
      <c r="AJC263"/>
      <c r="AJD263"/>
      <c r="AJE263"/>
      <c r="AJF263"/>
      <c r="AJG263"/>
      <c r="AJH263"/>
      <c r="AJI263"/>
      <c r="AJJ263"/>
      <c r="AJK263"/>
      <c r="AJL263"/>
      <c r="AJM263"/>
      <c r="AJN263"/>
      <c r="AJO263"/>
      <c r="AJP263"/>
      <c r="AJQ263"/>
      <c r="AJR263"/>
      <c r="AJS263"/>
      <c r="AJT263"/>
      <c r="AJU263"/>
      <c r="AJV263"/>
      <c r="AJW263"/>
      <c r="AJX263"/>
      <c r="AJY263"/>
      <c r="AJZ263"/>
      <c r="AKA263"/>
      <c r="AKB263"/>
      <c r="AKC263"/>
      <c r="AKD263"/>
      <c r="AKE263"/>
      <c r="AKF263"/>
      <c r="AKG263"/>
      <c r="AKH263"/>
      <c r="AKI263"/>
      <c r="AKJ263"/>
      <c r="AKK263"/>
      <c r="AKL263"/>
      <c r="AKM263"/>
      <c r="AKN263"/>
      <c r="AKO263"/>
      <c r="AKP263"/>
      <c r="AKQ263"/>
      <c r="AKR263"/>
      <c r="AKS263"/>
      <c r="AKT263"/>
      <c r="AKU263"/>
      <c r="AKV263"/>
      <c r="AKW263"/>
      <c r="AKX263"/>
      <c r="AKY263"/>
      <c r="AKZ263"/>
      <c r="ALA263"/>
      <c r="ALB263"/>
      <c r="ALC263"/>
      <c r="ALD263"/>
      <c r="ALE263"/>
      <c r="ALF263"/>
      <c r="ALG263"/>
      <c r="ALH263"/>
      <c r="ALI263"/>
      <c r="ALJ263"/>
      <c r="ALK263"/>
      <c r="ALL263"/>
      <c r="ALM263"/>
      <c r="ALN263"/>
      <c r="ALO263"/>
      <c r="ALP263"/>
      <c r="ALQ263"/>
      <c r="ALR263"/>
      <c r="ALS263"/>
      <c r="ALT263"/>
      <c r="ALU263"/>
      <c r="ALV263"/>
      <c r="ALW263"/>
      <c r="ALX263"/>
      <c r="ALY263"/>
      <c r="ALZ263"/>
      <c r="AMA263"/>
      <c r="AMB263"/>
      <c r="AMC263"/>
      <c r="AMD263"/>
      <c r="AME263"/>
      <c r="AMF263"/>
      <c r="AMG263"/>
      <c r="AMH263"/>
      <c r="AMI263"/>
      <c r="AMJ263"/>
      <c r="AMK263"/>
      <c r="AML263"/>
      <c r="AMM263"/>
      <c r="AMN263"/>
      <c r="AMO263"/>
      <c r="AMP263"/>
      <c r="AMQ263"/>
      <c r="AMR263"/>
      <c r="AMS263"/>
      <c r="AMT263"/>
      <c r="AMU263"/>
    </row>
    <row r="264" spans="3:1038" s="6" customFormat="1" ht="15" customHeight="1" x14ac:dyDescent="0.25">
      <c r="C264" s="118" t="str">
        <f t="shared" si="105"/>
        <v>Reliance</v>
      </c>
      <c r="D264" s="118" t="str">
        <f t="shared" si="106"/>
        <v>10-80-DHPHTDR 130  (80 gal)</v>
      </c>
      <c r="E264" s="118">
        <f t="shared" si="107"/>
        <v>1801515</v>
      </c>
      <c r="F264" s="55">
        <f t="shared" si="108"/>
        <v>80</v>
      </c>
      <c r="G264" s="6" t="str">
        <f t="shared" si="109"/>
        <v>AOSmithHPTU80</v>
      </c>
      <c r="H264" s="114">
        <f t="shared" si="110"/>
        <v>1</v>
      </c>
      <c r="I264" s="152" t="str">
        <f t="shared" si="111"/>
        <v>Reliance1080DHPHTDR</v>
      </c>
      <c r="J264" s="114">
        <v>3</v>
      </c>
      <c r="K264" s="219">
        <v>3.45</v>
      </c>
      <c r="L264" s="91" t="s">
        <v>188</v>
      </c>
      <c r="M264" s="32">
        <v>3</v>
      </c>
      <c r="N264" s="75">
        <f t="shared" si="112"/>
        <v>18</v>
      </c>
      <c r="O264" s="9" t="s">
        <v>32</v>
      </c>
      <c r="P264" s="119">
        <v>15</v>
      </c>
      <c r="Q264" s="164">
        <f t="shared" si="103"/>
        <v>1801515</v>
      </c>
      <c r="R264" s="59" t="str">
        <f t="shared" si="113"/>
        <v>10-80-DHPHTDR 130  (80 gal)</v>
      </c>
      <c r="S264" s="151">
        <f>COUNTIF(R$90:R$662, R264)</f>
        <v>1</v>
      </c>
      <c r="T264" s="10" t="s">
        <v>359</v>
      </c>
      <c r="U264" s="11">
        <v>80</v>
      </c>
      <c r="V264" s="30" t="s">
        <v>83</v>
      </c>
      <c r="W264" s="80" t="s">
        <v>103</v>
      </c>
      <c r="X264" s="85" t="str">
        <f t="shared" si="104"/>
        <v>AOSmithHPTU80</v>
      </c>
      <c r="Y264" s="115">
        <v>1</v>
      </c>
      <c r="Z264" s="42" t="s">
        <v>13</v>
      </c>
      <c r="AA264" s="43">
        <v>44118</v>
      </c>
      <c r="AB264" s="44" t="s">
        <v>80</v>
      </c>
      <c r="AC264" s="124" t="str">
        <f t="shared" si="114"/>
        <v>2,     1801515,   "10-80-DHPHTDR 130  (80 gal)"</v>
      </c>
      <c r="AD264" s="126" t="str">
        <f t="shared" si="140"/>
        <v>Reliance</v>
      </c>
      <c r="AE264" s="128" t="s">
        <v>510</v>
      </c>
      <c r="AF264" s="167">
        <f>COUNTIF(AE$77:AE$662, AE264)</f>
        <v>1</v>
      </c>
      <c r="AG264" s="124" t="str">
        <f t="shared" si="115"/>
        <v xml:space="preserve">          case  10-80-DHPHTDR 130  (80 gal)   :   "Reliance1080DHPHTDR"</v>
      </c>
      <c r="AH264" s="6">
        <v>3.45</v>
      </c>
      <c r="AJ264" s="6">
        <v>3</v>
      </c>
      <c r="AK264"/>
      <c r="AL264" s="138">
        <f t="shared" si="116"/>
        <v>3.45</v>
      </c>
      <c r="AM264" s="138" t="str">
        <f t="shared" si="117"/>
        <v/>
      </c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/>
      <c r="FQ264"/>
      <c r="FR264"/>
      <c r="FS264"/>
      <c r="FT264"/>
      <c r="FU264"/>
      <c r="FV264"/>
      <c r="FW264"/>
      <c r="FX264"/>
      <c r="FY264"/>
      <c r="FZ264"/>
      <c r="GA264"/>
      <c r="GB264"/>
      <c r="GC264"/>
      <c r="GD264"/>
      <c r="GE264"/>
      <c r="GF264"/>
      <c r="GG264"/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/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  <c r="KI264"/>
      <c r="KJ264"/>
      <c r="KK264"/>
      <c r="KL264"/>
      <c r="KM264"/>
      <c r="KN264"/>
      <c r="KO264"/>
      <c r="KP264"/>
      <c r="KQ264"/>
      <c r="KR264"/>
      <c r="KS264"/>
      <c r="KT264"/>
      <c r="KU264"/>
      <c r="KV264"/>
      <c r="KW264"/>
      <c r="KX264"/>
      <c r="KY264"/>
      <c r="KZ264"/>
      <c r="LA264"/>
      <c r="LB264"/>
      <c r="LC264"/>
      <c r="LD264"/>
      <c r="LE264"/>
      <c r="LF264"/>
      <c r="LG264"/>
      <c r="LH264"/>
      <c r="LI264"/>
      <c r="LJ264"/>
      <c r="LK264"/>
      <c r="LL264"/>
      <c r="LM264"/>
      <c r="LN264"/>
      <c r="LO264"/>
      <c r="LP264"/>
      <c r="LQ264"/>
      <c r="LR264"/>
      <c r="LS264"/>
      <c r="LT264"/>
      <c r="LU264"/>
      <c r="LV264"/>
      <c r="LW264"/>
      <c r="LX264"/>
      <c r="LY264"/>
      <c r="LZ264"/>
      <c r="MA264"/>
      <c r="MB264"/>
      <c r="MC264"/>
      <c r="MD264"/>
      <c r="ME264"/>
      <c r="MF264"/>
      <c r="MG264"/>
      <c r="MH264"/>
      <c r="MI264"/>
      <c r="MJ264"/>
      <c r="MK264"/>
      <c r="ML264"/>
      <c r="MM264"/>
      <c r="MN264"/>
      <c r="MO264"/>
      <c r="MP264"/>
      <c r="MQ264"/>
      <c r="MR264"/>
      <c r="MS264"/>
      <c r="MT264"/>
      <c r="MU264"/>
      <c r="MV264"/>
      <c r="MW264"/>
      <c r="MX264"/>
      <c r="MY264"/>
      <c r="MZ264"/>
      <c r="NA264"/>
      <c r="NB264"/>
      <c r="NC264"/>
      <c r="ND264"/>
      <c r="NE264"/>
      <c r="NF264"/>
      <c r="NG264"/>
      <c r="NH264"/>
      <c r="NI264"/>
      <c r="NJ264"/>
      <c r="NK264"/>
      <c r="NL264"/>
      <c r="NM264"/>
      <c r="NN264"/>
      <c r="NO264"/>
      <c r="NP264"/>
      <c r="NQ264"/>
      <c r="NR264"/>
      <c r="NS264"/>
      <c r="NT264"/>
      <c r="NU264"/>
      <c r="NV264"/>
      <c r="NW264"/>
      <c r="NX264"/>
      <c r="NY264"/>
      <c r="NZ264"/>
      <c r="OA264"/>
      <c r="OB264"/>
      <c r="OC264"/>
      <c r="OD264"/>
      <c r="OE264"/>
      <c r="OF264"/>
      <c r="OG264"/>
      <c r="OH264"/>
      <c r="OI264"/>
      <c r="OJ264"/>
      <c r="OK264"/>
      <c r="OL264"/>
      <c r="OM264"/>
      <c r="ON264"/>
      <c r="OO264"/>
      <c r="OP264"/>
      <c r="OQ264"/>
      <c r="OR264"/>
      <c r="OS264"/>
      <c r="OT264"/>
      <c r="OU264"/>
      <c r="OV264"/>
      <c r="OW264"/>
      <c r="OX264"/>
      <c r="OY264"/>
      <c r="OZ264"/>
      <c r="PA264"/>
      <c r="PB264"/>
      <c r="PC264"/>
      <c r="PD264"/>
      <c r="PE264"/>
      <c r="PF264"/>
      <c r="PG264"/>
      <c r="PH264"/>
      <c r="PI264"/>
      <c r="PJ264"/>
      <c r="PK264"/>
      <c r="PL264"/>
      <c r="PM264"/>
      <c r="PN264"/>
      <c r="PO264"/>
      <c r="PP264"/>
      <c r="PQ264"/>
      <c r="PR264"/>
      <c r="PS264"/>
      <c r="PT264"/>
      <c r="PU264"/>
      <c r="PV264"/>
      <c r="PW264"/>
      <c r="PX264"/>
      <c r="PY264"/>
      <c r="PZ264"/>
      <c r="QA264"/>
      <c r="QB264"/>
      <c r="QC264"/>
      <c r="QD264"/>
      <c r="QE264"/>
      <c r="QF264"/>
      <c r="QG264"/>
      <c r="QH264"/>
      <c r="QI264"/>
      <c r="QJ264"/>
      <c r="QK264"/>
      <c r="QL264"/>
      <c r="QM264"/>
      <c r="QN264"/>
      <c r="QO264"/>
      <c r="QP264"/>
      <c r="QQ264"/>
      <c r="QR264"/>
      <c r="QS264"/>
      <c r="QT264"/>
      <c r="QU264"/>
      <c r="QV264"/>
      <c r="QW264"/>
      <c r="QX264"/>
      <c r="QY264"/>
      <c r="QZ264"/>
      <c r="RA264"/>
      <c r="RB264"/>
      <c r="RC264"/>
      <c r="RD264"/>
      <c r="RE264"/>
      <c r="RF264"/>
      <c r="RG264"/>
      <c r="RH264"/>
      <c r="RI264"/>
      <c r="RJ264"/>
      <c r="RK264"/>
      <c r="RL264"/>
      <c r="RM264"/>
      <c r="RN264"/>
      <c r="RO264"/>
      <c r="RP264"/>
      <c r="RQ264"/>
      <c r="RR264"/>
      <c r="RS264"/>
      <c r="RT264"/>
      <c r="RU264"/>
      <c r="RV264"/>
      <c r="RW264"/>
      <c r="RX264"/>
      <c r="RY264"/>
      <c r="RZ264"/>
      <c r="SA264"/>
      <c r="SB264"/>
      <c r="SC264"/>
      <c r="SD264"/>
      <c r="SE264"/>
      <c r="SF264"/>
      <c r="SG264"/>
      <c r="SH264"/>
      <c r="SI264"/>
      <c r="SJ264"/>
      <c r="SK264"/>
      <c r="SL264"/>
      <c r="SM264"/>
      <c r="SN264"/>
      <c r="SO264"/>
      <c r="SP264"/>
      <c r="SQ264"/>
      <c r="SR264"/>
      <c r="SS264"/>
      <c r="ST264"/>
      <c r="SU264"/>
      <c r="SV264"/>
      <c r="SW264"/>
      <c r="SX264"/>
      <c r="SY264"/>
      <c r="SZ264"/>
      <c r="TA264"/>
      <c r="TB264"/>
      <c r="TC264"/>
      <c r="TD264"/>
      <c r="TE264"/>
      <c r="TF264"/>
      <c r="TG264"/>
      <c r="TH264"/>
      <c r="TI264"/>
      <c r="TJ264"/>
      <c r="TK264"/>
      <c r="TL264"/>
      <c r="TM264"/>
      <c r="TN264"/>
      <c r="TO264"/>
      <c r="TP264"/>
      <c r="TQ264"/>
      <c r="TR264"/>
      <c r="TS264"/>
      <c r="TT264"/>
      <c r="TU264"/>
      <c r="TV264"/>
      <c r="TW264"/>
      <c r="TX264"/>
      <c r="TY264"/>
      <c r="TZ264"/>
      <c r="UA264"/>
      <c r="UB264"/>
      <c r="UC264"/>
      <c r="UD264"/>
      <c r="UE264"/>
      <c r="UF264"/>
      <c r="UG264"/>
      <c r="UH264"/>
      <c r="UI264"/>
      <c r="UJ264"/>
      <c r="UK264"/>
      <c r="UL264"/>
      <c r="UM264"/>
      <c r="UN264"/>
      <c r="UO264"/>
      <c r="UP264"/>
      <c r="UQ264"/>
      <c r="UR264"/>
      <c r="US264"/>
      <c r="UT264"/>
      <c r="UU264"/>
      <c r="UV264"/>
      <c r="UW264"/>
      <c r="UX264"/>
      <c r="UY264"/>
      <c r="UZ264"/>
      <c r="VA264"/>
      <c r="VB264"/>
      <c r="VC264"/>
      <c r="VD264"/>
      <c r="VE264"/>
      <c r="VF264"/>
      <c r="VG264"/>
      <c r="VH264"/>
      <c r="VI264"/>
      <c r="VJ264"/>
      <c r="VK264"/>
      <c r="VL264"/>
      <c r="VM264"/>
      <c r="VN264"/>
      <c r="VO264"/>
      <c r="VP264"/>
      <c r="VQ264"/>
      <c r="VR264"/>
      <c r="VS264"/>
      <c r="VT264"/>
      <c r="VU264"/>
      <c r="VV264"/>
      <c r="VW264"/>
      <c r="VX264"/>
      <c r="VY264"/>
      <c r="VZ264"/>
      <c r="WA264"/>
      <c r="WB264"/>
      <c r="WC264"/>
      <c r="WD264"/>
      <c r="WE264"/>
      <c r="WF264"/>
      <c r="WG264"/>
      <c r="WH264"/>
      <c r="WI264"/>
      <c r="WJ264"/>
      <c r="WK264"/>
      <c r="WL264"/>
      <c r="WM264"/>
      <c r="WN264"/>
      <c r="WO264"/>
      <c r="WP264"/>
      <c r="WQ264"/>
      <c r="WR264"/>
      <c r="WS264"/>
      <c r="WT264"/>
      <c r="WU264"/>
      <c r="WV264"/>
      <c r="WW264"/>
      <c r="WX264"/>
      <c r="WY264"/>
      <c r="WZ264"/>
      <c r="XA264"/>
      <c r="XB264"/>
      <c r="XC264"/>
      <c r="XD264"/>
      <c r="XE264"/>
      <c r="XF264"/>
      <c r="XG264"/>
      <c r="XH264"/>
      <c r="XI264"/>
      <c r="XJ264"/>
      <c r="XK264"/>
      <c r="XL264"/>
      <c r="XM264"/>
      <c r="XN264"/>
      <c r="XO264"/>
      <c r="XP264"/>
      <c r="XQ264"/>
      <c r="XR264"/>
      <c r="XS264"/>
      <c r="XT264"/>
      <c r="XU264"/>
      <c r="XV264"/>
      <c r="XW264"/>
      <c r="XX264"/>
      <c r="XY264"/>
      <c r="XZ264"/>
      <c r="YA264"/>
      <c r="YB264"/>
      <c r="YC264"/>
      <c r="YD264"/>
      <c r="YE264"/>
      <c r="YF264"/>
      <c r="YG264"/>
      <c r="YH264"/>
      <c r="YI264"/>
      <c r="YJ264"/>
      <c r="YK264"/>
      <c r="YL264"/>
      <c r="YM264"/>
      <c r="YN264"/>
      <c r="YO264"/>
      <c r="YP264"/>
      <c r="YQ264"/>
      <c r="YR264"/>
      <c r="YS264"/>
      <c r="YT264"/>
      <c r="YU264"/>
      <c r="YV264"/>
      <c r="YW264"/>
      <c r="YX264"/>
      <c r="YY264"/>
      <c r="YZ264"/>
      <c r="ZA264"/>
      <c r="ZB264"/>
      <c r="ZC264"/>
      <c r="ZD264"/>
      <c r="ZE264"/>
      <c r="ZF264"/>
      <c r="ZG264"/>
      <c r="ZH264"/>
      <c r="ZI264"/>
      <c r="ZJ264"/>
      <c r="ZK264"/>
      <c r="ZL264"/>
      <c r="ZM264"/>
      <c r="ZN264"/>
      <c r="ZO264"/>
      <c r="ZP264"/>
      <c r="ZQ264"/>
      <c r="ZR264"/>
      <c r="ZS264"/>
      <c r="ZT264"/>
      <c r="ZU264"/>
      <c r="ZV264"/>
      <c r="ZW264"/>
      <c r="ZX264"/>
      <c r="ZY264"/>
      <c r="ZZ264"/>
      <c r="AAA264"/>
      <c r="AAB264"/>
      <c r="AAC264"/>
      <c r="AAD264"/>
      <c r="AAE264"/>
      <c r="AAF264"/>
      <c r="AAG264"/>
      <c r="AAH264"/>
      <c r="AAI264"/>
      <c r="AAJ264"/>
      <c r="AAK264"/>
      <c r="AAL264"/>
      <c r="AAM264"/>
      <c r="AAN264"/>
      <c r="AAO264"/>
      <c r="AAP264"/>
      <c r="AAQ264"/>
      <c r="AAR264"/>
      <c r="AAS264"/>
      <c r="AAT264"/>
      <c r="AAU264"/>
      <c r="AAV264"/>
      <c r="AAW264"/>
      <c r="AAX264"/>
      <c r="AAY264"/>
      <c r="AAZ264"/>
      <c r="ABA264"/>
      <c r="ABB264"/>
      <c r="ABC264"/>
      <c r="ABD264"/>
      <c r="ABE264"/>
      <c r="ABF264"/>
      <c r="ABG264"/>
      <c r="ABH264"/>
      <c r="ABI264"/>
      <c r="ABJ264"/>
      <c r="ABK264"/>
      <c r="ABL264"/>
      <c r="ABM264"/>
      <c r="ABN264"/>
      <c r="ABO264"/>
      <c r="ABP264"/>
      <c r="ABQ264"/>
      <c r="ABR264"/>
      <c r="ABS264"/>
      <c r="ABT264"/>
      <c r="ABU264"/>
      <c r="ABV264"/>
      <c r="ABW264"/>
      <c r="ABX264"/>
      <c r="ABY264"/>
      <c r="ABZ264"/>
      <c r="ACA264"/>
      <c r="ACB264"/>
      <c r="ACC264"/>
      <c r="ACD264"/>
      <c r="ACE264"/>
      <c r="ACF264"/>
      <c r="ACG264"/>
      <c r="ACH264"/>
      <c r="ACI264"/>
      <c r="ACJ264"/>
      <c r="ACK264"/>
      <c r="ACL264"/>
      <c r="ACM264"/>
      <c r="ACN264"/>
      <c r="ACO264"/>
      <c r="ACP264"/>
      <c r="ACQ264"/>
      <c r="ACR264"/>
      <c r="ACS264"/>
      <c r="ACT264"/>
      <c r="ACU264"/>
      <c r="ACV264"/>
      <c r="ACW264"/>
      <c r="ACX264"/>
      <c r="ACY264"/>
      <c r="ACZ264"/>
      <c r="ADA264"/>
      <c r="ADB264"/>
      <c r="ADC264"/>
      <c r="ADD264"/>
      <c r="ADE264"/>
      <c r="ADF264"/>
      <c r="ADG264"/>
      <c r="ADH264"/>
      <c r="ADI264"/>
      <c r="ADJ264"/>
      <c r="ADK264"/>
      <c r="ADL264"/>
      <c r="ADM264"/>
      <c r="ADN264"/>
      <c r="ADO264"/>
      <c r="ADP264"/>
      <c r="ADQ264"/>
      <c r="ADR264"/>
      <c r="ADS264"/>
      <c r="ADT264"/>
      <c r="ADU264"/>
      <c r="ADV264"/>
      <c r="ADW264"/>
      <c r="ADX264"/>
      <c r="ADY264"/>
      <c r="ADZ264"/>
      <c r="AEA264"/>
      <c r="AEB264"/>
      <c r="AEC264"/>
      <c r="AED264"/>
      <c r="AEE264"/>
      <c r="AEF264"/>
      <c r="AEG264"/>
      <c r="AEH264"/>
      <c r="AEI264"/>
      <c r="AEJ264"/>
      <c r="AEK264"/>
      <c r="AEL264"/>
      <c r="AEM264"/>
      <c r="AEN264"/>
      <c r="AEO264"/>
      <c r="AEP264"/>
      <c r="AEQ264"/>
      <c r="AER264"/>
      <c r="AES264"/>
      <c r="AET264"/>
      <c r="AEU264"/>
      <c r="AEV264"/>
      <c r="AEW264"/>
      <c r="AEX264"/>
      <c r="AEY264"/>
      <c r="AEZ264"/>
      <c r="AFA264"/>
      <c r="AFB264"/>
      <c r="AFC264"/>
      <c r="AFD264"/>
      <c r="AFE264"/>
      <c r="AFF264"/>
      <c r="AFG264"/>
      <c r="AFH264"/>
      <c r="AFI264"/>
      <c r="AFJ264"/>
      <c r="AFK264"/>
      <c r="AFL264"/>
      <c r="AFM264"/>
      <c r="AFN264"/>
      <c r="AFO264"/>
      <c r="AFP264"/>
      <c r="AFQ264"/>
      <c r="AFR264"/>
      <c r="AFS264"/>
      <c r="AFT264"/>
      <c r="AFU264"/>
      <c r="AFV264"/>
      <c r="AFW264"/>
      <c r="AFX264"/>
      <c r="AFY264"/>
      <c r="AFZ264"/>
      <c r="AGA264"/>
      <c r="AGB264"/>
      <c r="AGC264"/>
      <c r="AGD264"/>
      <c r="AGE264"/>
      <c r="AGF264"/>
      <c r="AGG264"/>
      <c r="AGH264"/>
      <c r="AGI264"/>
      <c r="AGJ264"/>
      <c r="AGK264"/>
      <c r="AGL264"/>
      <c r="AGM264"/>
      <c r="AGN264"/>
      <c r="AGO264"/>
      <c r="AGP264"/>
      <c r="AGQ264"/>
      <c r="AGR264"/>
      <c r="AGS264"/>
      <c r="AGT264"/>
      <c r="AGU264"/>
      <c r="AGV264"/>
      <c r="AGW264"/>
      <c r="AGX264"/>
      <c r="AGY264"/>
      <c r="AGZ264"/>
      <c r="AHA264"/>
      <c r="AHB264"/>
      <c r="AHC264"/>
      <c r="AHD264"/>
      <c r="AHE264"/>
      <c r="AHF264"/>
      <c r="AHG264"/>
      <c r="AHH264"/>
      <c r="AHI264"/>
      <c r="AHJ264"/>
      <c r="AHK264"/>
      <c r="AHL264"/>
      <c r="AHM264"/>
      <c r="AHN264"/>
      <c r="AHO264"/>
      <c r="AHP264"/>
      <c r="AHQ264"/>
      <c r="AHR264"/>
      <c r="AHS264"/>
      <c r="AHT264"/>
      <c r="AHU264"/>
      <c r="AHV264"/>
      <c r="AHW264"/>
      <c r="AHX264"/>
      <c r="AHY264"/>
      <c r="AHZ264"/>
      <c r="AIA264"/>
      <c r="AIB264"/>
      <c r="AIC264"/>
      <c r="AID264"/>
      <c r="AIE264"/>
      <c r="AIF264"/>
      <c r="AIG264"/>
      <c r="AIH264"/>
      <c r="AII264"/>
      <c r="AIJ264"/>
      <c r="AIK264"/>
      <c r="AIL264"/>
      <c r="AIM264"/>
      <c r="AIN264"/>
      <c r="AIO264"/>
      <c r="AIP264"/>
      <c r="AIQ264"/>
      <c r="AIR264"/>
      <c r="AIS264"/>
      <c r="AIT264"/>
      <c r="AIU264"/>
      <c r="AIV264"/>
      <c r="AIW264"/>
      <c r="AIX264"/>
      <c r="AIY264"/>
      <c r="AIZ264"/>
      <c r="AJA264"/>
      <c r="AJB264"/>
      <c r="AJC264"/>
      <c r="AJD264"/>
      <c r="AJE264"/>
      <c r="AJF264"/>
      <c r="AJG264"/>
      <c r="AJH264"/>
      <c r="AJI264"/>
      <c r="AJJ264"/>
      <c r="AJK264"/>
      <c r="AJL264"/>
      <c r="AJM264"/>
      <c r="AJN264"/>
      <c r="AJO264"/>
      <c r="AJP264"/>
      <c r="AJQ264"/>
      <c r="AJR264"/>
      <c r="AJS264"/>
      <c r="AJT264"/>
      <c r="AJU264"/>
      <c r="AJV264"/>
      <c r="AJW264"/>
      <c r="AJX264"/>
      <c r="AJY264"/>
      <c r="AJZ264"/>
      <c r="AKA264"/>
      <c r="AKB264"/>
      <c r="AKC264"/>
      <c r="AKD264"/>
      <c r="AKE264"/>
      <c r="AKF264"/>
      <c r="AKG264"/>
      <c r="AKH264"/>
      <c r="AKI264"/>
      <c r="AKJ264"/>
      <c r="AKK264"/>
      <c r="AKL264"/>
      <c r="AKM264"/>
      <c r="AKN264"/>
      <c r="AKO264"/>
      <c r="AKP264"/>
      <c r="AKQ264"/>
      <c r="AKR264"/>
      <c r="AKS264"/>
      <c r="AKT264"/>
      <c r="AKU264"/>
      <c r="AKV264"/>
      <c r="AKW264"/>
      <c r="AKX264"/>
      <c r="AKY264"/>
      <c r="AKZ264"/>
      <c r="ALA264"/>
      <c r="ALB264"/>
      <c r="ALC264"/>
      <c r="ALD264"/>
      <c r="ALE264"/>
      <c r="ALF264"/>
      <c r="ALG264"/>
      <c r="ALH264"/>
      <c r="ALI264"/>
      <c r="ALJ264"/>
      <c r="ALK264"/>
      <c r="ALL264"/>
      <c r="ALM264"/>
      <c r="ALN264"/>
      <c r="ALO264"/>
      <c r="ALP264"/>
      <c r="ALQ264"/>
      <c r="ALR264"/>
      <c r="ALS264"/>
      <c r="ALT264"/>
      <c r="ALU264"/>
      <c r="ALV264"/>
      <c r="ALW264"/>
      <c r="ALX264"/>
      <c r="ALY264"/>
      <c r="ALZ264"/>
      <c r="AMA264"/>
      <c r="AMB264"/>
      <c r="AMC264"/>
      <c r="AMD264"/>
      <c r="AME264"/>
      <c r="AMF264"/>
      <c r="AMG264"/>
      <c r="AMH264"/>
      <c r="AMI264"/>
      <c r="AMJ264"/>
      <c r="AMK264"/>
      <c r="AML264"/>
      <c r="AMM264"/>
      <c r="AMN264"/>
      <c r="AMO264"/>
      <c r="AMP264"/>
      <c r="AMQ264"/>
      <c r="AMR264"/>
      <c r="AMS264"/>
      <c r="AMT264"/>
      <c r="AMU264"/>
    </row>
    <row r="265" spans="3:1038" s="6" customFormat="1" ht="15" customHeight="1" x14ac:dyDescent="0.25">
      <c r="C265" s="6" t="str">
        <f t="shared" si="105"/>
        <v>Reliance</v>
      </c>
      <c r="D265" s="6" t="str">
        <f t="shared" si="106"/>
        <v>10 80 DHPT  (80 gal)</v>
      </c>
      <c r="E265" s="6">
        <f t="shared" si="107"/>
        <v>1800812</v>
      </c>
      <c r="F265" s="55">
        <f t="shared" si="108"/>
        <v>80</v>
      </c>
      <c r="G265" s="6" t="str">
        <f t="shared" si="109"/>
        <v>AOSmithPHPT80</v>
      </c>
      <c r="H265" s="114">
        <f t="shared" si="110"/>
        <v>0</v>
      </c>
      <c r="I265" s="152" t="str">
        <f t="shared" si="111"/>
        <v>Reliance1080DHPTRes</v>
      </c>
      <c r="J265" s="114">
        <v>1</v>
      </c>
      <c r="K265" s="220">
        <v>0</v>
      </c>
      <c r="L265" s="91" t="s">
        <v>188</v>
      </c>
      <c r="M265" s="33">
        <v>1</v>
      </c>
      <c r="N265" s="75">
        <f t="shared" si="112"/>
        <v>18</v>
      </c>
      <c r="O265" s="18" t="s">
        <v>32</v>
      </c>
      <c r="P265" s="121">
        <f>P263+1</f>
        <v>8</v>
      </c>
      <c r="Q265" s="164">
        <f t="shared" si="103"/>
        <v>1800812</v>
      </c>
      <c r="R265" s="59" t="str">
        <f t="shared" si="113"/>
        <v>10 80 DHPT  (80 gal)</v>
      </c>
      <c r="S265" s="151">
        <f>COUNTIF(R$90:R$662, R265)</f>
        <v>1</v>
      </c>
      <c r="T265" s="19" t="s">
        <v>112</v>
      </c>
      <c r="U265" s="20">
        <v>80</v>
      </c>
      <c r="V265" s="31" t="s">
        <v>105</v>
      </c>
      <c r="W265" s="80" t="s">
        <v>105</v>
      </c>
      <c r="X265" s="85" t="str">
        <f t="shared" si="104"/>
        <v>AOSmithPHPT80</v>
      </c>
      <c r="Y265" s="113">
        <v>0</v>
      </c>
      <c r="Z265" s="45"/>
      <c r="AA265" s="45"/>
      <c r="AB265" s="44"/>
      <c r="AC265" s="124" t="str">
        <f t="shared" si="114"/>
        <v>2,     1800812,   "10 80 DHPT  (80 gal)"</v>
      </c>
      <c r="AD265" s="126" t="str">
        <f t="shared" si="140"/>
        <v>Reliance</v>
      </c>
      <c r="AE265" s="127" t="s">
        <v>503</v>
      </c>
      <c r="AF265" s="167">
        <f>COUNTIF(AE$77:AE$662, AE265)</f>
        <v>1</v>
      </c>
      <c r="AG265" s="124" t="str">
        <f t="shared" si="115"/>
        <v xml:space="preserve">          case  10 80 DHPT  (80 gal)   :   "Reliance1080DHPTRes"</v>
      </c>
      <c r="AH265" s="6" t="s">
        <v>1275</v>
      </c>
      <c r="AI265" s="6">
        <v>2.33</v>
      </c>
      <c r="AJ265" s="6">
        <v>1</v>
      </c>
      <c r="AK265" s="18"/>
      <c r="AL265" s="138" t="str">
        <f t="shared" si="116"/>
        <v/>
      </c>
      <c r="AM265" s="138" t="str">
        <f t="shared" si="117"/>
        <v/>
      </c>
      <c r="AN265" s="18"/>
      <c r="AO265" s="18"/>
      <c r="AP265" s="18"/>
      <c r="AQ265" s="18"/>
      <c r="AR265" s="1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  <c r="BU265" s="28"/>
      <c r="BV265" s="28"/>
      <c r="BW265" s="28"/>
      <c r="BX265" s="28"/>
      <c r="BY265" s="28"/>
      <c r="BZ265" s="28"/>
      <c r="CA265" s="28"/>
      <c r="CB265" s="28"/>
      <c r="CC265" s="28"/>
      <c r="CD265" s="28"/>
      <c r="CE265" s="28"/>
      <c r="CF265" s="28"/>
      <c r="CG265" s="28"/>
      <c r="CH265" s="28"/>
      <c r="CI265" s="28"/>
      <c r="CJ265" s="28"/>
      <c r="CK265" s="28"/>
      <c r="CL265" s="28"/>
      <c r="CM265" s="28"/>
      <c r="CN265" s="28"/>
      <c r="CO265" s="28"/>
      <c r="CP265" s="28"/>
      <c r="CQ265" s="28"/>
      <c r="CR265" s="28"/>
      <c r="CS265" s="28"/>
      <c r="CT265" s="28"/>
      <c r="CU265" s="28"/>
      <c r="CV265" s="28"/>
      <c r="CW265" s="28"/>
      <c r="CX265" s="28"/>
      <c r="CY265" s="28"/>
      <c r="CZ265" s="28"/>
      <c r="DA265" s="28"/>
      <c r="DB265" s="28"/>
      <c r="DC265" s="28"/>
      <c r="DD265" s="28"/>
      <c r="DE265" s="28"/>
      <c r="DF265" s="28"/>
      <c r="DG265" s="28"/>
      <c r="DH265" s="28"/>
      <c r="DI265" s="28"/>
      <c r="DJ265" s="28"/>
      <c r="DK265" s="28"/>
      <c r="DL265" s="28"/>
      <c r="DM265" s="28"/>
      <c r="DN265" s="28"/>
      <c r="DO265" s="28"/>
      <c r="DP265" s="28"/>
      <c r="DQ265" s="28"/>
      <c r="DR265" s="28"/>
      <c r="DS265" s="28"/>
      <c r="DT265" s="28"/>
      <c r="DU265" s="28"/>
      <c r="DV265" s="28"/>
      <c r="DW265" s="28"/>
      <c r="DX265" s="28"/>
      <c r="DY265" s="28"/>
      <c r="DZ265" s="28"/>
      <c r="EA265" s="28"/>
      <c r="EB265" s="28"/>
      <c r="EC265" s="28"/>
      <c r="ED265" s="28"/>
      <c r="EE265" s="28"/>
      <c r="EF265" s="28"/>
      <c r="EG265" s="28"/>
      <c r="EH265" s="28"/>
      <c r="EI265" s="28"/>
      <c r="EJ265" s="28"/>
      <c r="EK265" s="28"/>
      <c r="EL265" s="28"/>
      <c r="EM265" s="28"/>
      <c r="EN265" s="28"/>
      <c r="EO265" s="28"/>
      <c r="EP265" s="28"/>
      <c r="EQ265" s="28"/>
      <c r="ER265" s="28"/>
      <c r="ES265" s="28"/>
      <c r="ET265" s="28"/>
      <c r="EU265" s="28"/>
      <c r="EV265" s="28"/>
      <c r="EW265" s="28"/>
      <c r="EX265" s="28"/>
      <c r="EY265" s="28"/>
      <c r="EZ265" s="28"/>
      <c r="FA265" s="28"/>
      <c r="FB265" s="28"/>
      <c r="FC265" s="28"/>
      <c r="FD265" s="28"/>
      <c r="FE265" s="28"/>
      <c r="FF265" s="28"/>
      <c r="FG265" s="28"/>
      <c r="FH265" s="28"/>
      <c r="FI265" s="28"/>
      <c r="FJ265" s="28"/>
      <c r="FK265" s="28"/>
      <c r="FL265" s="28"/>
      <c r="FM265" s="28"/>
      <c r="FN265" s="28"/>
      <c r="FO265" s="28"/>
      <c r="FP265" s="28"/>
      <c r="FQ265" s="28"/>
      <c r="FR265" s="28"/>
      <c r="FS265" s="28"/>
      <c r="FT265" s="28"/>
      <c r="FU265" s="28"/>
      <c r="FV265" s="28"/>
      <c r="FW265" s="28"/>
      <c r="FX265" s="28"/>
      <c r="FY265" s="28"/>
      <c r="FZ265" s="28"/>
      <c r="GA265" s="28"/>
      <c r="GB265" s="28"/>
      <c r="GC265" s="28"/>
      <c r="GD265" s="28"/>
      <c r="GE265" s="28"/>
      <c r="GF265" s="28"/>
      <c r="GG265" s="28"/>
      <c r="GH265" s="28"/>
      <c r="GI265" s="28"/>
      <c r="GJ265" s="28"/>
      <c r="GK265" s="28"/>
      <c r="GL265" s="28"/>
      <c r="GM265" s="28"/>
      <c r="GN265" s="28"/>
      <c r="GO265" s="28"/>
      <c r="GP265" s="28"/>
      <c r="GQ265" s="28"/>
      <c r="GR265" s="28"/>
      <c r="GS265" s="28"/>
      <c r="GT265" s="28"/>
      <c r="GU265" s="28"/>
      <c r="GV265" s="28"/>
      <c r="GW265" s="28"/>
      <c r="GX265" s="28"/>
      <c r="GY265" s="28"/>
      <c r="GZ265" s="28"/>
      <c r="HA265" s="28"/>
      <c r="HB265" s="28"/>
      <c r="HC265" s="28"/>
      <c r="HD265" s="28"/>
      <c r="HE265" s="28"/>
      <c r="HF265" s="28"/>
      <c r="HG265" s="28"/>
      <c r="HH265" s="28"/>
      <c r="HI265" s="28"/>
      <c r="HJ265" s="28"/>
      <c r="HK265" s="28"/>
      <c r="HL265" s="28"/>
      <c r="HM265" s="28"/>
      <c r="HN265" s="28"/>
      <c r="HO265" s="28"/>
      <c r="HP265" s="28"/>
      <c r="HQ265" s="28"/>
      <c r="HR265" s="28"/>
      <c r="HS265" s="28"/>
      <c r="HT265" s="28"/>
      <c r="HU265" s="28"/>
      <c r="HV265" s="28"/>
      <c r="HW265" s="28"/>
      <c r="HX265" s="28"/>
      <c r="HY265" s="28"/>
      <c r="HZ265" s="28"/>
      <c r="IA265" s="28"/>
      <c r="IB265" s="28"/>
      <c r="IC265" s="28"/>
      <c r="ID265" s="28"/>
      <c r="IE265" s="28"/>
      <c r="IF265" s="28"/>
      <c r="IG265" s="28"/>
      <c r="IH265" s="28"/>
      <c r="II265" s="28"/>
      <c r="IJ265" s="28"/>
      <c r="IK265" s="28"/>
      <c r="IL265" s="28"/>
      <c r="IM265" s="28"/>
      <c r="IN265" s="28"/>
      <c r="IO265" s="28"/>
      <c r="IP265" s="28"/>
      <c r="IQ265" s="28"/>
      <c r="IR265" s="28"/>
      <c r="IS265" s="28"/>
      <c r="IT265" s="28"/>
      <c r="IU265" s="28"/>
      <c r="IV265" s="28"/>
      <c r="IW265" s="28"/>
      <c r="IX265" s="28"/>
      <c r="IY265" s="28"/>
      <c r="IZ265" s="28"/>
      <c r="JA265" s="28"/>
      <c r="JB265" s="28"/>
      <c r="JC265" s="28"/>
      <c r="JD265" s="28"/>
      <c r="JE265" s="28"/>
      <c r="JF265" s="28"/>
      <c r="JG265" s="28"/>
      <c r="JH265" s="28"/>
      <c r="JI265" s="28"/>
      <c r="JJ265" s="28"/>
      <c r="JK265" s="28"/>
      <c r="JL265" s="28"/>
      <c r="JM265" s="28"/>
      <c r="JN265" s="28"/>
      <c r="JO265" s="28"/>
      <c r="JP265" s="28"/>
      <c r="JQ265" s="28"/>
      <c r="JR265" s="28"/>
      <c r="JS265" s="28"/>
      <c r="JT265" s="28"/>
      <c r="JU265" s="28"/>
      <c r="JV265" s="28"/>
      <c r="JW265" s="28"/>
      <c r="JX265" s="28"/>
      <c r="JY265" s="28"/>
      <c r="JZ265" s="28"/>
      <c r="KA265" s="28"/>
      <c r="KB265" s="28"/>
      <c r="KC265" s="28"/>
      <c r="KD265" s="28"/>
      <c r="KE265" s="28"/>
      <c r="KF265" s="28"/>
      <c r="KG265" s="28"/>
      <c r="KH265" s="28"/>
      <c r="KI265" s="28"/>
      <c r="KJ265" s="28"/>
      <c r="KK265" s="28"/>
      <c r="KL265" s="28"/>
      <c r="KM265" s="28"/>
      <c r="KN265" s="28"/>
      <c r="KO265" s="28"/>
      <c r="KP265" s="28"/>
      <c r="KQ265" s="28"/>
      <c r="KR265" s="28"/>
      <c r="KS265" s="28"/>
      <c r="KT265" s="28"/>
      <c r="KU265" s="28"/>
      <c r="KV265" s="28"/>
      <c r="KW265" s="28"/>
      <c r="KX265" s="28"/>
      <c r="KY265" s="28"/>
      <c r="KZ265" s="28"/>
      <c r="LA265" s="28"/>
      <c r="LB265" s="28"/>
      <c r="LC265" s="28"/>
      <c r="LD265" s="28"/>
      <c r="LE265" s="28"/>
      <c r="LF265" s="28"/>
      <c r="LG265" s="28"/>
      <c r="LH265" s="28"/>
      <c r="LI265" s="28"/>
      <c r="LJ265" s="28"/>
      <c r="LK265" s="28"/>
      <c r="LL265" s="28"/>
      <c r="LM265" s="28"/>
      <c r="LN265" s="28"/>
      <c r="LO265" s="28"/>
      <c r="LP265" s="28"/>
      <c r="LQ265" s="28"/>
      <c r="LR265" s="28"/>
      <c r="LS265" s="28"/>
      <c r="LT265" s="28"/>
      <c r="LU265" s="28"/>
      <c r="LV265" s="28"/>
      <c r="LW265" s="28"/>
      <c r="LX265" s="28"/>
      <c r="LY265" s="28"/>
      <c r="LZ265" s="28"/>
      <c r="MA265" s="28"/>
      <c r="MB265" s="28"/>
      <c r="MC265" s="28"/>
      <c r="MD265" s="28"/>
      <c r="ME265" s="28"/>
      <c r="MF265" s="28"/>
      <c r="MG265" s="28"/>
      <c r="MH265" s="28"/>
      <c r="MI265" s="28"/>
      <c r="MJ265" s="28"/>
      <c r="MK265" s="28"/>
      <c r="ML265" s="28"/>
      <c r="MM265" s="28"/>
      <c r="MN265" s="28"/>
      <c r="MO265" s="28"/>
      <c r="MP265" s="28"/>
      <c r="MQ265" s="28"/>
      <c r="MR265" s="28"/>
      <c r="MS265" s="28"/>
      <c r="MT265" s="28"/>
      <c r="MU265" s="28"/>
      <c r="MV265" s="28"/>
      <c r="MW265" s="28"/>
      <c r="MX265" s="28"/>
      <c r="MY265" s="28"/>
      <c r="MZ265" s="28"/>
      <c r="NA265" s="28"/>
      <c r="NB265" s="28"/>
      <c r="NC265" s="28"/>
      <c r="ND265" s="28"/>
      <c r="NE265" s="28"/>
      <c r="NF265" s="28"/>
      <c r="NG265" s="28"/>
      <c r="NH265" s="28"/>
      <c r="NI265" s="28"/>
      <c r="NJ265" s="28"/>
      <c r="NK265" s="28"/>
      <c r="NL265" s="28"/>
      <c r="NM265" s="28"/>
      <c r="NN265" s="28"/>
      <c r="NO265" s="28"/>
      <c r="NP265" s="28"/>
      <c r="NQ265" s="28"/>
      <c r="NR265" s="28"/>
      <c r="NS265" s="28"/>
      <c r="NT265" s="28"/>
      <c r="NU265" s="28"/>
      <c r="NV265" s="28"/>
      <c r="NW265" s="28"/>
      <c r="NX265" s="28"/>
      <c r="NY265" s="28"/>
      <c r="NZ265" s="28"/>
      <c r="OA265" s="28"/>
      <c r="OB265" s="28"/>
      <c r="OC265" s="28"/>
      <c r="OD265" s="28"/>
      <c r="OE265" s="28"/>
      <c r="OF265" s="28"/>
      <c r="OG265" s="28"/>
      <c r="OH265" s="28"/>
      <c r="OI265" s="28"/>
      <c r="OJ265" s="28"/>
      <c r="OK265" s="28"/>
      <c r="OL265" s="28"/>
      <c r="OM265" s="28"/>
      <c r="ON265" s="28"/>
      <c r="OO265" s="28"/>
      <c r="OP265" s="28"/>
      <c r="OQ265" s="28"/>
      <c r="OR265" s="28"/>
      <c r="OS265" s="28"/>
      <c r="OT265" s="28"/>
      <c r="OU265" s="28"/>
      <c r="OV265" s="28"/>
      <c r="OW265" s="28"/>
      <c r="OX265" s="28"/>
      <c r="OY265" s="28"/>
      <c r="OZ265" s="28"/>
      <c r="PA265" s="28"/>
      <c r="PB265" s="28"/>
      <c r="PC265" s="28"/>
      <c r="PD265" s="28"/>
      <c r="PE265" s="28"/>
      <c r="PF265" s="28"/>
      <c r="PG265" s="28"/>
      <c r="PH265" s="28"/>
      <c r="PI265" s="28"/>
      <c r="PJ265" s="28"/>
      <c r="PK265" s="28"/>
      <c r="PL265" s="28"/>
      <c r="PM265" s="28"/>
      <c r="PN265" s="28"/>
      <c r="PO265" s="28"/>
      <c r="PP265" s="28"/>
      <c r="PQ265" s="28"/>
      <c r="PR265" s="28"/>
      <c r="PS265" s="28"/>
      <c r="PT265" s="28"/>
      <c r="PU265" s="28"/>
      <c r="PV265" s="28"/>
      <c r="PW265" s="28"/>
      <c r="PX265" s="28"/>
      <c r="PY265" s="28"/>
      <c r="PZ265" s="28"/>
      <c r="QA265" s="28"/>
      <c r="QB265" s="28"/>
      <c r="QC265" s="28"/>
      <c r="QD265" s="28"/>
      <c r="QE265" s="28"/>
      <c r="QF265" s="28"/>
      <c r="QG265" s="28"/>
      <c r="QH265" s="28"/>
      <c r="QI265" s="28"/>
      <c r="QJ265" s="28"/>
      <c r="QK265" s="28"/>
      <c r="QL265" s="28"/>
      <c r="QM265" s="28"/>
      <c r="QN265" s="28"/>
      <c r="QO265" s="28"/>
      <c r="QP265" s="28"/>
      <c r="QQ265" s="28"/>
      <c r="QR265" s="28"/>
      <c r="QS265" s="28"/>
      <c r="QT265" s="28"/>
      <c r="QU265" s="28"/>
      <c r="QV265" s="28"/>
      <c r="QW265" s="28"/>
      <c r="QX265" s="28"/>
      <c r="QY265" s="28"/>
      <c r="QZ265" s="28"/>
      <c r="RA265" s="28"/>
      <c r="RB265" s="28"/>
      <c r="RC265" s="28"/>
      <c r="RD265" s="28"/>
      <c r="RE265" s="28"/>
      <c r="RF265" s="28"/>
      <c r="RG265" s="28"/>
      <c r="RH265" s="28"/>
      <c r="RI265" s="28"/>
      <c r="RJ265" s="28"/>
      <c r="RK265" s="28"/>
      <c r="RL265" s="28"/>
      <c r="RM265" s="28"/>
      <c r="RN265" s="28"/>
      <c r="RO265" s="28"/>
      <c r="RP265" s="28"/>
      <c r="RQ265" s="28"/>
      <c r="RR265" s="28"/>
      <c r="RS265" s="28"/>
      <c r="RT265" s="28"/>
      <c r="RU265" s="28"/>
      <c r="RV265" s="28"/>
      <c r="RW265" s="28"/>
      <c r="RX265" s="28"/>
      <c r="RY265" s="28"/>
      <c r="RZ265" s="28"/>
      <c r="SA265" s="28"/>
      <c r="SB265" s="28"/>
      <c r="SC265" s="28"/>
      <c r="SD265" s="28"/>
      <c r="SE265" s="28"/>
      <c r="SF265" s="28"/>
      <c r="SG265" s="28"/>
      <c r="SH265" s="28"/>
      <c r="SI265" s="28"/>
      <c r="SJ265" s="28"/>
      <c r="SK265" s="28"/>
      <c r="SL265" s="28"/>
      <c r="SM265" s="28"/>
      <c r="SN265" s="28"/>
      <c r="SO265" s="28"/>
      <c r="SP265" s="28"/>
      <c r="SQ265" s="28"/>
      <c r="SR265" s="28"/>
      <c r="SS265" s="28"/>
      <c r="ST265" s="28"/>
      <c r="SU265" s="28"/>
      <c r="SV265" s="28"/>
      <c r="SW265" s="28"/>
      <c r="SX265" s="28"/>
      <c r="SY265" s="28"/>
      <c r="SZ265" s="28"/>
      <c r="TA265" s="28"/>
      <c r="TB265" s="28"/>
      <c r="TC265" s="28"/>
      <c r="TD265" s="28"/>
      <c r="TE265" s="28"/>
      <c r="TF265" s="28"/>
      <c r="TG265" s="28"/>
      <c r="TH265" s="28"/>
      <c r="TI265" s="28"/>
      <c r="TJ265" s="28"/>
      <c r="TK265" s="28"/>
      <c r="TL265" s="28"/>
      <c r="TM265" s="28"/>
      <c r="TN265" s="28"/>
      <c r="TO265" s="28"/>
      <c r="TP265" s="28"/>
      <c r="TQ265" s="28"/>
      <c r="TR265" s="28"/>
      <c r="TS265" s="28"/>
      <c r="TT265" s="28"/>
      <c r="TU265" s="28"/>
      <c r="TV265" s="28"/>
      <c r="TW265" s="28"/>
      <c r="TX265" s="28"/>
      <c r="TY265" s="28"/>
      <c r="TZ265" s="28"/>
      <c r="UA265" s="28"/>
      <c r="UB265" s="28"/>
      <c r="UC265" s="28"/>
      <c r="UD265" s="28"/>
      <c r="UE265" s="28"/>
      <c r="UF265" s="28"/>
      <c r="UG265" s="28"/>
      <c r="UH265" s="28"/>
      <c r="UI265" s="28"/>
      <c r="UJ265" s="28"/>
      <c r="UK265" s="28"/>
      <c r="UL265" s="28"/>
      <c r="UM265" s="28"/>
      <c r="UN265" s="28"/>
      <c r="UO265" s="28"/>
      <c r="UP265" s="28"/>
      <c r="UQ265" s="28"/>
      <c r="UR265" s="28"/>
      <c r="US265" s="28"/>
      <c r="UT265" s="28"/>
      <c r="UU265" s="28"/>
      <c r="UV265" s="28"/>
      <c r="UW265" s="28"/>
      <c r="UX265" s="28"/>
      <c r="UY265" s="28"/>
      <c r="UZ265" s="28"/>
      <c r="VA265" s="28"/>
      <c r="VB265" s="28"/>
      <c r="VC265" s="28"/>
      <c r="VD265" s="28"/>
      <c r="VE265" s="28"/>
      <c r="VF265" s="28"/>
      <c r="VG265" s="28"/>
      <c r="VH265" s="28"/>
      <c r="VI265" s="28"/>
      <c r="VJ265" s="28"/>
      <c r="VK265" s="28"/>
      <c r="VL265" s="28"/>
      <c r="VM265" s="28"/>
      <c r="VN265" s="28"/>
      <c r="VO265" s="28"/>
      <c r="VP265" s="28"/>
      <c r="VQ265" s="28"/>
      <c r="VR265" s="28"/>
      <c r="VS265" s="28"/>
      <c r="VT265" s="28"/>
      <c r="VU265" s="28"/>
      <c r="VV265" s="28"/>
      <c r="VW265" s="28"/>
      <c r="VX265" s="28"/>
      <c r="VY265" s="28"/>
      <c r="VZ265" s="28"/>
      <c r="WA265" s="28"/>
      <c r="WB265" s="28"/>
      <c r="WC265" s="28"/>
      <c r="WD265" s="28"/>
      <c r="WE265" s="28"/>
      <c r="WF265" s="28"/>
      <c r="WG265" s="28"/>
      <c r="WH265" s="28"/>
      <c r="WI265" s="28"/>
      <c r="WJ265" s="28"/>
      <c r="WK265" s="28"/>
      <c r="WL265" s="28"/>
      <c r="WM265" s="28"/>
      <c r="WN265" s="28"/>
      <c r="WO265" s="28"/>
      <c r="WP265" s="28"/>
      <c r="WQ265" s="28"/>
      <c r="WR265" s="28"/>
      <c r="WS265" s="28"/>
      <c r="WT265" s="28"/>
      <c r="WU265" s="28"/>
      <c r="WV265" s="28"/>
      <c r="WW265" s="28"/>
      <c r="WX265" s="28"/>
      <c r="WY265" s="28"/>
      <c r="WZ265" s="28"/>
      <c r="XA265" s="28"/>
      <c r="XB265" s="28"/>
      <c r="XC265" s="28"/>
      <c r="XD265" s="28"/>
      <c r="XE265" s="28"/>
      <c r="XF265" s="28"/>
      <c r="XG265" s="28"/>
      <c r="XH265" s="28"/>
      <c r="XI265" s="28"/>
      <c r="XJ265" s="28"/>
      <c r="XK265" s="28"/>
      <c r="XL265" s="28"/>
      <c r="XM265" s="28"/>
      <c r="XN265" s="28"/>
      <c r="XO265" s="28"/>
      <c r="XP265" s="28"/>
      <c r="XQ265" s="28"/>
      <c r="XR265" s="28"/>
      <c r="XS265" s="28"/>
      <c r="XT265" s="28"/>
      <c r="XU265" s="28"/>
      <c r="XV265" s="28"/>
      <c r="XW265" s="28"/>
      <c r="XX265" s="28"/>
      <c r="XY265" s="28"/>
      <c r="XZ265" s="28"/>
      <c r="YA265" s="28"/>
      <c r="YB265" s="28"/>
      <c r="YC265" s="28"/>
      <c r="YD265" s="28"/>
      <c r="YE265" s="28"/>
      <c r="YF265" s="28"/>
      <c r="YG265" s="28"/>
      <c r="YH265" s="28"/>
      <c r="YI265" s="28"/>
      <c r="YJ265" s="28"/>
      <c r="YK265" s="28"/>
      <c r="YL265" s="28"/>
      <c r="YM265" s="28"/>
      <c r="YN265" s="28"/>
      <c r="YO265" s="28"/>
      <c r="YP265" s="28"/>
      <c r="YQ265" s="28"/>
      <c r="YR265" s="28"/>
      <c r="YS265" s="28"/>
      <c r="YT265" s="28"/>
      <c r="YU265" s="28"/>
      <c r="YV265" s="28"/>
      <c r="YW265" s="28"/>
      <c r="YX265" s="28"/>
      <c r="YY265" s="28"/>
      <c r="YZ265" s="28"/>
      <c r="ZA265" s="28"/>
      <c r="ZB265" s="28"/>
      <c r="ZC265" s="28"/>
      <c r="ZD265" s="28"/>
      <c r="ZE265" s="28"/>
      <c r="ZF265" s="28"/>
      <c r="ZG265" s="28"/>
      <c r="ZH265" s="28"/>
      <c r="ZI265" s="28"/>
      <c r="ZJ265" s="28"/>
      <c r="ZK265" s="28"/>
      <c r="ZL265" s="28"/>
      <c r="ZM265" s="28"/>
      <c r="ZN265" s="28"/>
      <c r="ZO265" s="28"/>
      <c r="ZP265" s="28"/>
      <c r="ZQ265" s="28"/>
      <c r="ZR265" s="28"/>
      <c r="ZS265" s="28"/>
      <c r="ZT265" s="28"/>
      <c r="ZU265" s="28"/>
      <c r="ZV265" s="28"/>
      <c r="ZW265" s="28"/>
      <c r="ZX265" s="28"/>
      <c r="ZY265" s="28"/>
      <c r="ZZ265" s="28"/>
      <c r="AAA265" s="28"/>
      <c r="AAB265" s="28"/>
      <c r="AAC265" s="28"/>
      <c r="AAD265" s="28"/>
      <c r="AAE265" s="28"/>
      <c r="AAF265" s="28"/>
      <c r="AAG265" s="28"/>
      <c r="AAH265" s="28"/>
      <c r="AAI265" s="28"/>
      <c r="AAJ265" s="28"/>
      <c r="AAK265" s="28"/>
      <c r="AAL265" s="28"/>
      <c r="AAM265" s="28"/>
      <c r="AAN265" s="28"/>
      <c r="AAO265" s="28"/>
      <c r="AAP265" s="28"/>
      <c r="AAQ265" s="28"/>
      <c r="AAR265" s="28"/>
      <c r="AAS265" s="28"/>
      <c r="AAT265" s="28"/>
      <c r="AAU265" s="28"/>
      <c r="AAV265" s="28"/>
      <c r="AAW265" s="28"/>
      <c r="AAX265" s="28"/>
      <c r="AAY265" s="28"/>
      <c r="AAZ265" s="28"/>
      <c r="ABA265" s="28"/>
      <c r="ABB265" s="28"/>
      <c r="ABC265" s="28"/>
      <c r="ABD265" s="28"/>
      <c r="ABE265" s="28"/>
      <c r="ABF265" s="28"/>
      <c r="ABG265" s="28"/>
      <c r="ABH265" s="28"/>
      <c r="ABI265" s="28"/>
      <c r="ABJ265" s="28"/>
      <c r="ABK265" s="28"/>
      <c r="ABL265" s="28"/>
      <c r="ABM265" s="28"/>
      <c r="ABN265" s="28"/>
      <c r="ABO265" s="28"/>
      <c r="ABP265" s="28"/>
      <c r="ABQ265" s="28"/>
      <c r="ABR265" s="28"/>
      <c r="ABS265" s="28"/>
      <c r="ABT265" s="28"/>
      <c r="ABU265" s="28"/>
      <c r="ABV265" s="28"/>
      <c r="ABW265" s="28"/>
      <c r="ABX265" s="28"/>
      <c r="ABY265" s="28"/>
      <c r="ABZ265" s="28"/>
      <c r="ACA265" s="28"/>
      <c r="ACB265" s="28"/>
      <c r="ACC265" s="28"/>
      <c r="ACD265" s="28"/>
      <c r="ACE265" s="28"/>
      <c r="ACF265" s="28"/>
      <c r="ACG265" s="28"/>
      <c r="ACH265" s="28"/>
      <c r="ACI265" s="28"/>
      <c r="ACJ265" s="28"/>
      <c r="ACK265" s="28"/>
      <c r="ACL265" s="28"/>
      <c r="ACM265" s="28"/>
      <c r="ACN265" s="28"/>
      <c r="ACO265" s="28"/>
      <c r="ACP265" s="28"/>
      <c r="ACQ265" s="28"/>
      <c r="ACR265" s="28"/>
      <c r="ACS265" s="28"/>
      <c r="ACT265" s="28"/>
      <c r="ACU265" s="28"/>
      <c r="ACV265" s="28"/>
      <c r="ACW265" s="28"/>
      <c r="ACX265" s="28"/>
      <c r="ACY265" s="28"/>
      <c r="ACZ265" s="28"/>
      <c r="ADA265" s="28"/>
      <c r="ADB265" s="28"/>
      <c r="ADC265" s="28"/>
      <c r="ADD265" s="28"/>
      <c r="ADE265" s="28"/>
      <c r="ADF265" s="28"/>
      <c r="ADG265" s="28"/>
      <c r="ADH265" s="28"/>
      <c r="ADI265" s="28"/>
      <c r="ADJ265" s="28"/>
      <c r="ADK265" s="28"/>
      <c r="ADL265" s="28"/>
      <c r="ADM265" s="28"/>
      <c r="ADN265" s="28"/>
      <c r="ADO265" s="28"/>
      <c r="ADP265" s="28"/>
      <c r="ADQ265" s="28"/>
      <c r="ADR265" s="28"/>
      <c r="ADS265" s="28"/>
      <c r="ADT265" s="28"/>
      <c r="ADU265" s="28"/>
      <c r="ADV265" s="28"/>
      <c r="ADW265" s="28"/>
      <c r="ADX265" s="28"/>
      <c r="ADY265" s="28"/>
      <c r="ADZ265" s="28"/>
      <c r="AEA265" s="28"/>
      <c r="AEB265" s="28"/>
      <c r="AEC265" s="28"/>
      <c r="AED265" s="28"/>
      <c r="AEE265" s="28"/>
      <c r="AEF265" s="28"/>
      <c r="AEG265" s="28"/>
      <c r="AEH265" s="28"/>
      <c r="AEI265" s="28"/>
      <c r="AEJ265" s="28"/>
      <c r="AEK265" s="28"/>
      <c r="AEL265" s="28"/>
      <c r="AEM265" s="28"/>
      <c r="AEN265" s="28"/>
      <c r="AEO265" s="28"/>
      <c r="AEP265" s="28"/>
      <c r="AEQ265" s="28"/>
      <c r="AER265" s="28"/>
      <c r="AES265" s="28"/>
      <c r="AET265" s="28"/>
      <c r="AEU265" s="28"/>
      <c r="AEV265" s="28"/>
      <c r="AEW265" s="28"/>
      <c r="AEX265" s="28"/>
      <c r="AEY265" s="28"/>
      <c r="AEZ265" s="28"/>
      <c r="AFA265" s="28"/>
      <c r="AFB265" s="28"/>
      <c r="AFC265" s="28"/>
      <c r="AFD265" s="28"/>
      <c r="AFE265" s="28"/>
      <c r="AFF265" s="28"/>
      <c r="AFG265" s="28"/>
      <c r="AFH265" s="28"/>
      <c r="AFI265" s="28"/>
      <c r="AFJ265" s="28"/>
      <c r="AFK265" s="28"/>
      <c r="AFL265" s="28"/>
      <c r="AFM265" s="28"/>
      <c r="AFN265" s="28"/>
      <c r="AFO265" s="28"/>
      <c r="AFP265" s="28"/>
      <c r="AFQ265" s="28"/>
      <c r="AFR265" s="28"/>
      <c r="AFS265" s="28"/>
      <c r="AFT265" s="28"/>
      <c r="AFU265" s="28"/>
      <c r="AFV265" s="28"/>
      <c r="AFW265" s="28"/>
      <c r="AFX265" s="28"/>
      <c r="AFY265" s="28"/>
      <c r="AFZ265" s="28"/>
      <c r="AGA265" s="28"/>
      <c r="AGB265" s="28"/>
      <c r="AGC265" s="28"/>
      <c r="AGD265" s="28"/>
      <c r="AGE265" s="28"/>
      <c r="AGF265" s="28"/>
      <c r="AGG265" s="28"/>
      <c r="AGH265" s="28"/>
      <c r="AGI265" s="28"/>
      <c r="AGJ265" s="28"/>
      <c r="AGK265" s="28"/>
      <c r="AGL265" s="28"/>
      <c r="AGM265" s="28"/>
      <c r="AGN265" s="28"/>
      <c r="AGO265" s="28"/>
      <c r="AGP265" s="28"/>
      <c r="AGQ265" s="28"/>
      <c r="AGR265" s="28"/>
      <c r="AGS265" s="28"/>
      <c r="AGT265" s="28"/>
      <c r="AGU265" s="28"/>
      <c r="AGV265" s="28"/>
      <c r="AGW265" s="28"/>
      <c r="AGX265" s="28"/>
      <c r="AGY265" s="28"/>
      <c r="AGZ265" s="28"/>
      <c r="AHA265" s="28"/>
      <c r="AHB265" s="28"/>
      <c r="AHC265" s="28"/>
      <c r="AHD265" s="28"/>
      <c r="AHE265" s="28"/>
      <c r="AHF265" s="28"/>
      <c r="AHG265" s="28"/>
      <c r="AHH265" s="28"/>
      <c r="AHI265" s="28"/>
      <c r="AHJ265" s="28"/>
      <c r="AHK265" s="28"/>
      <c r="AHL265" s="28"/>
      <c r="AHM265" s="28"/>
      <c r="AHN265" s="28"/>
      <c r="AHO265" s="28"/>
      <c r="AHP265" s="28"/>
      <c r="AHQ265" s="28"/>
      <c r="AHR265" s="28"/>
      <c r="AHS265" s="28"/>
      <c r="AHT265" s="28"/>
      <c r="AHU265" s="28"/>
      <c r="AHV265" s="28"/>
      <c r="AHW265" s="28"/>
      <c r="AHX265" s="28"/>
      <c r="AHY265" s="28"/>
      <c r="AHZ265" s="28"/>
      <c r="AIA265" s="28"/>
      <c r="AIB265" s="28"/>
      <c r="AIC265" s="28"/>
      <c r="AID265" s="28"/>
      <c r="AIE265" s="28"/>
      <c r="AIF265" s="28"/>
      <c r="AIG265" s="28"/>
      <c r="AIH265" s="28"/>
      <c r="AII265" s="28"/>
      <c r="AIJ265" s="28"/>
      <c r="AIK265" s="28"/>
      <c r="AIL265" s="28"/>
      <c r="AIM265" s="28"/>
      <c r="AIN265" s="28"/>
      <c r="AIO265" s="28"/>
      <c r="AIP265" s="28"/>
      <c r="AIQ265" s="28"/>
      <c r="AIR265" s="28"/>
      <c r="AIS265" s="28"/>
      <c r="AIT265" s="28"/>
      <c r="AIU265" s="28"/>
      <c r="AIV265" s="28"/>
      <c r="AIW265" s="28"/>
      <c r="AIX265" s="28"/>
      <c r="AIY265" s="28"/>
      <c r="AIZ265" s="28"/>
      <c r="AJA265" s="28"/>
      <c r="AJB265" s="28"/>
      <c r="AJC265" s="28"/>
      <c r="AJD265" s="28"/>
      <c r="AJE265" s="28"/>
      <c r="AJF265" s="28"/>
      <c r="AJG265" s="28"/>
      <c r="AJH265" s="28"/>
      <c r="AJI265" s="28"/>
      <c r="AJJ265" s="28"/>
      <c r="AJK265" s="28"/>
      <c r="AJL265" s="28"/>
      <c r="AJM265" s="28"/>
      <c r="AJN265" s="28"/>
      <c r="AJO265" s="28"/>
      <c r="AJP265" s="28"/>
      <c r="AJQ265" s="28"/>
      <c r="AJR265" s="28"/>
      <c r="AJS265" s="28"/>
      <c r="AJT265" s="28"/>
      <c r="AJU265" s="28"/>
      <c r="AJV265" s="28"/>
      <c r="AJW265" s="28"/>
      <c r="AJX265" s="28"/>
      <c r="AJY265" s="28"/>
      <c r="AJZ265" s="28"/>
      <c r="AKA265" s="28"/>
      <c r="AKB265" s="28"/>
      <c r="AKC265" s="28"/>
      <c r="AKD265" s="28"/>
      <c r="AKE265" s="28"/>
      <c r="AKF265" s="28"/>
      <c r="AKG265" s="28"/>
      <c r="AKH265" s="28"/>
      <c r="AKI265" s="28"/>
      <c r="AKJ265" s="28"/>
      <c r="AKK265" s="28"/>
      <c r="AKL265" s="28"/>
      <c r="AKM265" s="28"/>
      <c r="AKN265" s="28"/>
      <c r="AKO265" s="28"/>
      <c r="AKP265" s="28"/>
      <c r="AKQ265" s="28"/>
      <c r="AKR265" s="28"/>
      <c r="AKS265" s="28"/>
      <c r="AKT265" s="28"/>
      <c r="AKU265" s="28"/>
      <c r="AKV265" s="28"/>
      <c r="AKW265" s="28"/>
      <c r="AKX265" s="28"/>
      <c r="AKY265" s="28"/>
      <c r="AKZ265" s="28"/>
      <c r="ALA265" s="28"/>
      <c r="ALB265" s="28"/>
      <c r="ALC265" s="28"/>
      <c r="ALD265" s="28"/>
      <c r="ALE265" s="28"/>
      <c r="ALF265" s="28"/>
      <c r="ALG265" s="28"/>
      <c r="ALH265" s="28"/>
      <c r="ALI265" s="28"/>
      <c r="ALJ265" s="28"/>
      <c r="ALK265" s="28"/>
      <c r="ALL265" s="28"/>
      <c r="ALM265" s="28"/>
      <c r="ALN265" s="28"/>
      <c r="ALO265" s="28"/>
      <c r="ALP265" s="28"/>
      <c r="ALQ265" s="28"/>
      <c r="ALR265" s="28"/>
      <c r="ALS265" s="28"/>
      <c r="ALT265" s="28"/>
      <c r="ALU265" s="28"/>
      <c r="ALV265" s="28"/>
      <c r="ALW265" s="28"/>
      <c r="ALX265" s="28"/>
      <c r="ALY265" s="28"/>
      <c r="ALZ265" s="28"/>
      <c r="AMA265" s="28"/>
      <c r="AMB265" s="28"/>
      <c r="AMC265" s="28"/>
      <c r="AMD265" s="28"/>
      <c r="AME265" s="28"/>
      <c r="AMF265" s="28"/>
      <c r="AMG265" s="28"/>
      <c r="AMH265" s="28"/>
      <c r="AMI265" s="28"/>
      <c r="AMJ265" s="28"/>
      <c r="AMK265" s="28"/>
      <c r="AML265" s="28"/>
      <c r="AMM265" s="28"/>
      <c r="AMN265" s="28"/>
      <c r="AMO265" s="28"/>
      <c r="AMP265" s="28"/>
      <c r="AMQ265" s="28"/>
      <c r="AMR265" s="28"/>
      <c r="AMS265" s="28"/>
      <c r="AMT265" s="28"/>
      <c r="AMU265" s="28"/>
      <c r="AMV265" s="28"/>
      <c r="AMW265" s="28"/>
      <c r="AMX265" s="28"/>
    </row>
    <row r="266" spans="3:1038" s="6" customFormat="1" ht="15" customHeight="1" x14ac:dyDescent="0.25">
      <c r="C266" s="6" t="str">
        <f t="shared" si="105"/>
        <v>Reliance</v>
      </c>
      <c r="D266" s="6" t="str">
        <f t="shared" si="106"/>
        <v>6 50 DHPHT 120  (50 gal)</v>
      </c>
      <c r="E266" s="6">
        <f t="shared" si="107"/>
        <v>1800913</v>
      </c>
      <c r="F266" s="55">
        <f t="shared" si="108"/>
        <v>50</v>
      </c>
      <c r="G266" s="6" t="str">
        <f t="shared" si="109"/>
        <v>AOSmithHPTU50</v>
      </c>
      <c r="H266" s="114">
        <f t="shared" si="110"/>
        <v>0</v>
      </c>
      <c r="I266" s="152" t="str">
        <f t="shared" si="111"/>
        <v>Reliance650DHPHT</v>
      </c>
      <c r="J266" s="114">
        <v>3</v>
      </c>
      <c r="K266" s="219">
        <v>3.45</v>
      </c>
      <c r="L266" s="91" t="s">
        <v>188</v>
      </c>
      <c r="M266" s="32">
        <v>1</v>
      </c>
      <c r="N266" s="75">
        <f t="shared" si="112"/>
        <v>18</v>
      </c>
      <c r="O266" s="9" t="s">
        <v>32</v>
      </c>
      <c r="P266" s="62">
        <f>P265+1</f>
        <v>9</v>
      </c>
      <c r="Q266" s="164">
        <f t="shared" si="103"/>
        <v>1800913</v>
      </c>
      <c r="R266" s="59" t="str">
        <f t="shared" si="113"/>
        <v>6 50 DHPHT 120  (50 gal)</v>
      </c>
      <c r="S266" s="151">
        <f>COUNTIF(R$90:R$662, R266)</f>
        <v>1</v>
      </c>
      <c r="T266" s="10" t="s">
        <v>66</v>
      </c>
      <c r="U266" s="11">
        <v>50</v>
      </c>
      <c r="V266" s="30" t="s">
        <v>81</v>
      </c>
      <c r="W266" s="80" t="s">
        <v>106</v>
      </c>
      <c r="X266" s="85" t="str">
        <f t="shared" si="104"/>
        <v>AOSmithHPTU50</v>
      </c>
      <c r="Y266" s="113">
        <v>0</v>
      </c>
      <c r="Z266" s="42" t="s">
        <v>8</v>
      </c>
      <c r="AA266" s="43">
        <v>42591</v>
      </c>
      <c r="AB266" s="44" t="s">
        <v>80</v>
      </c>
      <c r="AC266" s="124" t="str">
        <f t="shared" si="114"/>
        <v>2,     1800913,   "6 50 DHPHT 120  (50 gal)"</v>
      </c>
      <c r="AD266" s="126" t="str">
        <f t="shared" si="140"/>
        <v>Reliance</v>
      </c>
      <c r="AE266" s="127" t="s">
        <v>504</v>
      </c>
      <c r="AF266" s="167">
        <f>COUNTIF(AE$77:AE$662, AE266)</f>
        <v>1</v>
      </c>
      <c r="AG266" s="124" t="str">
        <f t="shared" si="115"/>
        <v xml:space="preserve">          case  6 50 DHPHT 120  (50 gal)   :   "Reliance650DHPHT"</v>
      </c>
      <c r="AH266" s="6">
        <v>3.45</v>
      </c>
      <c r="AJ266" s="6">
        <v>3</v>
      </c>
      <c r="AK266"/>
      <c r="AL266" s="138">
        <f t="shared" si="116"/>
        <v>3.45</v>
      </c>
      <c r="AM266" s="138" t="str">
        <f t="shared" si="117"/>
        <v/>
      </c>
      <c r="AN266"/>
      <c r="AO266"/>
      <c r="AP266"/>
      <c r="AQ266"/>
      <c r="AR266"/>
    </row>
    <row r="267" spans="3:1038" s="6" customFormat="1" ht="15" customHeight="1" x14ac:dyDescent="0.25">
      <c r="C267" s="6" t="str">
        <f t="shared" si="105"/>
        <v>Reliance</v>
      </c>
      <c r="D267" s="6" t="str">
        <f t="shared" si="106"/>
        <v>6 66 DHPHT 120  (66 gal)</v>
      </c>
      <c r="E267" s="6">
        <f t="shared" si="107"/>
        <v>1801014</v>
      </c>
      <c r="F267" s="55">
        <f t="shared" si="108"/>
        <v>66</v>
      </c>
      <c r="G267" s="6" t="str">
        <f t="shared" si="109"/>
        <v>AOSmithHPTU66</v>
      </c>
      <c r="H267" s="114">
        <f t="shared" si="110"/>
        <v>0</v>
      </c>
      <c r="I267" s="152" t="str">
        <f t="shared" si="111"/>
        <v>Reliance666DHPHT</v>
      </c>
      <c r="J267" s="114">
        <v>3</v>
      </c>
      <c r="K267" s="219">
        <v>3.45</v>
      </c>
      <c r="L267" s="91" t="s">
        <v>188</v>
      </c>
      <c r="M267" s="32">
        <v>1</v>
      </c>
      <c r="N267" s="75">
        <f t="shared" si="112"/>
        <v>18</v>
      </c>
      <c r="O267" s="9" t="s">
        <v>32</v>
      </c>
      <c r="P267" s="62">
        <f>P266+1</f>
        <v>10</v>
      </c>
      <c r="Q267" s="164">
        <f t="shared" si="103"/>
        <v>1801014</v>
      </c>
      <c r="R267" s="59" t="str">
        <f t="shared" si="113"/>
        <v>6 66 DHPHT 120  (66 gal)</v>
      </c>
      <c r="S267" s="151">
        <f>COUNTIF(R$90:R$662, R267)</f>
        <v>1</v>
      </c>
      <c r="T267" s="10" t="s">
        <v>67</v>
      </c>
      <c r="U267" s="11">
        <v>66</v>
      </c>
      <c r="V267" s="30" t="s">
        <v>82</v>
      </c>
      <c r="W267" s="80" t="s">
        <v>102</v>
      </c>
      <c r="X267" s="85" t="str">
        <f t="shared" si="104"/>
        <v>AOSmithHPTU66</v>
      </c>
      <c r="Y267" s="113">
        <v>0</v>
      </c>
      <c r="Z267" s="42">
        <v>3</v>
      </c>
      <c r="AA267" s="43">
        <v>42591</v>
      </c>
      <c r="AB267" s="44" t="s">
        <v>80</v>
      </c>
      <c r="AC267" s="124" t="str">
        <f t="shared" si="114"/>
        <v>2,     1801014,   "6 66 DHPHT 120  (66 gal)"</v>
      </c>
      <c r="AD267" s="126" t="str">
        <f t="shared" si="140"/>
        <v>Reliance</v>
      </c>
      <c r="AE267" s="127" t="s">
        <v>505</v>
      </c>
      <c r="AF267" s="167">
        <f>COUNTIF(AE$77:AE$662, AE267)</f>
        <v>1</v>
      </c>
      <c r="AG267" s="124" t="str">
        <f t="shared" si="115"/>
        <v xml:space="preserve">          case  6 66 DHPHT 120  (66 gal)   :   "Reliance666DHPHT"</v>
      </c>
      <c r="AH267" s="6">
        <v>3.45</v>
      </c>
      <c r="AJ267" s="6">
        <v>3</v>
      </c>
      <c r="AK267"/>
      <c r="AL267" s="138">
        <f t="shared" si="116"/>
        <v>3.45</v>
      </c>
      <c r="AM267" s="138" t="str">
        <f t="shared" si="117"/>
        <v/>
      </c>
      <c r="AN267"/>
      <c r="AO267"/>
      <c r="AP267"/>
      <c r="AQ267"/>
      <c r="AR267"/>
    </row>
    <row r="268" spans="3:1038" s="6" customFormat="1" ht="15" customHeight="1" x14ac:dyDescent="0.25">
      <c r="C268" s="6" t="str">
        <f t="shared" si="105"/>
        <v>Reliance</v>
      </c>
      <c r="D268" s="6" t="str">
        <f t="shared" si="106"/>
        <v>6 80 DHPHT 120  (80 gal)</v>
      </c>
      <c r="E268" s="6">
        <f t="shared" si="107"/>
        <v>1801115</v>
      </c>
      <c r="F268" s="55">
        <f t="shared" si="108"/>
        <v>80</v>
      </c>
      <c r="G268" s="6" t="str">
        <f t="shared" si="109"/>
        <v>AOSmithHPTU80</v>
      </c>
      <c r="H268" s="114">
        <f t="shared" si="110"/>
        <v>0</v>
      </c>
      <c r="I268" s="152" t="str">
        <f t="shared" si="111"/>
        <v>Reliance680DHPHT</v>
      </c>
      <c r="J268" s="114">
        <v>3</v>
      </c>
      <c r="K268" s="219">
        <v>3.45</v>
      </c>
      <c r="L268" s="91" t="s">
        <v>188</v>
      </c>
      <c r="M268" s="32">
        <v>1</v>
      </c>
      <c r="N268" s="75">
        <f t="shared" si="112"/>
        <v>18</v>
      </c>
      <c r="O268" s="9" t="s">
        <v>32</v>
      </c>
      <c r="P268" s="62">
        <f>P267+1</f>
        <v>11</v>
      </c>
      <c r="Q268" s="164">
        <f t="shared" si="103"/>
        <v>1801115</v>
      </c>
      <c r="R268" s="59" t="str">
        <f t="shared" si="113"/>
        <v>6 80 DHPHT 120  (80 gal)</v>
      </c>
      <c r="S268" s="151">
        <f>COUNTIF(R$90:R$662, R268)</f>
        <v>1</v>
      </c>
      <c r="T268" s="10" t="s">
        <v>68</v>
      </c>
      <c r="U268" s="11">
        <v>80</v>
      </c>
      <c r="V268" s="30" t="s">
        <v>83</v>
      </c>
      <c r="W268" s="80" t="s">
        <v>103</v>
      </c>
      <c r="X268" s="85" t="str">
        <f t="shared" si="104"/>
        <v>AOSmithHPTU80</v>
      </c>
      <c r="Y268" s="113">
        <v>0</v>
      </c>
      <c r="Z268" s="42" t="s">
        <v>13</v>
      </c>
      <c r="AA268" s="43">
        <v>42591</v>
      </c>
      <c r="AB268" s="44" t="s">
        <v>80</v>
      </c>
      <c r="AC268" s="124" t="str">
        <f t="shared" si="114"/>
        <v>2,     1801115,   "6 80 DHPHT 120  (80 gal)"</v>
      </c>
      <c r="AD268" s="126" t="str">
        <f t="shared" si="140"/>
        <v>Reliance</v>
      </c>
      <c r="AE268" s="127" t="s">
        <v>506</v>
      </c>
      <c r="AF268" s="167">
        <f>COUNTIF(AE$77:AE$662, AE268)</f>
        <v>1</v>
      </c>
      <c r="AG268" s="124" t="str">
        <f t="shared" si="115"/>
        <v xml:space="preserve">          case  6 80 DHPHT 120  (80 gal)   :   "Reliance680DHPHT"</v>
      </c>
      <c r="AH268" s="6">
        <v>3.45</v>
      </c>
      <c r="AJ268" s="6">
        <v>3</v>
      </c>
      <c r="AK268"/>
      <c r="AL268" s="138">
        <f t="shared" si="116"/>
        <v>3.45</v>
      </c>
      <c r="AM268" s="138" t="str">
        <f t="shared" si="117"/>
        <v/>
      </c>
      <c r="AN268"/>
      <c r="AO268"/>
      <c r="AP268"/>
      <c r="AQ268"/>
      <c r="AR268"/>
    </row>
    <row r="269" spans="3:1038" s="6" customFormat="1" ht="15" customHeight="1" x14ac:dyDescent="0.25">
      <c r="C269" s="6" t="str">
        <f t="shared" si="105"/>
        <v>Reliance</v>
      </c>
      <c r="D269" s="6" t="str">
        <f t="shared" si="106"/>
        <v>6 80 DHPT 102  (80 gal)</v>
      </c>
      <c r="E269" s="6">
        <f t="shared" si="107"/>
        <v>1801215</v>
      </c>
      <c r="F269" s="55">
        <f t="shared" si="108"/>
        <v>80</v>
      </c>
      <c r="G269" s="6" t="str">
        <f t="shared" si="109"/>
        <v>AOSmithHPTU80</v>
      </c>
      <c r="H269" s="114">
        <f t="shared" si="110"/>
        <v>0</v>
      </c>
      <c r="I269" s="152" t="str">
        <f t="shared" si="111"/>
        <v>Reliance680DHPT</v>
      </c>
      <c r="J269" s="114">
        <v>3</v>
      </c>
      <c r="K269" s="219">
        <v>3.45</v>
      </c>
      <c r="L269" s="91" t="s">
        <v>188</v>
      </c>
      <c r="M269" s="32">
        <v>1</v>
      </c>
      <c r="N269" s="75">
        <f t="shared" si="112"/>
        <v>18</v>
      </c>
      <c r="O269" s="9" t="s">
        <v>32</v>
      </c>
      <c r="P269" s="62">
        <f>P268+1</f>
        <v>12</v>
      </c>
      <c r="Q269" s="164">
        <f t="shared" si="103"/>
        <v>1801215</v>
      </c>
      <c r="R269" s="59" t="str">
        <f t="shared" si="113"/>
        <v>6 80 DHPT 102  (80 gal)</v>
      </c>
      <c r="S269" s="151">
        <f>COUNTIF(R$90:R$662, R269)</f>
        <v>1</v>
      </c>
      <c r="T269" s="10" t="s">
        <v>69</v>
      </c>
      <c r="U269" s="11">
        <v>80</v>
      </c>
      <c r="V269" s="30" t="s">
        <v>83</v>
      </c>
      <c r="W269" s="80" t="s">
        <v>103</v>
      </c>
      <c r="X269" s="85" t="str">
        <f t="shared" si="104"/>
        <v>AOSmithHPTU80</v>
      </c>
      <c r="Y269" s="113">
        <v>0</v>
      </c>
      <c r="Z269" s="42" t="s">
        <v>13</v>
      </c>
      <c r="AA269" s="43">
        <v>40857</v>
      </c>
      <c r="AB269" s="44" t="s">
        <v>80</v>
      </c>
      <c r="AC269" s="124" t="str">
        <f t="shared" si="114"/>
        <v>2,     1801215,   "6 80 DHPT 102  (80 gal)"</v>
      </c>
      <c r="AD269" s="126" t="str">
        <f t="shared" si="140"/>
        <v>Reliance</v>
      </c>
      <c r="AE269" s="127" t="s">
        <v>507</v>
      </c>
      <c r="AF269" s="167">
        <f>COUNTIF(AE$77:AE$662, AE269)</f>
        <v>1</v>
      </c>
      <c r="AG269" s="124" t="str">
        <f t="shared" si="115"/>
        <v xml:space="preserve">          case  6 80 DHPT 102  (80 gal)   :   "Reliance680DHPT"</v>
      </c>
      <c r="AH269" s="6">
        <v>3.45</v>
      </c>
      <c r="AJ269" s="6">
        <v>3</v>
      </c>
      <c r="AK269"/>
      <c r="AL269" s="138">
        <f t="shared" si="116"/>
        <v>3.45</v>
      </c>
      <c r="AM269" s="138" t="str">
        <f t="shared" si="117"/>
        <v/>
      </c>
      <c r="AN269"/>
      <c r="AO269"/>
      <c r="AP269"/>
      <c r="AQ269"/>
      <c r="AR269"/>
    </row>
    <row r="270" spans="3:1038" s="6" customFormat="1" ht="15" customHeight="1" x14ac:dyDescent="0.25">
      <c r="C270" s="6" t="str">
        <f t="shared" ref="C270:C286" si="141">O270</f>
        <v>Rheem</v>
      </c>
      <c r="D270" s="6" t="str">
        <f t="shared" ref="D270:D286" si="142">R270</f>
        <v>CPROPH40 T2 RH350BM  (40 gal)</v>
      </c>
      <c r="E270" s="6">
        <f t="shared" ref="E270:E286" si="143">Q270</f>
        <v>1914863</v>
      </c>
      <c r="F270" s="55">
        <f t="shared" ref="F270:F286" si="144">U270</f>
        <v>40</v>
      </c>
      <c r="G270" s="6" t="str">
        <f t="shared" ref="G270:G286" si="145">X270</f>
        <v>Rheem2020Build40</v>
      </c>
      <c r="H270" s="114">
        <f t="shared" ref="H270:H286" si="146">Y270</f>
        <v>0</v>
      </c>
      <c r="I270" s="152" t="str">
        <f t="shared" ref="I270:I286" si="147">AE270</f>
        <v>RheemCPROPH40T2RH350BM</v>
      </c>
      <c r="J270" s="114">
        <f>M270</f>
        <v>2</v>
      </c>
      <c r="K270" s="219">
        <v>3.5</v>
      </c>
      <c r="L270" s="91" t="s">
        <v>188</v>
      </c>
      <c r="M270" s="238">
        <v>2</v>
      </c>
      <c r="N270" s="131">
        <f t="shared" ref="N270:N286" si="148">VLOOKUP( O270, $O$2:$P$24, 2, FALSE )</f>
        <v>19</v>
      </c>
      <c r="O270" s="250" t="s">
        <v>88</v>
      </c>
      <c r="P270" s="236">
        <v>148</v>
      </c>
      <c r="Q270" s="164">
        <f t="shared" ref="Q270:Q286" si="149" xml:space="preserve"> (N270*100000) + (P270*100) + VLOOKUP( W270, $T$2:$V$70, 2, FALSE )</f>
        <v>1914863</v>
      </c>
      <c r="R270" s="9" t="str">
        <f t="shared" ref="R270:R286" si="150">T270 &amp; "  (" &amp; U270 &amp; " gal)"</f>
        <v>CPROPH40 T2 RH350BM  (40 gal)</v>
      </c>
      <c r="S270" s="11">
        <f>COUNTIF(R$90:R$662, R270)</f>
        <v>1</v>
      </c>
      <c r="T270" s="251" t="s">
        <v>1344</v>
      </c>
      <c r="U270" s="240">
        <v>40</v>
      </c>
      <c r="V270" s="239"/>
      <c r="W270" s="239" t="s">
        <v>277</v>
      </c>
      <c r="X270" s="129" t="str">
        <f t="shared" ref="X270:X286" si="151">VLOOKUP( W270, $T$2:$V$71, 3, FALSE )</f>
        <v>Rheem2020Build40</v>
      </c>
      <c r="Y270" s="242">
        <v>0</v>
      </c>
      <c r="Z270" s="165"/>
      <c r="AA270" s="194"/>
      <c r="AB270" s="166"/>
      <c r="AC270" s="124" t="str">
        <f t="shared" ref="AC270:AC286" si="152">"2,     "&amp;E270&amp;",   """&amp;R270&amp;""""</f>
        <v>2,     1914863,   "CPROPH40 T2 RH350BM  (40 gal)"</v>
      </c>
      <c r="AD270" s="243" t="str">
        <f>O270</f>
        <v>Rheem</v>
      </c>
      <c r="AE270" s="241" t="s">
        <v>1361</v>
      </c>
      <c r="AF270" s="167">
        <f>COUNTIF(AE$77:AE$662, AE270)</f>
        <v>1</v>
      </c>
      <c r="AG270" s="124" t="str">
        <f t="shared" ref="AG270:AG286" si="153">"          case  "&amp;D270&amp;"   :   """&amp;AE270&amp;""""</f>
        <v xml:space="preserve">          case  CPROPH40 T2 RH350BM  (40 gal)   :   "RheemCPROPH40T2RH350BM"</v>
      </c>
      <c r="AH270" s="6">
        <v>3.5</v>
      </c>
      <c r="AJ270" s="6">
        <v>2</v>
      </c>
      <c r="AK270"/>
      <c r="AL270" s="138" t="str">
        <f t="shared" ref="AL270:AL286" si="154">IF( AJ270=3, AH270, "" )</f>
        <v/>
      </c>
      <c r="AM270" s="138" t="str">
        <f t="shared" ref="AM270:AM286" si="155">IF( AJ270=4, AH270, "" )</f>
        <v/>
      </c>
      <c r="AN270"/>
      <c r="AO270"/>
      <c r="AP270"/>
      <c r="AQ270"/>
      <c r="AR270"/>
    </row>
    <row r="271" spans="3:1038" s="6" customFormat="1" ht="15" customHeight="1" x14ac:dyDescent="0.25">
      <c r="C271" s="6" t="str">
        <f t="shared" si="141"/>
        <v>Rheem</v>
      </c>
      <c r="D271" s="6" t="str">
        <f t="shared" si="142"/>
        <v>CPROPH50 T2 RH350BM  (50 gal)</v>
      </c>
      <c r="E271" s="6">
        <f t="shared" si="143"/>
        <v>1914964</v>
      </c>
      <c r="F271" s="55">
        <f t="shared" si="144"/>
        <v>50</v>
      </c>
      <c r="G271" s="6" t="str">
        <f t="shared" si="145"/>
        <v>Rheem2020Build50</v>
      </c>
      <c r="H271" s="114">
        <f t="shared" si="146"/>
        <v>0</v>
      </c>
      <c r="I271" s="152" t="str">
        <f t="shared" si="147"/>
        <v>RheemCPROPH50T2RH350BM</v>
      </c>
      <c r="J271" s="114">
        <f t="shared" ref="J271:J286" si="156">M271</f>
        <v>2</v>
      </c>
      <c r="K271" s="219">
        <v>3.5</v>
      </c>
      <c r="L271" s="91" t="s">
        <v>188</v>
      </c>
      <c r="M271" s="238">
        <v>2</v>
      </c>
      <c r="N271" s="131">
        <f t="shared" si="148"/>
        <v>19</v>
      </c>
      <c r="O271" s="250" t="s">
        <v>88</v>
      </c>
      <c r="P271" s="237">
        <f t="shared" ref="P271:P286" si="157">P270+1</f>
        <v>149</v>
      </c>
      <c r="Q271" s="164">
        <f t="shared" si="149"/>
        <v>1914964</v>
      </c>
      <c r="R271" s="9" t="str">
        <f t="shared" si="150"/>
        <v>CPROPH50 T2 RH350BM  (50 gal)</v>
      </c>
      <c r="S271" s="11">
        <f>COUNTIF(R$90:R$662, R271)</f>
        <v>1</v>
      </c>
      <c r="T271" s="251" t="s">
        <v>1345</v>
      </c>
      <c r="U271" s="240">
        <v>50</v>
      </c>
      <c r="V271" s="239"/>
      <c r="W271" s="239" t="s">
        <v>278</v>
      </c>
      <c r="X271" s="129" t="str">
        <f t="shared" si="151"/>
        <v>Rheem2020Build50</v>
      </c>
      <c r="Y271" s="242">
        <v>0</v>
      </c>
      <c r="Z271" s="165"/>
      <c r="AA271" s="194"/>
      <c r="AB271" s="166"/>
      <c r="AC271" s="124" t="str">
        <f t="shared" si="152"/>
        <v>2,     1914964,   "CPROPH50 T2 RH350BM  (50 gal)"</v>
      </c>
      <c r="AD271" s="252" t="str">
        <f t="shared" ref="AD271:AD286" si="158">AD270</f>
        <v>Rheem</v>
      </c>
      <c r="AE271" s="241" t="s">
        <v>1362</v>
      </c>
      <c r="AF271" s="167">
        <f>COUNTIF(AE$77:AE$662, AE271)</f>
        <v>1</v>
      </c>
      <c r="AG271" s="124" t="str">
        <f t="shared" si="153"/>
        <v xml:space="preserve">          case  CPROPH50 T2 RH350BM  (50 gal)   :   "RheemCPROPH50T2RH350BM"</v>
      </c>
      <c r="AH271" s="6">
        <v>3.5</v>
      </c>
      <c r="AJ271" s="6">
        <v>2</v>
      </c>
      <c r="AK271"/>
      <c r="AL271" s="138" t="str">
        <f t="shared" si="154"/>
        <v/>
      </c>
      <c r="AM271" s="138" t="str">
        <f t="shared" si="155"/>
        <v/>
      </c>
      <c r="AN271"/>
      <c r="AO271"/>
      <c r="AP271"/>
      <c r="AQ271"/>
      <c r="AR271"/>
    </row>
    <row r="272" spans="3:1038" s="6" customFormat="1" ht="15" customHeight="1" x14ac:dyDescent="0.25">
      <c r="C272" s="6" t="str">
        <f t="shared" si="141"/>
        <v>Rheem</v>
      </c>
      <c r="D272" s="6" t="str">
        <f t="shared" si="142"/>
        <v>CPROPH65 T2 RH350BM  (65 gal)</v>
      </c>
      <c r="E272" s="6">
        <f t="shared" si="143"/>
        <v>1915065</v>
      </c>
      <c r="F272" s="55">
        <f t="shared" si="144"/>
        <v>65</v>
      </c>
      <c r="G272" s="6" t="str">
        <f t="shared" si="145"/>
        <v>Rheem2020Build65</v>
      </c>
      <c r="H272" s="114">
        <f t="shared" si="146"/>
        <v>0</v>
      </c>
      <c r="I272" s="152" t="str">
        <f t="shared" si="147"/>
        <v>RheemCPROPH65T2RH350BM</v>
      </c>
      <c r="J272" s="114">
        <f t="shared" si="156"/>
        <v>2</v>
      </c>
      <c r="K272" s="219">
        <v>3.5</v>
      </c>
      <c r="L272" s="91" t="s">
        <v>188</v>
      </c>
      <c r="M272" s="238">
        <v>2</v>
      </c>
      <c r="N272" s="131">
        <f t="shared" si="148"/>
        <v>19</v>
      </c>
      <c r="O272" s="250" t="s">
        <v>88</v>
      </c>
      <c r="P272" s="237">
        <f t="shared" si="157"/>
        <v>150</v>
      </c>
      <c r="Q272" s="164">
        <f t="shared" si="149"/>
        <v>1915065</v>
      </c>
      <c r="R272" s="9" t="str">
        <f t="shared" si="150"/>
        <v>CPROPH65 T2 RH350BM  (65 gal)</v>
      </c>
      <c r="S272" s="11">
        <f>COUNTIF(R$90:R$662, R272)</f>
        <v>1</v>
      </c>
      <c r="T272" s="251" t="s">
        <v>1346</v>
      </c>
      <c r="U272" s="240">
        <v>65</v>
      </c>
      <c r="V272" s="239"/>
      <c r="W272" s="239" t="s">
        <v>279</v>
      </c>
      <c r="X272" s="129" t="str">
        <f t="shared" si="151"/>
        <v>Rheem2020Build65</v>
      </c>
      <c r="Y272" s="242">
        <v>0</v>
      </c>
      <c r="Z272" s="165"/>
      <c r="AA272" s="194"/>
      <c r="AB272" s="166"/>
      <c r="AC272" s="124" t="str">
        <f t="shared" si="152"/>
        <v>2,     1915065,   "CPROPH65 T2 RH350BM  (65 gal)"</v>
      </c>
      <c r="AD272" s="252" t="str">
        <f t="shared" si="158"/>
        <v>Rheem</v>
      </c>
      <c r="AE272" s="241" t="s">
        <v>1363</v>
      </c>
      <c r="AF272" s="167">
        <f>COUNTIF(AE$77:AE$662, AE272)</f>
        <v>1</v>
      </c>
      <c r="AG272" s="124" t="str">
        <f t="shared" si="153"/>
        <v xml:space="preserve">          case  CPROPH65 T2 RH350BM  (65 gal)   :   "RheemCPROPH65T2RH350BM"</v>
      </c>
      <c r="AH272" s="6">
        <v>3.5</v>
      </c>
      <c r="AJ272" s="6">
        <v>2</v>
      </c>
      <c r="AK272"/>
      <c r="AL272" s="138" t="str">
        <f t="shared" si="154"/>
        <v/>
      </c>
      <c r="AM272" s="138" t="str">
        <f t="shared" si="155"/>
        <v/>
      </c>
      <c r="AN272"/>
      <c r="AO272"/>
      <c r="AP272"/>
      <c r="AQ272"/>
      <c r="AR272"/>
    </row>
    <row r="273" spans="3:44" s="6" customFormat="1" ht="15" customHeight="1" x14ac:dyDescent="0.25">
      <c r="C273" s="6" t="str">
        <f t="shared" si="141"/>
        <v>Rheem</v>
      </c>
      <c r="D273" s="6" t="str">
        <f t="shared" si="142"/>
        <v>CPROPH80 T2 RH350BM  (80 gal)</v>
      </c>
      <c r="E273" s="6">
        <f t="shared" si="143"/>
        <v>1915166</v>
      </c>
      <c r="F273" s="55">
        <f t="shared" si="144"/>
        <v>80</v>
      </c>
      <c r="G273" s="6" t="str">
        <f t="shared" si="145"/>
        <v>Rheem2020Build80</v>
      </c>
      <c r="H273" s="114">
        <f t="shared" si="146"/>
        <v>0</v>
      </c>
      <c r="I273" s="152" t="str">
        <f t="shared" si="147"/>
        <v>RheemCPROPH80T2RH350BM</v>
      </c>
      <c r="J273" s="114">
        <f t="shared" si="156"/>
        <v>2</v>
      </c>
      <c r="K273" s="219">
        <v>3.5</v>
      </c>
      <c r="L273" s="91" t="s">
        <v>188</v>
      </c>
      <c r="M273" s="238">
        <v>2</v>
      </c>
      <c r="N273" s="131">
        <f t="shared" si="148"/>
        <v>19</v>
      </c>
      <c r="O273" s="250" t="s">
        <v>88</v>
      </c>
      <c r="P273" s="237">
        <f t="shared" si="157"/>
        <v>151</v>
      </c>
      <c r="Q273" s="164">
        <f t="shared" si="149"/>
        <v>1915166</v>
      </c>
      <c r="R273" s="9" t="str">
        <f t="shared" si="150"/>
        <v>CPROPH80 T2 RH350BM  (80 gal)</v>
      </c>
      <c r="S273" s="11">
        <f>COUNTIF(R$90:R$662, R273)</f>
        <v>1</v>
      </c>
      <c r="T273" s="251" t="s">
        <v>1347</v>
      </c>
      <c r="U273" s="240">
        <v>80</v>
      </c>
      <c r="V273" s="239"/>
      <c r="W273" s="239" t="s">
        <v>280</v>
      </c>
      <c r="X273" s="129" t="str">
        <f t="shared" si="151"/>
        <v>Rheem2020Build80</v>
      </c>
      <c r="Y273" s="242">
        <v>0</v>
      </c>
      <c r="Z273" s="165"/>
      <c r="AA273" s="194"/>
      <c r="AB273" s="166"/>
      <c r="AC273" s="124" t="str">
        <f t="shared" si="152"/>
        <v>2,     1915166,   "CPROPH80 T2 RH350BM  (80 gal)"</v>
      </c>
      <c r="AD273" s="252" t="str">
        <f t="shared" si="158"/>
        <v>Rheem</v>
      </c>
      <c r="AE273" s="241" t="s">
        <v>1364</v>
      </c>
      <c r="AF273" s="167">
        <f>COUNTIF(AE$77:AE$662, AE273)</f>
        <v>1</v>
      </c>
      <c r="AG273" s="124" t="str">
        <f t="shared" si="153"/>
        <v xml:space="preserve">          case  CPROPH80 T2 RH350BM  (80 gal)   :   "RheemCPROPH80T2RH350BM"</v>
      </c>
      <c r="AH273" s="6">
        <v>3.5</v>
      </c>
      <c r="AJ273" s="6">
        <v>2</v>
      </c>
      <c r="AK273"/>
      <c r="AL273" s="138" t="str">
        <f t="shared" si="154"/>
        <v/>
      </c>
      <c r="AM273" s="138" t="str">
        <f t="shared" si="155"/>
        <v/>
      </c>
      <c r="AN273"/>
      <c r="AO273"/>
      <c r="AP273"/>
      <c r="AQ273"/>
      <c r="AR273"/>
    </row>
    <row r="274" spans="3:44" s="6" customFormat="1" ht="15" customHeight="1" x14ac:dyDescent="0.25">
      <c r="C274" s="6" t="str">
        <f t="shared" si="141"/>
        <v>Rheem</v>
      </c>
      <c r="D274" s="6" t="str">
        <f t="shared" si="142"/>
        <v>ECEPH40 T2 RH350BM  (40 gal)</v>
      </c>
      <c r="E274" s="6">
        <f t="shared" si="143"/>
        <v>1915263</v>
      </c>
      <c r="F274" s="55">
        <f t="shared" si="144"/>
        <v>40</v>
      </c>
      <c r="G274" s="6" t="str">
        <f t="shared" si="145"/>
        <v>Rheem2020Build40</v>
      </c>
      <c r="H274" s="114">
        <f t="shared" si="146"/>
        <v>0</v>
      </c>
      <c r="I274" s="152" t="str">
        <f t="shared" si="147"/>
        <v>RheemECEPH40T2RH350BM</v>
      </c>
      <c r="J274" s="114">
        <f t="shared" si="156"/>
        <v>2</v>
      </c>
      <c r="K274" s="219">
        <v>3.5</v>
      </c>
      <c r="L274" s="91" t="s">
        <v>188</v>
      </c>
      <c r="M274" s="238">
        <v>2</v>
      </c>
      <c r="N274" s="131">
        <f t="shared" si="148"/>
        <v>19</v>
      </c>
      <c r="O274" s="250" t="s">
        <v>88</v>
      </c>
      <c r="P274" s="237">
        <f t="shared" si="157"/>
        <v>152</v>
      </c>
      <c r="Q274" s="164">
        <f t="shared" si="149"/>
        <v>1915263</v>
      </c>
      <c r="R274" s="9" t="str">
        <f t="shared" si="150"/>
        <v>ECEPH40 T2 RH350BM  (40 gal)</v>
      </c>
      <c r="S274" s="11">
        <f>COUNTIF(R$90:R$662, R274)</f>
        <v>1</v>
      </c>
      <c r="T274" s="251" t="s">
        <v>1348</v>
      </c>
      <c r="U274" s="240">
        <v>40</v>
      </c>
      <c r="V274" s="239"/>
      <c r="W274" s="239" t="s">
        <v>277</v>
      </c>
      <c r="X274" s="129" t="str">
        <f t="shared" si="151"/>
        <v>Rheem2020Build40</v>
      </c>
      <c r="Y274" s="242">
        <v>0</v>
      </c>
      <c r="Z274" s="165"/>
      <c r="AA274" s="194"/>
      <c r="AB274" s="166"/>
      <c r="AC274" s="124" t="str">
        <f t="shared" si="152"/>
        <v>2,     1915263,   "ECEPH40 T2 RH350BM  (40 gal)"</v>
      </c>
      <c r="AD274" s="252" t="str">
        <f t="shared" si="158"/>
        <v>Rheem</v>
      </c>
      <c r="AE274" s="241" t="s">
        <v>1365</v>
      </c>
      <c r="AF274" s="167">
        <f>COUNTIF(AE$77:AE$662, AE274)</f>
        <v>1</v>
      </c>
      <c r="AG274" s="124" t="str">
        <f t="shared" si="153"/>
        <v xml:space="preserve">          case  ECEPH40 T2 RH350BM  (40 gal)   :   "RheemECEPH40T2RH350BM"</v>
      </c>
      <c r="AH274" s="6">
        <v>3.5</v>
      </c>
      <c r="AJ274" s="6">
        <v>2</v>
      </c>
      <c r="AK274"/>
      <c r="AL274" s="138" t="str">
        <f t="shared" si="154"/>
        <v/>
      </c>
      <c r="AM274" s="138" t="str">
        <f t="shared" si="155"/>
        <v/>
      </c>
      <c r="AN274"/>
      <c r="AO274"/>
      <c r="AP274"/>
      <c r="AQ274"/>
      <c r="AR274"/>
    </row>
    <row r="275" spans="3:44" s="6" customFormat="1" ht="15" customHeight="1" x14ac:dyDescent="0.25">
      <c r="C275" s="6" t="str">
        <f t="shared" si="141"/>
        <v>Rheem</v>
      </c>
      <c r="D275" s="6" t="str">
        <f t="shared" si="142"/>
        <v>ECEPH50 T2 RH350BM  (50 gal)</v>
      </c>
      <c r="E275" s="6">
        <f t="shared" si="143"/>
        <v>1915364</v>
      </c>
      <c r="F275" s="55">
        <f t="shared" si="144"/>
        <v>50</v>
      </c>
      <c r="G275" s="6" t="str">
        <f t="shared" si="145"/>
        <v>Rheem2020Build50</v>
      </c>
      <c r="H275" s="114">
        <f t="shared" si="146"/>
        <v>0</v>
      </c>
      <c r="I275" s="152" t="str">
        <f t="shared" si="147"/>
        <v>RheemECEPH50T2RH350BM</v>
      </c>
      <c r="J275" s="114">
        <f t="shared" si="156"/>
        <v>2</v>
      </c>
      <c r="K275" s="219">
        <v>3.5</v>
      </c>
      <c r="L275" s="91" t="s">
        <v>188</v>
      </c>
      <c r="M275" s="238">
        <v>2</v>
      </c>
      <c r="N275" s="131">
        <f t="shared" si="148"/>
        <v>19</v>
      </c>
      <c r="O275" s="250" t="s">
        <v>88</v>
      </c>
      <c r="P275" s="237">
        <f t="shared" si="157"/>
        <v>153</v>
      </c>
      <c r="Q275" s="164">
        <f t="shared" si="149"/>
        <v>1915364</v>
      </c>
      <c r="R275" s="9" t="str">
        <f t="shared" si="150"/>
        <v>ECEPH50 T2 RH350BM  (50 gal)</v>
      </c>
      <c r="S275" s="11">
        <f>COUNTIF(R$90:R$662, R275)</f>
        <v>1</v>
      </c>
      <c r="T275" s="251" t="s">
        <v>1349</v>
      </c>
      <c r="U275" s="240">
        <v>50</v>
      </c>
      <c r="V275" s="239"/>
      <c r="W275" s="239" t="s">
        <v>278</v>
      </c>
      <c r="X275" s="129" t="str">
        <f t="shared" si="151"/>
        <v>Rheem2020Build50</v>
      </c>
      <c r="Y275" s="242">
        <v>0</v>
      </c>
      <c r="Z275" s="165"/>
      <c r="AA275" s="194"/>
      <c r="AB275" s="166"/>
      <c r="AC275" s="124" t="str">
        <f t="shared" si="152"/>
        <v>2,     1915364,   "ECEPH50 T2 RH350BM  (50 gal)"</v>
      </c>
      <c r="AD275" s="252" t="str">
        <f t="shared" si="158"/>
        <v>Rheem</v>
      </c>
      <c r="AE275" s="241" t="s">
        <v>1366</v>
      </c>
      <c r="AF275" s="167">
        <f>COUNTIF(AE$77:AE$662, AE275)</f>
        <v>1</v>
      </c>
      <c r="AG275" s="124" t="str">
        <f t="shared" si="153"/>
        <v xml:space="preserve">          case  ECEPH50 T2 RH350BM  (50 gal)   :   "RheemECEPH50T2RH350BM"</v>
      </c>
      <c r="AH275" s="6">
        <v>3.5</v>
      </c>
      <c r="AJ275" s="6">
        <v>2</v>
      </c>
      <c r="AK275"/>
      <c r="AL275" s="138" t="str">
        <f t="shared" si="154"/>
        <v/>
      </c>
      <c r="AM275" s="138" t="str">
        <f t="shared" si="155"/>
        <v/>
      </c>
      <c r="AN275"/>
      <c r="AO275"/>
      <c r="AP275"/>
      <c r="AQ275"/>
      <c r="AR275"/>
    </row>
    <row r="276" spans="3:44" s="6" customFormat="1" ht="15" customHeight="1" x14ac:dyDescent="0.25">
      <c r="C276" s="6" t="str">
        <f t="shared" si="141"/>
        <v>Rheem</v>
      </c>
      <c r="D276" s="6" t="str">
        <f t="shared" si="142"/>
        <v>ECEPH65 T2 RH350BM  (65 gal)</v>
      </c>
      <c r="E276" s="6">
        <f t="shared" si="143"/>
        <v>1915465</v>
      </c>
      <c r="F276" s="55">
        <f t="shared" si="144"/>
        <v>65</v>
      </c>
      <c r="G276" s="6" t="str">
        <f t="shared" si="145"/>
        <v>Rheem2020Build65</v>
      </c>
      <c r="H276" s="114">
        <f t="shared" si="146"/>
        <v>0</v>
      </c>
      <c r="I276" s="152" t="str">
        <f t="shared" si="147"/>
        <v>RheemECEPH65T2RH350BM</v>
      </c>
      <c r="J276" s="114">
        <f t="shared" si="156"/>
        <v>2</v>
      </c>
      <c r="K276" s="219">
        <v>3.5</v>
      </c>
      <c r="L276" s="91" t="s">
        <v>188</v>
      </c>
      <c r="M276" s="238">
        <v>2</v>
      </c>
      <c r="N276" s="131">
        <f t="shared" si="148"/>
        <v>19</v>
      </c>
      <c r="O276" s="250" t="s">
        <v>88</v>
      </c>
      <c r="P276" s="237">
        <f t="shared" si="157"/>
        <v>154</v>
      </c>
      <c r="Q276" s="164">
        <f t="shared" si="149"/>
        <v>1915465</v>
      </c>
      <c r="R276" s="9" t="str">
        <f t="shared" si="150"/>
        <v>ECEPH65 T2 RH350BM  (65 gal)</v>
      </c>
      <c r="S276" s="11">
        <f>COUNTIF(R$90:R$662, R276)</f>
        <v>1</v>
      </c>
      <c r="T276" s="251" t="s">
        <v>1350</v>
      </c>
      <c r="U276" s="240">
        <v>65</v>
      </c>
      <c r="V276" s="239"/>
      <c r="W276" s="239" t="s">
        <v>279</v>
      </c>
      <c r="X276" s="129" t="str">
        <f t="shared" si="151"/>
        <v>Rheem2020Build65</v>
      </c>
      <c r="Y276" s="242">
        <v>0</v>
      </c>
      <c r="Z276" s="165"/>
      <c r="AA276" s="194"/>
      <c r="AB276" s="166"/>
      <c r="AC276" s="124" t="str">
        <f t="shared" si="152"/>
        <v>2,     1915465,   "ECEPH65 T2 RH350BM  (65 gal)"</v>
      </c>
      <c r="AD276" s="252" t="str">
        <f t="shared" si="158"/>
        <v>Rheem</v>
      </c>
      <c r="AE276" s="241" t="s">
        <v>1367</v>
      </c>
      <c r="AF276" s="167">
        <f>COUNTIF(AE$77:AE$662, AE276)</f>
        <v>1</v>
      </c>
      <c r="AG276" s="124" t="str">
        <f t="shared" si="153"/>
        <v xml:space="preserve">          case  ECEPH65 T2 RH350BM  (65 gal)   :   "RheemECEPH65T2RH350BM"</v>
      </c>
      <c r="AH276" s="6">
        <v>3.5</v>
      </c>
      <c r="AJ276" s="6">
        <v>2</v>
      </c>
      <c r="AK276"/>
      <c r="AL276" s="138" t="str">
        <f t="shared" si="154"/>
        <v/>
      </c>
      <c r="AM276" s="138" t="str">
        <f t="shared" si="155"/>
        <v/>
      </c>
      <c r="AN276"/>
      <c r="AO276"/>
      <c r="AP276"/>
      <c r="AQ276"/>
      <c r="AR276"/>
    </row>
    <row r="277" spans="3:44" s="6" customFormat="1" ht="15" customHeight="1" x14ac:dyDescent="0.25">
      <c r="C277" s="6" t="str">
        <f t="shared" si="141"/>
        <v>Rheem</v>
      </c>
      <c r="D277" s="6" t="str">
        <f t="shared" si="142"/>
        <v>ECEPH80 T2 RH350BM  (80 gal)</v>
      </c>
      <c r="E277" s="6">
        <f t="shared" si="143"/>
        <v>1915566</v>
      </c>
      <c r="F277" s="55">
        <f t="shared" si="144"/>
        <v>80</v>
      </c>
      <c r="G277" s="6" t="str">
        <f t="shared" si="145"/>
        <v>Rheem2020Build80</v>
      </c>
      <c r="H277" s="114">
        <f t="shared" si="146"/>
        <v>0</v>
      </c>
      <c r="I277" s="152" t="str">
        <f t="shared" si="147"/>
        <v>RheemECEPH80T2RH350BM</v>
      </c>
      <c r="J277" s="114">
        <f t="shared" si="156"/>
        <v>2</v>
      </c>
      <c r="K277" s="219">
        <v>3.5</v>
      </c>
      <c r="L277" s="91" t="s">
        <v>188</v>
      </c>
      <c r="M277" s="238">
        <v>2</v>
      </c>
      <c r="N277" s="131">
        <f t="shared" si="148"/>
        <v>19</v>
      </c>
      <c r="O277" s="250" t="s">
        <v>88</v>
      </c>
      <c r="P277" s="237">
        <f t="shared" si="157"/>
        <v>155</v>
      </c>
      <c r="Q277" s="164">
        <f t="shared" si="149"/>
        <v>1915566</v>
      </c>
      <c r="R277" s="9" t="str">
        <f t="shared" si="150"/>
        <v>ECEPH80 T2 RH350BM  (80 gal)</v>
      </c>
      <c r="S277" s="11">
        <f>COUNTIF(R$90:R$662, R277)</f>
        <v>1</v>
      </c>
      <c r="T277" s="251" t="s">
        <v>1351</v>
      </c>
      <c r="U277" s="240">
        <v>80</v>
      </c>
      <c r="V277" s="239"/>
      <c r="W277" s="239" t="s">
        <v>280</v>
      </c>
      <c r="X277" s="129" t="str">
        <f t="shared" si="151"/>
        <v>Rheem2020Build80</v>
      </c>
      <c r="Y277" s="242">
        <v>0</v>
      </c>
      <c r="Z277" s="165"/>
      <c r="AA277" s="194"/>
      <c r="AB277" s="166"/>
      <c r="AC277" s="124" t="str">
        <f t="shared" si="152"/>
        <v>2,     1915566,   "ECEPH80 T2 RH350BM  (80 gal)"</v>
      </c>
      <c r="AD277" s="252" t="str">
        <f t="shared" si="158"/>
        <v>Rheem</v>
      </c>
      <c r="AE277" s="241" t="s">
        <v>1368</v>
      </c>
      <c r="AF277" s="167">
        <f>COUNTIF(AE$77:AE$662, AE277)</f>
        <v>1</v>
      </c>
      <c r="AG277" s="124" t="str">
        <f t="shared" si="153"/>
        <v xml:space="preserve">          case  ECEPH80 T2 RH350BM  (80 gal)   :   "RheemECEPH80T2RH350BM"</v>
      </c>
      <c r="AH277" s="6">
        <v>3.5</v>
      </c>
      <c r="AJ277" s="6">
        <v>2</v>
      </c>
      <c r="AK277"/>
      <c r="AL277" s="138" t="str">
        <f t="shared" si="154"/>
        <v/>
      </c>
      <c r="AM277" s="138" t="str">
        <f t="shared" si="155"/>
        <v/>
      </c>
      <c r="AN277"/>
      <c r="AO277"/>
      <c r="AP277"/>
      <c r="AQ277"/>
      <c r="AR277"/>
    </row>
    <row r="278" spans="3:44" s="6" customFormat="1" ht="15" customHeight="1" x14ac:dyDescent="0.25">
      <c r="C278" s="6" t="str">
        <f t="shared" si="141"/>
        <v>Rheem</v>
      </c>
      <c r="D278" s="6" t="str">
        <f t="shared" si="142"/>
        <v>PROUH40 T2 RH350BM  (40 gal)</v>
      </c>
      <c r="E278" s="6">
        <f t="shared" si="143"/>
        <v>1915663</v>
      </c>
      <c r="F278" s="55">
        <f t="shared" si="144"/>
        <v>40</v>
      </c>
      <c r="G278" s="6" t="str">
        <f t="shared" si="145"/>
        <v>Rheem2020Build40</v>
      </c>
      <c r="H278" s="114">
        <f t="shared" si="146"/>
        <v>1</v>
      </c>
      <c r="I278" s="152" t="str">
        <f t="shared" si="147"/>
        <v>RheemPROUH40T2RH350BM</v>
      </c>
      <c r="J278" s="114">
        <f t="shared" si="156"/>
        <v>2</v>
      </c>
      <c r="K278" s="219">
        <v>3.5</v>
      </c>
      <c r="L278" s="91" t="s">
        <v>188</v>
      </c>
      <c r="M278" s="238">
        <v>2</v>
      </c>
      <c r="N278" s="131">
        <f t="shared" si="148"/>
        <v>19</v>
      </c>
      <c r="O278" s="250" t="s">
        <v>88</v>
      </c>
      <c r="P278" s="237">
        <f t="shared" si="157"/>
        <v>156</v>
      </c>
      <c r="Q278" s="164">
        <f t="shared" si="149"/>
        <v>1915663</v>
      </c>
      <c r="R278" s="9" t="str">
        <f t="shared" si="150"/>
        <v>PROUH40 T2 RH350BM  (40 gal)</v>
      </c>
      <c r="S278" s="11">
        <f>COUNTIF(R$90:R$662, R278)</f>
        <v>1</v>
      </c>
      <c r="T278" s="251" t="s">
        <v>1352</v>
      </c>
      <c r="U278" s="240">
        <v>40</v>
      </c>
      <c r="V278" s="239"/>
      <c r="W278" s="239" t="s">
        <v>277</v>
      </c>
      <c r="X278" s="129" t="str">
        <f t="shared" si="151"/>
        <v>Rheem2020Build40</v>
      </c>
      <c r="Y278" s="242">
        <v>1</v>
      </c>
      <c r="Z278" s="165"/>
      <c r="AA278" s="194"/>
      <c r="AB278" s="166"/>
      <c r="AC278" s="124" t="str">
        <f t="shared" si="152"/>
        <v>2,     1915663,   "PROUH40 T2 RH350BM  (40 gal)"</v>
      </c>
      <c r="AD278" s="252" t="str">
        <f t="shared" si="158"/>
        <v>Rheem</v>
      </c>
      <c r="AE278" s="241" t="s">
        <v>1369</v>
      </c>
      <c r="AF278" s="167">
        <f>COUNTIF(AE$77:AE$662, AE278)</f>
        <v>1</v>
      </c>
      <c r="AG278" s="124" t="str">
        <f t="shared" si="153"/>
        <v xml:space="preserve">          case  PROUH40 T2 RH350BM  (40 gal)   :   "RheemPROUH40T2RH350BM"</v>
      </c>
      <c r="AH278" s="6">
        <v>3.5</v>
      </c>
      <c r="AJ278" s="6">
        <v>2</v>
      </c>
      <c r="AK278"/>
      <c r="AL278" s="138" t="str">
        <f t="shared" si="154"/>
        <v/>
      </c>
      <c r="AM278" s="138" t="str">
        <f t="shared" si="155"/>
        <v/>
      </c>
      <c r="AN278"/>
      <c r="AO278"/>
      <c r="AP278"/>
      <c r="AQ278"/>
      <c r="AR278"/>
    </row>
    <row r="279" spans="3:44" s="6" customFormat="1" ht="15" customHeight="1" x14ac:dyDescent="0.25">
      <c r="C279" s="6" t="str">
        <f t="shared" si="141"/>
        <v>Rheem</v>
      </c>
      <c r="D279" s="6" t="str">
        <f t="shared" si="142"/>
        <v>PROUH40 T2 RH350UM  (40 gal)</v>
      </c>
      <c r="E279" s="6">
        <f t="shared" si="143"/>
        <v>1915763</v>
      </c>
      <c r="F279" s="55">
        <f t="shared" si="144"/>
        <v>40</v>
      </c>
      <c r="G279" s="6" t="str">
        <f t="shared" si="145"/>
        <v>Rheem2020Build40</v>
      </c>
      <c r="H279" s="114">
        <f t="shared" si="146"/>
        <v>1</v>
      </c>
      <c r="I279" s="152" t="str">
        <f t="shared" si="147"/>
        <v>RheemPROUH40T2RH350UM</v>
      </c>
      <c r="J279" s="114">
        <f t="shared" si="156"/>
        <v>4</v>
      </c>
      <c r="K279" s="219">
        <v>3.5</v>
      </c>
      <c r="L279" s="91" t="s">
        <v>188</v>
      </c>
      <c r="M279" s="238">
        <v>4</v>
      </c>
      <c r="N279" s="131">
        <f t="shared" si="148"/>
        <v>19</v>
      </c>
      <c r="O279" s="250" t="s">
        <v>88</v>
      </c>
      <c r="P279" s="237">
        <f t="shared" si="157"/>
        <v>157</v>
      </c>
      <c r="Q279" s="164">
        <f t="shared" si="149"/>
        <v>1915763</v>
      </c>
      <c r="R279" s="9" t="str">
        <f t="shared" si="150"/>
        <v>PROUH40 T2 RH350UM  (40 gal)</v>
      </c>
      <c r="S279" s="11">
        <f>COUNTIF(R$90:R$662, R279)</f>
        <v>1</v>
      </c>
      <c r="T279" s="251" t="s">
        <v>1353</v>
      </c>
      <c r="U279" s="240">
        <v>40</v>
      </c>
      <c r="V279" s="239"/>
      <c r="W279" s="239" t="s">
        <v>277</v>
      </c>
      <c r="X279" s="129" t="str">
        <f t="shared" si="151"/>
        <v>Rheem2020Build40</v>
      </c>
      <c r="Y279" s="242">
        <v>1</v>
      </c>
      <c r="Z279" s="165"/>
      <c r="AA279" s="194"/>
      <c r="AB279" s="166"/>
      <c r="AC279" s="124" t="str">
        <f t="shared" si="152"/>
        <v>2,     1915763,   "PROUH40 T2 RH350UM  (40 gal)"</v>
      </c>
      <c r="AD279" s="252" t="str">
        <f t="shared" si="158"/>
        <v>Rheem</v>
      </c>
      <c r="AE279" s="241" t="s">
        <v>1370</v>
      </c>
      <c r="AF279" s="167">
        <f>COUNTIF(AE$77:AE$662, AE279)</f>
        <v>1</v>
      </c>
      <c r="AG279" s="124" t="str">
        <f t="shared" si="153"/>
        <v xml:space="preserve">          case  PROUH40 T2 RH350UM  (40 gal)   :   "RheemPROUH40T2RH350UM"</v>
      </c>
      <c r="AH279" s="6">
        <v>3.5</v>
      </c>
      <c r="AJ279" s="6">
        <v>4</v>
      </c>
      <c r="AK279"/>
      <c r="AL279" s="138" t="str">
        <f t="shared" si="154"/>
        <v/>
      </c>
      <c r="AM279" s="138">
        <f t="shared" si="155"/>
        <v>3.5</v>
      </c>
      <c r="AN279"/>
      <c r="AO279"/>
      <c r="AP279"/>
      <c r="AQ279"/>
      <c r="AR279"/>
    </row>
    <row r="280" spans="3:44" s="6" customFormat="1" ht="15" customHeight="1" x14ac:dyDescent="0.25">
      <c r="C280" s="6" t="str">
        <f t="shared" si="141"/>
        <v>Rheem</v>
      </c>
      <c r="D280" s="6" t="str">
        <f t="shared" si="142"/>
        <v>PROUH50 T2 RH350BM  (50 gal)</v>
      </c>
      <c r="E280" s="6">
        <f t="shared" si="143"/>
        <v>1915864</v>
      </c>
      <c r="F280" s="55">
        <f t="shared" si="144"/>
        <v>50</v>
      </c>
      <c r="G280" s="6" t="str">
        <f t="shared" si="145"/>
        <v>Rheem2020Build50</v>
      </c>
      <c r="H280" s="114">
        <f t="shared" si="146"/>
        <v>1</v>
      </c>
      <c r="I280" s="152" t="str">
        <f t="shared" si="147"/>
        <v>RheemPROUH50T2RH350BM</v>
      </c>
      <c r="J280" s="114">
        <f t="shared" si="156"/>
        <v>2</v>
      </c>
      <c r="K280" s="219">
        <v>3.5</v>
      </c>
      <c r="L280" s="91" t="s">
        <v>188</v>
      </c>
      <c r="M280" s="238">
        <v>2</v>
      </c>
      <c r="N280" s="131">
        <f t="shared" si="148"/>
        <v>19</v>
      </c>
      <c r="O280" s="250" t="s">
        <v>88</v>
      </c>
      <c r="P280" s="237">
        <f t="shared" si="157"/>
        <v>158</v>
      </c>
      <c r="Q280" s="164">
        <f t="shared" si="149"/>
        <v>1915864</v>
      </c>
      <c r="R280" s="9" t="str">
        <f t="shared" si="150"/>
        <v>PROUH50 T2 RH350BM  (50 gal)</v>
      </c>
      <c r="S280" s="11">
        <f>COUNTIF(R$90:R$662, R280)</f>
        <v>1</v>
      </c>
      <c r="T280" s="251" t="s">
        <v>1354</v>
      </c>
      <c r="U280" s="240">
        <v>50</v>
      </c>
      <c r="V280" s="239"/>
      <c r="W280" s="239" t="s">
        <v>278</v>
      </c>
      <c r="X280" s="129" t="str">
        <f t="shared" si="151"/>
        <v>Rheem2020Build50</v>
      </c>
      <c r="Y280" s="242">
        <v>1</v>
      </c>
      <c r="Z280" s="165"/>
      <c r="AA280" s="194"/>
      <c r="AB280" s="166"/>
      <c r="AC280" s="124" t="str">
        <f t="shared" si="152"/>
        <v>2,     1915864,   "PROUH50 T2 RH350BM  (50 gal)"</v>
      </c>
      <c r="AD280" s="252" t="str">
        <f t="shared" si="158"/>
        <v>Rheem</v>
      </c>
      <c r="AE280" s="241" t="s">
        <v>1371</v>
      </c>
      <c r="AF280" s="167">
        <f>COUNTIF(AE$77:AE$662, AE280)</f>
        <v>1</v>
      </c>
      <c r="AG280" s="124" t="str">
        <f t="shared" si="153"/>
        <v xml:space="preserve">          case  PROUH50 T2 RH350BM  (50 gal)   :   "RheemPROUH50T2RH350BM"</v>
      </c>
      <c r="AH280" s="6">
        <v>3.5</v>
      </c>
      <c r="AJ280" s="6">
        <v>2</v>
      </c>
      <c r="AK280"/>
      <c r="AL280" s="138" t="str">
        <f t="shared" si="154"/>
        <v/>
      </c>
      <c r="AM280" s="138" t="str">
        <f t="shared" si="155"/>
        <v/>
      </c>
      <c r="AN280"/>
      <c r="AO280"/>
      <c r="AP280"/>
      <c r="AQ280"/>
      <c r="AR280"/>
    </row>
    <row r="281" spans="3:44" s="6" customFormat="1" ht="15" customHeight="1" x14ac:dyDescent="0.25">
      <c r="C281" s="6" t="str">
        <f t="shared" si="141"/>
        <v>Rheem</v>
      </c>
      <c r="D281" s="6" t="str">
        <f t="shared" si="142"/>
        <v>PROUH50 T2 RH350UM  (50 gal)</v>
      </c>
      <c r="E281" s="6">
        <f t="shared" si="143"/>
        <v>1915964</v>
      </c>
      <c r="F281" s="55">
        <f t="shared" si="144"/>
        <v>50</v>
      </c>
      <c r="G281" s="6" t="str">
        <f t="shared" si="145"/>
        <v>Rheem2020Build50</v>
      </c>
      <c r="H281" s="114">
        <f t="shared" si="146"/>
        <v>1</v>
      </c>
      <c r="I281" s="152" t="str">
        <f t="shared" si="147"/>
        <v>RheemPROUH50T2RH350UM</v>
      </c>
      <c r="J281" s="114">
        <f t="shared" si="156"/>
        <v>4</v>
      </c>
      <c r="K281" s="219">
        <v>3.5</v>
      </c>
      <c r="L281" s="91" t="s">
        <v>188</v>
      </c>
      <c r="M281" s="238">
        <v>4</v>
      </c>
      <c r="N281" s="131">
        <f t="shared" si="148"/>
        <v>19</v>
      </c>
      <c r="O281" s="250" t="s">
        <v>88</v>
      </c>
      <c r="P281" s="237">
        <f t="shared" si="157"/>
        <v>159</v>
      </c>
      <c r="Q281" s="164">
        <f t="shared" si="149"/>
        <v>1915964</v>
      </c>
      <c r="R281" s="9" t="str">
        <f t="shared" si="150"/>
        <v>PROUH50 T2 RH350UM  (50 gal)</v>
      </c>
      <c r="S281" s="11">
        <f>COUNTIF(R$90:R$662, R281)</f>
        <v>1</v>
      </c>
      <c r="T281" s="251" t="s">
        <v>1355</v>
      </c>
      <c r="U281" s="240">
        <v>50</v>
      </c>
      <c r="V281" s="239"/>
      <c r="W281" s="239" t="s">
        <v>278</v>
      </c>
      <c r="X281" s="129" t="str">
        <f t="shared" si="151"/>
        <v>Rheem2020Build50</v>
      </c>
      <c r="Y281" s="242">
        <v>1</v>
      </c>
      <c r="Z281" s="165"/>
      <c r="AA281" s="194"/>
      <c r="AB281" s="166"/>
      <c r="AC281" s="124" t="str">
        <f t="shared" si="152"/>
        <v>2,     1915964,   "PROUH50 T2 RH350UM  (50 gal)"</v>
      </c>
      <c r="AD281" s="252" t="str">
        <f t="shared" si="158"/>
        <v>Rheem</v>
      </c>
      <c r="AE281" s="241" t="s">
        <v>1372</v>
      </c>
      <c r="AF281" s="167">
        <f>COUNTIF(AE$77:AE$662, AE281)</f>
        <v>1</v>
      </c>
      <c r="AG281" s="124" t="str">
        <f t="shared" si="153"/>
        <v xml:space="preserve">          case  PROUH50 T2 RH350UM  (50 gal)   :   "RheemPROUH50T2RH350UM"</v>
      </c>
      <c r="AH281" s="6">
        <v>3.5</v>
      </c>
      <c r="AJ281" s="6">
        <v>4</v>
      </c>
      <c r="AK281"/>
      <c r="AL281" s="138" t="str">
        <f t="shared" si="154"/>
        <v/>
      </c>
      <c r="AM281" s="138">
        <f t="shared" si="155"/>
        <v>3.5</v>
      </c>
      <c r="AN281"/>
      <c r="AO281"/>
      <c r="AP281"/>
      <c r="AQ281"/>
      <c r="AR281"/>
    </row>
    <row r="282" spans="3:44" s="6" customFormat="1" ht="15" customHeight="1" x14ac:dyDescent="0.25">
      <c r="C282" s="6" t="str">
        <f t="shared" si="141"/>
        <v>Rheem</v>
      </c>
      <c r="D282" s="6" t="str">
        <f t="shared" si="142"/>
        <v>PROUH65 T2 RH350BM  (65 gal)</v>
      </c>
      <c r="E282" s="6">
        <f t="shared" si="143"/>
        <v>1916065</v>
      </c>
      <c r="F282" s="55">
        <f t="shared" si="144"/>
        <v>65</v>
      </c>
      <c r="G282" s="6" t="str">
        <f t="shared" si="145"/>
        <v>Rheem2020Build65</v>
      </c>
      <c r="H282" s="114">
        <f t="shared" si="146"/>
        <v>1</v>
      </c>
      <c r="I282" s="152" t="str">
        <f t="shared" si="147"/>
        <v>RheemPROUH65T2RH350BM</v>
      </c>
      <c r="J282" s="114">
        <f t="shared" si="156"/>
        <v>2</v>
      </c>
      <c r="K282" s="219">
        <v>3.5</v>
      </c>
      <c r="L282" s="91" t="s">
        <v>188</v>
      </c>
      <c r="M282" s="238">
        <v>2</v>
      </c>
      <c r="N282" s="131">
        <f t="shared" si="148"/>
        <v>19</v>
      </c>
      <c r="O282" s="250" t="s">
        <v>88</v>
      </c>
      <c r="P282" s="237">
        <f t="shared" si="157"/>
        <v>160</v>
      </c>
      <c r="Q282" s="164">
        <f t="shared" si="149"/>
        <v>1916065</v>
      </c>
      <c r="R282" s="9" t="str">
        <f t="shared" si="150"/>
        <v>PROUH65 T2 RH350BM  (65 gal)</v>
      </c>
      <c r="S282" s="11">
        <f>COUNTIF(R$90:R$662, R282)</f>
        <v>1</v>
      </c>
      <c r="T282" s="251" t="s">
        <v>1356</v>
      </c>
      <c r="U282" s="240">
        <v>65</v>
      </c>
      <c r="V282" s="239"/>
      <c r="W282" s="239" t="s">
        <v>279</v>
      </c>
      <c r="X282" s="129" t="str">
        <f t="shared" si="151"/>
        <v>Rheem2020Build65</v>
      </c>
      <c r="Y282" s="242">
        <v>1</v>
      </c>
      <c r="Z282" s="165"/>
      <c r="AA282" s="194"/>
      <c r="AB282" s="166"/>
      <c r="AC282" s="124" t="str">
        <f t="shared" si="152"/>
        <v>2,     1916065,   "PROUH65 T2 RH350BM  (65 gal)"</v>
      </c>
      <c r="AD282" s="252" t="str">
        <f t="shared" si="158"/>
        <v>Rheem</v>
      </c>
      <c r="AE282" s="241" t="s">
        <v>1373</v>
      </c>
      <c r="AF282" s="167">
        <f>COUNTIF(AE$77:AE$662, AE282)</f>
        <v>1</v>
      </c>
      <c r="AG282" s="124" t="str">
        <f t="shared" si="153"/>
        <v xml:space="preserve">          case  PROUH65 T2 RH350BM  (65 gal)   :   "RheemPROUH65T2RH350BM"</v>
      </c>
      <c r="AH282" s="6">
        <v>3.5</v>
      </c>
      <c r="AJ282" s="6">
        <v>2</v>
      </c>
      <c r="AK282"/>
      <c r="AL282" s="138" t="str">
        <f t="shared" si="154"/>
        <v/>
      </c>
      <c r="AM282" s="138" t="str">
        <f t="shared" si="155"/>
        <v/>
      </c>
      <c r="AN282"/>
      <c r="AO282"/>
      <c r="AP282"/>
      <c r="AQ282"/>
      <c r="AR282"/>
    </row>
    <row r="283" spans="3:44" s="6" customFormat="1" ht="15" customHeight="1" x14ac:dyDescent="0.25">
      <c r="C283" s="6" t="str">
        <f t="shared" si="141"/>
        <v>Rheem</v>
      </c>
      <c r="D283" s="6" t="str">
        <f t="shared" si="142"/>
        <v>PROUH65 T2 RH350UM  (65 gal)</v>
      </c>
      <c r="E283" s="6">
        <f t="shared" si="143"/>
        <v>1916165</v>
      </c>
      <c r="F283" s="55">
        <f t="shared" si="144"/>
        <v>65</v>
      </c>
      <c r="G283" s="6" t="str">
        <f t="shared" si="145"/>
        <v>Rheem2020Build65</v>
      </c>
      <c r="H283" s="114">
        <f t="shared" si="146"/>
        <v>1</v>
      </c>
      <c r="I283" s="152" t="str">
        <f t="shared" si="147"/>
        <v>RheemPROUH65T2RH350UM</v>
      </c>
      <c r="J283" s="114">
        <f t="shared" si="156"/>
        <v>4</v>
      </c>
      <c r="K283" s="219">
        <v>3.5</v>
      </c>
      <c r="L283" s="91" t="s">
        <v>188</v>
      </c>
      <c r="M283" s="238">
        <v>4</v>
      </c>
      <c r="N283" s="131">
        <f t="shared" si="148"/>
        <v>19</v>
      </c>
      <c r="O283" s="250" t="s">
        <v>88</v>
      </c>
      <c r="P283" s="237">
        <f t="shared" si="157"/>
        <v>161</v>
      </c>
      <c r="Q283" s="164">
        <f t="shared" si="149"/>
        <v>1916165</v>
      </c>
      <c r="R283" s="9" t="str">
        <f t="shared" si="150"/>
        <v>PROUH65 T2 RH350UM  (65 gal)</v>
      </c>
      <c r="S283" s="11">
        <f>COUNTIF(R$90:R$662, R283)</f>
        <v>1</v>
      </c>
      <c r="T283" s="251" t="s">
        <v>1357</v>
      </c>
      <c r="U283" s="240">
        <v>65</v>
      </c>
      <c r="V283" s="239"/>
      <c r="W283" s="239" t="s">
        <v>279</v>
      </c>
      <c r="X283" s="129" t="str">
        <f t="shared" si="151"/>
        <v>Rheem2020Build65</v>
      </c>
      <c r="Y283" s="242">
        <v>1</v>
      </c>
      <c r="Z283" s="165"/>
      <c r="AA283" s="194"/>
      <c r="AB283" s="166"/>
      <c r="AC283" s="124" t="str">
        <f t="shared" si="152"/>
        <v>2,     1916165,   "PROUH65 T2 RH350UM  (65 gal)"</v>
      </c>
      <c r="AD283" s="252" t="str">
        <f t="shared" si="158"/>
        <v>Rheem</v>
      </c>
      <c r="AE283" s="241" t="s">
        <v>1374</v>
      </c>
      <c r="AF283" s="167">
        <f>COUNTIF(AE$77:AE$662, AE283)</f>
        <v>1</v>
      </c>
      <c r="AG283" s="124" t="str">
        <f t="shared" si="153"/>
        <v xml:space="preserve">          case  PROUH65 T2 RH350UM  (65 gal)   :   "RheemPROUH65T2RH350UM"</v>
      </c>
      <c r="AH283" s="6">
        <v>3.5</v>
      </c>
      <c r="AJ283" s="6">
        <v>4</v>
      </c>
      <c r="AK283"/>
      <c r="AL283" s="138" t="str">
        <f t="shared" si="154"/>
        <v/>
      </c>
      <c r="AM283" s="138">
        <f t="shared" si="155"/>
        <v>3.5</v>
      </c>
      <c r="AN283"/>
      <c r="AO283"/>
      <c r="AP283"/>
      <c r="AQ283"/>
      <c r="AR283"/>
    </row>
    <row r="284" spans="3:44" s="6" customFormat="1" ht="15" customHeight="1" x14ac:dyDescent="0.25">
      <c r="C284" s="6" t="str">
        <f t="shared" si="141"/>
        <v>Rheem</v>
      </c>
      <c r="D284" s="6" t="str">
        <f t="shared" si="142"/>
        <v>PROUH80 T2 RH350BM  (80 gal)</v>
      </c>
      <c r="E284" s="6">
        <f t="shared" si="143"/>
        <v>1916266</v>
      </c>
      <c r="F284" s="55">
        <f t="shared" si="144"/>
        <v>80</v>
      </c>
      <c r="G284" s="6" t="str">
        <f t="shared" si="145"/>
        <v>Rheem2020Build80</v>
      </c>
      <c r="H284" s="114">
        <f t="shared" si="146"/>
        <v>1</v>
      </c>
      <c r="I284" s="152" t="str">
        <f t="shared" si="147"/>
        <v>RheemPROUH80T2RH350BM</v>
      </c>
      <c r="J284" s="114">
        <f t="shared" si="156"/>
        <v>2</v>
      </c>
      <c r="K284" s="219">
        <v>3.5</v>
      </c>
      <c r="L284" s="91" t="s">
        <v>188</v>
      </c>
      <c r="M284" s="238">
        <v>2</v>
      </c>
      <c r="N284" s="131">
        <f t="shared" si="148"/>
        <v>19</v>
      </c>
      <c r="O284" s="250" t="s">
        <v>88</v>
      </c>
      <c r="P284" s="237">
        <f t="shared" si="157"/>
        <v>162</v>
      </c>
      <c r="Q284" s="164">
        <f t="shared" si="149"/>
        <v>1916266</v>
      </c>
      <c r="R284" s="9" t="str">
        <f t="shared" si="150"/>
        <v>PROUH80 T2 RH350BM  (80 gal)</v>
      </c>
      <c r="S284" s="11">
        <f>COUNTIF(R$90:R$662, R284)</f>
        <v>1</v>
      </c>
      <c r="T284" s="251" t="s">
        <v>1358</v>
      </c>
      <c r="U284" s="240">
        <v>80</v>
      </c>
      <c r="V284" s="239"/>
      <c r="W284" s="239" t="s">
        <v>280</v>
      </c>
      <c r="X284" s="129" t="str">
        <f t="shared" si="151"/>
        <v>Rheem2020Build80</v>
      </c>
      <c r="Y284" s="242">
        <v>1</v>
      </c>
      <c r="Z284" s="165"/>
      <c r="AA284" s="194"/>
      <c r="AB284" s="166"/>
      <c r="AC284" s="124" t="str">
        <f t="shared" si="152"/>
        <v>2,     1916266,   "PROUH80 T2 RH350BM  (80 gal)"</v>
      </c>
      <c r="AD284" s="252" t="str">
        <f t="shared" si="158"/>
        <v>Rheem</v>
      </c>
      <c r="AE284" s="241" t="s">
        <v>1375</v>
      </c>
      <c r="AF284" s="167">
        <f>COUNTIF(AE$77:AE$662, AE284)</f>
        <v>1</v>
      </c>
      <c r="AG284" s="124" t="str">
        <f t="shared" si="153"/>
        <v xml:space="preserve">          case  PROUH80 T2 RH350BM  (80 gal)   :   "RheemPROUH80T2RH350BM"</v>
      </c>
      <c r="AH284" s="6">
        <v>3.5</v>
      </c>
      <c r="AJ284" s="6">
        <v>2</v>
      </c>
      <c r="AK284"/>
      <c r="AL284" s="138" t="str">
        <f t="shared" si="154"/>
        <v/>
      </c>
      <c r="AM284" s="138" t="str">
        <f t="shared" si="155"/>
        <v/>
      </c>
      <c r="AN284"/>
      <c r="AO284"/>
      <c r="AP284"/>
      <c r="AQ284"/>
      <c r="AR284"/>
    </row>
    <row r="285" spans="3:44" s="6" customFormat="1" ht="15" customHeight="1" x14ac:dyDescent="0.25">
      <c r="C285" s="6" t="str">
        <f t="shared" si="141"/>
        <v>Rheem</v>
      </c>
      <c r="D285" s="6" t="str">
        <f t="shared" si="142"/>
        <v>PROUH80 T2 RH350UM  (80 gal)</v>
      </c>
      <c r="E285" s="6">
        <f t="shared" si="143"/>
        <v>1916366</v>
      </c>
      <c r="F285" s="55">
        <f t="shared" si="144"/>
        <v>80</v>
      </c>
      <c r="G285" s="6" t="str">
        <f t="shared" si="145"/>
        <v>Rheem2020Build80</v>
      </c>
      <c r="H285" s="114">
        <f t="shared" si="146"/>
        <v>1</v>
      </c>
      <c r="I285" s="152" t="str">
        <f t="shared" si="147"/>
        <v>RheemPROUH80T2RH350UM</v>
      </c>
      <c r="J285" s="114">
        <f t="shared" si="156"/>
        <v>4</v>
      </c>
      <c r="K285" s="219">
        <v>3.5</v>
      </c>
      <c r="L285" s="91" t="s">
        <v>188</v>
      </c>
      <c r="M285" s="238">
        <v>4</v>
      </c>
      <c r="N285" s="131">
        <f t="shared" si="148"/>
        <v>19</v>
      </c>
      <c r="O285" s="250" t="s">
        <v>88</v>
      </c>
      <c r="P285" s="237">
        <f t="shared" si="157"/>
        <v>163</v>
      </c>
      <c r="Q285" s="164">
        <f t="shared" si="149"/>
        <v>1916366</v>
      </c>
      <c r="R285" s="9" t="str">
        <f t="shared" si="150"/>
        <v>PROUH80 T2 RH350UM  (80 gal)</v>
      </c>
      <c r="S285" s="11">
        <f>COUNTIF(R$90:R$662, R285)</f>
        <v>1</v>
      </c>
      <c r="T285" s="251" t="s">
        <v>1359</v>
      </c>
      <c r="U285" s="240">
        <v>80</v>
      </c>
      <c r="V285" s="239"/>
      <c r="W285" s="239" t="s">
        <v>280</v>
      </c>
      <c r="X285" s="129" t="str">
        <f t="shared" si="151"/>
        <v>Rheem2020Build80</v>
      </c>
      <c r="Y285" s="242">
        <v>1</v>
      </c>
      <c r="Z285" s="165"/>
      <c r="AA285" s="194"/>
      <c r="AB285" s="166"/>
      <c r="AC285" s="124" t="str">
        <f t="shared" si="152"/>
        <v>2,     1916366,   "PROUH80 T2 RH350UM  (80 gal)"</v>
      </c>
      <c r="AD285" s="252" t="str">
        <f t="shared" si="158"/>
        <v>Rheem</v>
      </c>
      <c r="AE285" s="241" t="s">
        <v>1376</v>
      </c>
      <c r="AF285" s="167">
        <f>COUNTIF(AE$77:AE$662, AE285)</f>
        <v>1</v>
      </c>
      <c r="AG285" s="124" t="str">
        <f t="shared" si="153"/>
        <v xml:space="preserve">          case  PROUH80 T2 RH350UM  (80 gal)   :   "RheemPROUH80T2RH350UM"</v>
      </c>
      <c r="AH285" s="6">
        <v>3.5</v>
      </c>
      <c r="AJ285" s="6">
        <v>4</v>
      </c>
      <c r="AK285"/>
      <c r="AL285" s="138" t="str">
        <f t="shared" si="154"/>
        <v/>
      </c>
      <c r="AM285" s="138">
        <f t="shared" si="155"/>
        <v>3.5</v>
      </c>
      <c r="AN285"/>
      <c r="AO285"/>
      <c r="AP285"/>
      <c r="AQ285"/>
      <c r="AR285"/>
    </row>
    <row r="286" spans="3:44" s="6" customFormat="1" ht="15" customHeight="1" x14ac:dyDescent="0.25">
      <c r="C286" s="6" t="str">
        <f t="shared" si="141"/>
        <v>Rheem</v>
      </c>
      <c r="D286" s="6" t="str">
        <f t="shared" si="142"/>
        <v>XE50T10HD00U0  (50 gal)</v>
      </c>
      <c r="E286" s="6">
        <f t="shared" si="143"/>
        <v>1916482</v>
      </c>
      <c r="F286" s="55">
        <f t="shared" si="144"/>
        <v>50</v>
      </c>
      <c r="G286" s="6" t="str">
        <f t="shared" si="145"/>
        <v>RheemPlugInDedicated50</v>
      </c>
      <c r="H286" s="114">
        <f t="shared" si="146"/>
        <v>0</v>
      </c>
      <c r="I286" s="152" t="str">
        <f t="shared" si="147"/>
        <v>RheemXE50T10HD00U0</v>
      </c>
      <c r="J286" s="114">
        <f t="shared" si="156"/>
        <v>3</v>
      </c>
      <c r="K286" s="219">
        <v>3</v>
      </c>
      <c r="L286" s="91" t="s">
        <v>188</v>
      </c>
      <c r="M286" s="238">
        <v>3</v>
      </c>
      <c r="N286" s="131">
        <f t="shared" si="148"/>
        <v>19</v>
      </c>
      <c r="O286" s="250" t="s">
        <v>88</v>
      </c>
      <c r="P286" s="237">
        <f t="shared" si="157"/>
        <v>164</v>
      </c>
      <c r="Q286" s="164">
        <f t="shared" si="149"/>
        <v>1916482</v>
      </c>
      <c r="R286" s="9" t="str">
        <f t="shared" si="150"/>
        <v>XE50T10HD00U0  (50 gal)</v>
      </c>
      <c r="S286" s="11">
        <f>COUNTIF(R$90:R$662, R286)</f>
        <v>1</v>
      </c>
      <c r="T286" s="251" t="s">
        <v>1360</v>
      </c>
      <c r="U286" s="240">
        <v>50</v>
      </c>
      <c r="V286" s="239" t="s">
        <v>731</v>
      </c>
      <c r="W286" s="239" t="s">
        <v>731</v>
      </c>
      <c r="X286" s="129" t="str">
        <f t="shared" si="151"/>
        <v>RheemPlugInDedicated50</v>
      </c>
      <c r="Y286" s="242">
        <v>0</v>
      </c>
      <c r="Z286" s="165"/>
      <c r="AA286" s="194"/>
      <c r="AB286" s="166"/>
      <c r="AC286" s="124" t="str">
        <f t="shared" si="152"/>
        <v>2,     1916482,   "XE50T10HD00U0  (50 gal)"</v>
      </c>
      <c r="AD286" s="252" t="str">
        <f t="shared" si="158"/>
        <v>Rheem</v>
      </c>
      <c r="AE286" s="241" t="s">
        <v>1377</v>
      </c>
      <c r="AF286" s="167">
        <f>COUNTIF(AE$77:AE$662, AE286)</f>
        <v>1</v>
      </c>
      <c r="AG286" s="124" t="str">
        <f t="shared" si="153"/>
        <v xml:space="preserve">          case  XE50T10HD00U0  (50 gal)   :   "RheemXE50T10HD00U0"</v>
      </c>
      <c r="AH286" s="6">
        <v>3</v>
      </c>
      <c r="AJ286" s="6">
        <v>3</v>
      </c>
      <c r="AK286"/>
      <c r="AL286" s="138">
        <f t="shared" si="154"/>
        <v>3</v>
      </c>
      <c r="AM286" s="138" t="str">
        <f t="shared" si="155"/>
        <v/>
      </c>
      <c r="AN286"/>
      <c r="AO286"/>
      <c r="AP286"/>
      <c r="AQ286"/>
      <c r="AR286"/>
    </row>
    <row r="287" spans="3:44" s="6" customFormat="1" ht="15" customHeight="1" x14ac:dyDescent="0.25">
      <c r="C287" s="6" t="str">
        <f t="shared" si="105"/>
        <v>Rheem</v>
      </c>
      <c r="D287" s="6" t="str">
        <f t="shared" si="106"/>
        <v>CPROPH40 T2 RH400-15  (40 gal)</v>
      </c>
      <c r="E287" s="6">
        <f t="shared" si="107"/>
        <v>1908859</v>
      </c>
      <c r="F287" s="55">
        <f t="shared" si="108"/>
        <v>40</v>
      </c>
      <c r="G287" s="6" t="str">
        <f t="shared" si="109"/>
        <v>Rheem2020Prem40</v>
      </c>
      <c r="H287" s="114">
        <f t="shared" si="110"/>
        <v>1</v>
      </c>
      <c r="I287" s="152" t="str">
        <f t="shared" si="111"/>
        <v>RheemCPROPH40T2RH40015</v>
      </c>
      <c r="J287" s="114">
        <v>4</v>
      </c>
      <c r="K287" s="219">
        <v>3.45</v>
      </c>
      <c r="L287" s="91" t="s">
        <v>188</v>
      </c>
      <c r="M287" s="175"/>
      <c r="N287" s="131">
        <f t="shared" si="112"/>
        <v>19</v>
      </c>
      <c r="O287" s="189" t="s">
        <v>88</v>
      </c>
      <c r="P287" s="177">
        <v>88</v>
      </c>
      <c r="Q287" s="164">
        <f t="shared" si="103"/>
        <v>1908859</v>
      </c>
      <c r="R287" s="9" t="str">
        <f t="shared" si="113"/>
        <v>CPROPH40 T2 RH400-15  (40 gal)</v>
      </c>
      <c r="S287" s="11">
        <f>COUNTIF(R$90:R$662, R287)</f>
        <v>1</v>
      </c>
      <c r="T287" s="197" t="s">
        <v>1058</v>
      </c>
      <c r="U287" s="179">
        <v>40</v>
      </c>
      <c r="V287" s="173" t="s">
        <v>273</v>
      </c>
      <c r="W287" s="173" t="s">
        <v>273</v>
      </c>
      <c r="X287" s="129" t="str">
        <f t="shared" si="104"/>
        <v>Rheem2020Prem40</v>
      </c>
      <c r="Y287" s="180">
        <v>1</v>
      </c>
      <c r="Z287" s="165"/>
      <c r="AA287" s="194"/>
      <c r="AB287" s="166"/>
      <c r="AC287" s="124" t="str">
        <f t="shared" si="114"/>
        <v>2,     1908859,   "CPROPH40 T2 RH400-15  (40 gal)"</v>
      </c>
      <c r="AD287" s="182" t="str">
        <f>O287</f>
        <v>Rheem</v>
      </c>
      <c r="AE287" s="174" t="s">
        <v>1118</v>
      </c>
      <c r="AF287" s="167">
        <f>COUNTIF(AE$77:AE$662, AE287)</f>
        <v>1</v>
      </c>
      <c r="AG287" s="124" t="str">
        <f t="shared" si="115"/>
        <v xml:space="preserve">          case  CPROPH40 T2 RH400-15  (40 gal)   :   "RheemCPROPH40T2RH40015"</v>
      </c>
      <c r="AH287" s="6">
        <v>3.45</v>
      </c>
      <c r="AJ287" s="6">
        <v>4</v>
      </c>
      <c r="AK287"/>
      <c r="AL287" s="138" t="str">
        <f t="shared" si="116"/>
        <v/>
      </c>
      <c r="AM287" s="138">
        <f t="shared" si="117"/>
        <v>3.45</v>
      </c>
      <c r="AN287"/>
      <c r="AO287"/>
      <c r="AP287"/>
      <c r="AQ287"/>
      <c r="AR287"/>
    </row>
    <row r="288" spans="3:44" s="6" customFormat="1" ht="15" customHeight="1" x14ac:dyDescent="0.25">
      <c r="C288" s="6" t="str">
        <f t="shared" si="105"/>
        <v>Rheem</v>
      </c>
      <c r="D288" s="6" t="str">
        <f t="shared" si="106"/>
        <v>CPROPH40 T2 RH400-30  (40 gal)</v>
      </c>
      <c r="E288" s="6">
        <f t="shared" si="107"/>
        <v>1908959</v>
      </c>
      <c r="F288" s="55">
        <f t="shared" si="108"/>
        <v>40</v>
      </c>
      <c r="G288" s="6" t="str">
        <f t="shared" si="109"/>
        <v>Rheem2020Prem40</v>
      </c>
      <c r="H288" s="114">
        <f t="shared" si="110"/>
        <v>1</v>
      </c>
      <c r="I288" s="152" t="str">
        <f t="shared" si="111"/>
        <v>RheemCPROPH40T2RH40030</v>
      </c>
      <c r="J288" s="114">
        <v>4</v>
      </c>
      <c r="K288" s="219">
        <v>3.83</v>
      </c>
      <c r="L288" s="91" t="s">
        <v>188</v>
      </c>
      <c r="M288" s="175"/>
      <c r="N288" s="131">
        <f t="shared" si="112"/>
        <v>19</v>
      </c>
      <c r="O288" s="189" t="s">
        <v>88</v>
      </c>
      <c r="P288" s="178">
        <f t="shared" ref="P288:P319" si="159">P287+1</f>
        <v>89</v>
      </c>
      <c r="Q288" s="164">
        <f t="shared" si="103"/>
        <v>1908959</v>
      </c>
      <c r="R288" s="9" t="str">
        <f t="shared" si="113"/>
        <v>CPROPH40 T2 RH400-30  (40 gal)</v>
      </c>
      <c r="S288" s="11">
        <f>COUNTIF(R$90:R$662, R288)</f>
        <v>1</v>
      </c>
      <c r="T288" s="197" t="s">
        <v>1059</v>
      </c>
      <c r="U288" s="179">
        <v>40</v>
      </c>
      <c r="V288" s="173" t="s">
        <v>273</v>
      </c>
      <c r="W288" s="173" t="s">
        <v>273</v>
      </c>
      <c r="X288" s="129" t="str">
        <f t="shared" si="104"/>
        <v>Rheem2020Prem40</v>
      </c>
      <c r="Y288" s="180">
        <v>1</v>
      </c>
      <c r="Z288" s="165"/>
      <c r="AA288" s="194"/>
      <c r="AB288" s="166"/>
      <c r="AC288" s="124" t="str">
        <f t="shared" si="114"/>
        <v>2,     1908959,   "CPROPH40 T2 RH400-30  (40 gal)"</v>
      </c>
      <c r="AD288" s="196" t="str">
        <f t="shared" ref="AD288:AD319" si="160">AD287</f>
        <v>Rheem</v>
      </c>
      <c r="AE288" s="174" t="s">
        <v>1119</v>
      </c>
      <c r="AF288" s="167">
        <f>COUNTIF(AE$77:AE$662, AE288)</f>
        <v>1</v>
      </c>
      <c r="AG288" s="124" t="str">
        <f t="shared" si="115"/>
        <v xml:space="preserve">          case  CPROPH40 T2 RH400-30  (40 gal)   :   "RheemCPROPH40T2RH40030"</v>
      </c>
      <c r="AH288" s="6">
        <v>3.83</v>
      </c>
      <c r="AJ288" s="6">
        <v>4</v>
      </c>
      <c r="AK288"/>
      <c r="AL288" s="138" t="str">
        <f t="shared" si="116"/>
        <v/>
      </c>
      <c r="AM288" s="138">
        <f t="shared" si="117"/>
        <v>3.83</v>
      </c>
      <c r="AN288"/>
      <c r="AO288"/>
      <c r="AP288"/>
      <c r="AQ288"/>
      <c r="AR288"/>
    </row>
    <row r="289" spans="3:44" s="6" customFormat="1" ht="15" customHeight="1" x14ac:dyDescent="0.25">
      <c r="C289" s="6" t="str">
        <f t="shared" si="105"/>
        <v>Rheem</v>
      </c>
      <c r="D289" s="6" t="str">
        <f t="shared" si="106"/>
        <v>CPROPH40 T2 RH400-SO  (40 gal)</v>
      </c>
      <c r="E289" s="6">
        <f t="shared" si="107"/>
        <v>1909059</v>
      </c>
      <c r="F289" s="55">
        <f t="shared" si="108"/>
        <v>40</v>
      </c>
      <c r="G289" s="6" t="str">
        <f t="shared" si="109"/>
        <v>Rheem2020Prem40</v>
      </c>
      <c r="H289" s="114">
        <f t="shared" si="110"/>
        <v>1</v>
      </c>
      <c r="I289" s="152" t="str">
        <f t="shared" si="111"/>
        <v>RheemCPROPH40T2RH400SO</v>
      </c>
      <c r="J289" s="114">
        <v>4</v>
      </c>
      <c r="K289" s="219">
        <v>3.83</v>
      </c>
      <c r="L289" s="91" t="s">
        <v>188</v>
      </c>
      <c r="M289" s="175"/>
      <c r="N289" s="131">
        <f t="shared" si="112"/>
        <v>19</v>
      </c>
      <c r="O289" s="189" t="s">
        <v>88</v>
      </c>
      <c r="P289" s="178">
        <f t="shared" si="159"/>
        <v>90</v>
      </c>
      <c r="Q289" s="164">
        <f t="shared" si="103"/>
        <v>1909059</v>
      </c>
      <c r="R289" s="9" t="str">
        <f t="shared" si="113"/>
        <v>CPROPH40 T2 RH400-SO  (40 gal)</v>
      </c>
      <c r="S289" s="11">
        <f>COUNTIF(R$90:R$662, R289)</f>
        <v>1</v>
      </c>
      <c r="T289" s="197" t="s">
        <v>1060</v>
      </c>
      <c r="U289" s="179">
        <v>40</v>
      </c>
      <c r="V289" s="173" t="s">
        <v>273</v>
      </c>
      <c r="W289" s="173" t="s">
        <v>273</v>
      </c>
      <c r="X289" s="129" t="str">
        <f t="shared" si="104"/>
        <v>Rheem2020Prem40</v>
      </c>
      <c r="Y289" s="180">
        <v>1</v>
      </c>
      <c r="Z289" s="165"/>
      <c r="AA289" s="194"/>
      <c r="AB289" s="166"/>
      <c r="AC289" s="124" t="str">
        <f t="shared" si="114"/>
        <v>2,     1909059,   "CPROPH40 T2 RH400-SO  (40 gal)"</v>
      </c>
      <c r="AD289" s="196" t="str">
        <f t="shared" si="160"/>
        <v>Rheem</v>
      </c>
      <c r="AE289" s="174" t="s">
        <v>1120</v>
      </c>
      <c r="AF289" s="167">
        <f>COUNTIF(AE$77:AE$662, AE289)</f>
        <v>1</v>
      </c>
      <c r="AG289" s="124" t="str">
        <f t="shared" si="115"/>
        <v xml:space="preserve">          case  CPROPH40 T2 RH400-SO  (40 gal)   :   "RheemCPROPH40T2RH400SO"</v>
      </c>
      <c r="AH289" s="6">
        <v>3.83</v>
      </c>
      <c r="AJ289" s="6">
        <v>4</v>
      </c>
      <c r="AK289"/>
      <c r="AL289" s="138" t="str">
        <f t="shared" si="116"/>
        <v/>
      </c>
      <c r="AM289" s="138">
        <f t="shared" si="117"/>
        <v>3.83</v>
      </c>
      <c r="AN289"/>
      <c r="AO289"/>
      <c r="AP289"/>
      <c r="AQ289"/>
      <c r="AR289"/>
    </row>
    <row r="290" spans="3:44" s="6" customFormat="1" ht="15" customHeight="1" x14ac:dyDescent="0.25">
      <c r="C290" s="6" t="str">
        <f t="shared" si="105"/>
        <v>Rheem</v>
      </c>
      <c r="D290" s="6" t="str">
        <f t="shared" si="106"/>
        <v>CPROPH50 T2 RH400-15  (50 gal)</v>
      </c>
      <c r="E290" s="6">
        <f t="shared" si="107"/>
        <v>1909160</v>
      </c>
      <c r="F290" s="55">
        <f t="shared" si="108"/>
        <v>50</v>
      </c>
      <c r="G290" s="6" t="str">
        <f t="shared" si="109"/>
        <v>Rheem2020Prem50</v>
      </c>
      <c r="H290" s="114">
        <f t="shared" si="110"/>
        <v>1</v>
      </c>
      <c r="I290" s="152" t="str">
        <f t="shared" si="111"/>
        <v>RheemCPROPH50T2RH40015</v>
      </c>
      <c r="J290" s="114">
        <v>4</v>
      </c>
      <c r="K290" s="219">
        <v>3.75</v>
      </c>
      <c r="L290" s="91" t="s">
        <v>188</v>
      </c>
      <c r="M290" s="175"/>
      <c r="N290" s="131">
        <f t="shared" si="112"/>
        <v>19</v>
      </c>
      <c r="O290" s="189" t="s">
        <v>88</v>
      </c>
      <c r="P290" s="178">
        <f t="shared" si="159"/>
        <v>91</v>
      </c>
      <c r="Q290" s="164">
        <f t="shared" si="103"/>
        <v>1909160</v>
      </c>
      <c r="R290" s="9" t="str">
        <f t="shared" si="113"/>
        <v>CPROPH50 T2 RH400-15  (50 gal)</v>
      </c>
      <c r="S290" s="11">
        <f>COUNTIF(R$90:R$662, R290)</f>
        <v>1</v>
      </c>
      <c r="T290" s="197" t="s">
        <v>1061</v>
      </c>
      <c r="U290" s="179">
        <v>50</v>
      </c>
      <c r="V290" s="173" t="s">
        <v>274</v>
      </c>
      <c r="W290" s="173" t="s">
        <v>274</v>
      </c>
      <c r="X290" s="129" t="str">
        <f t="shared" si="104"/>
        <v>Rheem2020Prem50</v>
      </c>
      <c r="Y290" s="180">
        <v>1</v>
      </c>
      <c r="Z290" s="165"/>
      <c r="AA290" s="194"/>
      <c r="AB290" s="166"/>
      <c r="AC290" s="124" t="str">
        <f t="shared" si="114"/>
        <v>2,     1909160,   "CPROPH50 T2 RH400-15  (50 gal)"</v>
      </c>
      <c r="AD290" s="196" t="str">
        <f t="shared" si="160"/>
        <v>Rheem</v>
      </c>
      <c r="AE290" s="174" t="s">
        <v>1121</v>
      </c>
      <c r="AF290" s="167">
        <f>COUNTIF(AE$77:AE$662, AE290)</f>
        <v>1</v>
      </c>
      <c r="AG290" s="124" t="str">
        <f t="shared" si="115"/>
        <v xml:space="preserve">          case  CPROPH50 T2 RH400-15  (50 gal)   :   "RheemCPROPH50T2RH40015"</v>
      </c>
      <c r="AH290" s="6">
        <v>3.75</v>
      </c>
      <c r="AJ290" s="6">
        <v>4</v>
      </c>
      <c r="AK290"/>
      <c r="AL290" s="138" t="str">
        <f t="shared" si="116"/>
        <v/>
      </c>
      <c r="AM290" s="138">
        <f t="shared" si="117"/>
        <v>3.75</v>
      </c>
      <c r="AN290"/>
      <c r="AO290"/>
      <c r="AP290"/>
      <c r="AQ290"/>
      <c r="AR290"/>
    </row>
    <row r="291" spans="3:44" s="6" customFormat="1" ht="15" customHeight="1" x14ac:dyDescent="0.25">
      <c r="C291" s="6" t="str">
        <f t="shared" si="105"/>
        <v>Rheem</v>
      </c>
      <c r="D291" s="6" t="str">
        <f t="shared" si="106"/>
        <v>CPROPH50 T2 RH400-30  (50 gal)</v>
      </c>
      <c r="E291" s="6">
        <f t="shared" si="107"/>
        <v>1909260</v>
      </c>
      <c r="F291" s="55">
        <f t="shared" si="108"/>
        <v>50</v>
      </c>
      <c r="G291" s="6" t="str">
        <f t="shared" si="109"/>
        <v>Rheem2020Prem50</v>
      </c>
      <c r="H291" s="114">
        <f t="shared" si="110"/>
        <v>1</v>
      </c>
      <c r="I291" s="152" t="str">
        <f t="shared" si="111"/>
        <v>RheemCPROPH50T2RH40030</v>
      </c>
      <c r="J291" s="114">
        <v>4</v>
      </c>
      <c r="K291" s="219">
        <v>3.88</v>
      </c>
      <c r="L291" s="91" t="s">
        <v>188</v>
      </c>
      <c r="M291" s="175"/>
      <c r="N291" s="131">
        <f t="shared" si="112"/>
        <v>19</v>
      </c>
      <c r="O291" s="189" t="s">
        <v>88</v>
      </c>
      <c r="P291" s="178">
        <f t="shared" si="159"/>
        <v>92</v>
      </c>
      <c r="Q291" s="164">
        <f t="shared" si="103"/>
        <v>1909260</v>
      </c>
      <c r="R291" s="9" t="str">
        <f t="shared" si="113"/>
        <v>CPROPH50 T2 RH400-30  (50 gal)</v>
      </c>
      <c r="S291" s="11">
        <f>COUNTIF(R$90:R$662, R291)</f>
        <v>1</v>
      </c>
      <c r="T291" s="197" t="s">
        <v>1062</v>
      </c>
      <c r="U291" s="179">
        <v>50</v>
      </c>
      <c r="V291" s="173" t="s">
        <v>274</v>
      </c>
      <c r="W291" s="173" t="s">
        <v>274</v>
      </c>
      <c r="X291" s="129" t="str">
        <f t="shared" si="104"/>
        <v>Rheem2020Prem50</v>
      </c>
      <c r="Y291" s="180">
        <v>1</v>
      </c>
      <c r="Z291" s="165"/>
      <c r="AA291" s="194"/>
      <c r="AB291" s="166"/>
      <c r="AC291" s="124" t="str">
        <f t="shared" si="114"/>
        <v>2,     1909260,   "CPROPH50 T2 RH400-30  (50 gal)"</v>
      </c>
      <c r="AD291" s="196" t="str">
        <f t="shared" si="160"/>
        <v>Rheem</v>
      </c>
      <c r="AE291" s="174" t="s">
        <v>1122</v>
      </c>
      <c r="AF291" s="167">
        <f>COUNTIF(AE$77:AE$662, AE291)</f>
        <v>1</v>
      </c>
      <c r="AG291" s="124" t="str">
        <f t="shared" si="115"/>
        <v xml:space="preserve">          case  CPROPH50 T2 RH400-30  (50 gal)   :   "RheemCPROPH50T2RH40030"</v>
      </c>
      <c r="AH291" s="6">
        <v>3.88</v>
      </c>
      <c r="AJ291" s="6">
        <v>4</v>
      </c>
      <c r="AK291"/>
      <c r="AL291" s="138" t="str">
        <f t="shared" si="116"/>
        <v/>
      </c>
      <c r="AM291" s="138">
        <f t="shared" si="117"/>
        <v>3.88</v>
      </c>
      <c r="AN291"/>
      <c r="AO291"/>
      <c r="AP291"/>
      <c r="AQ291"/>
      <c r="AR291"/>
    </row>
    <row r="292" spans="3:44" s="6" customFormat="1" ht="15" customHeight="1" x14ac:dyDescent="0.25">
      <c r="C292" s="6" t="str">
        <f t="shared" si="105"/>
        <v>Rheem</v>
      </c>
      <c r="D292" s="6" t="str">
        <f t="shared" si="106"/>
        <v>CPROPH50 T2 RH400-SO  (50 gal)</v>
      </c>
      <c r="E292" s="6">
        <f t="shared" si="107"/>
        <v>1909360</v>
      </c>
      <c r="F292" s="55">
        <f t="shared" si="108"/>
        <v>50</v>
      </c>
      <c r="G292" s="6" t="str">
        <f t="shared" si="109"/>
        <v>Rheem2020Prem50</v>
      </c>
      <c r="H292" s="114">
        <f t="shared" si="110"/>
        <v>1</v>
      </c>
      <c r="I292" s="152" t="str">
        <f t="shared" si="111"/>
        <v>RheemCPROPH50T2RH400SO</v>
      </c>
      <c r="J292" s="114">
        <v>4</v>
      </c>
      <c r="K292" s="219">
        <v>3.88</v>
      </c>
      <c r="L292" s="91" t="s">
        <v>188</v>
      </c>
      <c r="M292" s="175"/>
      <c r="N292" s="131">
        <f t="shared" si="112"/>
        <v>19</v>
      </c>
      <c r="O292" s="189" t="s">
        <v>88</v>
      </c>
      <c r="P292" s="178">
        <f t="shared" si="159"/>
        <v>93</v>
      </c>
      <c r="Q292" s="164">
        <f t="shared" si="103"/>
        <v>1909360</v>
      </c>
      <c r="R292" s="9" t="str">
        <f t="shared" si="113"/>
        <v>CPROPH50 T2 RH400-SO  (50 gal)</v>
      </c>
      <c r="S292" s="11">
        <f>COUNTIF(R$90:R$662, R292)</f>
        <v>1</v>
      </c>
      <c r="T292" s="197" t="s">
        <v>1063</v>
      </c>
      <c r="U292" s="179">
        <v>50</v>
      </c>
      <c r="V292" s="173" t="s">
        <v>274</v>
      </c>
      <c r="W292" s="173" t="s">
        <v>274</v>
      </c>
      <c r="X292" s="129" t="str">
        <f t="shared" si="104"/>
        <v>Rheem2020Prem50</v>
      </c>
      <c r="Y292" s="180">
        <v>1</v>
      </c>
      <c r="Z292" s="165"/>
      <c r="AA292" s="194"/>
      <c r="AB292" s="166"/>
      <c r="AC292" s="124" t="str">
        <f t="shared" si="114"/>
        <v>2,     1909360,   "CPROPH50 T2 RH400-SO  (50 gal)"</v>
      </c>
      <c r="AD292" s="196" t="str">
        <f t="shared" si="160"/>
        <v>Rheem</v>
      </c>
      <c r="AE292" s="174" t="s">
        <v>1123</v>
      </c>
      <c r="AF292" s="167">
        <f>COUNTIF(AE$77:AE$662, AE292)</f>
        <v>1</v>
      </c>
      <c r="AG292" s="124" t="str">
        <f t="shared" si="115"/>
        <v xml:space="preserve">          case  CPROPH50 T2 RH400-SO  (50 gal)   :   "RheemCPROPH50T2RH400SO"</v>
      </c>
      <c r="AH292" s="6">
        <v>3.88</v>
      </c>
      <c r="AJ292" s="6">
        <v>4</v>
      </c>
      <c r="AK292"/>
      <c r="AL292" s="138" t="str">
        <f t="shared" si="116"/>
        <v/>
      </c>
      <c r="AM292" s="138">
        <f t="shared" si="117"/>
        <v>3.88</v>
      </c>
      <c r="AN292"/>
      <c r="AO292"/>
      <c r="AP292"/>
      <c r="AQ292"/>
      <c r="AR292"/>
    </row>
    <row r="293" spans="3:44" s="6" customFormat="1" ht="15" customHeight="1" x14ac:dyDescent="0.25">
      <c r="C293" s="6" t="str">
        <f t="shared" si="105"/>
        <v>Rheem</v>
      </c>
      <c r="D293" s="6" t="str">
        <f t="shared" si="106"/>
        <v>CPROPH65 T2 RH400-15  (65 gal)</v>
      </c>
      <c r="E293" s="6">
        <f t="shared" si="107"/>
        <v>1909461</v>
      </c>
      <c r="F293" s="55">
        <f t="shared" si="108"/>
        <v>65</v>
      </c>
      <c r="G293" s="6" t="str">
        <f t="shared" si="109"/>
        <v>Rheem2020Prem65</v>
      </c>
      <c r="H293" s="114">
        <f t="shared" si="110"/>
        <v>1</v>
      </c>
      <c r="I293" s="152" t="str">
        <f t="shared" si="111"/>
        <v>RheemCPROPH65T2RH40015</v>
      </c>
      <c r="J293" s="114">
        <v>4</v>
      </c>
      <c r="K293" s="219">
        <v>3.55</v>
      </c>
      <c r="L293" s="91" t="s">
        <v>188</v>
      </c>
      <c r="M293" s="175"/>
      <c r="N293" s="131">
        <f t="shared" si="112"/>
        <v>19</v>
      </c>
      <c r="O293" s="189" t="s">
        <v>88</v>
      </c>
      <c r="P293" s="178">
        <f t="shared" si="159"/>
        <v>94</v>
      </c>
      <c r="Q293" s="164">
        <f t="shared" si="103"/>
        <v>1909461</v>
      </c>
      <c r="R293" s="9" t="str">
        <f t="shared" si="113"/>
        <v>CPROPH65 T2 RH400-15  (65 gal)</v>
      </c>
      <c r="S293" s="11">
        <f>COUNTIF(R$90:R$662, R293)</f>
        <v>1</v>
      </c>
      <c r="T293" s="197" t="s">
        <v>1064</v>
      </c>
      <c r="U293" s="179">
        <v>65</v>
      </c>
      <c r="V293" s="173" t="s">
        <v>275</v>
      </c>
      <c r="W293" s="173" t="s">
        <v>275</v>
      </c>
      <c r="X293" s="129" t="str">
        <f t="shared" si="104"/>
        <v>Rheem2020Prem65</v>
      </c>
      <c r="Y293" s="180">
        <v>1</v>
      </c>
      <c r="Z293" s="165"/>
      <c r="AA293" s="194"/>
      <c r="AB293" s="166"/>
      <c r="AC293" s="124" t="str">
        <f t="shared" si="114"/>
        <v>2,     1909461,   "CPROPH65 T2 RH400-15  (65 gal)"</v>
      </c>
      <c r="AD293" s="196" t="str">
        <f t="shared" si="160"/>
        <v>Rheem</v>
      </c>
      <c r="AE293" s="174" t="s">
        <v>1124</v>
      </c>
      <c r="AF293" s="167">
        <f>COUNTIF(AE$77:AE$662, AE293)</f>
        <v>1</v>
      </c>
      <c r="AG293" s="124" t="str">
        <f t="shared" si="115"/>
        <v xml:space="preserve">          case  CPROPH65 T2 RH400-15  (65 gal)   :   "RheemCPROPH65T2RH40015"</v>
      </c>
      <c r="AH293" s="6">
        <v>3.55</v>
      </c>
      <c r="AJ293" s="6">
        <v>4</v>
      </c>
      <c r="AK293"/>
      <c r="AL293" s="138" t="str">
        <f t="shared" si="116"/>
        <v/>
      </c>
      <c r="AM293" s="138">
        <f t="shared" si="117"/>
        <v>3.55</v>
      </c>
      <c r="AN293"/>
      <c r="AO293"/>
      <c r="AP293"/>
      <c r="AQ293"/>
      <c r="AR293"/>
    </row>
    <row r="294" spans="3:44" s="6" customFormat="1" ht="15" customHeight="1" x14ac:dyDescent="0.25">
      <c r="C294" s="6" t="str">
        <f t="shared" si="105"/>
        <v>Rheem</v>
      </c>
      <c r="D294" s="6" t="str">
        <f t="shared" si="106"/>
        <v>CPROPH65 T2 RH400-30  (65 gal)</v>
      </c>
      <c r="E294" s="6">
        <f t="shared" si="107"/>
        <v>1909561</v>
      </c>
      <c r="F294" s="55">
        <f t="shared" si="108"/>
        <v>65</v>
      </c>
      <c r="G294" s="6" t="str">
        <f t="shared" si="109"/>
        <v>Rheem2020Prem65</v>
      </c>
      <c r="H294" s="114">
        <f t="shared" si="110"/>
        <v>1</v>
      </c>
      <c r="I294" s="152" t="str">
        <f t="shared" si="111"/>
        <v>RheemCPROPH65T2RH40030</v>
      </c>
      <c r="J294" s="114">
        <v>4</v>
      </c>
      <c r="K294" s="219">
        <v>4.05</v>
      </c>
      <c r="L294" s="91" t="s">
        <v>188</v>
      </c>
      <c r="M294" s="175"/>
      <c r="N294" s="131">
        <f t="shared" si="112"/>
        <v>19</v>
      </c>
      <c r="O294" s="189" t="s">
        <v>88</v>
      </c>
      <c r="P294" s="178">
        <f t="shared" si="159"/>
        <v>95</v>
      </c>
      <c r="Q294" s="164">
        <f t="shared" si="103"/>
        <v>1909561</v>
      </c>
      <c r="R294" s="9" t="str">
        <f t="shared" si="113"/>
        <v>CPROPH65 T2 RH400-30  (65 gal)</v>
      </c>
      <c r="S294" s="11">
        <f>COUNTIF(R$90:R$662, R294)</f>
        <v>1</v>
      </c>
      <c r="T294" s="197" t="s">
        <v>1065</v>
      </c>
      <c r="U294" s="179">
        <v>65</v>
      </c>
      <c r="V294" s="173" t="s">
        <v>275</v>
      </c>
      <c r="W294" s="173" t="s">
        <v>275</v>
      </c>
      <c r="X294" s="129" t="str">
        <f t="shared" si="104"/>
        <v>Rheem2020Prem65</v>
      </c>
      <c r="Y294" s="180">
        <v>1</v>
      </c>
      <c r="Z294" s="165"/>
      <c r="AA294" s="194"/>
      <c r="AB294" s="166"/>
      <c r="AC294" s="124" t="str">
        <f t="shared" si="114"/>
        <v>2,     1909561,   "CPROPH65 T2 RH400-30  (65 gal)"</v>
      </c>
      <c r="AD294" s="196" t="str">
        <f t="shared" si="160"/>
        <v>Rheem</v>
      </c>
      <c r="AE294" s="174" t="s">
        <v>1125</v>
      </c>
      <c r="AF294" s="167">
        <f>COUNTIF(AE$77:AE$662, AE294)</f>
        <v>1</v>
      </c>
      <c r="AG294" s="124" t="str">
        <f t="shared" si="115"/>
        <v xml:space="preserve">          case  CPROPH65 T2 RH400-30  (65 gal)   :   "RheemCPROPH65T2RH40030"</v>
      </c>
      <c r="AH294" s="6">
        <v>4.05</v>
      </c>
      <c r="AJ294" s="6">
        <v>4</v>
      </c>
      <c r="AK294"/>
      <c r="AL294" s="138" t="str">
        <f t="shared" si="116"/>
        <v/>
      </c>
      <c r="AM294" s="138">
        <f t="shared" si="117"/>
        <v>4.05</v>
      </c>
      <c r="AN294"/>
      <c r="AO294"/>
      <c r="AP294"/>
      <c r="AQ294"/>
      <c r="AR294"/>
    </row>
    <row r="295" spans="3:44" s="6" customFormat="1" ht="15" customHeight="1" x14ac:dyDescent="0.25">
      <c r="C295" s="6" t="str">
        <f t="shared" si="105"/>
        <v>Rheem</v>
      </c>
      <c r="D295" s="6" t="str">
        <f t="shared" si="106"/>
        <v>CPROPH65 T2 RH400-SO  (65 gal)</v>
      </c>
      <c r="E295" s="6">
        <f t="shared" si="107"/>
        <v>1909661</v>
      </c>
      <c r="F295" s="55">
        <f t="shared" si="108"/>
        <v>65</v>
      </c>
      <c r="G295" s="6" t="str">
        <f t="shared" si="109"/>
        <v>Rheem2020Prem65</v>
      </c>
      <c r="H295" s="114">
        <f t="shared" si="110"/>
        <v>1</v>
      </c>
      <c r="I295" s="152" t="str">
        <f t="shared" si="111"/>
        <v>RheemCPROPH65T2RH400SO</v>
      </c>
      <c r="J295" s="114">
        <v>4</v>
      </c>
      <c r="K295" s="219">
        <v>4.05</v>
      </c>
      <c r="L295" s="91" t="s">
        <v>188</v>
      </c>
      <c r="M295" s="175"/>
      <c r="N295" s="131">
        <f t="shared" si="112"/>
        <v>19</v>
      </c>
      <c r="O295" s="189" t="s">
        <v>88</v>
      </c>
      <c r="P295" s="178">
        <f t="shared" si="159"/>
        <v>96</v>
      </c>
      <c r="Q295" s="164">
        <f t="shared" si="103"/>
        <v>1909661</v>
      </c>
      <c r="R295" s="9" t="str">
        <f t="shared" si="113"/>
        <v>CPROPH65 T2 RH400-SO  (65 gal)</v>
      </c>
      <c r="S295" s="11">
        <f>COUNTIF(R$90:R$662, R295)</f>
        <v>1</v>
      </c>
      <c r="T295" s="197" t="s">
        <v>1066</v>
      </c>
      <c r="U295" s="179">
        <v>65</v>
      </c>
      <c r="V295" s="173" t="s">
        <v>275</v>
      </c>
      <c r="W295" s="173" t="s">
        <v>275</v>
      </c>
      <c r="X295" s="129" t="str">
        <f t="shared" si="104"/>
        <v>Rheem2020Prem65</v>
      </c>
      <c r="Y295" s="180">
        <v>1</v>
      </c>
      <c r="Z295" s="165"/>
      <c r="AA295" s="194"/>
      <c r="AB295" s="166"/>
      <c r="AC295" s="124" t="str">
        <f t="shared" si="114"/>
        <v>2,     1909661,   "CPROPH65 T2 RH400-SO  (65 gal)"</v>
      </c>
      <c r="AD295" s="196" t="str">
        <f t="shared" si="160"/>
        <v>Rheem</v>
      </c>
      <c r="AE295" s="174" t="s">
        <v>1126</v>
      </c>
      <c r="AF295" s="167">
        <f>COUNTIF(AE$77:AE$662, AE295)</f>
        <v>1</v>
      </c>
      <c r="AG295" s="124" t="str">
        <f t="shared" si="115"/>
        <v xml:space="preserve">          case  CPROPH65 T2 RH400-SO  (65 gal)   :   "RheemCPROPH65T2RH400SO"</v>
      </c>
      <c r="AH295" s="6">
        <v>4.05</v>
      </c>
      <c r="AJ295" s="6">
        <v>4</v>
      </c>
      <c r="AK295"/>
      <c r="AL295" s="138" t="str">
        <f t="shared" si="116"/>
        <v/>
      </c>
      <c r="AM295" s="138">
        <f t="shared" si="117"/>
        <v>4.05</v>
      </c>
      <c r="AN295"/>
      <c r="AO295"/>
      <c r="AP295"/>
      <c r="AQ295"/>
      <c r="AR295"/>
    </row>
    <row r="296" spans="3:44" s="6" customFormat="1" ht="15" customHeight="1" x14ac:dyDescent="0.25">
      <c r="C296" s="6" t="str">
        <f t="shared" si="105"/>
        <v>Rheem</v>
      </c>
      <c r="D296" s="6" t="str">
        <f t="shared" si="106"/>
        <v>CPROPH80 T2 RH400-15  (80 gal)</v>
      </c>
      <c r="E296" s="6">
        <f t="shared" si="107"/>
        <v>1909762</v>
      </c>
      <c r="F296" s="55">
        <f t="shared" si="108"/>
        <v>80</v>
      </c>
      <c r="G296" s="6" t="str">
        <f t="shared" si="109"/>
        <v>Rheem2020Prem80</v>
      </c>
      <c r="H296" s="114">
        <f t="shared" si="110"/>
        <v>1</v>
      </c>
      <c r="I296" s="152" t="str">
        <f t="shared" si="111"/>
        <v>RheemCPROPH80T2RH40015</v>
      </c>
      <c r="J296" s="114">
        <v>4</v>
      </c>
      <c r="K296" s="219">
        <v>3.7</v>
      </c>
      <c r="L296" s="91" t="s">
        <v>188</v>
      </c>
      <c r="M296" s="175"/>
      <c r="N296" s="131">
        <f t="shared" si="112"/>
        <v>19</v>
      </c>
      <c r="O296" s="189" t="s">
        <v>88</v>
      </c>
      <c r="P296" s="178">
        <f t="shared" si="159"/>
        <v>97</v>
      </c>
      <c r="Q296" s="164">
        <f t="shared" si="103"/>
        <v>1909762</v>
      </c>
      <c r="R296" s="9" t="str">
        <f t="shared" si="113"/>
        <v>CPROPH80 T2 RH400-15  (80 gal)</v>
      </c>
      <c r="S296" s="11">
        <f>COUNTIF(R$90:R$662, R296)</f>
        <v>1</v>
      </c>
      <c r="T296" s="197" t="s">
        <v>1067</v>
      </c>
      <c r="U296" s="179">
        <v>80</v>
      </c>
      <c r="V296" s="173" t="s">
        <v>276</v>
      </c>
      <c r="W296" s="173" t="s">
        <v>276</v>
      </c>
      <c r="X296" s="129" t="str">
        <f t="shared" si="104"/>
        <v>Rheem2020Prem80</v>
      </c>
      <c r="Y296" s="180">
        <v>1</v>
      </c>
      <c r="Z296" s="165"/>
      <c r="AA296" s="194"/>
      <c r="AB296" s="166"/>
      <c r="AC296" s="124" t="str">
        <f t="shared" si="114"/>
        <v>2,     1909762,   "CPROPH80 T2 RH400-15  (80 gal)"</v>
      </c>
      <c r="AD296" s="196" t="str">
        <f t="shared" si="160"/>
        <v>Rheem</v>
      </c>
      <c r="AE296" s="174" t="s">
        <v>1127</v>
      </c>
      <c r="AF296" s="167">
        <f>COUNTIF(AE$77:AE$662, AE296)</f>
        <v>1</v>
      </c>
      <c r="AG296" s="124" t="str">
        <f t="shared" si="115"/>
        <v xml:space="preserve">          case  CPROPH80 T2 RH400-15  (80 gal)   :   "RheemCPROPH80T2RH40015"</v>
      </c>
      <c r="AH296" s="6">
        <v>3.7</v>
      </c>
      <c r="AJ296" s="6">
        <v>4</v>
      </c>
      <c r="AK296"/>
      <c r="AL296" s="138" t="str">
        <f t="shared" si="116"/>
        <v/>
      </c>
      <c r="AM296" s="138">
        <f t="shared" si="117"/>
        <v>3.7</v>
      </c>
      <c r="AN296"/>
      <c r="AO296"/>
      <c r="AP296"/>
      <c r="AQ296"/>
      <c r="AR296"/>
    </row>
    <row r="297" spans="3:44" s="6" customFormat="1" ht="15" customHeight="1" x14ac:dyDescent="0.25">
      <c r="C297" s="6" t="str">
        <f t="shared" si="105"/>
        <v>Rheem</v>
      </c>
      <c r="D297" s="6" t="str">
        <f t="shared" si="106"/>
        <v>CPROPH80 T2 RH400-30  (80 gal)</v>
      </c>
      <c r="E297" s="6">
        <f t="shared" si="107"/>
        <v>1909862</v>
      </c>
      <c r="F297" s="55">
        <f t="shared" si="108"/>
        <v>80</v>
      </c>
      <c r="G297" s="6" t="str">
        <f t="shared" si="109"/>
        <v>Rheem2020Prem80</v>
      </c>
      <c r="H297" s="114">
        <f t="shared" si="110"/>
        <v>1</v>
      </c>
      <c r="I297" s="152" t="str">
        <f t="shared" si="111"/>
        <v>RheemCPROPH80T2RH40030</v>
      </c>
      <c r="J297" s="114">
        <v>4</v>
      </c>
      <c r="K297" s="219">
        <v>4.07</v>
      </c>
      <c r="L297" s="91" t="s">
        <v>188</v>
      </c>
      <c r="M297" s="175"/>
      <c r="N297" s="131">
        <f t="shared" si="112"/>
        <v>19</v>
      </c>
      <c r="O297" s="189" t="s">
        <v>88</v>
      </c>
      <c r="P297" s="178">
        <f t="shared" si="159"/>
        <v>98</v>
      </c>
      <c r="Q297" s="164">
        <f t="shared" si="103"/>
        <v>1909862</v>
      </c>
      <c r="R297" s="9" t="str">
        <f t="shared" si="113"/>
        <v>CPROPH80 T2 RH400-30  (80 gal)</v>
      </c>
      <c r="S297" s="11">
        <f>COUNTIF(R$90:R$662, R297)</f>
        <v>1</v>
      </c>
      <c r="T297" s="197" t="s">
        <v>1068</v>
      </c>
      <c r="U297" s="179">
        <v>80</v>
      </c>
      <c r="V297" s="173" t="s">
        <v>276</v>
      </c>
      <c r="W297" s="173" t="s">
        <v>276</v>
      </c>
      <c r="X297" s="129" t="str">
        <f t="shared" si="104"/>
        <v>Rheem2020Prem80</v>
      </c>
      <c r="Y297" s="180">
        <v>1</v>
      </c>
      <c r="Z297" s="165"/>
      <c r="AA297" s="194"/>
      <c r="AB297" s="166"/>
      <c r="AC297" s="124" t="str">
        <f t="shared" si="114"/>
        <v>2,     1909862,   "CPROPH80 T2 RH400-30  (80 gal)"</v>
      </c>
      <c r="AD297" s="196" t="str">
        <f t="shared" si="160"/>
        <v>Rheem</v>
      </c>
      <c r="AE297" s="174" t="s">
        <v>1128</v>
      </c>
      <c r="AF297" s="167">
        <f>COUNTIF(AE$77:AE$662, AE297)</f>
        <v>1</v>
      </c>
      <c r="AG297" s="124" t="str">
        <f t="shared" si="115"/>
        <v xml:space="preserve">          case  CPROPH80 T2 RH400-30  (80 gal)   :   "RheemCPROPH80T2RH40030"</v>
      </c>
      <c r="AH297" s="6">
        <v>4.07</v>
      </c>
      <c r="AJ297" s="6">
        <v>4</v>
      </c>
      <c r="AK297"/>
      <c r="AL297" s="138" t="str">
        <f t="shared" si="116"/>
        <v/>
      </c>
      <c r="AM297" s="138">
        <f t="shared" si="117"/>
        <v>4.07</v>
      </c>
      <c r="AN297"/>
      <c r="AO297"/>
      <c r="AP297"/>
      <c r="AQ297"/>
      <c r="AR297"/>
    </row>
    <row r="298" spans="3:44" s="6" customFormat="1" ht="15" customHeight="1" x14ac:dyDescent="0.25">
      <c r="C298" s="6" t="str">
        <f t="shared" si="105"/>
        <v>Rheem</v>
      </c>
      <c r="D298" s="6" t="str">
        <f t="shared" si="106"/>
        <v>CPROPH80 T2 RH400-SO  (80 gal)</v>
      </c>
      <c r="E298" s="6">
        <f t="shared" si="107"/>
        <v>1909962</v>
      </c>
      <c r="F298" s="55">
        <f t="shared" si="108"/>
        <v>80</v>
      </c>
      <c r="G298" s="6" t="str">
        <f t="shared" si="109"/>
        <v>Rheem2020Prem80</v>
      </c>
      <c r="H298" s="114">
        <f t="shared" si="110"/>
        <v>1</v>
      </c>
      <c r="I298" s="152" t="str">
        <f t="shared" si="111"/>
        <v>RheemCPROPH80T2RH400SO</v>
      </c>
      <c r="J298" s="114">
        <v>4</v>
      </c>
      <c r="K298" s="219">
        <v>4.07</v>
      </c>
      <c r="L298" s="91" t="s">
        <v>188</v>
      </c>
      <c r="M298" s="175"/>
      <c r="N298" s="131">
        <f t="shared" si="112"/>
        <v>19</v>
      </c>
      <c r="O298" s="189" t="s">
        <v>88</v>
      </c>
      <c r="P298" s="178">
        <f t="shared" si="159"/>
        <v>99</v>
      </c>
      <c r="Q298" s="164">
        <f t="shared" si="103"/>
        <v>1909962</v>
      </c>
      <c r="R298" s="9" t="str">
        <f t="shared" si="113"/>
        <v>CPROPH80 T2 RH400-SO  (80 gal)</v>
      </c>
      <c r="S298" s="11">
        <f>COUNTIF(R$90:R$662, R298)</f>
        <v>1</v>
      </c>
      <c r="T298" s="197" t="s">
        <v>1069</v>
      </c>
      <c r="U298" s="179">
        <v>80</v>
      </c>
      <c r="V298" s="173" t="s">
        <v>276</v>
      </c>
      <c r="W298" s="173" t="s">
        <v>276</v>
      </c>
      <c r="X298" s="129" t="str">
        <f t="shared" si="104"/>
        <v>Rheem2020Prem80</v>
      </c>
      <c r="Y298" s="180">
        <v>1</v>
      </c>
      <c r="Z298" s="165"/>
      <c r="AA298" s="194"/>
      <c r="AB298" s="166"/>
      <c r="AC298" s="124" t="str">
        <f t="shared" si="114"/>
        <v>2,     1909962,   "CPROPH80 T2 RH400-SO  (80 gal)"</v>
      </c>
      <c r="AD298" s="196" t="str">
        <f t="shared" si="160"/>
        <v>Rheem</v>
      </c>
      <c r="AE298" s="174" t="s">
        <v>1129</v>
      </c>
      <c r="AF298" s="167">
        <f>COUNTIF(AE$77:AE$662, AE298)</f>
        <v>1</v>
      </c>
      <c r="AG298" s="124" t="str">
        <f t="shared" si="115"/>
        <v xml:space="preserve">          case  CPROPH80 T2 RH400-SO  (80 gal)   :   "RheemCPROPH80T2RH400SO"</v>
      </c>
      <c r="AH298" s="6">
        <v>4.07</v>
      </c>
      <c r="AJ298" s="6">
        <v>4</v>
      </c>
      <c r="AK298"/>
      <c r="AL298" s="138" t="str">
        <f t="shared" si="116"/>
        <v/>
      </c>
      <c r="AM298" s="138">
        <f t="shared" si="117"/>
        <v>4.07</v>
      </c>
      <c r="AN298"/>
      <c r="AO298"/>
      <c r="AP298"/>
      <c r="AQ298"/>
      <c r="AR298"/>
    </row>
    <row r="299" spans="3:44" s="6" customFormat="1" ht="15" customHeight="1" x14ac:dyDescent="0.25">
      <c r="C299" s="6" t="str">
        <f t="shared" si="105"/>
        <v>Rheem</v>
      </c>
      <c r="D299" s="6" t="str">
        <f t="shared" si="106"/>
        <v>CXE40T10H22U1  (40 gal)</v>
      </c>
      <c r="E299" s="6">
        <f t="shared" si="107"/>
        <v>1910059</v>
      </c>
      <c r="F299" s="55">
        <f t="shared" si="108"/>
        <v>40</v>
      </c>
      <c r="G299" s="6" t="str">
        <f t="shared" si="109"/>
        <v>Rheem2020Prem40</v>
      </c>
      <c r="H299" s="114">
        <f t="shared" si="110"/>
        <v>1</v>
      </c>
      <c r="I299" s="152" t="str">
        <f t="shared" si="111"/>
        <v>RheemCXE40T10H22U1</v>
      </c>
      <c r="J299" s="114">
        <v>4</v>
      </c>
      <c r="K299" s="219">
        <v>3.45</v>
      </c>
      <c r="L299" s="91" t="s">
        <v>188</v>
      </c>
      <c r="M299" s="175"/>
      <c r="N299" s="131">
        <f t="shared" si="112"/>
        <v>19</v>
      </c>
      <c r="O299" s="189" t="s">
        <v>88</v>
      </c>
      <c r="P299" s="178">
        <f t="shared" si="159"/>
        <v>100</v>
      </c>
      <c r="Q299" s="164">
        <f t="shared" si="103"/>
        <v>1910059</v>
      </c>
      <c r="R299" s="9" t="str">
        <f t="shared" si="113"/>
        <v>CXE40T10H22U1  (40 gal)</v>
      </c>
      <c r="S299" s="11">
        <f>COUNTIF(R$90:R$662, R299)</f>
        <v>1</v>
      </c>
      <c r="T299" s="197" t="s">
        <v>1070</v>
      </c>
      <c r="U299" s="179">
        <v>40</v>
      </c>
      <c r="V299" s="173" t="s">
        <v>273</v>
      </c>
      <c r="W299" s="173" t="s">
        <v>273</v>
      </c>
      <c r="X299" s="129" t="str">
        <f t="shared" si="104"/>
        <v>Rheem2020Prem40</v>
      </c>
      <c r="Y299" s="180">
        <v>1</v>
      </c>
      <c r="Z299" s="165"/>
      <c r="AA299" s="194"/>
      <c r="AB299" s="166"/>
      <c r="AC299" s="124" t="str">
        <f t="shared" si="114"/>
        <v>2,     1910059,   "CXE40T10H22U1  (40 gal)"</v>
      </c>
      <c r="AD299" s="196" t="str">
        <f t="shared" si="160"/>
        <v>Rheem</v>
      </c>
      <c r="AE299" s="174" t="s">
        <v>1130</v>
      </c>
      <c r="AF299" s="167">
        <f>COUNTIF(AE$77:AE$662, AE299)</f>
        <v>1</v>
      </c>
      <c r="AG299" s="124" t="str">
        <f t="shared" si="115"/>
        <v xml:space="preserve">          case  CXE40T10H22U1  (40 gal)   :   "RheemCXE40T10H22U1"</v>
      </c>
      <c r="AH299" s="6">
        <v>3.45</v>
      </c>
      <c r="AJ299" s="6">
        <v>4</v>
      </c>
      <c r="AK299"/>
      <c r="AL299" s="138" t="str">
        <f t="shared" si="116"/>
        <v/>
      </c>
      <c r="AM299" s="138">
        <f t="shared" si="117"/>
        <v>3.45</v>
      </c>
      <c r="AN299"/>
      <c r="AO299"/>
      <c r="AP299"/>
      <c r="AQ299"/>
      <c r="AR299"/>
    </row>
    <row r="300" spans="3:44" s="6" customFormat="1" ht="15" customHeight="1" x14ac:dyDescent="0.25">
      <c r="C300" s="6" t="str">
        <f t="shared" si="105"/>
        <v>Rheem</v>
      </c>
      <c r="D300" s="6" t="str">
        <f t="shared" si="106"/>
        <v>CXE40T10H45U1  (40 gal)</v>
      </c>
      <c r="E300" s="6">
        <f t="shared" si="107"/>
        <v>1910159</v>
      </c>
      <c r="F300" s="55">
        <f t="shared" si="108"/>
        <v>40</v>
      </c>
      <c r="G300" s="6" t="str">
        <f t="shared" si="109"/>
        <v>Rheem2020Prem40</v>
      </c>
      <c r="H300" s="114">
        <f t="shared" si="110"/>
        <v>1</v>
      </c>
      <c r="I300" s="152" t="str">
        <f t="shared" si="111"/>
        <v>RheemCXE40T10H45U1</v>
      </c>
      <c r="J300" s="114">
        <v>4</v>
      </c>
      <c r="K300" s="219">
        <v>3.83</v>
      </c>
      <c r="L300" s="91" t="s">
        <v>188</v>
      </c>
      <c r="M300" s="175"/>
      <c r="N300" s="131">
        <f t="shared" si="112"/>
        <v>19</v>
      </c>
      <c r="O300" s="189" t="s">
        <v>88</v>
      </c>
      <c r="P300" s="178">
        <f t="shared" si="159"/>
        <v>101</v>
      </c>
      <c r="Q300" s="164">
        <f t="shared" ref="Q300:Q363" si="161" xml:space="preserve"> (N300*100000) + (P300*100) + VLOOKUP( W300, $T$2:$V$70, 2, FALSE )</f>
        <v>1910159</v>
      </c>
      <c r="R300" s="9" t="str">
        <f t="shared" si="113"/>
        <v>CXE40T10H45U1  (40 gal)</v>
      </c>
      <c r="S300" s="11">
        <f>COUNTIF(R$90:R$662, R300)</f>
        <v>1</v>
      </c>
      <c r="T300" s="197" t="s">
        <v>1071</v>
      </c>
      <c r="U300" s="179">
        <v>40</v>
      </c>
      <c r="V300" s="173" t="s">
        <v>273</v>
      </c>
      <c r="W300" s="173" t="s">
        <v>273</v>
      </c>
      <c r="X300" s="129" t="str">
        <f t="shared" ref="X300:X363" si="162">VLOOKUP( W300, $T$2:$V$71, 3, FALSE )</f>
        <v>Rheem2020Prem40</v>
      </c>
      <c r="Y300" s="180">
        <v>1</v>
      </c>
      <c r="Z300" s="165"/>
      <c r="AA300" s="194"/>
      <c r="AB300" s="166"/>
      <c r="AC300" s="124" t="str">
        <f t="shared" si="114"/>
        <v>2,     1910159,   "CXE40T10H45U1  (40 gal)"</v>
      </c>
      <c r="AD300" s="196" t="str">
        <f t="shared" si="160"/>
        <v>Rheem</v>
      </c>
      <c r="AE300" s="174" t="s">
        <v>1131</v>
      </c>
      <c r="AF300" s="167">
        <f>COUNTIF(AE$77:AE$662, AE300)</f>
        <v>1</v>
      </c>
      <c r="AG300" s="124" t="str">
        <f t="shared" si="115"/>
        <v xml:space="preserve">          case  CXE40T10H45U1  (40 gal)   :   "RheemCXE40T10H45U1"</v>
      </c>
      <c r="AH300" s="6">
        <v>3.83</v>
      </c>
      <c r="AJ300" s="6">
        <v>4</v>
      </c>
      <c r="AK300"/>
      <c r="AL300" s="138" t="str">
        <f t="shared" si="116"/>
        <v/>
      </c>
      <c r="AM300" s="138">
        <f t="shared" si="117"/>
        <v>3.83</v>
      </c>
      <c r="AN300"/>
      <c r="AO300"/>
      <c r="AP300"/>
      <c r="AQ300"/>
      <c r="AR300"/>
    </row>
    <row r="301" spans="3:44" s="6" customFormat="1" ht="15" customHeight="1" x14ac:dyDescent="0.25">
      <c r="C301" s="6" t="str">
        <f t="shared" si="105"/>
        <v>Rheem</v>
      </c>
      <c r="D301" s="6" t="str">
        <f t="shared" si="106"/>
        <v>CXE40T10HS45U1  (40 gal)</v>
      </c>
      <c r="E301" s="6">
        <f t="shared" si="107"/>
        <v>1910259</v>
      </c>
      <c r="F301" s="55">
        <f t="shared" si="108"/>
        <v>40</v>
      </c>
      <c r="G301" s="6" t="str">
        <f t="shared" si="109"/>
        <v>Rheem2020Prem40</v>
      </c>
      <c r="H301" s="114">
        <f t="shared" si="110"/>
        <v>1</v>
      </c>
      <c r="I301" s="152" t="str">
        <f t="shared" si="111"/>
        <v>RheemCXE40T10HS45U1</v>
      </c>
      <c r="J301" s="114">
        <v>4</v>
      </c>
      <c r="K301" s="219">
        <v>3.83</v>
      </c>
      <c r="L301" s="91" t="s">
        <v>188</v>
      </c>
      <c r="M301" s="175"/>
      <c r="N301" s="131">
        <f t="shared" si="112"/>
        <v>19</v>
      </c>
      <c r="O301" s="189" t="s">
        <v>88</v>
      </c>
      <c r="P301" s="178">
        <f t="shared" si="159"/>
        <v>102</v>
      </c>
      <c r="Q301" s="164">
        <f t="shared" si="161"/>
        <v>1910259</v>
      </c>
      <c r="R301" s="9" t="str">
        <f t="shared" si="113"/>
        <v>CXE40T10HS45U1  (40 gal)</v>
      </c>
      <c r="S301" s="11">
        <f>COUNTIF(R$90:R$662, R301)</f>
        <v>1</v>
      </c>
      <c r="T301" s="197" t="s">
        <v>1072</v>
      </c>
      <c r="U301" s="179">
        <v>40</v>
      </c>
      <c r="V301" s="173" t="s">
        <v>273</v>
      </c>
      <c r="W301" s="173" t="s">
        <v>273</v>
      </c>
      <c r="X301" s="129" t="str">
        <f t="shared" si="162"/>
        <v>Rheem2020Prem40</v>
      </c>
      <c r="Y301" s="180">
        <v>1</v>
      </c>
      <c r="Z301" s="165"/>
      <c r="AA301" s="194"/>
      <c r="AB301" s="166"/>
      <c r="AC301" s="124" t="str">
        <f t="shared" si="114"/>
        <v>2,     1910259,   "CXE40T10HS45U1  (40 gal)"</v>
      </c>
      <c r="AD301" s="196" t="str">
        <f t="shared" si="160"/>
        <v>Rheem</v>
      </c>
      <c r="AE301" s="174" t="s">
        <v>1132</v>
      </c>
      <c r="AF301" s="167">
        <f>COUNTIF(AE$77:AE$662, AE301)</f>
        <v>1</v>
      </c>
      <c r="AG301" s="124" t="str">
        <f t="shared" si="115"/>
        <v xml:space="preserve">          case  CXE40T10HS45U1  (40 gal)   :   "RheemCXE40T10HS45U1"</v>
      </c>
      <c r="AH301" s="6">
        <v>3.83</v>
      </c>
      <c r="AJ301" s="6">
        <v>4</v>
      </c>
      <c r="AK301"/>
      <c r="AL301" s="138" t="str">
        <f t="shared" si="116"/>
        <v/>
      </c>
      <c r="AM301" s="138">
        <f t="shared" si="117"/>
        <v>3.83</v>
      </c>
      <c r="AN301"/>
      <c r="AO301"/>
      <c r="AP301"/>
      <c r="AQ301"/>
      <c r="AR301"/>
    </row>
    <row r="302" spans="3:44" s="6" customFormat="1" ht="15" customHeight="1" x14ac:dyDescent="0.25">
      <c r="C302" s="6" t="str">
        <f t="shared" si="105"/>
        <v>Rheem</v>
      </c>
      <c r="D302" s="6" t="str">
        <f t="shared" si="106"/>
        <v>CXE50T10H22U1  (50 gal)</v>
      </c>
      <c r="E302" s="6">
        <f t="shared" si="107"/>
        <v>1910360</v>
      </c>
      <c r="F302" s="55">
        <f t="shared" si="108"/>
        <v>50</v>
      </c>
      <c r="G302" s="6" t="str">
        <f t="shared" si="109"/>
        <v>Rheem2020Prem50</v>
      </c>
      <c r="H302" s="114">
        <f t="shared" si="110"/>
        <v>1</v>
      </c>
      <c r="I302" s="152" t="str">
        <f t="shared" si="111"/>
        <v>RheemCXE50T10H22U1</v>
      </c>
      <c r="J302" s="114">
        <v>4</v>
      </c>
      <c r="K302" s="219">
        <v>3.75</v>
      </c>
      <c r="L302" s="91" t="s">
        <v>188</v>
      </c>
      <c r="M302" s="175"/>
      <c r="N302" s="131">
        <f t="shared" si="112"/>
        <v>19</v>
      </c>
      <c r="O302" s="189" t="s">
        <v>88</v>
      </c>
      <c r="P302" s="178">
        <f t="shared" si="159"/>
        <v>103</v>
      </c>
      <c r="Q302" s="164">
        <f t="shared" si="161"/>
        <v>1910360</v>
      </c>
      <c r="R302" s="9" t="str">
        <f t="shared" si="113"/>
        <v>CXE50T10H22U1  (50 gal)</v>
      </c>
      <c r="S302" s="11">
        <f>COUNTIF(R$90:R$662, R302)</f>
        <v>1</v>
      </c>
      <c r="T302" s="197" t="s">
        <v>1073</v>
      </c>
      <c r="U302" s="179">
        <v>50</v>
      </c>
      <c r="V302" s="173" t="s">
        <v>274</v>
      </c>
      <c r="W302" s="173" t="s">
        <v>274</v>
      </c>
      <c r="X302" s="129" t="str">
        <f t="shared" si="162"/>
        <v>Rheem2020Prem50</v>
      </c>
      <c r="Y302" s="180">
        <v>1</v>
      </c>
      <c r="Z302" s="165"/>
      <c r="AA302" s="194"/>
      <c r="AB302" s="166"/>
      <c r="AC302" s="124" t="str">
        <f t="shared" si="114"/>
        <v>2,     1910360,   "CXE50T10H22U1  (50 gal)"</v>
      </c>
      <c r="AD302" s="196" t="str">
        <f t="shared" si="160"/>
        <v>Rheem</v>
      </c>
      <c r="AE302" s="174" t="s">
        <v>1133</v>
      </c>
      <c r="AF302" s="167">
        <f>COUNTIF(AE$77:AE$662, AE302)</f>
        <v>1</v>
      </c>
      <c r="AG302" s="124" t="str">
        <f t="shared" si="115"/>
        <v xml:space="preserve">          case  CXE50T10H22U1  (50 gal)   :   "RheemCXE50T10H22U1"</v>
      </c>
      <c r="AH302" s="6">
        <v>3.75</v>
      </c>
      <c r="AJ302" s="6">
        <v>4</v>
      </c>
      <c r="AK302"/>
      <c r="AL302" s="138" t="str">
        <f t="shared" si="116"/>
        <v/>
      </c>
      <c r="AM302" s="138">
        <f t="shared" si="117"/>
        <v>3.75</v>
      </c>
      <c r="AN302"/>
      <c r="AO302"/>
      <c r="AP302"/>
      <c r="AQ302"/>
      <c r="AR302"/>
    </row>
    <row r="303" spans="3:44" s="6" customFormat="1" ht="15" customHeight="1" x14ac:dyDescent="0.25">
      <c r="C303" s="6" t="str">
        <f t="shared" ref="C303:C366" si="163">O303</f>
        <v>Rheem</v>
      </c>
      <c r="D303" s="6" t="str">
        <f t="shared" ref="D303:D366" si="164">R303</f>
        <v>CXE50T10H45U1  (50 gal)</v>
      </c>
      <c r="E303" s="6">
        <f t="shared" ref="E303:E366" si="165">Q303</f>
        <v>1910460</v>
      </c>
      <c r="F303" s="55">
        <f t="shared" ref="F303:F366" si="166">U303</f>
        <v>50</v>
      </c>
      <c r="G303" s="6" t="str">
        <f t="shared" ref="G303:G366" si="167">X303</f>
        <v>Rheem2020Prem50</v>
      </c>
      <c r="H303" s="114">
        <f t="shared" ref="H303:H366" si="168">Y303</f>
        <v>1</v>
      </c>
      <c r="I303" s="152" t="str">
        <f t="shared" ref="I303:I366" si="169">AE303</f>
        <v>RheemCXE50T10H45U1</v>
      </c>
      <c r="J303" s="114">
        <v>4</v>
      </c>
      <c r="K303" s="219">
        <v>3.88</v>
      </c>
      <c r="L303" s="91" t="s">
        <v>188</v>
      </c>
      <c r="M303" s="175"/>
      <c r="N303" s="131">
        <f t="shared" ref="N303:N366" si="170">VLOOKUP( O303, $O$2:$P$24, 2, FALSE )</f>
        <v>19</v>
      </c>
      <c r="O303" s="189" t="s">
        <v>88</v>
      </c>
      <c r="P303" s="178">
        <f t="shared" si="159"/>
        <v>104</v>
      </c>
      <c r="Q303" s="164">
        <f t="shared" si="161"/>
        <v>1910460</v>
      </c>
      <c r="R303" s="9" t="str">
        <f t="shared" ref="R303:R366" si="171">T303 &amp; "  (" &amp; U303 &amp; " gal)"</f>
        <v>CXE50T10H45U1  (50 gal)</v>
      </c>
      <c r="S303" s="11">
        <f>COUNTIF(R$90:R$662, R303)</f>
        <v>1</v>
      </c>
      <c r="T303" s="197" t="s">
        <v>1074</v>
      </c>
      <c r="U303" s="179">
        <v>50</v>
      </c>
      <c r="V303" s="173" t="s">
        <v>274</v>
      </c>
      <c r="W303" s="173" t="s">
        <v>274</v>
      </c>
      <c r="X303" s="129" t="str">
        <f t="shared" si="162"/>
        <v>Rheem2020Prem50</v>
      </c>
      <c r="Y303" s="180">
        <v>1</v>
      </c>
      <c r="Z303" s="165"/>
      <c r="AA303" s="194"/>
      <c r="AB303" s="166"/>
      <c r="AC303" s="124" t="str">
        <f t="shared" ref="AC303:AC366" si="172">"2,     "&amp;E303&amp;",   """&amp;R303&amp;""""</f>
        <v>2,     1910460,   "CXE50T10H45U1  (50 gal)"</v>
      </c>
      <c r="AD303" s="196" t="str">
        <f t="shared" si="160"/>
        <v>Rheem</v>
      </c>
      <c r="AE303" s="174" t="s">
        <v>1134</v>
      </c>
      <c r="AF303" s="167">
        <f>COUNTIF(AE$77:AE$662, AE303)</f>
        <v>1</v>
      </c>
      <c r="AG303" s="124" t="str">
        <f t="shared" ref="AG303:AG366" si="173">"          case  "&amp;D303&amp;"   :   """&amp;AE303&amp;""""</f>
        <v xml:space="preserve">          case  CXE50T10H45U1  (50 gal)   :   "RheemCXE50T10H45U1"</v>
      </c>
      <c r="AH303" s="6">
        <v>3.88</v>
      </c>
      <c r="AJ303" s="6">
        <v>4</v>
      </c>
      <c r="AK303"/>
      <c r="AL303" s="138" t="str">
        <f t="shared" si="116"/>
        <v/>
      </c>
      <c r="AM303" s="138">
        <f t="shared" si="117"/>
        <v>3.88</v>
      </c>
      <c r="AN303"/>
      <c r="AO303"/>
      <c r="AP303"/>
      <c r="AQ303"/>
      <c r="AR303"/>
    </row>
    <row r="304" spans="3:44" s="6" customFormat="1" ht="15" customHeight="1" x14ac:dyDescent="0.25">
      <c r="C304" s="6" t="str">
        <f t="shared" si="163"/>
        <v>Rheem</v>
      </c>
      <c r="D304" s="6" t="str">
        <f t="shared" si="164"/>
        <v>CXE50T10HS45U1  (50 gal)</v>
      </c>
      <c r="E304" s="6">
        <f t="shared" si="165"/>
        <v>1910560</v>
      </c>
      <c r="F304" s="55">
        <f t="shared" si="166"/>
        <v>50</v>
      </c>
      <c r="G304" s="6" t="str">
        <f t="shared" si="167"/>
        <v>Rheem2020Prem50</v>
      </c>
      <c r="H304" s="114">
        <f t="shared" si="168"/>
        <v>1</v>
      </c>
      <c r="I304" s="152" t="str">
        <f t="shared" si="169"/>
        <v>RheemCXE50T10HS45U1</v>
      </c>
      <c r="J304" s="114">
        <v>4</v>
      </c>
      <c r="K304" s="219">
        <v>3.88</v>
      </c>
      <c r="L304" s="91" t="s">
        <v>188</v>
      </c>
      <c r="M304" s="175"/>
      <c r="N304" s="131">
        <f t="shared" si="170"/>
        <v>19</v>
      </c>
      <c r="O304" s="189" t="s">
        <v>88</v>
      </c>
      <c r="P304" s="178">
        <f t="shared" si="159"/>
        <v>105</v>
      </c>
      <c r="Q304" s="164">
        <f t="shared" si="161"/>
        <v>1910560</v>
      </c>
      <c r="R304" s="9" t="str">
        <f t="shared" si="171"/>
        <v>CXE50T10HS45U1  (50 gal)</v>
      </c>
      <c r="S304" s="11">
        <f>COUNTIF(R$90:R$662, R304)</f>
        <v>1</v>
      </c>
      <c r="T304" s="197" t="s">
        <v>1075</v>
      </c>
      <c r="U304" s="179">
        <v>50</v>
      </c>
      <c r="V304" s="173" t="s">
        <v>274</v>
      </c>
      <c r="W304" s="173" t="s">
        <v>274</v>
      </c>
      <c r="X304" s="129" t="str">
        <f t="shared" si="162"/>
        <v>Rheem2020Prem50</v>
      </c>
      <c r="Y304" s="180">
        <v>1</v>
      </c>
      <c r="Z304" s="165"/>
      <c r="AA304" s="194"/>
      <c r="AB304" s="166"/>
      <c r="AC304" s="124" t="str">
        <f t="shared" si="172"/>
        <v>2,     1910560,   "CXE50T10HS45U1  (50 gal)"</v>
      </c>
      <c r="AD304" s="196" t="str">
        <f t="shared" si="160"/>
        <v>Rheem</v>
      </c>
      <c r="AE304" s="174" t="s">
        <v>1135</v>
      </c>
      <c r="AF304" s="167">
        <f>COUNTIF(AE$77:AE$662, AE304)</f>
        <v>1</v>
      </c>
      <c r="AG304" s="124" t="str">
        <f t="shared" si="173"/>
        <v xml:space="preserve">          case  CXE50T10HS45U1  (50 gal)   :   "RheemCXE50T10HS45U1"</v>
      </c>
      <c r="AH304" s="6">
        <v>3.88</v>
      </c>
      <c r="AJ304" s="6">
        <v>4</v>
      </c>
      <c r="AK304"/>
      <c r="AL304" s="138" t="str">
        <f t="shared" ref="AL304:AL367" si="174">IF( AJ304=3, AH304, "" )</f>
        <v/>
      </c>
      <c r="AM304" s="138">
        <f t="shared" ref="AM304:AM367" si="175">IF( AJ304=4, AH304, "" )</f>
        <v>3.88</v>
      </c>
      <c r="AN304"/>
      <c r="AO304"/>
      <c r="AP304"/>
      <c r="AQ304"/>
      <c r="AR304"/>
    </row>
    <row r="305" spans="3:44" s="6" customFormat="1" ht="15" customHeight="1" x14ac:dyDescent="0.25">
      <c r="C305" s="6" t="str">
        <f t="shared" si="163"/>
        <v>Rheem</v>
      </c>
      <c r="D305" s="6" t="str">
        <f t="shared" si="164"/>
        <v>CXE65T10H22U1  (65 gal)</v>
      </c>
      <c r="E305" s="6">
        <f t="shared" si="165"/>
        <v>1910661</v>
      </c>
      <c r="F305" s="55">
        <f t="shared" si="166"/>
        <v>65</v>
      </c>
      <c r="G305" s="6" t="str">
        <f t="shared" si="167"/>
        <v>Rheem2020Prem65</v>
      </c>
      <c r="H305" s="114">
        <f t="shared" si="168"/>
        <v>1</v>
      </c>
      <c r="I305" s="152" t="str">
        <f t="shared" si="169"/>
        <v>RheemCXE65T10H22U1</v>
      </c>
      <c r="J305" s="114">
        <v>4</v>
      </c>
      <c r="K305" s="219">
        <v>3.55</v>
      </c>
      <c r="L305" s="91" t="s">
        <v>188</v>
      </c>
      <c r="M305" s="175"/>
      <c r="N305" s="131">
        <f t="shared" si="170"/>
        <v>19</v>
      </c>
      <c r="O305" s="189" t="s">
        <v>88</v>
      </c>
      <c r="P305" s="178">
        <f t="shared" si="159"/>
        <v>106</v>
      </c>
      <c r="Q305" s="164">
        <f t="shared" si="161"/>
        <v>1910661</v>
      </c>
      <c r="R305" s="9" t="str">
        <f t="shared" si="171"/>
        <v>CXE65T10H22U1  (65 gal)</v>
      </c>
      <c r="S305" s="11">
        <f>COUNTIF(R$90:R$662, R305)</f>
        <v>1</v>
      </c>
      <c r="T305" s="197" t="s">
        <v>1076</v>
      </c>
      <c r="U305" s="179">
        <v>65</v>
      </c>
      <c r="V305" s="173" t="s">
        <v>275</v>
      </c>
      <c r="W305" s="173" t="s">
        <v>275</v>
      </c>
      <c r="X305" s="129" t="str">
        <f t="shared" si="162"/>
        <v>Rheem2020Prem65</v>
      </c>
      <c r="Y305" s="180">
        <v>1</v>
      </c>
      <c r="Z305" s="165"/>
      <c r="AA305" s="194"/>
      <c r="AB305" s="166"/>
      <c r="AC305" s="124" t="str">
        <f t="shared" si="172"/>
        <v>2,     1910661,   "CXE65T10H22U1  (65 gal)"</v>
      </c>
      <c r="AD305" s="196" t="str">
        <f t="shared" si="160"/>
        <v>Rheem</v>
      </c>
      <c r="AE305" s="174" t="s">
        <v>1136</v>
      </c>
      <c r="AF305" s="167">
        <f>COUNTIF(AE$77:AE$662, AE305)</f>
        <v>1</v>
      </c>
      <c r="AG305" s="124" t="str">
        <f t="shared" si="173"/>
        <v xml:space="preserve">          case  CXE65T10H22U1  (65 gal)   :   "RheemCXE65T10H22U1"</v>
      </c>
      <c r="AH305" s="6">
        <v>3.55</v>
      </c>
      <c r="AJ305" s="6">
        <v>4</v>
      </c>
      <c r="AK305"/>
      <c r="AL305" s="138" t="str">
        <f t="shared" si="174"/>
        <v/>
      </c>
      <c r="AM305" s="138">
        <f t="shared" si="175"/>
        <v>3.55</v>
      </c>
      <c r="AN305"/>
      <c r="AO305"/>
      <c r="AP305"/>
      <c r="AQ305"/>
      <c r="AR305"/>
    </row>
    <row r="306" spans="3:44" s="6" customFormat="1" ht="15" customHeight="1" x14ac:dyDescent="0.25">
      <c r="C306" s="6" t="str">
        <f t="shared" si="163"/>
        <v>Rheem</v>
      </c>
      <c r="D306" s="6" t="str">
        <f t="shared" si="164"/>
        <v>CXE65T10H45U1  (65 gal)</v>
      </c>
      <c r="E306" s="6">
        <f t="shared" si="165"/>
        <v>1910761</v>
      </c>
      <c r="F306" s="55">
        <f t="shared" si="166"/>
        <v>65</v>
      </c>
      <c r="G306" s="6" t="str">
        <f t="shared" si="167"/>
        <v>Rheem2020Prem65</v>
      </c>
      <c r="H306" s="114">
        <f t="shared" si="168"/>
        <v>1</v>
      </c>
      <c r="I306" s="152" t="str">
        <f t="shared" si="169"/>
        <v>RheemCXE65T10H45U1</v>
      </c>
      <c r="J306" s="114">
        <v>4</v>
      </c>
      <c r="K306" s="219">
        <v>4.05</v>
      </c>
      <c r="L306" s="91" t="s">
        <v>188</v>
      </c>
      <c r="M306" s="175"/>
      <c r="N306" s="131">
        <f t="shared" si="170"/>
        <v>19</v>
      </c>
      <c r="O306" s="189" t="s">
        <v>88</v>
      </c>
      <c r="P306" s="178">
        <f t="shared" si="159"/>
        <v>107</v>
      </c>
      <c r="Q306" s="164">
        <f t="shared" si="161"/>
        <v>1910761</v>
      </c>
      <c r="R306" s="9" t="str">
        <f t="shared" si="171"/>
        <v>CXE65T10H45U1  (65 gal)</v>
      </c>
      <c r="S306" s="11">
        <f>COUNTIF(R$90:R$662, R306)</f>
        <v>1</v>
      </c>
      <c r="T306" s="197" t="s">
        <v>1077</v>
      </c>
      <c r="U306" s="179">
        <v>65</v>
      </c>
      <c r="V306" s="173" t="s">
        <v>275</v>
      </c>
      <c r="W306" s="173" t="s">
        <v>275</v>
      </c>
      <c r="X306" s="129" t="str">
        <f t="shared" si="162"/>
        <v>Rheem2020Prem65</v>
      </c>
      <c r="Y306" s="180">
        <v>1</v>
      </c>
      <c r="Z306" s="165"/>
      <c r="AA306" s="194"/>
      <c r="AB306" s="166"/>
      <c r="AC306" s="124" t="str">
        <f t="shared" si="172"/>
        <v>2,     1910761,   "CXE65T10H45U1  (65 gal)"</v>
      </c>
      <c r="AD306" s="196" t="str">
        <f t="shared" si="160"/>
        <v>Rheem</v>
      </c>
      <c r="AE306" s="174" t="s">
        <v>1137</v>
      </c>
      <c r="AF306" s="167">
        <f>COUNTIF(AE$77:AE$662, AE306)</f>
        <v>1</v>
      </c>
      <c r="AG306" s="124" t="str">
        <f t="shared" si="173"/>
        <v xml:space="preserve">          case  CXE65T10H45U1  (65 gal)   :   "RheemCXE65T10H45U1"</v>
      </c>
      <c r="AH306" s="6">
        <v>4.05</v>
      </c>
      <c r="AJ306" s="6">
        <v>4</v>
      </c>
      <c r="AK306"/>
      <c r="AL306" s="138" t="str">
        <f t="shared" si="174"/>
        <v/>
      </c>
      <c r="AM306" s="138">
        <f t="shared" si="175"/>
        <v>4.05</v>
      </c>
      <c r="AN306"/>
      <c r="AO306"/>
      <c r="AP306"/>
      <c r="AQ306"/>
      <c r="AR306"/>
    </row>
    <row r="307" spans="3:44" s="6" customFormat="1" ht="15" customHeight="1" x14ac:dyDescent="0.25">
      <c r="C307" s="6" t="str">
        <f t="shared" si="163"/>
        <v>Rheem</v>
      </c>
      <c r="D307" s="6" t="str">
        <f t="shared" si="164"/>
        <v>CXE65T10HS45U1  (65 gal)</v>
      </c>
      <c r="E307" s="6">
        <f t="shared" si="165"/>
        <v>1910861</v>
      </c>
      <c r="F307" s="55">
        <f t="shared" si="166"/>
        <v>65</v>
      </c>
      <c r="G307" s="6" t="str">
        <f t="shared" si="167"/>
        <v>Rheem2020Prem65</v>
      </c>
      <c r="H307" s="114">
        <f t="shared" si="168"/>
        <v>1</v>
      </c>
      <c r="I307" s="152" t="str">
        <f t="shared" si="169"/>
        <v>RheemCXE65T10HS45U1</v>
      </c>
      <c r="J307" s="114">
        <v>4</v>
      </c>
      <c r="K307" s="219">
        <v>4.05</v>
      </c>
      <c r="L307" s="91" t="s">
        <v>188</v>
      </c>
      <c r="M307" s="175"/>
      <c r="N307" s="131">
        <f t="shared" si="170"/>
        <v>19</v>
      </c>
      <c r="O307" s="189" t="s">
        <v>88</v>
      </c>
      <c r="P307" s="178">
        <f t="shared" si="159"/>
        <v>108</v>
      </c>
      <c r="Q307" s="164">
        <f t="shared" si="161"/>
        <v>1910861</v>
      </c>
      <c r="R307" s="9" t="str">
        <f t="shared" si="171"/>
        <v>CXE65T10HS45U1  (65 gal)</v>
      </c>
      <c r="S307" s="11">
        <f>COUNTIF(R$90:R$662, R307)</f>
        <v>1</v>
      </c>
      <c r="T307" s="197" t="s">
        <v>1078</v>
      </c>
      <c r="U307" s="179">
        <v>65</v>
      </c>
      <c r="V307" s="173" t="s">
        <v>275</v>
      </c>
      <c r="W307" s="173" t="s">
        <v>275</v>
      </c>
      <c r="X307" s="129" t="str">
        <f t="shared" si="162"/>
        <v>Rheem2020Prem65</v>
      </c>
      <c r="Y307" s="180">
        <v>1</v>
      </c>
      <c r="Z307" s="165"/>
      <c r="AA307" s="194"/>
      <c r="AB307" s="166"/>
      <c r="AC307" s="124" t="str">
        <f t="shared" si="172"/>
        <v>2,     1910861,   "CXE65T10HS45U1  (65 gal)"</v>
      </c>
      <c r="AD307" s="196" t="str">
        <f t="shared" si="160"/>
        <v>Rheem</v>
      </c>
      <c r="AE307" s="174" t="s">
        <v>1138</v>
      </c>
      <c r="AF307" s="167">
        <f>COUNTIF(AE$77:AE$662, AE307)</f>
        <v>1</v>
      </c>
      <c r="AG307" s="124" t="str">
        <f t="shared" si="173"/>
        <v xml:space="preserve">          case  CXE65T10HS45U1  (65 gal)   :   "RheemCXE65T10HS45U1"</v>
      </c>
      <c r="AH307" s="6">
        <v>4.05</v>
      </c>
      <c r="AJ307" s="6">
        <v>4</v>
      </c>
      <c r="AK307"/>
      <c r="AL307" s="138" t="str">
        <f t="shared" si="174"/>
        <v/>
      </c>
      <c r="AM307" s="138">
        <f t="shared" si="175"/>
        <v>4.05</v>
      </c>
      <c r="AN307"/>
      <c r="AO307"/>
      <c r="AP307"/>
      <c r="AQ307"/>
      <c r="AR307"/>
    </row>
    <row r="308" spans="3:44" s="6" customFormat="1" ht="15" customHeight="1" x14ac:dyDescent="0.25">
      <c r="C308" s="6" t="str">
        <f t="shared" si="163"/>
        <v>Rheem</v>
      </c>
      <c r="D308" s="6" t="str">
        <f t="shared" si="164"/>
        <v>CXE80T10H22U1  (80 gal)</v>
      </c>
      <c r="E308" s="6">
        <f t="shared" si="165"/>
        <v>1910962</v>
      </c>
      <c r="F308" s="55">
        <f t="shared" si="166"/>
        <v>80</v>
      </c>
      <c r="G308" s="6" t="str">
        <f t="shared" si="167"/>
        <v>Rheem2020Prem80</v>
      </c>
      <c r="H308" s="114">
        <f t="shared" si="168"/>
        <v>1</v>
      </c>
      <c r="I308" s="152" t="str">
        <f t="shared" si="169"/>
        <v>RheemCXE80T10H22U1</v>
      </c>
      <c r="J308" s="114">
        <v>4</v>
      </c>
      <c r="K308" s="219">
        <v>3.7</v>
      </c>
      <c r="L308" s="91" t="s">
        <v>188</v>
      </c>
      <c r="M308" s="175"/>
      <c r="N308" s="131">
        <f t="shared" si="170"/>
        <v>19</v>
      </c>
      <c r="O308" s="189" t="s">
        <v>88</v>
      </c>
      <c r="P308" s="178">
        <f t="shared" si="159"/>
        <v>109</v>
      </c>
      <c r="Q308" s="164">
        <f t="shared" si="161"/>
        <v>1910962</v>
      </c>
      <c r="R308" s="9" t="str">
        <f t="shared" si="171"/>
        <v>CXE80T10H22U1  (80 gal)</v>
      </c>
      <c r="S308" s="11">
        <f>COUNTIF(R$90:R$662, R308)</f>
        <v>1</v>
      </c>
      <c r="T308" s="197" t="s">
        <v>1079</v>
      </c>
      <c r="U308" s="179">
        <v>80</v>
      </c>
      <c r="V308" s="173" t="s">
        <v>276</v>
      </c>
      <c r="W308" s="173" t="s">
        <v>276</v>
      </c>
      <c r="X308" s="129" t="str">
        <f t="shared" si="162"/>
        <v>Rheem2020Prem80</v>
      </c>
      <c r="Y308" s="180">
        <v>1</v>
      </c>
      <c r="Z308" s="165"/>
      <c r="AA308" s="194"/>
      <c r="AB308" s="166"/>
      <c r="AC308" s="124" t="str">
        <f t="shared" si="172"/>
        <v>2,     1910962,   "CXE80T10H22U1  (80 gal)"</v>
      </c>
      <c r="AD308" s="196" t="str">
        <f t="shared" si="160"/>
        <v>Rheem</v>
      </c>
      <c r="AE308" s="174" t="s">
        <v>1139</v>
      </c>
      <c r="AF308" s="167">
        <f>COUNTIF(AE$77:AE$662, AE308)</f>
        <v>1</v>
      </c>
      <c r="AG308" s="124" t="str">
        <f t="shared" si="173"/>
        <v xml:space="preserve">          case  CXE80T10H22U1  (80 gal)   :   "RheemCXE80T10H22U1"</v>
      </c>
      <c r="AH308" s="6">
        <v>3.7</v>
      </c>
      <c r="AJ308" s="6">
        <v>4</v>
      </c>
      <c r="AK308"/>
      <c r="AL308" s="138" t="str">
        <f t="shared" si="174"/>
        <v/>
      </c>
      <c r="AM308" s="138">
        <f t="shared" si="175"/>
        <v>3.7</v>
      </c>
      <c r="AN308"/>
      <c r="AO308"/>
      <c r="AP308"/>
      <c r="AQ308"/>
      <c r="AR308"/>
    </row>
    <row r="309" spans="3:44" s="6" customFormat="1" ht="15" customHeight="1" x14ac:dyDescent="0.25">
      <c r="C309" s="6" t="str">
        <f t="shared" si="163"/>
        <v>Rheem</v>
      </c>
      <c r="D309" s="6" t="str">
        <f t="shared" si="164"/>
        <v>CXE80T10H45U1  (80 gal)</v>
      </c>
      <c r="E309" s="6">
        <f t="shared" si="165"/>
        <v>1911062</v>
      </c>
      <c r="F309" s="55">
        <f t="shared" si="166"/>
        <v>80</v>
      </c>
      <c r="G309" s="6" t="str">
        <f t="shared" si="167"/>
        <v>Rheem2020Prem80</v>
      </c>
      <c r="H309" s="114">
        <f t="shared" si="168"/>
        <v>1</v>
      </c>
      <c r="I309" s="152" t="str">
        <f t="shared" si="169"/>
        <v>RheemCXE80T10H45U1</v>
      </c>
      <c r="J309" s="114">
        <v>4</v>
      </c>
      <c r="K309" s="219">
        <v>4.07</v>
      </c>
      <c r="L309" s="91" t="s">
        <v>188</v>
      </c>
      <c r="M309" s="175"/>
      <c r="N309" s="131">
        <f t="shared" si="170"/>
        <v>19</v>
      </c>
      <c r="O309" s="189" t="s">
        <v>88</v>
      </c>
      <c r="P309" s="178">
        <f t="shared" si="159"/>
        <v>110</v>
      </c>
      <c r="Q309" s="164">
        <f t="shared" si="161"/>
        <v>1911062</v>
      </c>
      <c r="R309" s="9" t="str">
        <f t="shared" si="171"/>
        <v>CXE80T10H45U1  (80 gal)</v>
      </c>
      <c r="S309" s="11">
        <f>COUNTIF(R$90:R$662, R309)</f>
        <v>1</v>
      </c>
      <c r="T309" s="197" t="s">
        <v>1080</v>
      </c>
      <c r="U309" s="179">
        <v>80</v>
      </c>
      <c r="V309" s="173" t="s">
        <v>276</v>
      </c>
      <c r="W309" s="173" t="s">
        <v>276</v>
      </c>
      <c r="X309" s="129" t="str">
        <f t="shared" si="162"/>
        <v>Rheem2020Prem80</v>
      </c>
      <c r="Y309" s="180">
        <v>1</v>
      </c>
      <c r="Z309" s="165"/>
      <c r="AA309" s="194"/>
      <c r="AB309" s="166"/>
      <c r="AC309" s="124" t="str">
        <f t="shared" si="172"/>
        <v>2,     1911062,   "CXE80T10H45U1  (80 gal)"</v>
      </c>
      <c r="AD309" s="196" t="str">
        <f t="shared" si="160"/>
        <v>Rheem</v>
      </c>
      <c r="AE309" s="174" t="s">
        <v>1140</v>
      </c>
      <c r="AF309" s="167">
        <f>COUNTIF(AE$77:AE$662, AE309)</f>
        <v>1</v>
      </c>
      <c r="AG309" s="124" t="str">
        <f t="shared" si="173"/>
        <v xml:space="preserve">          case  CXE80T10H45U1  (80 gal)   :   "RheemCXE80T10H45U1"</v>
      </c>
      <c r="AH309" s="6">
        <v>4.07</v>
      </c>
      <c r="AJ309" s="6">
        <v>4</v>
      </c>
      <c r="AK309"/>
      <c r="AL309" s="138" t="str">
        <f t="shared" si="174"/>
        <v/>
      </c>
      <c r="AM309" s="138">
        <f t="shared" si="175"/>
        <v>4.07</v>
      </c>
      <c r="AN309"/>
      <c r="AO309"/>
      <c r="AP309"/>
      <c r="AQ309"/>
      <c r="AR309"/>
    </row>
    <row r="310" spans="3:44" s="6" customFormat="1" ht="15" customHeight="1" x14ac:dyDescent="0.25">
      <c r="C310" s="6" t="str">
        <f t="shared" si="163"/>
        <v>Rheem</v>
      </c>
      <c r="D310" s="6" t="str">
        <f t="shared" si="164"/>
        <v>CXE80T10HS45U1  (80 gal)</v>
      </c>
      <c r="E310" s="6">
        <f t="shared" si="165"/>
        <v>1911162</v>
      </c>
      <c r="F310" s="55">
        <f t="shared" si="166"/>
        <v>80</v>
      </c>
      <c r="G310" s="6" t="str">
        <f t="shared" si="167"/>
        <v>Rheem2020Prem80</v>
      </c>
      <c r="H310" s="114">
        <f t="shared" si="168"/>
        <v>1</v>
      </c>
      <c r="I310" s="152" t="str">
        <f t="shared" si="169"/>
        <v>RheemCXE80T10HS45U1</v>
      </c>
      <c r="J310" s="114">
        <v>4</v>
      </c>
      <c r="K310" s="219">
        <v>4.07</v>
      </c>
      <c r="L310" s="91" t="s">
        <v>188</v>
      </c>
      <c r="M310" s="175"/>
      <c r="N310" s="131">
        <f t="shared" si="170"/>
        <v>19</v>
      </c>
      <c r="O310" s="189" t="s">
        <v>88</v>
      </c>
      <c r="P310" s="178">
        <f t="shared" si="159"/>
        <v>111</v>
      </c>
      <c r="Q310" s="164">
        <f t="shared" si="161"/>
        <v>1911162</v>
      </c>
      <c r="R310" s="9" t="str">
        <f t="shared" si="171"/>
        <v>CXE80T10HS45U1  (80 gal)</v>
      </c>
      <c r="S310" s="11">
        <f>COUNTIF(R$90:R$662, R310)</f>
        <v>1</v>
      </c>
      <c r="T310" s="197" t="s">
        <v>1081</v>
      </c>
      <c r="U310" s="179">
        <v>80</v>
      </c>
      <c r="V310" s="173" t="s">
        <v>276</v>
      </c>
      <c r="W310" s="173" t="s">
        <v>276</v>
      </c>
      <c r="X310" s="129" t="str">
        <f t="shared" si="162"/>
        <v>Rheem2020Prem80</v>
      </c>
      <c r="Y310" s="180">
        <v>1</v>
      </c>
      <c r="Z310" s="165"/>
      <c r="AA310" s="194"/>
      <c r="AB310" s="166"/>
      <c r="AC310" s="124" t="str">
        <f t="shared" si="172"/>
        <v>2,     1911162,   "CXE80T10HS45U1  (80 gal)"</v>
      </c>
      <c r="AD310" s="196" t="str">
        <f t="shared" si="160"/>
        <v>Rheem</v>
      </c>
      <c r="AE310" s="174" t="s">
        <v>1141</v>
      </c>
      <c r="AF310" s="167">
        <f>COUNTIF(AE$77:AE$662, AE310)</f>
        <v>1</v>
      </c>
      <c r="AG310" s="124" t="str">
        <f t="shared" si="173"/>
        <v xml:space="preserve">          case  CXE80T10HS45U1  (80 gal)   :   "RheemCXE80T10HS45U1"</v>
      </c>
      <c r="AH310" s="6">
        <v>4.07</v>
      </c>
      <c r="AJ310" s="6">
        <v>4</v>
      </c>
      <c r="AK310"/>
      <c r="AL310" s="138" t="str">
        <f t="shared" si="174"/>
        <v/>
      </c>
      <c r="AM310" s="138">
        <f t="shared" si="175"/>
        <v>4.07</v>
      </c>
      <c r="AN310"/>
      <c r="AO310"/>
      <c r="AP310"/>
      <c r="AQ310"/>
      <c r="AR310"/>
    </row>
    <row r="311" spans="3:44" s="6" customFormat="1" ht="15" customHeight="1" x14ac:dyDescent="0.25">
      <c r="C311" s="6" t="str">
        <f t="shared" si="163"/>
        <v>Rheem</v>
      </c>
      <c r="D311" s="6" t="str">
        <f t="shared" si="164"/>
        <v>ECEPH40 T2 RH400-15  (40 gal)</v>
      </c>
      <c r="E311" s="6">
        <f t="shared" si="165"/>
        <v>1911259</v>
      </c>
      <c r="F311" s="55">
        <f t="shared" si="166"/>
        <v>40</v>
      </c>
      <c r="G311" s="6" t="str">
        <f t="shared" si="167"/>
        <v>Rheem2020Prem40</v>
      </c>
      <c r="H311" s="114">
        <f t="shared" si="168"/>
        <v>1</v>
      </c>
      <c r="I311" s="152" t="str">
        <f t="shared" si="169"/>
        <v>RheemECEPH40T2RH40015</v>
      </c>
      <c r="J311" s="114">
        <v>4</v>
      </c>
      <c r="K311" s="219">
        <v>3.45</v>
      </c>
      <c r="L311" s="91" t="s">
        <v>188</v>
      </c>
      <c r="M311" s="175"/>
      <c r="N311" s="131">
        <f t="shared" si="170"/>
        <v>19</v>
      </c>
      <c r="O311" s="189" t="s">
        <v>88</v>
      </c>
      <c r="P311" s="178">
        <f t="shared" si="159"/>
        <v>112</v>
      </c>
      <c r="Q311" s="164">
        <f t="shared" si="161"/>
        <v>1911259</v>
      </c>
      <c r="R311" s="9" t="str">
        <f t="shared" si="171"/>
        <v>ECEPH40 T2 RH400-15  (40 gal)</v>
      </c>
      <c r="S311" s="11">
        <f>COUNTIF(R$90:R$662, R311)</f>
        <v>1</v>
      </c>
      <c r="T311" s="197" t="s">
        <v>1082</v>
      </c>
      <c r="U311" s="179">
        <v>40</v>
      </c>
      <c r="V311" s="173" t="s">
        <v>273</v>
      </c>
      <c r="W311" s="173" t="s">
        <v>273</v>
      </c>
      <c r="X311" s="129" t="str">
        <f t="shared" si="162"/>
        <v>Rheem2020Prem40</v>
      </c>
      <c r="Y311" s="180">
        <v>1</v>
      </c>
      <c r="Z311" s="165"/>
      <c r="AA311" s="194"/>
      <c r="AB311" s="166"/>
      <c r="AC311" s="124" t="str">
        <f t="shared" si="172"/>
        <v>2,     1911259,   "ECEPH40 T2 RH400-15  (40 gal)"</v>
      </c>
      <c r="AD311" s="196" t="str">
        <f t="shared" si="160"/>
        <v>Rheem</v>
      </c>
      <c r="AE311" s="174" t="s">
        <v>1142</v>
      </c>
      <c r="AF311" s="167">
        <f>COUNTIF(AE$77:AE$662, AE311)</f>
        <v>1</v>
      </c>
      <c r="AG311" s="124" t="str">
        <f t="shared" si="173"/>
        <v xml:space="preserve">          case  ECEPH40 T2 RH400-15  (40 gal)   :   "RheemECEPH40T2RH40015"</v>
      </c>
      <c r="AH311" s="6">
        <v>3.45</v>
      </c>
      <c r="AJ311" s="6">
        <v>4</v>
      </c>
      <c r="AK311"/>
      <c r="AL311" s="138" t="str">
        <f t="shared" si="174"/>
        <v/>
      </c>
      <c r="AM311" s="138">
        <f t="shared" si="175"/>
        <v>3.45</v>
      </c>
      <c r="AN311"/>
      <c r="AO311"/>
      <c r="AP311"/>
      <c r="AQ311"/>
      <c r="AR311"/>
    </row>
    <row r="312" spans="3:44" s="6" customFormat="1" ht="15" customHeight="1" x14ac:dyDescent="0.25">
      <c r="C312" s="6" t="str">
        <f t="shared" si="163"/>
        <v>Rheem</v>
      </c>
      <c r="D312" s="6" t="str">
        <f t="shared" si="164"/>
        <v>ECEPH40 T2 RH400-30  (40 gal)</v>
      </c>
      <c r="E312" s="6">
        <f t="shared" si="165"/>
        <v>1911359</v>
      </c>
      <c r="F312" s="55">
        <f t="shared" si="166"/>
        <v>40</v>
      </c>
      <c r="G312" s="6" t="str">
        <f t="shared" si="167"/>
        <v>Rheem2020Prem40</v>
      </c>
      <c r="H312" s="114">
        <f t="shared" si="168"/>
        <v>1</v>
      </c>
      <c r="I312" s="152" t="str">
        <f t="shared" si="169"/>
        <v>RheemECEPH40T2RH40030</v>
      </c>
      <c r="J312" s="114">
        <v>4</v>
      </c>
      <c r="K312" s="219">
        <v>3.83</v>
      </c>
      <c r="L312" s="91" t="s">
        <v>188</v>
      </c>
      <c r="M312" s="175"/>
      <c r="N312" s="131">
        <f t="shared" si="170"/>
        <v>19</v>
      </c>
      <c r="O312" s="189" t="s">
        <v>88</v>
      </c>
      <c r="P312" s="178">
        <f t="shared" si="159"/>
        <v>113</v>
      </c>
      <c r="Q312" s="164">
        <f t="shared" si="161"/>
        <v>1911359</v>
      </c>
      <c r="R312" s="9" t="str">
        <f t="shared" si="171"/>
        <v>ECEPH40 T2 RH400-30  (40 gal)</v>
      </c>
      <c r="S312" s="11">
        <f>COUNTIF(R$90:R$662, R312)</f>
        <v>1</v>
      </c>
      <c r="T312" s="197" t="s">
        <v>1083</v>
      </c>
      <c r="U312" s="179">
        <v>40</v>
      </c>
      <c r="V312" s="173" t="s">
        <v>273</v>
      </c>
      <c r="W312" s="173" t="s">
        <v>273</v>
      </c>
      <c r="X312" s="129" t="str">
        <f t="shared" si="162"/>
        <v>Rheem2020Prem40</v>
      </c>
      <c r="Y312" s="180">
        <v>1</v>
      </c>
      <c r="Z312" s="165"/>
      <c r="AA312" s="194"/>
      <c r="AB312" s="166"/>
      <c r="AC312" s="124" t="str">
        <f t="shared" si="172"/>
        <v>2,     1911359,   "ECEPH40 T2 RH400-30  (40 gal)"</v>
      </c>
      <c r="AD312" s="196" t="str">
        <f t="shared" si="160"/>
        <v>Rheem</v>
      </c>
      <c r="AE312" s="174" t="s">
        <v>1143</v>
      </c>
      <c r="AF312" s="167">
        <f>COUNTIF(AE$77:AE$662, AE312)</f>
        <v>1</v>
      </c>
      <c r="AG312" s="124" t="str">
        <f t="shared" si="173"/>
        <v xml:space="preserve">          case  ECEPH40 T2 RH400-30  (40 gal)   :   "RheemECEPH40T2RH40030"</v>
      </c>
      <c r="AH312" s="6">
        <v>3.83</v>
      </c>
      <c r="AJ312" s="6">
        <v>4</v>
      </c>
      <c r="AK312"/>
      <c r="AL312" s="138" t="str">
        <f t="shared" si="174"/>
        <v/>
      </c>
      <c r="AM312" s="138">
        <f t="shared" si="175"/>
        <v>3.83</v>
      </c>
      <c r="AN312"/>
      <c r="AO312"/>
      <c r="AP312"/>
      <c r="AQ312"/>
      <c r="AR312"/>
    </row>
    <row r="313" spans="3:44" s="6" customFormat="1" ht="15" customHeight="1" x14ac:dyDescent="0.25">
      <c r="C313" s="6" t="str">
        <f t="shared" si="163"/>
        <v>Rheem</v>
      </c>
      <c r="D313" s="6" t="str">
        <f t="shared" si="164"/>
        <v>ECEPH40 T2 RH400-SO  (40 gal)</v>
      </c>
      <c r="E313" s="6">
        <f t="shared" si="165"/>
        <v>1911459</v>
      </c>
      <c r="F313" s="55">
        <f t="shared" si="166"/>
        <v>40</v>
      </c>
      <c r="G313" s="6" t="str">
        <f t="shared" si="167"/>
        <v>Rheem2020Prem40</v>
      </c>
      <c r="H313" s="114">
        <f t="shared" si="168"/>
        <v>1</v>
      </c>
      <c r="I313" s="152" t="str">
        <f t="shared" si="169"/>
        <v>RheemECEPH40T2RH400SO</v>
      </c>
      <c r="J313" s="114">
        <v>4</v>
      </c>
      <c r="K313" s="219">
        <v>3.83</v>
      </c>
      <c r="L313" s="91" t="s">
        <v>188</v>
      </c>
      <c r="M313" s="175"/>
      <c r="N313" s="131">
        <f t="shared" si="170"/>
        <v>19</v>
      </c>
      <c r="O313" s="189" t="s">
        <v>88</v>
      </c>
      <c r="P313" s="178">
        <f t="shared" si="159"/>
        <v>114</v>
      </c>
      <c r="Q313" s="164">
        <f t="shared" si="161"/>
        <v>1911459</v>
      </c>
      <c r="R313" s="9" t="str">
        <f t="shared" si="171"/>
        <v>ECEPH40 T2 RH400-SO  (40 gal)</v>
      </c>
      <c r="S313" s="11">
        <f>COUNTIF(R$90:R$662, R313)</f>
        <v>1</v>
      </c>
      <c r="T313" s="197" t="s">
        <v>1084</v>
      </c>
      <c r="U313" s="179">
        <v>40</v>
      </c>
      <c r="V313" s="173" t="s">
        <v>273</v>
      </c>
      <c r="W313" s="173" t="s">
        <v>273</v>
      </c>
      <c r="X313" s="129" t="str">
        <f t="shared" si="162"/>
        <v>Rheem2020Prem40</v>
      </c>
      <c r="Y313" s="180">
        <v>1</v>
      </c>
      <c r="Z313" s="165"/>
      <c r="AA313" s="194"/>
      <c r="AB313" s="166"/>
      <c r="AC313" s="124" t="str">
        <f t="shared" si="172"/>
        <v>2,     1911459,   "ECEPH40 T2 RH400-SO  (40 gal)"</v>
      </c>
      <c r="AD313" s="196" t="str">
        <f t="shared" si="160"/>
        <v>Rheem</v>
      </c>
      <c r="AE313" s="174" t="s">
        <v>1144</v>
      </c>
      <c r="AF313" s="167">
        <f>COUNTIF(AE$77:AE$662, AE313)</f>
        <v>1</v>
      </c>
      <c r="AG313" s="124" t="str">
        <f t="shared" si="173"/>
        <v xml:space="preserve">          case  ECEPH40 T2 RH400-SO  (40 gal)   :   "RheemECEPH40T2RH400SO"</v>
      </c>
      <c r="AH313" s="6">
        <v>3.83</v>
      </c>
      <c r="AJ313" s="6">
        <v>4</v>
      </c>
      <c r="AK313"/>
      <c r="AL313" s="138" t="str">
        <f t="shared" si="174"/>
        <v/>
      </c>
      <c r="AM313" s="138">
        <f t="shared" si="175"/>
        <v>3.83</v>
      </c>
      <c r="AN313"/>
      <c r="AO313"/>
      <c r="AP313"/>
      <c r="AQ313"/>
      <c r="AR313"/>
    </row>
    <row r="314" spans="3:44" s="6" customFormat="1" ht="15" customHeight="1" x14ac:dyDescent="0.25">
      <c r="C314" s="6" t="str">
        <f t="shared" si="163"/>
        <v>Rheem</v>
      </c>
      <c r="D314" s="6" t="str">
        <f t="shared" si="164"/>
        <v>ECEPH50 T2 RH400-15  (50 gal)</v>
      </c>
      <c r="E314" s="6">
        <f t="shared" si="165"/>
        <v>1911560</v>
      </c>
      <c r="F314" s="55">
        <f t="shared" si="166"/>
        <v>50</v>
      </c>
      <c r="G314" s="6" t="str">
        <f t="shared" si="167"/>
        <v>Rheem2020Prem50</v>
      </c>
      <c r="H314" s="114">
        <f t="shared" si="168"/>
        <v>1</v>
      </c>
      <c r="I314" s="152" t="str">
        <f t="shared" si="169"/>
        <v>RheemECEPH50T2RH40015</v>
      </c>
      <c r="J314" s="114">
        <v>4</v>
      </c>
      <c r="K314" s="219">
        <v>3.75</v>
      </c>
      <c r="L314" s="91" t="s">
        <v>188</v>
      </c>
      <c r="M314" s="175"/>
      <c r="N314" s="131">
        <f t="shared" si="170"/>
        <v>19</v>
      </c>
      <c r="O314" s="189" t="s">
        <v>88</v>
      </c>
      <c r="P314" s="178">
        <f t="shared" si="159"/>
        <v>115</v>
      </c>
      <c r="Q314" s="164">
        <f t="shared" si="161"/>
        <v>1911560</v>
      </c>
      <c r="R314" s="9" t="str">
        <f t="shared" si="171"/>
        <v>ECEPH50 T2 RH400-15  (50 gal)</v>
      </c>
      <c r="S314" s="11">
        <f>COUNTIF(R$90:R$662, R314)</f>
        <v>1</v>
      </c>
      <c r="T314" s="197" t="s">
        <v>1085</v>
      </c>
      <c r="U314" s="179">
        <v>50</v>
      </c>
      <c r="V314" s="173" t="s">
        <v>274</v>
      </c>
      <c r="W314" s="173" t="s">
        <v>274</v>
      </c>
      <c r="X314" s="129" t="str">
        <f t="shared" si="162"/>
        <v>Rheem2020Prem50</v>
      </c>
      <c r="Y314" s="180">
        <v>1</v>
      </c>
      <c r="Z314" s="165"/>
      <c r="AA314" s="194"/>
      <c r="AB314" s="166"/>
      <c r="AC314" s="124" t="str">
        <f t="shared" si="172"/>
        <v>2,     1911560,   "ECEPH50 T2 RH400-15  (50 gal)"</v>
      </c>
      <c r="AD314" s="196" t="str">
        <f t="shared" si="160"/>
        <v>Rheem</v>
      </c>
      <c r="AE314" s="174" t="s">
        <v>1145</v>
      </c>
      <c r="AF314" s="167">
        <f>COUNTIF(AE$77:AE$662, AE314)</f>
        <v>1</v>
      </c>
      <c r="AG314" s="124" t="str">
        <f t="shared" si="173"/>
        <v xml:space="preserve">          case  ECEPH50 T2 RH400-15  (50 gal)   :   "RheemECEPH50T2RH40015"</v>
      </c>
      <c r="AH314" s="6">
        <v>3.75</v>
      </c>
      <c r="AJ314" s="6">
        <v>4</v>
      </c>
      <c r="AK314"/>
      <c r="AL314" s="138" t="str">
        <f t="shared" si="174"/>
        <v/>
      </c>
      <c r="AM314" s="138">
        <f t="shared" si="175"/>
        <v>3.75</v>
      </c>
      <c r="AN314"/>
      <c r="AO314"/>
      <c r="AP314"/>
      <c r="AQ314"/>
      <c r="AR314"/>
    </row>
    <row r="315" spans="3:44" s="6" customFormat="1" ht="15" customHeight="1" x14ac:dyDescent="0.25">
      <c r="C315" s="6" t="str">
        <f t="shared" si="163"/>
        <v>Rheem</v>
      </c>
      <c r="D315" s="6" t="str">
        <f t="shared" si="164"/>
        <v>ECEPH50 T2 RH400-30  (50 gal)</v>
      </c>
      <c r="E315" s="6">
        <f t="shared" si="165"/>
        <v>1911660</v>
      </c>
      <c r="F315" s="55">
        <f t="shared" si="166"/>
        <v>50</v>
      </c>
      <c r="G315" s="6" t="str">
        <f t="shared" si="167"/>
        <v>Rheem2020Prem50</v>
      </c>
      <c r="H315" s="114">
        <f t="shared" si="168"/>
        <v>1</v>
      </c>
      <c r="I315" s="152" t="str">
        <f t="shared" si="169"/>
        <v>RheemECEPH50T2RH40030</v>
      </c>
      <c r="J315" s="114">
        <v>4</v>
      </c>
      <c r="K315" s="219">
        <v>3.88</v>
      </c>
      <c r="L315" s="91" t="s">
        <v>188</v>
      </c>
      <c r="M315" s="175"/>
      <c r="N315" s="131">
        <f t="shared" si="170"/>
        <v>19</v>
      </c>
      <c r="O315" s="189" t="s">
        <v>88</v>
      </c>
      <c r="P315" s="178">
        <f t="shared" si="159"/>
        <v>116</v>
      </c>
      <c r="Q315" s="164">
        <f t="shared" si="161"/>
        <v>1911660</v>
      </c>
      <c r="R315" s="9" t="str">
        <f t="shared" si="171"/>
        <v>ECEPH50 T2 RH400-30  (50 gal)</v>
      </c>
      <c r="S315" s="11">
        <f>COUNTIF(R$90:R$662, R315)</f>
        <v>1</v>
      </c>
      <c r="T315" s="197" t="s">
        <v>1086</v>
      </c>
      <c r="U315" s="179">
        <v>50</v>
      </c>
      <c r="V315" s="173" t="s">
        <v>274</v>
      </c>
      <c r="W315" s="173" t="s">
        <v>274</v>
      </c>
      <c r="X315" s="129" t="str">
        <f t="shared" si="162"/>
        <v>Rheem2020Prem50</v>
      </c>
      <c r="Y315" s="180">
        <v>1</v>
      </c>
      <c r="Z315" s="165"/>
      <c r="AA315" s="194"/>
      <c r="AB315" s="166"/>
      <c r="AC315" s="124" t="str">
        <f t="shared" si="172"/>
        <v>2,     1911660,   "ECEPH50 T2 RH400-30  (50 gal)"</v>
      </c>
      <c r="AD315" s="196" t="str">
        <f t="shared" si="160"/>
        <v>Rheem</v>
      </c>
      <c r="AE315" s="174" t="s">
        <v>1146</v>
      </c>
      <c r="AF315" s="167">
        <f>COUNTIF(AE$77:AE$662, AE315)</f>
        <v>1</v>
      </c>
      <c r="AG315" s="124" t="str">
        <f t="shared" si="173"/>
        <v xml:space="preserve">          case  ECEPH50 T2 RH400-30  (50 gal)   :   "RheemECEPH50T2RH40030"</v>
      </c>
      <c r="AH315" s="6">
        <v>3.88</v>
      </c>
      <c r="AJ315" s="6">
        <v>4</v>
      </c>
      <c r="AK315"/>
      <c r="AL315" s="138" t="str">
        <f t="shared" si="174"/>
        <v/>
      </c>
      <c r="AM315" s="138">
        <f t="shared" si="175"/>
        <v>3.88</v>
      </c>
      <c r="AN315"/>
      <c r="AO315"/>
      <c r="AP315"/>
      <c r="AQ315"/>
      <c r="AR315"/>
    </row>
    <row r="316" spans="3:44" s="6" customFormat="1" ht="15" customHeight="1" x14ac:dyDescent="0.25">
      <c r="C316" s="6" t="str">
        <f t="shared" si="163"/>
        <v>Rheem</v>
      </c>
      <c r="D316" s="6" t="str">
        <f t="shared" si="164"/>
        <v>ECEPH50 T2 RH400-SO  (50 gal)</v>
      </c>
      <c r="E316" s="6">
        <f t="shared" si="165"/>
        <v>1911760</v>
      </c>
      <c r="F316" s="55">
        <f t="shared" si="166"/>
        <v>50</v>
      </c>
      <c r="G316" s="6" t="str">
        <f t="shared" si="167"/>
        <v>Rheem2020Prem50</v>
      </c>
      <c r="H316" s="114">
        <f t="shared" si="168"/>
        <v>1</v>
      </c>
      <c r="I316" s="152" t="str">
        <f t="shared" si="169"/>
        <v>RheemECEPH50T2RH400SO</v>
      </c>
      <c r="J316" s="114">
        <v>4</v>
      </c>
      <c r="K316" s="219">
        <v>3.88</v>
      </c>
      <c r="L316" s="91" t="s">
        <v>188</v>
      </c>
      <c r="M316" s="175"/>
      <c r="N316" s="131">
        <f t="shared" si="170"/>
        <v>19</v>
      </c>
      <c r="O316" s="189" t="s">
        <v>88</v>
      </c>
      <c r="P316" s="178">
        <f t="shared" si="159"/>
        <v>117</v>
      </c>
      <c r="Q316" s="164">
        <f t="shared" si="161"/>
        <v>1911760</v>
      </c>
      <c r="R316" s="9" t="str">
        <f t="shared" si="171"/>
        <v>ECEPH50 T2 RH400-SO  (50 gal)</v>
      </c>
      <c r="S316" s="11">
        <f>COUNTIF(R$90:R$662, R316)</f>
        <v>1</v>
      </c>
      <c r="T316" s="197" t="s">
        <v>1087</v>
      </c>
      <c r="U316" s="179">
        <v>50</v>
      </c>
      <c r="V316" s="173" t="s">
        <v>274</v>
      </c>
      <c r="W316" s="173" t="s">
        <v>274</v>
      </c>
      <c r="X316" s="129" t="str">
        <f t="shared" si="162"/>
        <v>Rheem2020Prem50</v>
      </c>
      <c r="Y316" s="180">
        <v>1</v>
      </c>
      <c r="Z316" s="165"/>
      <c r="AA316" s="194"/>
      <c r="AB316" s="166"/>
      <c r="AC316" s="124" t="str">
        <f t="shared" si="172"/>
        <v>2,     1911760,   "ECEPH50 T2 RH400-SO  (50 gal)"</v>
      </c>
      <c r="AD316" s="196" t="str">
        <f t="shared" si="160"/>
        <v>Rheem</v>
      </c>
      <c r="AE316" s="174" t="s">
        <v>1147</v>
      </c>
      <c r="AF316" s="167">
        <f>COUNTIF(AE$77:AE$662, AE316)</f>
        <v>1</v>
      </c>
      <c r="AG316" s="124" t="str">
        <f t="shared" si="173"/>
        <v xml:space="preserve">          case  ECEPH50 T2 RH400-SO  (50 gal)   :   "RheemECEPH50T2RH400SO"</v>
      </c>
      <c r="AH316" s="6">
        <v>3.88</v>
      </c>
      <c r="AJ316" s="6">
        <v>4</v>
      </c>
      <c r="AK316"/>
      <c r="AL316" s="138" t="str">
        <f t="shared" si="174"/>
        <v/>
      </c>
      <c r="AM316" s="138">
        <f t="shared" si="175"/>
        <v>3.88</v>
      </c>
      <c r="AN316"/>
      <c r="AO316"/>
      <c r="AP316"/>
      <c r="AQ316"/>
      <c r="AR316"/>
    </row>
    <row r="317" spans="3:44" s="6" customFormat="1" ht="15" customHeight="1" x14ac:dyDescent="0.25">
      <c r="C317" s="6" t="str">
        <f t="shared" si="163"/>
        <v>Rheem</v>
      </c>
      <c r="D317" s="6" t="str">
        <f t="shared" si="164"/>
        <v>ECEPH65 T2 RH400-15  (65 gal)</v>
      </c>
      <c r="E317" s="6">
        <f t="shared" si="165"/>
        <v>1911861</v>
      </c>
      <c r="F317" s="55">
        <f t="shared" si="166"/>
        <v>65</v>
      </c>
      <c r="G317" s="6" t="str">
        <f t="shared" si="167"/>
        <v>Rheem2020Prem65</v>
      </c>
      <c r="H317" s="114">
        <f t="shared" si="168"/>
        <v>1</v>
      </c>
      <c r="I317" s="152" t="str">
        <f t="shared" si="169"/>
        <v>RheemECEPH65T2RH40015</v>
      </c>
      <c r="J317" s="114">
        <v>4</v>
      </c>
      <c r="K317" s="219">
        <v>3.55</v>
      </c>
      <c r="L317" s="91" t="s">
        <v>188</v>
      </c>
      <c r="M317" s="175"/>
      <c r="N317" s="131">
        <f t="shared" si="170"/>
        <v>19</v>
      </c>
      <c r="O317" s="189" t="s">
        <v>88</v>
      </c>
      <c r="P317" s="178">
        <f t="shared" si="159"/>
        <v>118</v>
      </c>
      <c r="Q317" s="164">
        <f t="shared" si="161"/>
        <v>1911861</v>
      </c>
      <c r="R317" s="9" t="str">
        <f t="shared" si="171"/>
        <v>ECEPH65 T2 RH400-15  (65 gal)</v>
      </c>
      <c r="S317" s="11">
        <f>COUNTIF(R$90:R$662, R317)</f>
        <v>1</v>
      </c>
      <c r="T317" s="197" t="s">
        <v>1088</v>
      </c>
      <c r="U317" s="179">
        <v>65</v>
      </c>
      <c r="V317" s="173" t="s">
        <v>275</v>
      </c>
      <c r="W317" s="173" t="s">
        <v>275</v>
      </c>
      <c r="X317" s="129" t="str">
        <f t="shared" si="162"/>
        <v>Rheem2020Prem65</v>
      </c>
      <c r="Y317" s="180">
        <v>1</v>
      </c>
      <c r="Z317" s="165"/>
      <c r="AA317" s="194"/>
      <c r="AB317" s="166"/>
      <c r="AC317" s="124" t="str">
        <f t="shared" si="172"/>
        <v>2,     1911861,   "ECEPH65 T2 RH400-15  (65 gal)"</v>
      </c>
      <c r="AD317" s="196" t="str">
        <f t="shared" si="160"/>
        <v>Rheem</v>
      </c>
      <c r="AE317" s="174" t="s">
        <v>1148</v>
      </c>
      <c r="AF317" s="167">
        <f>COUNTIF(AE$77:AE$662, AE317)</f>
        <v>1</v>
      </c>
      <c r="AG317" s="124" t="str">
        <f t="shared" si="173"/>
        <v xml:space="preserve">          case  ECEPH65 T2 RH400-15  (65 gal)   :   "RheemECEPH65T2RH40015"</v>
      </c>
      <c r="AH317" s="6">
        <v>3.55</v>
      </c>
      <c r="AJ317" s="6">
        <v>4</v>
      </c>
      <c r="AK317"/>
      <c r="AL317" s="138" t="str">
        <f t="shared" si="174"/>
        <v/>
      </c>
      <c r="AM317" s="138">
        <f t="shared" si="175"/>
        <v>3.55</v>
      </c>
      <c r="AN317"/>
      <c r="AO317"/>
      <c r="AP317"/>
      <c r="AQ317"/>
      <c r="AR317"/>
    </row>
    <row r="318" spans="3:44" s="6" customFormat="1" ht="15" customHeight="1" x14ac:dyDescent="0.25">
      <c r="C318" s="6" t="str">
        <f t="shared" si="163"/>
        <v>Rheem</v>
      </c>
      <c r="D318" s="6" t="str">
        <f t="shared" si="164"/>
        <v>ECEPH65 T2 RH400-30  (65 gal)</v>
      </c>
      <c r="E318" s="6">
        <f t="shared" si="165"/>
        <v>1911961</v>
      </c>
      <c r="F318" s="55">
        <f t="shared" si="166"/>
        <v>65</v>
      </c>
      <c r="G318" s="6" t="str">
        <f t="shared" si="167"/>
        <v>Rheem2020Prem65</v>
      </c>
      <c r="H318" s="114">
        <f t="shared" si="168"/>
        <v>1</v>
      </c>
      <c r="I318" s="152" t="str">
        <f t="shared" si="169"/>
        <v>RheemECEPH65T2RH40030</v>
      </c>
      <c r="J318" s="114">
        <v>4</v>
      </c>
      <c r="K318" s="219">
        <v>4.05</v>
      </c>
      <c r="L318" s="91" t="s">
        <v>188</v>
      </c>
      <c r="M318" s="175"/>
      <c r="N318" s="131">
        <f t="shared" si="170"/>
        <v>19</v>
      </c>
      <c r="O318" s="189" t="s">
        <v>88</v>
      </c>
      <c r="P318" s="178">
        <f t="shared" si="159"/>
        <v>119</v>
      </c>
      <c r="Q318" s="164">
        <f t="shared" si="161"/>
        <v>1911961</v>
      </c>
      <c r="R318" s="9" t="str">
        <f t="shared" si="171"/>
        <v>ECEPH65 T2 RH400-30  (65 gal)</v>
      </c>
      <c r="S318" s="11">
        <f>COUNTIF(R$90:R$662, R318)</f>
        <v>1</v>
      </c>
      <c r="T318" s="197" t="s">
        <v>1089</v>
      </c>
      <c r="U318" s="179">
        <v>65</v>
      </c>
      <c r="V318" s="173" t="s">
        <v>275</v>
      </c>
      <c r="W318" s="173" t="s">
        <v>275</v>
      </c>
      <c r="X318" s="129" t="str">
        <f t="shared" si="162"/>
        <v>Rheem2020Prem65</v>
      </c>
      <c r="Y318" s="180">
        <v>1</v>
      </c>
      <c r="Z318" s="165"/>
      <c r="AA318" s="194"/>
      <c r="AB318" s="166"/>
      <c r="AC318" s="124" t="str">
        <f t="shared" si="172"/>
        <v>2,     1911961,   "ECEPH65 T2 RH400-30  (65 gal)"</v>
      </c>
      <c r="AD318" s="196" t="str">
        <f t="shared" si="160"/>
        <v>Rheem</v>
      </c>
      <c r="AE318" s="174" t="s">
        <v>1149</v>
      </c>
      <c r="AF318" s="167">
        <f>COUNTIF(AE$77:AE$662, AE318)</f>
        <v>1</v>
      </c>
      <c r="AG318" s="124" t="str">
        <f t="shared" si="173"/>
        <v xml:space="preserve">          case  ECEPH65 T2 RH400-30  (65 gal)   :   "RheemECEPH65T2RH40030"</v>
      </c>
      <c r="AH318" s="6">
        <v>4.05</v>
      </c>
      <c r="AJ318" s="6">
        <v>4</v>
      </c>
      <c r="AK318"/>
      <c r="AL318" s="138" t="str">
        <f t="shared" si="174"/>
        <v/>
      </c>
      <c r="AM318" s="138">
        <f t="shared" si="175"/>
        <v>4.05</v>
      </c>
      <c r="AN318"/>
      <c r="AO318"/>
      <c r="AP318"/>
      <c r="AQ318"/>
      <c r="AR318"/>
    </row>
    <row r="319" spans="3:44" s="6" customFormat="1" ht="15" customHeight="1" x14ac:dyDescent="0.25">
      <c r="C319" s="6" t="str">
        <f t="shared" si="163"/>
        <v>Rheem</v>
      </c>
      <c r="D319" s="6" t="str">
        <f t="shared" si="164"/>
        <v>ECEPH65 T2 RH400-SO  (65 gal)</v>
      </c>
      <c r="E319" s="6">
        <f t="shared" si="165"/>
        <v>1912061</v>
      </c>
      <c r="F319" s="55">
        <f t="shared" si="166"/>
        <v>65</v>
      </c>
      <c r="G319" s="6" t="str">
        <f t="shared" si="167"/>
        <v>Rheem2020Prem65</v>
      </c>
      <c r="H319" s="114">
        <f t="shared" si="168"/>
        <v>1</v>
      </c>
      <c r="I319" s="152" t="str">
        <f t="shared" si="169"/>
        <v>RheemECEPH65T2RH400SO</v>
      </c>
      <c r="J319" s="114">
        <v>4</v>
      </c>
      <c r="K319" s="219">
        <v>4.05</v>
      </c>
      <c r="L319" s="91" t="s">
        <v>188</v>
      </c>
      <c r="M319" s="175"/>
      <c r="N319" s="131">
        <f t="shared" si="170"/>
        <v>19</v>
      </c>
      <c r="O319" s="189" t="s">
        <v>88</v>
      </c>
      <c r="P319" s="178">
        <f t="shared" si="159"/>
        <v>120</v>
      </c>
      <c r="Q319" s="164">
        <f t="shared" si="161"/>
        <v>1912061</v>
      </c>
      <c r="R319" s="9" t="str">
        <f t="shared" si="171"/>
        <v>ECEPH65 T2 RH400-SO  (65 gal)</v>
      </c>
      <c r="S319" s="11">
        <f>COUNTIF(R$90:R$662, R319)</f>
        <v>1</v>
      </c>
      <c r="T319" s="197" t="s">
        <v>1090</v>
      </c>
      <c r="U319" s="179">
        <v>65</v>
      </c>
      <c r="V319" s="173" t="s">
        <v>275</v>
      </c>
      <c r="W319" s="173" t="s">
        <v>275</v>
      </c>
      <c r="X319" s="129" t="str">
        <f t="shared" si="162"/>
        <v>Rheem2020Prem65</v>
      </c>
      <c r="Y319" s="180">
        <v>1</v>
      </c>
      <c r="Z319" s="165"/>
      <c r="AA319" s="194"/>
      <c r="AB319" s="166"/>
      <c r="AC319" s="124" t="str">
        <f t="shared" si="172"/>
        <v>2,     1912061,   "ECEPH65 T2 RH400-SO  (65 gal)"</v>
      </c>
      <c r="AD319" s="196" t="str">
        <f t="shared" si="160"/>
        <v>Rheem</v>
      </c>
      <c r="AE319" s="174" t="s">
        <v>1150</v>
      </c>
      <c r="AF319" s="167">
        <f>COUNTIF(AE$77:AE$662, AE319)</f>
        <v>1</v>
      </c>
      <c r="AG319" s="124" t="str">
        <f t="shared" si="173"/>
        <v xml:space="preserve">          case  ECEPH65 T2 RH400-SO  (65 gal)   :   "RheemECEPH65T2RH400SO"</v>
      </c>
      <c r="AH319" s="6">
        <v>4.05</v>
      </c>
      <c r="AJ319" s="6">
        <v>4</v>
      </c>
      <c r="AK319"/>
      <c r="AL319" s="138" t="str">
        <f t="shared" si="174"/>
        <v/>
      </c>
      <c r="AM319" s="138">
        <f t="shared" si="175"/>
        <v>4.05</v>
      </c>
      <c r="AN319"/>
      <c r="AO319"/>
      <c r="AP319"/>
      <c r="AQ319"/>
      <c r="AR319"/>
    </row>
    <row r="320" spans="3:44" s="6" customFormat="1" ht="15" customHeight="1" x14ac:dyDescent="0.25">
      <c r="C320" s="6" t="str">
        <f t="shared" si="163"/>
        <v>Rheem</v>
      </c>
      <c r="D320" s="6" t="str">
        <f t="shared" si="164"/>
        <v>ECEPH80 T2 RH400-15  (80 gal)</v>
      </c>
      <c r="E320" s="6">
        <f t="shared" si="165"/>
        <v>1912162</v>
      </c>
      <c r="F320" s="55">
        <f t="shared" si="166"/>
        <v>80</v>
      </c>
      <c r="G320" s="6" t="str">
        <f t="shared" si="167"/>
        <v>Rheem2020Prem80</v>
      </c>
      <c r="H320" s="114">
        <f t="shared" si="168"/>
        <v>1</v>
      </c>
      <c r="I320" s="152" t="str">
        <f t="shared" si="169"/>
        <v>RheemECEPH80T2RH40015</v>
      </c>
      <c r="J320" s="114">
        <v>4</v>
      </c>
      <c r="K320" s="219">
        <v>3.7</v>
      </c>
      <c r="L320" s="91" t="s">
        <v>188</v>
      </c>
      <c r="M320" s="175"/>
      <c r="N320" s="131">
        <f t="shared" si="170"/>
        <v>19</v>
      </c>
      <c r="O320" s="189" t="s">
        <v>88</v>
      </c>
      <c r="P320" s="178">
        <f t="shared" ref="P320:P346" si="176">P319+1</f>
        <v>121</v>
      </c>
      <c r="Q320" s="164">
        <f t="shared" si="161"/>
        <v>1912162</v>
      </c>
      <c r="R320" s="9" t="str">
        <f t="shared" si="171"/>
        <v>ECEPH80 T2 RH400-15  (80 gal)</v>
      </c>
      <c r="S320" s="11">
        <f>COUNTIF(R$90:R$662, R320)</f>
        <v>1</v>
      </c>
      <c r="T320" s="197" t="s">
        <v>1091</v>
      </c>
      <c r="U320" s="179">
        <v>80</v>
      </c>
      <c r="V320" s="173" t="s">
        <v>276</v>
      </c>
      <c r="W320" s="173" t="s">
        <v>276</v>
      </c>
      <c r="X320" s="129" t="str">
        <f t="shared" si="162"/>
        <v>Rheem2020Prem80</v>
      </c>
      <c r="Y320" s="180">
        <v>1</v>
      </c>
      <c r="Z320" s="165"/>
      <c r="AA320" s="194"/>
      <c r="AB320" s="166"/>
      <c r="AC320" s="124" t="str">
        <f t="shared" si="172"/>
        <v>2,     1912162,   "ECEPH80 T2 RH400-15  (80 gal)"</v>
      </c>
      <c r="AD320" s="196" t="str">
        <f t="shared" ref="AD320:AD346" si="177">AD319</f>
        <v>Rheem</v>
      </c>
      <c r="AE320" s="174" t="s">
        <v>1151</v>
      </c>
      <c r="AF320" s="167">
        <f>COUNTIF(AE$77:AE$662, AE320)</f>
        <v>1</v>
      </c>
      <c r="AG320" s="124" t="str">
        <f t="shared" si="173"/>
        <v xml:space="preserve">          case  ECEPH80 T2 RH400-15  (80 gal)   :   "RheemECEPH80T2RH40015"</v>
      </c>
      <c r="AH320" s="6">
        <v>3.7</v>
      </c>
      <c r="AJ320" s="6">
        <v>4</v>
      </c>
      <c r="AK320"/>
      <c r="AL320" s="138" t="str">
        <f t="shared" si="174"/>
        <v/>
      </c>
      <c r="AM320" s="138">
        <f t="shared" si="175"/>
        <v>3.7</v>
      </c>
      <c r="AN320"/>
      <c r="AO320"/>
      <c r="AP320"/>
      <c r="AQ320"/>
      <c r="AR320"/>
    </row>
    <row r="321" spans="3:44" s="6" customFormat="1" ht="15" customHeight="1" x14ac:dyDescent="0.25">
      <c r="C321" s="6" t="str">
        <f t="shared" si="163"/>
        <v>Rheem</v>
      </c>
      <c r="D321" s="6" t="str">
        <f t="shared" si="164"/>
        <v>ECEPH80 T2 RH400-30  (80 gal)</v>
      </c>
      <c r="E321" s="6">
        <f t="shared" si="165"/>
        <v>1912262</v>
      </c>
      <c r="F321" s="55">
        <f t="shared" si="166"/>
        <v>80</v>
      </c>
      <c r="G321" s="6" t="str">
        <f t="shared" si="167"/>
        <v>Rheem2020Prem80</v>
      </c>
      <c r="H321" s="114">
        <f t="shared" si="168"/>
        <v>1</v>
      </c>
      <c r="I321" s="152" t="str">
        <f t="shared" si="169"/>
        <v>RheemECEPH80T2RH40030</v>
      </c>
      <c r="J321" s="114">
        <v>4</v>
      </c>
      <c r="K321" s="219">
        <v>4.07</v>
      </c>
      <c r="L321" s="91" t="s">
        <v>188</v>
      </c>
      <c r="M321" s="175"/>
      <c r="N321" s="131">
        <f t="shared" si="170"/>
        <v>19</v>
      </c>
      <c r="O321" s="189" t="s">
        <v>88</v>
      </c>
      <c r="P321" s="178">
        <f t="shared" si="176"/>
        <v>122</v>
      </c>
      <c r="Q321" s="164">
        <f t="shared" si="161"/>
        <v>1912262</v>
      </c>
      <c r="R321" s="9" t="str">
        <f t="shared" si="171"/>
        <v>ECEPH80 T2 RH400-30  (80 gal)</v>
      </c>
      <c r="S321" s="11">
        <f>COUNTIF(R$90:R$662, R321)</f>
        <v>1</v>
      </c>
      <c r="T321" s="197" t="s">
        <v>1092</v>
      </c>
      <c r="U321" s="179">
        <v>80</v>
      </c>
      <c r="V321" s="173" t="s">
        <v>276</v>
      </c>
      <c r="W321" s="173" t="s">
        <v>276</v>
      </c>
      <c r="X321" s="129" t="str">
        <f t="shared" si="162"/>
        <v>Rheem2020Prem80</v>
      </c>
      <c r="Y321" s="180">
        <v>1</v>
      </c>
      <c r="Z321" s="165"/>
      <c r="AA321" s="194"/>
      <c r="AB321" s="166"/>
      <c r="AC321" s="124" t="str">
        <f t="shared" si="172"/>
        <v>2,     1912262,   "ECEPH80 T2 RH400-30  (80 gal)"</v>
      </c>
      <c r="AD321" s="196" t="str">
        <f t="shared" si="177"/>
        <v>Rheem</v>
      </c>
      <c r="AE321" s="174" t="s">
        <v>1152</v>
      </c>
      <c r="AF321" s="167">
        <f>COUNTIF(AE$77:AE$662, AE321)</f>
        <v>1</v>
      </c>
      <c r="AG321" s="124" t="str">
        <f t="shared" si="173"/>
        <v xml:space="preserve">          case  ECEPH80 T2 RH400-30  (80 gal)   :   "RheemECEPH80T2RH40030"</v>
      </c>
      <c r="AH321" s="6">
        <v>4.07</v>
      </c>
      <c r="AJ321" s="6">
        <v>4</v>
      </c>
      <c r="AK321"/>
      <c r="AL321" s="138" t="str">
        <f t="shared" si="174"/>
        <v/>
      </c>
      <c r="AM321" s="138">
        <f t="shared" si="175"/>
        <v>4.07</v>
      </c>
      <c r="AN321"/>
      <c r="AO321"/>
      <c r="AP321"/>
      <c r="AQ321"/>
      <c r="AR321"/>
    </row>
    <row r="322" spans="3:44" s="6" customFormat="1" ht="15" customHeight="1" x14ac:dyDescent="0.25">
      <c r="C322" s="6" t="str">
        <f t="shared" si="163"/>
        <v>Rheem</v>
      </c>
      <c r="D322" s="6" t="str">
        <f t="shared" si="164"/>
        <v>ECEPH80 T2 RH400-SO  (80 gal)</v>
      </c>
      <c r="E322" s="6">
        <f t="shared" si="165"/>
        <v>1912362</v>
      </c>
      <c r="F322" s="55">
        <f t="shared" si="166"/>
        <v>80</v>
      </c>
      <c r="G322" s="6" t="str">
        <f t="shared" si="167"/>
        <v>Rheem2020Prem80</v>
      </c>
      <c r="H322" s="114">
        <f t="shared" si="168"/>
        <v>1</v>
      </c>
      <c r="I322" s="152" t="str">
        <f t="shared" si="169"/>
        <v>RheemECEPH80T2RH400SO</v>
      </c>
      <c r="J322" s="114">
        <v>4</v>
      </c>
      <c r="K322" s="219">
        <v>4.07</v>
      </c>
      <c r="L322" s="91" t="s">
        <v>188</v>
      </c>
      <c r="M322" s="175"/>
      <c r="N322" s="131">
        <f t="shared" si="170"/>
        <v>19</v>
      </c>
      <c r="O322" s="189" t="s">
        <v>88</v>
      </c>
      <c r="P322" s="178">
        <f t="shared" si="176"/>
        <v>123</v>
      </c>
      <c r="Q322" s="164">
        <f t="shared" si="161"/>
        <v>1912362</v>
      </c>
      <c r="R322" s="9" t="str">
        <f t="shared" si="171"/>
        <v>ECEPH80 T2 RH400-SO  (80 gal)</v>
      </c>
      <c r="S322" s="11">
        <f>COUNTIF(R$90:R$662, R322)</f>
        <v>1</v>
      </c>
      <c r="T322" s="197" t="s">
        <v>1093</v>
      </c>
      <c r="U322" s="179">
        <v>80</v>
      </c>
      <c r="V322" s="173" t="s">
        <v>276</v>
      </c>
      <c r="W322" s="173" t="s">
        <v>276</v>
      </c>
      <c r="X322" s="129" t="str">
        <f t="shared" si="162"/>
        <v>Rheem2020Prem80</v>
      </c>
      <c r="Y322" s="180">
        <v>1</v>
      </c>
      <c r="Z322" s="165"/>
      <c r="AA322" s="194"/>
      <c r="AB322" s="166"/>
      <c r="AC322" s="124" t="str">
        <f t="shared" si="172"/>
        <v>2,     1912362,   "ECEPH80 T2 RH400-SO  (80 gal)"</v>
      </c>
      <c r="AD322" s="196" t="str">
        <f t="shared" si="177"/>
        <v>Rheem</v>
      </c>
      <c r="AE322" s="174" t="s">
        <v>1153</v>
      </c>
      <c r="AF322" s="167">
        <f>COUNTIF(AE$77:AE$662, AE322)</f>
        <v>1</v>
      </c>
      <c r="AG322" s="124" t="str">
        <f t="shared" si="173"/>
        <v xml:space="preserve">          case  ECEPH80 T2 RH400-SO  (80 gal)   :   "RheemECEPH80T2RH400SO"</v>
      </c>
      <c r="AH322" s="6">
        <v>4.07</v>
      </c>
      <c r="AJ322" s="6">
        <v>4</v>
      </c>
      <c r="AK322"/>
      <c r="AL322" s="138" t="str">
        <f t="shared" si="174"/>
        <v/>
      </c>
      <c r="AM322" s="138">
        <f t="shared" si="175"/>
        <v>4.07</v>
      </c>
      <c r="AN322"/>
      <c r="AO322"/>
      <c r="AP322"/>
      <c r="AQ322"/>
      <c r="AR322"/>
    </row>
    <row r="323" spans="3:44" s="6" customFormat="1" ht="15" customHeight="1" x14ac:dyDescent="0.25">
      <c r="C323" s="6" t="str">
        <f t="shared" si="163"/>
        <v>Rheem</v>
      </c>
      <c r="D323" s="6" t="str">
        <f t="shared" si="164"/>
        <v>PROPH40 T2 RH400-15  (40 gal)</v>
      </c>
      <c r="E323" s="6">
        <f t="shared" si="165"/>
        <v>1912459</v>
      </c>
      <c r="F323" s="55">
        <f t="shared" si="166"/>
        <v>40</v>
      </c>
      <c r="G323" s="6" t="str">
        <f t="shared" si="167"/>
        <v>Rheem2020Prem40</v>
      </c>
      <c r="H323" s="114">
        <f t="shared" si="168"/>
        <v>1</v>
      </c>
      <c r="I323" s="152" t="str">
        <f t="shared" si="169"/>
        <v>RheemPROPH40T2RH40015</v>
      </c>
      <c r="J323" s="114">
        <v>4</v>
      </c>
      <c r="K323" s="219">
        <v>3.45</v>
      </c>
      <c r="L323" s="91" t="s">
        <v>188</v>
      </c>
      <c r="M323" s="175"/>
      <c r="N323" s="131">
        <f t="shared" si="170"/>
        <v>19</v>
      </c>
      <c r="O323" s="189" t="s">
        <v>88</v>
      </c>
      <c r="P323" s="178">
        <f t="shared" si="176"/>
        <v>124</v>
      </c>
      <c r="Q323" s="164">
        <f t="shared" si="161"/>
        <v>1912459</v>
      </c>
      <c r="R323" s="9" t="str">
        <f t="shared" si="171"/>
        <v>PROPH40 T2 RH400-15  (40 gal)</v>
      </c>
      <c r="S323" s="11">
        <f>COUNTIF(R$90:R$662, R323)</f>
        <v>1</v>
      </c>
      <c r="T323" s="197" t="s">
        <v>1094</v>
      </c>
      <c r="U323" s="179">
        <v>40</v>
      </c>
      <c r="V323" s="173" t="s">
        <v>273</v>
      </c>
      <c r="W323" s="173" t="s">
        <v>273</v>
      </c>
      <c r="X323" s="129" t="str">
        <f t="shared" si="162"/>
        <v>Rheem2020Prem40</v>
      </c>
      <c r="Y323" s="180">
        <v>1</v>
      </c>
      <c r="Z323" s="165"/>
      <c r="AA323" s="194"/>
      <c r="AB323" s="166"/>
      <c r="AC323" s="124" t="str">
        <f t="shared" si="172"/>
        <v>2,     1912459,   "PROPH40 T2 RH400-15  (40 gal)"</v>
      </c>
      <c r="AD323" s="196" t="str">
        <f t="shared" si="177"/>
        <v>Rheem</v>
      </c>
      <c r="AE323" s="174" t="s">
        <v>1154</v>
      </c>
      <c r="AF323" s="167">
        <f>COUNTIF(AE$77:AE$662, AE323)</f>
        <v>1</v>
      </c>
      <c r="AG323" s="124" t="str">
        <f t="shared" si="173"/>
        <v xml:space="preserve">          case  PROPH40 T2 RH400-15  (40 gal)   :   "RheemPROPH40T2RH40015"</v>
      </c>
      <c r="AH323" s="6">
        <v>3.45</v>
      </c>
      <c r="AJ323" s="6">
        <v>4</v>
      </c>
      <c r="AK323"/>
      <c r="AL323" s="138" t="str">
        <f t="shared" si="174"/>
        <v/>
      </c>
      <c r="AM323" s="138">
        <f t="shared" si="175"/>
        <v>3.45</v>
      </c>
      <c r="AN323"/>
      <c r="AO323"/>
      <c r="AP323"/>
      <c r="AQ323"/>
      <c r="AR323"/>
    </row>
    <row r="324" spans="3:44" s="6" customFormat="1" ht="15" customHeight="1" x14ac:dyDescent="0.25">
      <c r="C324" s="6" t="str">
        <f t="shared" si="163"/>
        <v>Rheem</v>
      </c>
      <c r="D324" s="6" t="str">
        <f t="shared" si="164"/>
        <v>PROPH40 T2 RH400-30  (40 gal)</v>
      </c>
      <c r="E324" s="6">
        <f t="shared" si="165"/>
        <v>1912559</v>
      </c>
      <c r="F324" s="55">
        <f t="shared" si="166"/>
        <v>40</v>
      </c>
      <c r="G324" s="6" t="str">
        <f t="shared" si="167"/>
        <v>Rheem2020Prem40</v>
      </c>
      <c r="H324" s="114">
        <f t="shared" si="168"/>
        <v>1</v>
      </c>
      <c r="I324" s="152" t="str">
        <f t="shared" si="169"/>
        <v>RheemPROPH40T2RH40030</v>
      </c>
      <c r="J324" s="114">
        <v>4</v>
      </c>
      <c r="K324" s="219">
        <v>3.83</v>
      </c>
      <c r="L324" s="91" t="s">
        <v>188</v>
      </c>
      <c r="M324" s="175"/>
      <c r="N324" s="131">
        <f t="shared" si="170"/>
        <v>19</v>
      </c>
      <c r="O324" s="189" t="s">
        <v>88</v>
      </c>
      <c r="P324" s="178">
        <f t="shared" si="176"/>
        <v>125</v>
      </c>
      <c r="Q324" s="164">
        <f t="shared" si="161"/>
        <v>1912559</v>
      </c>
      <c r="R324" s="9" t="str">
        <f t="shared" si="171"/>
        <v>PROPH40 T2 RH400-30  (40 gal)</v>
      </c>
      <c r="S324" s="11">
        <f>COUNTIF(R$90:R$662, R324)</f>
        <v>1</v>
      </c>
      <c r="T324" s="197" t="s">
        <v>1095</v>
      </c>
      <c r="U324" s="179">
        <v>40</v>
      </c>
      <c r="V324" s="173" t="s">
        <v>273</v>
      </c>
      <c r="W324" s="173" t="s">
        <v>273</v>
      </c>
      <c r="X324" s="129" t="str">
        <f t="shared" si="162"/>
        <v>Rheem2020Prem40</v>
      </c>
      <c r="Y324" s="180">
        <v>1</v>
      </c>
      <c r="Z324" s="165"/>
      <c r="AA324" s="194"/>
      <c r="AB324" s="166"/>
      <c r="AC324" s="124" t="str">
        <f t="shared" si="172"/>
        <v>2,     1912559,   "PROPH40 T2 RH400-30  (40 gal)"</v>
      </c>
      <c r="AD324" s="196" t="str">
        <f t="shared" si="177"/>
        <v>Rheem</v>
      </c>
      <c r="AE324" s="174" t="s">
        <v>1155</v>
      </c>
      <c r="AF324" s="167">
        <f>COUNTIF(AE$77:AE$662, AE324)</f>
        <v>1</v>
      </c>
      <c r="AG324" s="124" t="str">
        <f t="shared" si="173"/>
        <v xml:space="preserve">          case  PROPH40 T2 RH400-30  (40 gal)   :   "RheemPROPH40T2RH40030"</v>
      </c>
      <c r="AH324" s="6">
        <v>3.83</v>
      </c>
      <c r="AJ324" s="6">
        <v>4</v>
      </c>
      <c r="AK324"/>
      <c r="AL324" s="138" t="str">
        <f t="shared" si="174"/>
        <v/>
      </c>
      <c r="AM324" s="138">
        <f t="shared" si="175"/>
        <v>3.83</v>
      </c>
      <c r="AN324"/>
      <c r="AO324"/>
      <c r="AP324"/>
      <c r="AQ324"/>
      <c r="AR324"/>
    </row>
    <row r="325" spans="3:44" s="6" customFormat="1" ht="15" customHeight="1" x14ac:dyDescent="0.25">
      <c r="C325" s="6" t="str">
        <f t="shared" si="163"/>
        <v>Rheem</v>
      </c>
      <c r="D325" s="6" t="str">
        <f t="shared" si="164"/>
        <v>PROPH40 T2 RH400-SO  (40 gal)</v>
      </c>
      <c r="E325" s="6">
        <f t="shared" si="165"/>
        <v>1912659</v>
      </c>
      <c r="F325" s="55">
        <f t="shared" si="166"/>
        <v>40</v>
      </c>
      <c r="G325" s="6" t="str">
        <f t="shared" si="167"/>
        <v>Rheem2020Prem40</v>
      </c>
      <c r="H325" s="114">
        <f t="shared" si="168"/>
        <v>1</v>
      </c>
      <c r="I325" s="152" t="str">
        <f t="shared" si="169"/>
        <v>RheemPROPH40T2RH400SO</v>
      </c>
      <c r="J325" s="114">
        <v>4</v>
      </c>
      <c r="K325" s="219">
        <v>3.83</v>
      </c>
      <c r="L325" s="91" t="s">
        <v>188</v>
      </c>
      <c r="M325" s="175"/>
      <c r="N325" s="131">
        <f t="shared" si="170"/>
        <v>19</v>
      </c>
      <c r="O325" s="189" t="s">
        <v>88</v>
      </c>
      <c r="P325" s="178">
        <f t="shared" si="176"/>
        <v>126</v>
      </c>
      <c r="Q325" s="164">
        <f t="shared" si="161"/>
        <v>1912659</v>
      </c>
      <c r="R325" s="9" t="str">
        <f t="shared" si="171"/>
        <v>PROPH40 T2 RH400-SO  (40 gal)</v>
      </c>
      <c r="S325" s="11">
        <f>COUNTIF(R$90:R$662, R325)</f>
        <v>1</v>
      </c>
      <c r="T325" s="197" t="s">
        <v>1096</v>
      </c>
      <c r="U325" s="179">
        <v>40</v>
      </c>
      <c r="V325" s="173" t="s">
        <v>273</v>
      </c>
      <c r="W325" s="173" t="s">
        <v>273</v>
      </c>
      <c r="X325" s="129" t="str">
        <f t="shared" si="162"/>
        <v>Rheem2020Prem40</v>
      </c>
      <c r="Y325" s="180">
        <v>1</v>
      </c>
      <c r="Z325" s="165"/>
      <c r="AA325" s="194"/>
      <c r="AB325" s="166"/>
      <c r="AC325" s="124" t="str">
        <f t="shared" si="172"/>
        <v>2,     1912659,   "PROPH40 T2 RH400-SO  (40 gal)"</v>
      </c>
      <c r="AD325" s="196" t="str">
        <f t="shared" si="177"/>
        <v>Rheem</v>
      </c>
      <c r="AE325" s="174" t="s">
        <v>1156</v>
      </c>
      <c r="AF325" s="167">
        <f>COUNTIF(AE$77:AE$662, AE325)</f>
        <v>1</v>
      </c>
      <c r="AG325" s="124" t="str">
        <f t="shared" si="173"/>
        <v xml:space="preserve">          case  PROPH40 T2 RH400-SO  (40 gal)   :   "RheemPROPH40T2RH400SO"</v>
      </c>
      <c r="AH325" s="6">
        <v>3.83</v>
      </c>
      <c r="AJ325" s="6">
        <v>4</v>
      </c>
      <c r="AK325"/>
      <c r="AL325" s="138" t="str">
        <f t="shared" si="174"/>
        <v/>
      </c>
      <c r="AM325" s="138">
        <f t="shared" si="175"/>
        <v>3.83</v>
      </c>
      <c r="AN325"/>
      <c r="AO325"/>
      <c r="AP325"/>
      <c r="AQ325"/>
      <c r="AR325"/>
    </row>
    <row r="326" spans="3:44" s="6" customFormat="1" ht="15" customHeight="1" x14ac:dyDescent="0.25">
      <c r="C326" s="6" t="str">
        <f t="shared" si="163"/>
        <v>Rheem</v>
      </c>
      <c r="D326" s="6" t="str">
        <f t="shared" si="164"/>
        <v>PROPH50 T2 RH400-15  (50 gal)</v>
      </c>
      <c r="E326" s="6">
        <f t="shared" si="165"/>
        <v>1912760</v>
      </c>
      <c r="F326" s="55">
        <f t="shared" si="166"/>
        <v>50</v>
      </c>
      <c r="G326" s="6" t="str">
        <f t="shared" si="167"/>
        <v>Rheem2020Prem50</v>
      </c>
      <c r="H326" s="114">
        <f t="shared" si="168"/>
        <v>1</v>
      </c>
      <c r="I326" s="152" t="str">
        <f t="shared" si="169"/>
        <v>RheemPROPH50T2RH40015</v>
      </c>
      <c r="J326" s="114">
        <v>4</v>
      </c>
      <c r="K326" s="219">
        <v>3.75</v>
      </c>
      <c r="L326" s="91" t="s">
        <v>188</v>
      </c>
      <c r="M326" s="175"/>
      <c r="N326" s="131">
        <f t="shared" si="170"/>
        <v>19</v>
      </c>
      <c r="O326" s="189" t="s">
        <v>88</v>
      </c>
      <c r="P326" s="178">
        <f t="shared" si="176"/>
        <v>127</v>
      </c>
      <c r="Q326" s="164">
        <f t="shared" si="161"/>
        <v>1912760</v>
      </c>
      <c r="R326" s="9" t="str">
        <f t="shared" si="171"/>
        <v>PROPH50 T2 RH400-15  (50 gal)</v>
      </c>
      <c r="S326" s="11">
        <f>COUNTIF(R$90:R$662, R326)</f>
        <v>1</v>
      </c>
      <c r="T326" s="197" t="s">
        <v>1097</v>
      </c>
      <c r="U326" s="179">
        <v>50</v>
      </c>
      <c r="V326" s="173" t="s">
        <v>274</v>
      </c>
      <c r="W326" s="173" t="s">
        <v>274</v>
      </c>
      <c r="X326" s="129" t="str">
        <f t="shared" si="162"/>
        <v>Rheem2020Prem50</v>
      </c>
      <c r="Y326" s="180">
        <v>1</v>
      </c>
      <c r="Z326" s="165"/>
      <c r="AA326" s="194"/>
      <c r="AB326" s="166"/>
      <c r="AC326" s="124" t="str">
        <f t="shared" si="172"/>
        <v>2,     1912760,   "PROPH50 T2 RH400-15  (50 gal)"</v>
      </c>
      <c r="AD326" s="196" t="str">
        <f t="shared" si="177"/>
        <v>Rheem</v>
      </c>
      <c r="AE326" s="174" t="s">
        <v>1157</v>
      </c>
      <c r="AF326" s="167">
        <f>COUNTIF(AE$77:AE$662, AE326)</f>
        <v>1</v>
      </c>
      <c r="AG326" s="124" t="str">
        <f t="shared" si="173"/>
        <v xml:space="preserve">          case  PROPH50 T2 RH400-15  (50 gal)   :   "RheemPROPH50T2RH40015"</v>
      </c>
      <c r="AH326" s="6">
        <v>3.75</v>
      </c>
      <c r="AJ326" s="6">
        <v>4</v>
      </c>
      <c r="AK326"/>
      <c r="AL326" s="138" t="str">
        <f t="shared" si="174"/>
        <v/>
      </c>
      <c r="AM326" s="138">
        <f t="shared" si="175"/>
        <v>3.75</v>
      </c>
      <c r="AN326"/>
      <c r="AO326"/>
      <c r="AP326"/>
      <c r="AQ326"/>
      <c r="AR326"/>
    </row>
    <row r="327" spans="3:44" s="6" customFormat="1" ht="15" customHeight="1" x14ac:dyDescent="0.25">
      <c r="C327" s="6" t="str">
        <f t="shared" si="163"/>
        <v>Rheem</v>
      </c>
      <c r="D327" s="6" t="str">
        <f t="shared" si="164"/>
        <v>PROPH50 T2 RH400-30  (50 gal)</v>
      </c>
      <c r="E327" s="6">
        <f t="shared" si="165"/>
        <v>1912860</v>
      </c>
      <c r="F327" s="55">
        <f t="shared" si="166"/>
        <v>50</v>
      </c>
      <c r="G327" s="6" t="str">
        <f t="shared" si="167"/>
        <v>Rheem2020Prem50</v>
      </c>
      <c r="H327" s="114">
        <f t="shared" si="168"/>
        <v>1</v>
      </c>
      <c r="I327" s="152" t="str">
        <f t="shared" si="169"/>
        <v>RheemPROPH50T2RH40030</v>
      </c>
      <c r="J327" s="114">
        <v>4</v>
      </c>
      <c r="K327" s="219">
        <v>3.88</v>
      </c>
      <c r="L327" s="91" t="s">
        <v>188</v>
      </c>
      <c r="M327" s="175"/>
      <c r="N327" s="131">
        <f t="shared" si="170"/>
        <v>19</v>
      </c>
      <c r="O327" s="189" t="s">
        <v>88</v>
      </c>
      <c r="P327" s="178">
        <f t="shared" si="176"/>
        <v>128</v>
      </c>
      <c r="Q327" s="164">
        <f t="shared" si="161"/>
        <v>1912860</v>
      </c>
      <c r="R327" s="9" t="str">
        <f t="shared" si="171"/>
        <v>PROPH50 T2 RH400-30  (50 gal)</v>
      </c>
      <c r="S327" s="11">
        <f>COUNTIF(R$90:R$662, R327)</f>
        <v>1</v>
      </c>
      <c r="T327" s="197" t="s">
        <v>1098</v>
      </c>
      <c r="U327" s="179">
        <v>50</v>
      </c>
      <c r="V327" s="173" t="s">
        <v>274</v>
      </c>
      <c r="W327" s="173" t="s">
        <v>274</v>
      </c>
      <c r="X327" s="129" t="str">
        <f t="shared" si="162"/>
        <v>Rheem2020Prem50</v>
      </c>
      <c r="Y327" s="180">
        <v>1</v>
      </c>
      <c r="Z327" s="165"/>
      <c r="AA327" s="194"/>
      <c r="AB327" s="166"/>
      <c r="AC327" s="124" t="str">
        <f t="shared" si="172"/>
        <v>2,     1912860,   "PROPH50 T2 RH400-30  (50 gal)"</v>
      </c>
      <c r="AD327" s="196" t="str">
        <f t="shared" si="177"/>
        <v>Rheem</v>
      </c>
      <c r="AE327" s="174" t="s">
        <v>1158</v>
      </c>
      <c r="AF327" s="167">
        <f>COUNTIF(AE$77:AE$662, AE327)</f>
        <v>1</v>
      </c>
      <c r="AG327" s="124" t="str">
        <f t="shared" si="173"/>
        <v xml:space="preserve">          case  PROPH50 T2 RH400-30  (50 gal)   :   "RheemPROPH50T2RH40030"</v>
      </c>
      <c r="AH327" s="6">
        <v>3.88</v>
      </c>
      <c r="AJ327" s="6">
        <v>4</v>
      </c>
      <c r="AK327"/>
      <c r="AL327" s="138" t="str">
        <f t="shared" si="174"/>
        <v/>
      </c>
      <c r="AM327" s="138">
        <f t="shared" si="175"/>
        <v>3.88</v>
      </c>
      <c r="AN327"/>
      <c r="AO327"/>
      <c r="AP327"/>
      <c r="AQ327"/>
      <c r="AR327"/>
    </row>
    <row r="328" spans="3:44" s="6" customFormat="1" ht="15" customHeight="1" x14ac:dyDescent="0.25">
      <c r="C328" s="6" t="str">
        <f t="shared" si="163"/>
        <v>Rheem</v>
      </c>
      <c r="D328" s="6" t="str">
        <f t="shared" si="164"/>
        <v>PROPH50 T2 RH400-SO  (50 gal)</v>
      </c>
      <c r="E328" s="6">
        <f t="shared" si="165"/>
        <v>1912960</v>
      </c>
      <c r="F328" s="55">
        <f t="shared" si="166"/>
        <v>50</v>
      </c>
      <c r="G328" s="6" t="str">
        <f t="shared" si="167"/>
        <v>Rheem2020Prem50</v>
      </c>
      <c r="H328" s="114">
        <f t="shared" si="168"/>
        <v>1</v>
      </c>
      <c r="I328" s="152" t="str">
        <f t="shared" si="169"/>
        <v>RheemPROPH50T2RH400SO</v>
      </c>
      <c r="J328" s="114">
        <v>4</v>
      </c>
      <c r="K328" s="219">
        <v>3.88</v>
      </c>
      <c r="L328" s="91" t="s">
        <v>188</v>
      </c>
      <c r="M328" s="175"/>
      <c r="N328" s="131">
        <f t="shared" si="170"/>
        <v>19</v>
      </c>
      <c r="O328" s="189" t="s">
        <v>88</v>
      </c>
      <c r="P328" s="178">
        <f t="shared" si="176"/>
        <v>129</v>
      </c>
      <c r="Q328" s="164">
        <f t="shared" si="161"/>
        <v>1912960</v>
      </c>
      <c r="R328" s="9" t="str">
        <f t="shared" si="171"/>
        <v>PROPH50 T2 RH400-SO  (50 gal)</v>
      </c>
      <c r="S328" s="11">
        <f>COUNTIF(R$90:R$662, R328)</f>
        <v>1</v>
      </c>
      <c r="T328" s="197" t="s">
        <v>1099</v>
      </c>
      <c r="U328" s="179">
        <v>50</v>
      </c>
      <c r="V328" s="173" t="s">
        <v>274</v>
      </c>
      <c r="W328" s="173" t="s">
        <v>274</v>
      </c>
      <c r="X328" s="129" t="str">
        <f t="shared" si="162"/>
        <v>Rheem2020Prem50</v>
      </c>
      <c r="Y328" s="180">
        <v>1</v>
      </c>
      <c r="Z328" s="165"/>
      <c r="AA328" s="194"/>
      <c r="AB328" s="166"/>
      <c r="AC328" s="124" t="str">
        <f t="shared" si="172"/>
        <v>2,     1912960,   "PROPH50 T2 RH400-SO  (50 gal)"</v>
      </c>
      <c r="AD328" s="196" t="str">
        <f t="shared" si="177"/>
        <v>Rheem</v>
      </c>
      <c r="AE328" s="174" t="s">
        <v>1159</v>
      </c>
      <c r="AF328" s="167">
        <f>COUNTIF(AE$77:AE$662, AE328)</f>
        <v>1</v>
      </c>
      <c r="AG328" s="124" t="str">
        <f t="shared" si="173"/>
        <v xml:space="preserve">          case  PROPH50 T2 RH400-SO  (50 gal)   :   "RheemPROPH50T2RH400SO"</v>
      </c>
      <c r="AH328" s="6">
        <v>3.88</v>
      </c>
      <c r="AJ328" s="6">
        <v>4</v>
      </c>
      <c r="AK328"/>
      <c r="AL328" s="138" t="str">
        <f t="shared" si="174"/>
        <v/>
      </c>
      <c r="AM328" s="138">
        <f t="shared" si="175"/>
        <v>3.88</v>
      </c>
      <c r="AN328"/>
      <c r="AO328"/>
      <c r="AP328"/>
      <c r="AQ328"/>
      <c r="AR328"/>
    </row>
    <row r="329" spans="3:44" s="6" customFormat="1" ht="15" customHeight="1" x14ac:dyDescent="0.25">
      <c r="C329" s="6" t="str">
        <f t="shared" si="163"/>
        <v>Rheem</v>
      </c>
      <c r="D329" s="6" t="str">
        <f t="shared" si="164"/>
        <v>PROPH65 T2 RH400-15  (65 gal)</v>
      </c>
      <c r="E329" s="6">
        <f t="shared" si="165"/>
        <v>1913061</v>
      </c>
      <c r="F329" s="55">
        <f t="shared" si="166"/>
        <v>65</v>
      </c>
      <c r="G329" s="6" t="str">
        <f t="shared" si="167"/>
        <v>Rheem2020Prem65</v>
      </c>
      <c r="H329" s="114">
        <f t="shared" si="168"/>
        <v>1</v>
      </c>
      <c r="I329" s="152" t="str">
        <f t="shared" si="169"/>
        <v>RheemPROPH65T2RH40015</v>
      </c>
      <c r="J329" s="114">
        <v>4</v>
      </c>
      <c r="K329" s="219">
        <v>3.55</v>
      </c>
      <c r="L329" s="91" t="s">
        <v>188</v>
      </c>
      <c r="M329" s="175"/>
      <c r="N329" s="131">
        <f t="shared" si="170"/>
        <v>19</v>
      </c>
      <c r="O329" s="189" t="s">
        <v>88</v>
      </c>
      <c r="P329" s="178">
        <f t="shared" si="176"/>
        <v>130</v>
      </c>
      <c r="Q329" s="164">
        <f t="shared" si="161"/>
        <v>1913061</v>
      </c>
      <c r="R329" s="9" t="str">
        <f t="shared" si="171"/>
        <v>PROPH65 T2 RH400-15  (65 gal)</v>
      </c>
      <c r="S329" s="11">
        <f>COUNTIF(R$90:R$662, R329)</f>
        <v>1</v>
      </c>
      <c r="T329" s="197" t="s">
        <v>1100</v>
      </c>
      <c r="U329" s="179">
        <v>65</v>
      </c>
      <c r="V329" s="173" t="s">
        <v>275</v>
      </c>
      <c r="W329" s="173" t="s">
        <v>275</v>
      </c>
      <c r="X329" s="129" t="str">
        <f t="shared" si="162"/>
        <v>Rheem2020Prem65</v>
      </c>
      <c r="Y329" s="180">
        <v>1</v>
      </c>
      <c r="Z329" s="165"/>
      <c r="AA329" s="194"/>
      <c r="AB329" s="166"/>
      <c r="AC329" s="124" t="str">
        <f t="shared" si="172"/>
        <v>2,     1913061,   "PROPH65 T2 RH400-15  (65 gal)"</v>
      </c>
      <c r="AD329" s="196" t="str">
        <f t="shared" si="177"/>
        <v>Rheem</v>
      </c>
      <c r="AE329" s="174" t="s">
        <v>1160</v>
      </c>
      <c r="AF329" s="167">
        <f>COUNTIF(AE$77:AE$662, AE329)</f>
        <v>1</v>
      </c>
      <c r="AG329" s="124" t="str">
        <f t="shared" si="173"/>
        <v xml:space="preserve">          case  PROPH65 T2 RH400-15  (65 gal)   :   "RheemPROPH65T2RH40015"</v>
      </c>
      <c r="AH329" s="6">
        <v>3.55</v>
      </c>
      <c r="AJ329" s="6">
        <v>4</v>
      </c>
      <c r="AK329"/>
      <c r="AL329" s="138" t="str">
        <f t="shared" si="174"/>
        <v/>
      </c>
      <c r="AM329" s="138">
        <f t="shared" si="175"/>
        <v>3.55</v>
      </c>
      <c r="AN329"/>
      <c r="AO329"/>
      <c r="AP329"/>
      <c r="AQ329"/>
      <c r="AR329"/>
    </row>
    <row r="330" spans="3:44" s="6" customFormat="1" ht="15" customHeight="1" x14ac:dyDescent="0.25">
      <c r="C330" s="6" t="str">
        <f t="shared" si="163"/>
        <v>Rheem</v>
      </c>
      <c r="D330" s="6" t="str">
        <f t="shared" si="164"/>
        <v>PROPH65 T2 RH400-30  (65 gal)</v>
      </c>
      <c r="E330" s="6">
        <f t="shared" si="165"/>
        <v>1913161</v>
      </c>
      <c r="F330" s="55">
        <f t="shared" si="166"/>
        <v>65</v>
      </c>
      <c r="G330" s="6" t="str">
        <f t="shared" si="167"/>
        <v>Rheem2020Prem65</v>
      </c>
      <c r="H330" s="114">
        <f t="shared" si="168"/>
        <v>1</v>
      </c>
      <c r="I330" s="152" t="str">
        <f t="shared" si="169"/>
        <v>RheemPROPH65T2RH40030</v>
      </c>
      <c r="J330" s="114">
        <v>4</v>
      </c>
      <c r="K330" s="219">
        <v>4.05</v>
      </c>
      <c r="L330" s="91" t="s">
        <v>188</v>
      </c>
      <c r="M330" s="175"/>
      <c r="N330" s="131">
        <f t="shared" si="170"/>
        <v>19</v>
      </c>
      <c r="O330" s="189" t="s">
        <v>88</v>
      </c>
      <c r="P330" s="178">
        <f t="shared" si="176"/>
        <v>131</v>
      </c>
      <c r="Q330" s="164">
        <f t="shared" si="161"/>
        <v>1913161</v>
      </c>
      <c r="R330" s="9" t="str">
        <f t="shared" si="171"/>
        <v>PROPH65 T2 RH400-30  (65 gal)</v>
      </c>
      <c r="S330" s="11">
        <f>COUNTIF(R$90:R$662, R330)</f>
        <v>1</v>
      </c>
      <c r="T330" s="197" t="s">
        <v>1101</v>
      </c>
      <c r="U330" s="179">
        <v>65</v>
      </c>
      <c r="V330" s="173" t="s">
        <v>275</v>
      </c>
      <c r="W330" s="173" t="s">
        <v>275</v>
      </c>
      <c r="X330" s="129" t="str">
        <f t="shared" si="162"/>
        <v>Rheem2020Prem65</v>
      </c>
      <c r="Y330" s="180">
        <v>1</v>
      </c>
      <c r="Z330" s="165"/>
      <c r="AA330" s="194"/>
      <c r="AB330" s="166"/>
      <c r="AC330" s="124" t="str">
        <f t="shared" si="172"/>
        <v>2,     1913161,   "PROPH65 T2 RH400-30  (65 gal)"</v>
      </c>
      <c r="AD330" s="196" t="str">
        <f t="shared" si="177"/>
        <v>Rheem</v>
      </c>
      <c r="AE330" s="174" t="s">
        <v>1161</v>
      </c>
      <c r="AF330" s="167">
        <f>COUNTIF(AE$77:AE$662, AE330)</f>
        <v>1</v>
      </c>
      <c r="AG330" s="124" t="str">
        <f t="shared" si="173"/>
        <v xml:space="preserve">          case  PROPH65 T2 RH400-30  (65 gal)   :   "RheemPROPH65T2RH40030"</v>
      </c>
      <c r="AH330" s="6">
        <v>4.05</v>
      </c>
      <c r="AJ330" s="6">
        <v>4</v>
      </c>
      <c r="AK330"/>
      <c r="AL330" s="138" t="str">
        <f t="shared" si="174"/>
        <v/>
      </c>
      <c r="AM330" s="138">
        <f t="shared" si="175"/>
        <v>4.05</v>
      </c>
      <c r="AN330"/>
      <c r="AO330"/>
      <c r="AP330"/>
      <c r="AQ330"/>
      <c r="AR330"/>
    </row>
    <row r="331" spans="3:44" s="6" customFormat="1" ht="15" customHeight="1" x14ac:dyDescent="0.25">
      <c r="C331" s="6" t="str">
        <f t="shared" si="163"/>
        <v>Rheem</v>
      </c>
      <c r="D331" s="6" t="str">
        <f t="shared" si="164"/>
        <v>PROPH65 T2 RH400-SO  (65 gal)</v>
      </c>
      <c r="E331" s="6">
        <f t="shared" si="165"/>
        <v>1913261</v>
      </c>
      <c r="F331" s="55">
        <f t="shared" si="166"/>
        <v>65</v>
      </c>
      <c r="G331" s="6" t="str">
        <f t="shared" si="167"/>
        <v>Rheem2020Prem65</v>
      </c>
      <c r="H331" s="114">
        <f t="shared" si="168"/>
        <v>1</v>
      </c>
      <c r="I331" s="152" t="str">
        <f t="shared" si="169"/>
        <v>RheemPROPH65T2RH400SO</v>
      </c>
      <c r="J331" s="114">
        <v>4</v>
      </c>
      <c r="K331" s="219">
        <v>4.05</v>
      </c>
      <c r="L331" s="91" t="s">
        <v>188</v>
      </c>
      <c r="M331" s="175"/>
      <c r="N331" s="131">
        <f t="shared" si="170"/>
        <v>19</v>
      </c>
      <c r="O331" s="189" t="s">
        <v>88</v>
      </c>
      <c r="P331" s="178">
        <f t="shared" si="176"/>
        <v>132</v>
      </c>
      <c r="Q331" s="164">
        <f t="shared" si="161"/>
        <v>1913261</v>
      </c>
      <c r="R331" s="9" t="str">
        <f t="shared" si="171"/>
        <v>PROPH65 T2 RH400-SO  (65 gal)</v>
      </c>
      <c r="S331" s="11">
        <f>COUNTIF(R$90:R$662, R331)</f>
        <v>1</v>
      </c>
      <c r="T331" s="197" t="s">
        <v>1102</v>
      </c>
      <c r="U331" s="179">
        <v>65</v>
      </c>
      <c r="V331" s="173" t="s">
        <v>275</v>
      </c>
      <c r="W331" s="173" t="s">
        <v>275</v>
      </c>
      <c r="X331" s="129" t="str">
        <f t="shared" si="162"/>
        <v>Rheem2020Prem65</v>
      </c>
      <c r="Y331" s="180">
        <v>1</v>
      </c>
      <c r="Z331" s="165"/>
      <c r="AA331" s="194"/>
      <c r="AB331" s="166"/>
      <c r="AC331" s="124" t="str">
        <f t="shared" si="172"/>
        <v>2,     1913261,   "PROPH65 T2 RH400-SO  (65 gal)"</v>
      </c>
      <c r="AD331" s="196" t="str">
        <f t="shared" si="177"/>
        <v>Rheem</v>
      </c>
      <c r="AE331" s="174" t="s">
        <v>1162</v>
      </c>
      <c r="AF331" s="167">
        <f>COUNTIF(AE$77:AE$662, AE331)</f>
        <v>1</v>
      </c>
      <c r="AG331" s="124" t="str">
        <f t="shared" si="173"/>
        <v xml:space="preserve">          case  PROPH65 T2 RH400-SO  (65 gal)   :   "RheemPROPH65T2RH400SO"</v>
      </c>
      <c r="AH331" s="6">
        <v>4.05</v>
      </c>
      <c r="AJ331" s="6">
        <v>4</v>
      </c>
      <c r="AK331"/>
      <c r="AL331" s="138" t="str">
        <f t="shared" si="174"/>
        <v/>
      </c>
      <c r="AM331" s="138">
        <f t="shared" si="175"/>
        <v>4.05</v>
      </c>
      <c r="AN331"/>
      <c r="AO331"/>
      <c r="AP331"/>
      <c r="AQ331"/>
      <c r="AR331"/>
    </row>
    <row r="332" spans="3:44" s="6" customFormat="1" ht="15" customHeight="1" x14ac:dyDescent="0.25">
      <c r="C332" s="6" t="str">
        <f t="shared" si="163"/>
        <v>Rheem</v>
      </c>
      <c r="D332" s="6" t="str">
        <f t="shared" si="164"/>
        <v>PROPH80 T2 RH400-15  (80 gal)</v>
      </c>
      <c r="E332" s="6">
        <f t="shared" si="165"/>
        <v>1913362</v>
      </c>
      <c r="F332" s="55">
        <f t="shared" si="166"/>
        <v>80</v>
      </c>
      <c r="G332" s="6" t="str">
        <f t="shared" si="167"/>
        <v>Rheem2020Prem80</v>
      </c>
      <c r="H332" s="114">
        <f t="shared" si="168"/>
        <v>1</v>
      </c>
      <c r="I332" s="152" t="str">
        <f t="shared" si="169"/>
        <v>RheemPROPH80T2RH40015</v>
      </c>
      <c r="J332" s="114">
        <v>4</v>
      </c>
      <c r="K332" s="219">
        <v>3.7</v>
      </c>
      <c r="L332" s="91" t="s">
        <v>188</v>
      </c>
      <c r="M332" s="175"/>
      <c r="N332" s="131">
        <f t="shared" si="170"/>
        <v>19</v>
      </c>
      <c r="O332" s="189" t="s">
        <v>88</v>
      </c>
      <c r="P332" s="178">
        <f t="shared" si="176"/>
        <v>133</v>
      </c>
      <c r="Q332" s="164">
        <f t="shared" si="161"/>
        <v>1913362</v>
      </c>
      <c r="R332" s="9" t="str">
        <f t="shared" si="171"/>
        <v>PROPH80 T2 RH400-15  (80 gal)</v>
      </c>
      <c r="S332" s="11">
        <f>COUNTIF(R$90:R$662, R332)</f>
        <v>1</v>
      </c>
      <c r="T332" s="197" t="s">
        <v>1103</v>
      </c>
      <c r="U332" s="179">
        <v>80</v>
      </c>
      <c r="V332" s="173" t="s">
        <v>276</v>
      </c>
      <c r="W332" s="173" t="s">
        <v>276</v>
      </c>
      <c r="X332" s="129" t="str">
        <f t="shared" si="162"/>
        <v>Rheem2020Prem80</v>
      </c>
      <c r="Y332" s="180">
        <v>1</v>
      </c>
      <c r="Z332" s="165"/>
      <c r="AA332" s="194"/>
      <c r="AB332" s="166"/>
      <c r="AC332" s="124" t="str">
        <f t="shared" si="172"/>
        <v>2,     1913362,   "PROPH80 T2 RH400-15  (80 gal)"</v>
      </c>
      <c r="AD332" s="196" t="str">
        <f t="shared" si="177"/>
        <v>Rheem</v>
      </c>
      <c r="AE332" s="174" t="s">
        <v>1163</v>
      </c>
      <c r="AF332" s="167">
        <f>COUNTIF(AE$77:AE$662, AE332)</f>
        <v>1</v>
      </c>
      <c r="AG332" s="124" t="str">
        <f t="shared" si="173"/>
        <v xml:space="preserve">          case  PROPH80 T2 RH400-15  (80 gal)   :   "RheemPROPH80T2RH40015"</v>
      </c>
      <c r="AH332" s="6">
        <v>3.7</v>
      </c>
      <c r="AJ332" s="6">
        <v>4</v>
      </c>
      <c r="AK332"/>
      <c r="AL332" s="138" t="str">
        <f t="shared" si="174"/>
        <v/>
      </c>
      <c r="AM332" s="138">
        <f t="shared" si="175"/>
        <v>3.7</v>
      </c>
      <c r="AN332"/>
      <c r="AO332"/>
      <c r="AP332"/>
      <c r="AQ332"/>
      <c r="AR332"/>
    </row>
    <row r="333" spans="3:44" s="6" customFormat="1" ht="15" customHeight="1" x14ac:dyDescent="0.25">
      <c r="C333" s="6" t="str">
        <f t="shared" si="163"/>
        <v>Rheem</v>
      </c>
      <c r="D333" s="6" t="str">
        <f t="shared" si="164"/>
        <v>PROPH80 T2 RH400-30  (80 gal)</v>
      </c>
      <c r="E333" s="6">
        <f t="shared" si="165"/>
        <v>1913462</v>
      </c>
      <c r="F333" s="55">
        <f t="shared" si="166"/>
        <v>80</v>
      </c>
      <c r="G333" s="6" t="str">
        <f t="shared" si="167"/>
        <v>Rheem2020Prem80</v>
      </c>
      <c r="H333" s="114">
        <f t="shared" si="168"/>
        <v>1</v>
      </c>
      <c r="I333" s="152" t="str">
        <f t="shared" si="169"/>
        <v>RheemPROPH80T2RH40030</v>
      </c>
      <c r="J333" s="114">
        <v>4</v>
      </c>
      <c r="K333" s="219">
        <v>4.07</v>
      </c>
      <c r="L333" s="91" t="s">
        <v>188</v>
      </c>
      <c r="M333" s="175"/>
      <c r="N333" s="131">
        <f t="shared" si="170"/>
        <v>19</v>
      </c>
      <c r="O333" s="189" t="s">
        <v>88</v>
      </c>
      <c r="P333" s="178">
        <f t="shared" si="176"/>
        <v>134</v>
      </c>
      <c r="Q333" s="164">
        <f t="shared" si="161"/>
        <v>1913462</v>
      </c>
      <c r="R333" s="9" t="str">
        <f t="shared" si="171"/>
        <v>PROPH80 T2 RH400-30  (80 gal)</v>
      </c>
      <c r="S333" s="11">
        <f>COUNTIF(R$90:R$662, R333)</f>
        <v>1</v>
      </c>
      <c r="T333" s="197" t="s">
        <v>1104</v>
      </c>
      <c r="U333" s="179">
        <v>80</v>
      </c>
      <c r="V333" s="173" t="s">
        <v>276</v>
      </c>
      <c r="W333" s="173" t="s">
        <v>276</v>
      </c>
      <c r="X333" s="129" t="str">
        <f t="shared" si="162"/>
        <v>Rheem2020Prem80</v>
      </c>
      <c r="Y333" s="180">
        <v>1</v>
      </c>
      <c r="Z333" s="165"/>
      <c r="AA333" s="194"/>
      <c r="AB333" s="166"/>
      <c r="AC333" s="124" t="str">
        <f t="shared" si="172"/>
        <v>2,     1913462,   "PROPH80 T2 RH400-30  (80 gal)"</v>
      </c>
      <c r="AD333" s="196" t="str">
        <f t="shared" si="177"/>
        <v>Rheem</v>
      </c>
      <c r="AE333" s="174" t="s">
        <v>1164</v>
      </c>
      <c r="AF333" s="167">
        <f>COUNTIF(AE$77:AE$662, AE333)</f>
        <v>1</v>
      </c>
      <c r="AG333" s="124" t="str">
        <f t="shared" si="173"/>
        <v xml:space="preserve">          case  PROPH80 T2 RH400-30  (80 gal)   :   "RheemPROPH80T2RH40030"</v>
      </c>
      <c r="AH333" s="6">
        <v>4.07</v>
      </c>
      <c r="AJ333" s="6">
        <v>4</v>
      </c>
      <c r="AK333"/>
      <c r="AL333" s="138" t="str">
        <f t="shared" si="174"/>
        <v/>
      </c>
      <c r="AM333" s="138">
        <f t="shared" si="175"/>
        <v>4.07</v>
      </c>
      <c r="AN333"/>
      <c r="AO333"/>
      <c r="AP333"/>
      <c r="AQ333"/>
      <c r="AR333"/>
    </row>
    <row r="334" spans="3:44" s="6" customFormat="1" ht="15" customHeight="1" x14ac:dyDescent="0.25">
      <c r="C334" s="6" t="str">
        <f t="shared" si="163"/>
        <v>Rheem</v>
      </c>
      <c r="D334" s="6" t="str">
        <f t="shared" si="164"/>
        <v>PROPH80 T2 RH400-SO  (80 gal)</v>
      </c>
      <c r="E334" s="6">
        <f t="shared" si="165"/>
        <v>1913562</v>
      </c>
      <c r="F334" s="55">
        <f t="shared" si="166"/>
        <v>80</v>
      </c>
      <c r="G334" s="6" t="str">
        <f t="shared" si="167"/>
        <v>Rheem2020Prem80</v>
      </c>
      <c r="H334" s="114">
        <f t="shared" si="168"/>
        <v>1</v>
      </c>
      <c r="I334" s="152" t="str">
        <f t="shared" si="169"/>
        <v>RheemPROPH80T2RH400SO</v>
      </c>
      <c r="J334" s="114">
        <v>4</v>
      </c>
      <c r="K334" s="219">
        <v>4.07</v>
      </c>
      <c r="L334" s="91" t="s">
        <v>188</v>
      </c>
      <c r="M334" s="175"/>
      <c r="N334" s="131">
        <f t="shared" si="170"/>
        <v>19</v>
      </c>
      <c r="O334" s="189" t="s">
        <v>88</v>
      </c>
      <c r="P334" s="178">
        <f t="shared" si="176"/>
        <v>135</v>
      </c>
      <c r="Q334" s="164">
        <f t="shared" si="161"/>
        <v>1913562</v>
      </c>
      <c r="R334" s="9" t="str">
        <f t="shared" si="171"/>
        <v>PROPH80 T2 RH400-SO  (80 gal)</v>
      </c>
      <c r="S334" s="11">
        <f>COUNTIF(R$90:R$662, R334)</f>
        <v>1</v>
      </c>
      <c r="T334" s="197" t="s">
        <v>1105</v>
      </c>
      <c r="U334" s="179">
        <v>80</v>
      </c>
      <c r="V334" s="173" t="s">
        <v>276</v>
      </c>
      <c r="W334" s="173" t="s">
        <v>276</v>
      </c>
      <c r="X334" s="129" t="str">
        <f t="shared" si="162"/>
        <v>Rheem2020Prem80</v>
      </c>
      <c r="Y334" s="180">
        <v>1</v>
      </c>
      <c r="Z334" s="165"/>
      <c r="AA334" s="194"/>
      <c r="AB334" s="166"/>
      <c r="AC334" s="124" t="str">
        <f t="shared" si="172"/>
        <v>2,     1913562,   "PROPH80 T2 RH400-SO  (80 gal)"</v>
      </c>
      <c r="AD334" s="196" t="str">
        <f t="shared" si="177"/>
        <v>Rheem</v>
      </c>
      <c r="AE334" s="174" t="s">
        <v>1165</v>
      </c>
      <c r="AF334" s="167">
        <f>COUNTIF(AE$77:AE$662, AE334)</f>
        <v>1</v>
      </c>
      <c r="AG334" s="124" t="str">
        <f t="shared" si="173"/>
        <v xml:space="preserve">          case  PROPH80 T2 RH400-SO  (80 gal)   :   "RheemPROPH80T2RH400SO"</v>
      </c>
      <c r="AH334" s="6">
        <v>4.07</v>
      </c>
      <c r="AJ334" s="6">
        <v>4</v>
      </c>
      <c r="AK334"/>
      <c r="AL334" s="138" t="str">
        <f t="shared" si="174"/>
        <v/>
      </c>
      <c r="AM334" s="138">
        <f t="shared" si="175"/>
        <v>4.07</v>
      </c>
      <c r="AN334"/>
      <c r="AO334"/>
      <c r="AP334"/>
      <c r="AQ334"/>
      <c r="AR334"/>
    </row>
    <row r="335" spans="3:44" s="6" customFormat="1" ht="15" customHeight="1" x14ac:dyDescent="0.25">
      <c r="C335" s="6" t="str">
        <f t="shared" si="163"/>
        <v>Rheem</v>
      </c>
      <c r="D335" s="6" t="str">
        <f t="shared" si="164"/>
        <v>XE40T10H22U1  (40 gal)</v>
      </c>
      <c r="E335" s="6">
        <f t="shared" si="165"/>
        <v>1913659</v>
      </c>
      <c r="F335" s="55">
        <f t="shared" si="166"/>
        <v>40</v>
      </c>
      <c r="G335" s="6" t="str">
        <f t="shared" si="167"/>
        <v>Rheem2020Prem40</v>
      </c>
      <c r="H335" s="114">
        <f t="shared" si="168"/>
        <v>1</v>
      </c>
      <c r="I335" s="152" t="str">
        <f t="shared" si="169"/>
        <v>RheemXE40T10H22U1</v>
      </c>
      <c r="J335" s="114">
        <v>4</v>
      </c>
      <c r="K335" s="219">
        <v>3.45</v>
      </c>
      <c r="L335" s="91" t="s">
        <v>188</v>
      </c>
      <c r="M335" s="175"/>
      <c r="N335" s="131">
        <f t="shared" si="170"/>
        <v>19</v>
      </c>
      <c r="O335" s="189" t="s">
        <v>88</v>
      </c>
      <c r="P335" s="178">
        <f t="shared" si="176"/>
        <v>136</v>
      </c>
      <c r="Q335" s="164">
        <f t="shared" si="161"/>
        <v>1913659</v>
      </c>
      <c r="R335" s="9" t="str">
        <f t="shared" si="171"/>
        <v>XE40T10H22U1  (40 gal)</v>
      </c>
      <c r="S335" s="11">
        <f>COUNTIF(R$90:R$662, R335)</f>
        <v>1</v>
      </c>
      <c r="T335" s="197" t="s">
        <v>1106</v>
      </c>
      <c r="U335" s="179">
        <v>40</v>
      </c>
      <c r="V335" s="173" t="s">
        <v>273</v>
      </c>
      <c r="W335" s="173" t="s">
        <v>273</v>
      </c>
      <c r="X335" s="129" t="str">
        <f t="shared" si="162"/>
        <v>Rheem2020Prem40</v>
      </c>
      <c r="Y335" s="180">
        <v>1</v>
      </c>
      <c r="Z335" s="165"/>
      <c r="AA335" s="194"/>
      <c r="AB335" s="166"/>
      <c r="AC335" s="124" t="str">
        <f t="shared" si="172"/>
        <v>2,     1913659,   "XE40T10H22U1  (40 gal)"</v>
      </c>
      <c r="AD335" s="196" t="str">
        <f t="shared" si="177"/>
        <v>Rheem</v>
      </c>
      <c r="AE335" s="174" t="s">
        <v>1166</v>
      </c>
      <c r="AF335" s="167">
        <f>COUNTIF(AE$77:AE$662, AE335)</f>
        <v>1</v>
      </c>
      <c r="AG335" s="124" t="str">
        <f t="shared" si="173"/>
        <v xml:space="preserve">          case  XE40T10H22U1  (40 gal)   :   "RheemXE40T10H22U1"</v>
      </c>
      <c r="AH335" s="6">
        <v>3.45</v>
      </c>
      <c r="AJ335" s="6">
        <v>4</v>
      </c>
      <c r="AK335"/>
      <c r="AL335" s="138" t="str">
        <f t="shared" si="174"/>
        <v/>
      </c>
      <c r="AM335" s="138">
        <f t="shared" si="175"/>
        <v>3.45</v>
      </c>
      <c r="AN335"/>
      <c r="AO335"/>
      <c r="AP335"/>
      <c r="AQ335"/>
      <c r="AR335"/>
    </row>
    <row r="336" spans="3:44" s="6" customFormat="1" ht="15" customHeight="1" x14ac:dyDescent="0.25">
      <c r="C336" s="6" t="str">
        <f t="shared" si="163"/>
        <v>Rheem</v>
      </c>
      <c r="D336" s="6" t="str">
        <f t="shared" si="164"/>
        <v>XE40T10H45U1  (40 gal)</v>
      </c>
      <c r="E336" s="6">
        <f t="shared" si="165"/>
        <v>1913759</v>
      </c>
      <c r="F336" s="55">
        <f t="shared" si="166"/>
        <v>40</v>
      </c>
      <c r="G336" s="6" t="str">
        <f t="shared" si="167"/>
        <v>Rheem2020Prem40</v>
      </c>
      <c r="H336" s="114">
        <f t="shared" si="168"/>
        <v>1</v>
      </c>
      <c r="I336" s="152" t="str">
        <f t="shared" si="169"/>
        <v>RheemXE40T10H45U1</v>
      </c>
      <c r="J336" s="114">
        <v>4</v>
      </c>
      <c r="K336" s="219">
        <v>3.83</v>
      </c>
      <c r="L336" s="91" t="s">
        <v>188</v>
      </c>
      <c r="M336" s="175"/>
      <c r="N336" s="131">
        <f t="shared" si="170"/>
        <v>19</v>
      </c>
      <c r="O336" s="189" t="s">
        <v>88</v>
      </c>
      <c r="P336" s="178">
        <f t="shared" si="176"/>
        <v>137</v>
      </c>
      <c r="Q336" s="164">
        <f t="shared" si="161"/>
        <v>1913759</v>
      </c>
      <c r="R336" s="9" t="str">
        <f t="shared" si="171"/>
        <v>XE40T10H45U1  (40 gal)</v>
      </c>
      <c r="S336" s="11">
        <f>COUNTIF(R$90:R$662, R336)</f>
        <v>1</v>
      </c>
      <c r="T336" s="197" t="s">
        <v>1107</v>
      </c>
      <c r="U336" s="179">
        <v>40</v>
      </c>
      <c r="V336" s="173" t="s">
        <v>273</v>
      </c>
      <c r="W336" s="173" t="s">
        <v>273</v>
      </c>
      <c r="X336" s="129" t="str">
        <f t="shared" si="162"/>
        <v>Rheem2020Prem40</v>
      </c>
      <c r="Y336" s="180">
        <v>1</v>
      </c>
      <c r="Z336" s="165"/>
      <c r="AA336" s="194"/>
      <c r="AB336" s="166"/>
      <c r="AC336" s="124" t="str">
        <f t="shared" si="172"/>
        <v>2,     1913759,   "XE40T10H45U1  (40 gal)"</v>
      </c>
      <c r="AD336" s="196" t="str">
        <f t="shared" si="177"/>
        <v>Rheem</v>
      </c>
      <c r="AE336" s="174" t="s">
        <v>1167</v>
      </c>
      <c r="AF336" s="167">
        <f>COUNTIF(AE$77:AE$662, AE336)</f>
        <v>1</v>
      </c>
      <c r="AG336" s="124" t="str">
        <f t="shared" si="173"/>
        <v xml:space="preserve">          case  XE40T10H45U1  (40 gal)   :   "RheemXE40T10H45U1"</v>
      </c>
      <c r="AH336" s="6">
        <v>3.83</v>
      </c>
      <c r="AJ336" s="6">
        <v>4</v>
      </c>
      <c r="AK336"/>
      <c r="AL336" s="138" t="str">
        <f t="shared" si="174"/>
        <v/>
      </c>
      <c r="AM336" s="138">
        <f t="shared" si="175"/>
        <v>3.83</v>
      </c>
      <c r="AN336"/>
      <c r="AO336"/>
      <c r="AP336"/>
      <c r="AQ336"/>
      <c r="AR336"/>
    </row>
    <row r="337" spans="3:44" s="6" customFormat="1" ht="15" customHeight="1" x14ac:dyDescent="0.25">
      <c r="C337" s="6" t="str">
        <f t="shared" si="163"/>
        <v>Rheem</v>
      </c>
      <c r="D337" s="6" t="str">
        <f t="shared" si="164"/>
        <v>XE40T10HS45U1  (40 gal)</v>
      </c>
      <c r="E337" s="6">
        <f t="shared" si="165"/>
        <v>1913859</v>
      </c>
      <c r="F337" s="55">
        <f t="shared" si="166"/>
        <v>40</v>
      </c>
      <c r="G337" s="6" t="str">
        <f t="shared" si="167"/>
        <v>Rheem2020Prem40</v>
      </c>
      <c r="H337" s="114">
        <f t="shared" si="168"/>
        <v>1</v>
      </c>
      <c r="I337" s="152" t="str">
        <f t="shared" si="169"/>
        <v>RheemXE40T10HS45U1</v>
      </c>
      <c r="J337" s="114">
        <v>4</v>
      </c>
      <c r="K337" s="219">
        <v>3.83</v>
      </c>
      <c r="L337" s="91" t="s">
        <v>188</v>
      </c>
      <c r="M337" s="175"/>
      <c r="N337" s="131">
        <f t="shared" si="170"/>
        <v>19</v>
      </c>
      <c r="O337" s="189" t="s">
        <v>88</v>
      </c>
      <c r="P337" s="178">
        <f t="shared" si="176"/>
        <v>138</v>
      </c>
      <c r="Q337" s="164">
        <f t="shared" si="161"/>
        <v>1913859</v>
      </c>
      <c r="R337" s="9" t="str">
        <f t="shared" si="171"/>
        <v>XE40T10HS45U1  (40 gal)</v>
      </c>
      <c r="S337" s="11">
        <f>COUNTIF(R$90:R$662, R337)</f>
        <v>1</v>
      </c>
      <c r="T337" s="197" t="s">
        <v>1108</v>
      </c>
      <c r="U337" s="179">
        <v>40</v>
      </c>
      <c r="V337" s="173" t="s">
        <v>273</v>
      </c>
      <c r="W337" s="173" t="s">
        <v>273</v>
      </c>
      <c r="X337" s="129" t="str">
        <f t="shared" si="162"/>
        <v>Rheem2020Prem40</v>
      </c>
      <c r="Y337" s="180">
        <v>1</v>
      </c>
      <c r="Z337" s="165"/>
      <c r="AA337" s="194"/>
      <c r="AB337" s="166"/>
      <c r="AC337" s="124" t="str">
        <f t="shared" si="172"/>
        <v>2,     1913859,   "XE40T10HS45U1  (40 gal)"</v>
      </c>
      <c r="AD337" s="196" t="str">
        <f t="shared" si="177"/>
        <v>Rheem</v>
      </c>
      <c r="AE337" s="174" t="s">
        <v>1168</v>
      </c>
      <c r="AF337" s="167">
        <f>COUNTIF(AE$77:AE$662, AE337)</f>
        <v>1</v>
      </c>
      <c r="AG337" s="124" t="str">
        <f t="shared" si="173"/>
        <v xml:space="preserve">          case  XE40T10HS45U1  (40 gal)   :   "RheemXE40T10HS45U1"</v>
      </c>
      <c r="AH337" s="6">
        <v>3.83</v>
      </c>
      <c r="AJ337" s="6">
        <v>4</v>
      </c>
      <c r="AK337"/>
      <c r="AL337" s="138" t="str">
        <f t="shared" si="174"/>
        <v/>
      </c>
      <c r="AM337" s="138">
        <f t="shared" si="175"/>
        <v>3.83</v>
      </c>
      <c r="AN337"/>
      <c r="AO337"/>
      <c r="AP337"/>
      <c r="AQ337"/>
      <c r="AR337"/>
    </row>
    <row r="338" spans="3:44" s="6" customFormat="1" ht="15" customHeight="1" x14ac:dyDescent="0.25">
      <c r="C338" s="6" t="str">
        <f t="shared" si="163"/>
        <v>Rheem</v>
      </c>
      <c r="D338" s="6" t="str">
        <f t="shared" si="164"/>
        <v>XE50T10H22U1  (50 gal)</v>
      </c>
      <c r="E338" s="6">
        <f t="shared" si="165"/>
        <v>1913960</v>
      </c>
      <c r="F338" s="55">
        <f t="shared" si="166"/>
        <v>50</v>
      </c>
      <c r="G338" s="6" t="str">
        <f t="shared" si="167"/>
        <v>Rheem2020Prem50</v>
      </c>
      <c r="H338" s="114">
        <f t="shared" si="168"/>
        <v>1</v>
      </c>
      <c r="I338" s="152" t="str">
        <f t="shared" si="169"/>
        <v>RheemXE50T10H22U1</v>
      </c>
      <c r="J338" s="114">
        <v>4</v>
      </c>
      <c r="K338" s="219">
        <v>3.75</v>
      </c>
      <c r="L338" s="91" t="s">
        <v>188</v>
      </c>
      <c r="M338" s="175"/>
      <c r="N338" s="131">
        <f t="shared" si="170"/>
        <v>19</v>
      </c>
      <c r="O338" s="189" t="s">
        <v>88</v>
      </c>
      <c r="P338" s="178">
        <f t="shared" si="176"/>
        <v>139</v>
      </c>
      <c r="Q338" s="164">
        <f t="shared" si="161"/>
        <v>1913960</v>
      </c>
      <c r="R338" s="9" t="str">
        <f t="shared" si="171"/>
        <v>XE50T10H22U1  (50 gal)</v>
      </c>
      <c r="S338" s="11">
        <f>COUNTIF(R$90:R$662, R338)</f>
        <v>1</v>
      </c>
      <c r="T338" s="197" t="s">
        <v>1109</v>
      </c>
      <c r="U338" s="179">
        <v>50</v>
      </c>
      <c r="V338" s="173" t="s">
        <v>274</v>
      </c>
      <c r="W338" s="173" t="s">
        <v>274</v>
      </c>
      <c r="X338" s="129" t="str">
        <f t="shared" si="162"/>
        <v>Rheem2020Prem50</v>
      </c>
      <c r="Y338" s="180">
        <v>1</v>
      </c>
      <c r="Z338" s="165"/>
      <c r="AA338" s="194"/>
      <c r="AB338" s="166"/>
      <c r="AC338" s="124" t="str">
        <f t="shared" si="172"/>
        <v>2,     1913960,   "XE50T10H22U1  (50 gal)"</v>
      </c>
      <c r="AD338" s="196" t="str">
        <f t="shared" si="177"/>
        <v>Rheem</v>
      </c>
      <c r="AE338" s="174" t="s">
        <v>1169</v>
      </c>
      <c r="AF338" s="167">
        <f>COUNTIF(AE$77:AE$662, AE338)</f>
        <v>1</v>
      </c>
      <c r="AG338" s="124" t="str">
        <f t="shared" si="173"/>
        <v xml:space="preserve">          case  XE50T10H22U1  (50 gal)   :   "RheemXE50T10H22U1"</v>
      </c>
      <c r="AH338" s="6">
        <v>3.75</v>
      </c>
      <c r="AJ338" s="6">
        <v>4</v>
      </c>
      <c r="AK338"/>
      <c r="AL338" s="138" t="str">
        <f t="shared" si="174"/>
        <v/>
      </c>
      <c r="AM338" s="138">
        <f t="shared" si="175"/>
        <v>3.75</v>
      </c>
      <c r="AN338"/>
      <c r="AO338"/>
      <c r="AP338"/>
      <c r="AQ338"/>
      <c r="AR338"/>
    </row>
    <row r="339" spans="3:44" s="6" customFormat="1" ht="15" customHeight="1" x14ac:dyDescent="0.25">
      <c r="C339" s="6" t="str">
        <f t="shared" si="163"/>
        <v>Rheem</v>
      </c>
      <c r="D339" s="6" t="str">
        <f t="shared" si="164"/>
        <v>XE50T10H45U1  (50 gal)</v>
      </c>
      <c r="E339" s="6">
        <f t="shared" si="165"/>
        <v>1914060</v>
      </c>
      <c r="F339" s="55">
        <f t="shared" si="166"/>
        <v>50</v>
      </c>
      <c r="G339" s="6" t="str">
        <f t="shared" si="167"/>
        <v>Rheem2020Prem50</v>
      </c>
      <c r="H339" s="114">
        <f t="shared" si="168"/>
        <v>1</v>
      </c>
      <c r="I339" s="152" t="str">
        <f t="shared" si="169"/>
        <v>RheemXE50T10H45U1</v>
      </c>
      <c r="J339" s="114">
        <v>4</v>
      </c>
      <c r="K339" s="219">
        <v>3.88</v>
      </c>
      <c r="L339" s="91" t="s">
        <v>188</v>
      </c>
      <c r="M339" s="175"/>
      <c r="N339" s="131">
        <f t="shared" si="170"/>
        <v>19</v>
      </c>
      <c r="O339" s="189" t="s">
        <v>88</v>
      </c>
      <c r="P339" s="178">
        <f t="shared" si="176"/>
        <v>140</v>
      </c>
      <c r="Q339" s="164">
        <f t="shared" si="161"/>
        <v>1914060</v>
      </c>
      <c r="R339" s="9" t="str">
        <f t="shared" si="171"/>
        <v>XE50T10H45U1  (50 gal)</v>
      </c>
      <c r="S339" s="11">
        <f>COUNTIF(R$90:R$662, R339)</f>
        <v>1</v>
      </c>
      <c r="T339" s="197" t="s">
        <v>1110</v>
      </c>
      <c r="U339" s="179">
        <v>50</v>
      </c>
      <c r="V339" s="173" t="s">
        <v>274</v>
      </c>
      <c r="W339" s="173" t="s">
        <v>274</v>
      </c>
      <c r="X339" s="129" t="str">
        <f t="shared" si="162"/>
        <v>Rheem2020Prem50</v>
      </c>
      <c r="Y339" s="180">
        <v>1</v>
      </c>
      <c r="Z339" s="165"/>
      <c r="AA339" s="194"/>
      <c r="AB339" s="166"/>
      <c r="AC339" s="124" t="str">
        <f t="shared" si="172"/>
        <v>2,     1914060,   "XE50T10H45U1  (50 gal)"</v>
      </c>
      <c r="AD339" s="196" t="str">
        <f t="shared" si="177"/>
        <v>Rheem</v>
      </c>
      <c r="AE339" s="174" t="s">
        <v>1170</v>
      </c>
      <c r="AF339" s="167">
        <f>COUNTIF(AE$77:AE$662, AE339)</f>
        <v>1</v>
      </c>
      <c r="AG339" s="124" t="str">
        <f t="shared" si="173"/>
        <v xml:space="preserve">          case  XE50T10H45U1  (50 gal)   :   "RheemXE50T10H45U1"</v>
      </c>
      <c r="AH339" s="6">
        <v>3.88</v>
      </c>
      <c r="AJ339" s="6">
        <v>4</v>
      </c>
      <c r="AK339"/>
      <c r="AL339" s="138" t="str">
        <f t="shared" si="174"/>
        <v/>
      </c>
      <c r="AM339" s="138">
        <f t="shared" si="175"/>
        <v>3.88</v>
      </c>
      <c r="AN339"/>
      <c r="AO339"/>
      <c r="AP339"/>
      <c r="AQ339"/>
      <c r="AR339"/>
    </row>
    <row r="340" spans="3:44" s="6" customFormat="1" ht="15" customHeight="1" x14ac:dyDescent="0.25">
      <c r="C340" s="6" t="str">
        <f t="shared" si="163"/>
        <v>Rheem</v>
      </c>
      <c r="D340" s="6" t="str">
        <f t="shared" si="164"/>
        <v>XE50T10HS45U1  (50 gal)</v>
      </c>
      <c r="E340" s="6">
        <f t="shared" si="165"/>
        <v>1914160</v>
      </c>
      <c r="F340" s="55">
        <f t="shared" si="166"/>
        <v>50</v>
      </c>
      <c r="G340" s="6" t="str">
        <f t="shared" si="167"/>
        <v>Rheem2020Prem50</v>
      </c>
      <c r="H340" s="114">
        <f t="shared" si="168"/>
        <v>1</v>
      </c>
      <c r="I340" s="152" t="str">
        <f t="shared" si="169"/>
        <v>RheemXE50T10HS45U1</v>
      </c>
      <c r="J340" s="114">
        <v>4</v>
      </c>
      <c r="K340" s="219">
        <v>3.88</v>
      </c>
      <c r="L340" s="91" t="s">
        <v>188</v>
      </c>
      <c r="M340" s="175"/>
      <c r="N340" s="131">
        <f t="shared" si="170"/>
        <v>19</v>
      </c>
      <c r="O340" s="189" t="s">
        <v>88</v>
      </c>
      <c r="P340" s="178">
        <f t="shared" si="176"/>
        <v>141</v>
      </c>
      <c r="Q340" s="164">
        <f t="shared" si="161"/>
        <v>1914160</v>
      </c>
      <c r="R340" s="9" t="str">
        <f t="shared" si="171"/>
        <v>XE50T10HS45U1  (50 gal)</v>
      </c>
      <c r="S340" s="11">
        <f>COUNTIF(R$90:R$662, R340)</f>
        <v>1</v>
      </c>
      <c r="T340" s="197" t="s">
        <v>1111</v>
      </c>
      <c r="U340" s="179">
        <v>50</v>
      </c>
      <c r="V340" s="173" t="s">
        <v>274</v>
      </c>
      <c r="W340" s="173" t="s">
        <v>274</v>
      </c>
      <c r="X340" s="129" t="str">
        <f t="shared" si="162"/>
        <v>Rheem2020Prem50</v>
      </c>
      <c r="Y340" s="180">
        <v>1</v>
      </c>
      <c r="Z340" s="165"/>
      <c r="AA340" s="194"/>
      <c r="AB340" s="166"/>
      <c r="AC340" s="124" t="str">
        <f t="shared" si="172"/>
        <v>2,     1914160,   "XE50T10HS45U1  (50 gal)"</v>
      </c>
      <c r="AD340" s="196" t="str">
        <f t="shared" si="177"/>
        <v>Rheem</v>
      </c>
      <c r="AE340" s="174" t="s">
        <v>1171</v>
      </c>
      <c r="AF340" s="167">
        <f>COUNTIF(AE$77:AE$662, AE340)</f>
        <v>1</v>
      </c>
      <c r="AG340" s="124" t="str">
        <f t="shared" si="173"/>
        <v xml:space="preserve">          case  XE50T10HS45U1  (50 gal)   :   "RheemXE50T10HS45U1"</v>
      </c>
      <c r="AH340" s="6">
        <v>3.88</v>
      </c>
      <c r="AJ340" s="6">
        <v>4</v>
      </c>
      <c r="AK340"/>
      <c r="AL340" s="138" t="str">
        <f t="shared" si="174"/>
        <v/>
      </c>
      <c r="AM340" s="138">
        <f t="shared" si="175"/>
        <v>3.88</v>
      </c>
      <c r="AN340"/>
      <c r="AO340"/>
      <c r="AP340"/>
      <c r="AQ340"/>
      <c r="AR340"/>
    </row>
    <row r="341" spans="3:44" s="6" customFormat="1" ht="15" customHeight="1" x14ac:dyDescent="0.25">
      <c r="C341" s="6" t="str">
        <f t="shared" si="163"/>
        <v>Rheem</v>
      </c>
      <c r="D341" s="6" t="str">
        <f t="shared" si="164"/>
        <v>XE65T10H22U1  (65 gal)</v>
      </c>
      <c r="E341" s="6">
        <f t="shared" si="165"/>
        <v>1914261</v>
      </c>
      <c r="F341" s="55">
        <f t="shared" si="166"/>
        <v>65</v>
      </c>
      <c r="G341" s="6" t="str">
        <f t="shared" si="167"/>
        <v>Rheem2020Prem65</v>
      </c>
      <c r="H341" s="114">
        <f t="shared" si="168"/>
        <v>1</v>
      </c>
      <c r="I341" s="152" t="str">
        <f t="shared" si="169"/>
        <v>RheemXE65T10H22U1</v>
      </c>
      <c r="J341" s="114">
        <v>4</v>
      </c>
      <c r="K341" s="219">
        <v>3.55</v>
      </c>
      <c r="L341" s="91" t="s">
        <v>188</v>
      </c>
      <c r="M341" s="175"/>
      <c r="N341" s="131">
        <f t="shared" si="170"/>
        <v>19</v>
      </c>
      <c r="O341" s="189" t="s">
        <v>88</v>
      </c>
      <c r="P341" s="178">
        <f t="shared" si="176"/>
        <v>142</v>
      </c>
      <c r="Q341" s="164">
        <f t="shared" si="161"/>
        <v>1914261</v>
      </c>
      <c r="R341" s="9" t="str">
        <f t="shared" si="171"/>
        <v>XE65T10H22U1  (65 gal)</v>
      </c>
      <c r="S341" s="11">
        <f>COUNTIF(R$90:R$662, R341)</f>
        <v>1</v>
      </c>
      <c r="T341" s="197" t="s">
        <v>1112</v>
      </c>
      <c r="U341" s="179">
        <v>65</v>
      </c>
      <c r="V341" s="173" t="s">
        <v>275</v>
      </c>
      <c r="W341" s="173" t="s">
        <v>275</v>
      </c>
      <c r="X341" s="129" t="str">
        <f t="shared" si="162"/>
        <v>Rheem2020Prem65</v>
      </c>
      <c r="Y341" s="180">
        <v>1</v>
      </c>
      <c r="Z341" s="165"/>
      <c r="AA341" s="194"/>
      <c r="AB341" s="166"/>
      <c r="AC341" s="124" t="str">
        <f t="shared" si="172"/>
        <v>2,     1914261,   "XE65T10H22U1  (65 gal)"</v>
      </c>
      <c r="AD341" s="196" t="str">
        <f t="shared" si="177"/>
        <v>Rheem</v>
      </c>
      <c r="AE341" s="174" t="s">
        <v>1172</v>
      </c>
      <c r="AF341" s="167">
        <f>COUNTIF(AE$77:AE$662, AE341)</f>
        <v>1</v>
      </c>
      <c r="AG341" s="124" t="str">
        <f t="shared" si="173"/>
        <v xml:space="preserve">          case  XE65T10H22U1  (65 gal)   :   "RheemXE65T10H22U1"</v>
      </c>
      <c r="AH341" s="6">
        <v>3.55</v>
      </c>
      <c r="AJ341" s="6">
        <v>4</v>
      </c>
      <c r="AK341"/>
      <c r="AL341" s="138" t="str">
        <f t="shared" si="174"/>
        <v/>
      </c>
      <c r="AM341" s="138">
        <f t="shared" si="175"/>
        <v>3.55</v>
      </c>
      <c r="AN341"/>
      <c r="AO341"/>
      <c r="AP341"/>
      <c r="AQ341"/>
      <c r="AR341"/>
    </row>
    <row r="342" spans="3:44" s="6" customFormat="1" ht="15" customHeight="1" x14ac:dyDescent="0.25">
      <c r="C342" s="6" t="str">
        <f t="shared" si="163"/>
        <v>Rheem</v>
      </c>
      <c r="D342" s="6" t="str">
        <f t="shared" si="164"/>
        <v>XE65T10H45U1  (65 gal)</v>
      </c>
      <c r="E342" s="6">
        <f t="shared" si="165"/>
        <v>1914361</v>
      </c>
      <c r="F342" s="55">
        <f t="shared" si="166"/>
        <v>65</v>
      </c>
      <c r="G342" s="6" t="str">
        <f t="shared" si="167"/>
        <v>Rheem2020Prem65</v>
      </c>
      <c r="H342" s="114">
        <f t="shared" si="168"/>
        <v>1</v>
      </c>
      <c r="I342" s="152" t="str">
        <f t="shared" si="169"/>
        <v>RheemXE65T10H45U1</v>
      </c>
      <c r="J342" s="114">
        <v>4</v>
      </c>
      <c r="K342" s="219">
        <v>4.05</v>
      </c>
      <c r="L342" s="91" t="s">
        <v>188</v>
      </c>
      <c r="M342" s="175"/>
      <c r="N342" s="131">
        <f t="shared" si="170"/>
        <v>19</v>
      </c>
      <c r="O342" s="189" t="s">
        <v>88</v>
      </c>
      <c r="P342" s="178">
        <f t="shared" si="176"/>
        <v>143</v>
      </c>
      <c r="Q342" s="164">
        <f t="shared" si="161"/>
        <v>1914361</v>
      </c>
      <c r="R342" s="9" t="str">
        <f t="shared" si="171"/>
        <v>XE65T10H45U1  (65 gal)</v>
      </c>
      <c r="S342" s="11">
        <f>COUNTIF(R$90:R$662, R342)</f>
        <v>1</v>
      </c>
      <c r="T342" s="197" t="s">
        <v>1113</v>
      </c>
      <c r="U342" s="179">
        <v>65</v>
      </c>
      <c r="V342" s="173" t="s">
        <v>275</v>
      </c>
      <c r="W342" s="173" t="s">
        <v>275</v>
      </c>
      <c r="X342" s="129" t="str">
        <f t="shared" si="162"/>
        <v>Rheem2020Prem65</v>
      </c>
      <c r="Y342" s="180">
        <v>1</v>
      </c>
      <c r="Z342" s="165"/>
      <c r="AA342" s="194"/>
      <c r="AB342" s="166"/>
      <c r="AC342" s="124" t="str">
        <f t="shared" si="172"/>
        <v>2,     1914361,   "XE65T10H45U1  (65 gal)"</v>
      </c>
      <c r="AD342" s="196" t="str">
        <f t="shared" si="177"/>
        <v>Rheem</v>
      </c>
      <c r="AE342" s="174" t="s">
        <v>1173</v>
      </c>
      <c r="AF342" s="167">
        <f>COUNTIF(AE$77:AE$662, AE342)</f>
        <v>1</v>
      </c>
      <c r="AG342" s="124" t="str">
        <f t="shared" si="173"/>
        <v xml:space="preserve">          case  XE65T10H45U1  (65 gal)   :   "RheemXE65T10H45U1"</v>
      </c>
      <c r="AH342" s="6">
        <v>4.05</v>
      </c>
      <c r="AJ342" s="6">
        <v>4</v>
      </c>
      <c r="AK342"/>
      <c r="AL342" s="138" t="str">
        <f t="shared" si="174"/>
        <v/>
      </c>
      <c r="AM342" s="138">
        <f t="shared" si="175"/>
        <v>4.05</v>
      </c>
      <c r="AN342"/>
      <c r="AO342"/>
      <c r="AP342"/>
      <c r="AQ342"/>
      <c r="AR342"/>
    </row>
    <row r="343" spans="3:44" s="6" customFormat="1" ht="15" customHeight="1" x14ac:dyDescent="0.25">
      <c r="C343" s="6" t="str">
        <f t="shared" si="163"/>
        <v>Rheem</v>
      </c>
      <c r="D343" s="6" t="str">
        <f t="shared" si="164"/>
        <v>XE65T10HS45U1  (65 gal)</v>
      </c>
      <c r="E343" s="6">
        <f t="shared" si="165"/>
        <v>1914461</v>
      </c>
      <c r="F343" s="55">
        <f t="shared" si="166"/>
        <v>65</v>
      </c>
      <c r="G343" s="6" t="str">
        <f t="shared" si="167"/>
        <v>Rheem2020Prem65</v>
      </c>
      <c r="H343" s="114">
        <f t="shared" si="168"/>
        <v>1</v>
      </c>
      <c r="I343" s="152" t="str">
        <f t="shared" si="169"/>
        <v>RheemXE65T10HS45U1</v>
      </c>
      <c r="J343" s="114">
        <v>4</v>
      </c>
      <c r="K343" s="219">
        <v>4.05</v>
      </c>
      <c r="L343" s="91" t="s">
        <v>188</v>
      </c>
      <c r="M343" s="175"/>
      <c r="N343" s="131">
        <f t="shared" si="170"/>
        <v>19</v>
      </c>
      <c r="O343" s="189" t="s">
        <v>88</v>
      </c>
      <c r="P343" s="178">
        <f t="shared" si="176"/>
        <v>144</v>
      </c>
      <c r="Q343" s="164">
        <f t="shared" si="161"/>
        <v>1914461</v>
      </c>
      <c r="R343" s="9" t="str">
        <f t="shared" si="171"/>
        <v>XE65T10HS45U1  (65 gal)</v>
      </c>
      <c r="S343" s="11">
        <f>COUNTIF(R$90:R$662, R343)</f>
        <v>1</v>
      </c>
      <c r="T343" s="197" t="s">
        <v>1114</v>
      </c>
      <c r="U343" s="179">
        <v>65</v>
      </c>
      <c r="V343" s="173" t="s">
        <v>275</v>
      </c>
      <c r="W343" s="173" t="s">
        <v>275</v>
      </c>
      <c r="X343" s="129" t="str">
        <f t="shared" si="162"/>
        <v>Rheem2020Prem65</v>
      </c>
      <c r="Y343" s="180">
        <v>1</v>
      </c>
      <c r="Z343" s="165"/>
      <c r="AA343" s="194"/>
      <c r="AB343" s="166"/>
      <c r="AC343" s="124" t="str">
        <f t="shared" si="172"/>
        <v>2,     1914461,   "XE65T10HS45U1  (65 gal)"</v>
      </c>
      <c r="AD343" s="196" t="str">
        <f t="shared" si="177"/>
        <v>Rheem</v>
      </c>
      <c r="AE343" s="174" t="s">
        <v>1174</v>
      </c>
      <c r="AF343" s="167">
        <f>COUNTIF(AE$77:AE$662, AE343)</f>
        <v>1</v>
      </c>
      <c r="AG343" s="124" t="str">
        <f t="shared" si="173"/>
        <v xml:space="preserve">          case  XE65T10HS45U1  (65 gal)   :   "RheemXE65T10HS45U1"</v>
      </c>
      <c r="AH343" s="6">
        <v>4.05</v>
      </c>
      <c r="AJ343" s="6">
        <v>4</v>
      </c>
      <c r="AK343"/>
      <c r="AL343" s="138" t="str">
        <f t="shared" si="174"/>
        <v/>
      </c>
      <c r="AM343" s="138">
        <f t="shared" si="175"/>
        <v>4.05</v>
      </c>
      <c r="AN343"/>
      <c r="AO343"/>
      <c r="AP343"/>
      <c r="AQ343"/>
      <c r="AR343"/>
    </row>
    <row r="344" spans="3:44" s="6" customFormat="1" ht="15" customHeight="1" x14ac:dyDescent="0.25">
      <c r="C344" s="6" t="str">
        <f t="shared" si="163"/>
        <v>Rheem</v>
      </c>
      <c r="D344" s="6" t="str">
        <f t="shared" si="164"/>
        <v>XE80T10H22U1  (80 gal)</v>
      </c>
      <c r="E344" s="6">
        <f t="shared" si="165"/>
        <v>1914562</v>
      </c>
      <c r="F344" s="55">
        <f t="shared" si="166"/>
        <v>80</v>
      </c>
      <c r="G344" s="6" t="str">
        <f t="shared" si="167"/>
        <v>Rheem2020Prem80</v>
      </c>
      <c r="H344" s="114">
        <f t="shared" si="168"/>
        <v>1</v>
      </c>
      <c r="I344" s="152" t="str">
        <f t="shared" si="169"/>
        <v>RheemXE80T10H22U1</v>
      </c>
      <c r="J344" s="114">
        <v>4</v>
      </c>
      <c r="K344" s="219">
        <v>3.7</v>
      </c>
      <c r="L344" s="91" t="s">
        <v>188</v>
      </c>
      <c r="M344" s="175"/>
      <c r="N344" s="131">
        <f t="shared" si="170"/>
        <v>19</v>
      </c>
      <c r="O344" s="189" t="s">
        <v>88</v>
      </c>
      <c r="P344" s="178">
        <f t="shared" si="176"/>
        <v>145</v>
      </c>
      <c r="Q344" s="164">
        <f t="shared" si="161"/>
        <v>1914562</v>
      </c>
      <c r="R344" s="9" t="str">
        <f t="shared" si="171"/>
        <v>XE80T10H22U1  (80 gal)</v>
      </c>
      <c r="S344" s="11">
        <f>COUNTIF(R$90:R$662, R344)</f>
        <v>1</v>
      </c>
      <c r="T344" s="197" t="s">
        <v>1115</v>
      </c>
      <c r="U344" s="179">
        <v>80</v>
      </c>
      <c r="V344" s="173" t="s">
        <v>276</v>
      </c>
      <c r="W344" s="173" t="s">
        <v>276</v>
      </c>
      <c r="X344" s="129" t="str">
        <f t="shared" si="162"/>
        <v>Rheem2020Prem80</v>
      </c>
      <c r="Y344" s="180">
        <v>1</v>
      </c>
      <c r="Z344" s="165"/>
      <c r="AA344" s="194"/>
      <c r="AB344" s="166"/>
      <c r="AC344" s="124" t="str">
        <f t="shared" si="172"/>
        <v>2,     1914562,   "XE80T10H22U1  (80 gal)"</v>
      </c>
      <c r="AD344" s="196" t="str">
        <f t="shared" si="177"/>
        <v>Rheem</v>
      </c>
      <c r="AE344" s="174" t="s">
        <v>1175</v>
      </c>
      <c r="AF344" s="167">
        <f>COUNTIF(AE$77:AE$662, AE344)</f>
        <v>1</v>
      </c>
      <c r="AG344" s="124" t="str">
        <f t="shared" si="173"/>
        <v xml:space="preserve">          case  XE80T10H22U1  (80 gal)   :   "RheemXE80T10H22U1"</v>
      </c>
      <c r="AH344" s="6">
        <v>3.7</v>
      </c>
      <c r="AJ344" s="6">
        <v>4</v>
      </c>
      <c r="AK344"/>
      <c r="AL344" s="138" t="str">
        <f t="shared" si="174"/>
        <v/>
      </c>
      <c r="AM344" s="138">
        <f t="shared" si="175"/>
        <v>3.7</v>
      </c>
      <c r="AN344"/>
      <c r="AO344"/>
      <c r="AP344"/>
      <c r="AQ344"/>
      <c r="AR344"/>
    </row>
    <row r="345" spans="3:44" s="6" customFormat="1" ht="15" customHeight="1" x14ac:dyDescent="0.25">
      <c r="C345" s="6" t="str">
        <f t="shared" si="163"/>
        <v>Rheem</v>
      </c>
      <c r="D345" s="6" t="str">
        <f t="shared" si="164"/>
        <v>XE80T10H45U1  (80 gal)</v>
      </c>
      <c r="E345" s="6">
        <f t="shared" si="165"/>
        <v>1914662</v>
      </c>
      <c r="F345" s="55">
        <f t="shared" si="166"/>
        <v>80</v>
      </c>
      <c r="G345" s="6" t="str">
        <f t="shared" si="167"/>
        <v>Rheem2020Prem80</v>
      </c>
      <c r="H345" s="114">
        <f t="shared" si="168"/>
        <v>1</v>
      </c>
      <c r="I345" s="152" t="str">
        <f t="shared" si="169"/>
        <v>RheemXE80T10H45U1</v>
      </c>
      <c r="J345" s="114">
        <v>4</v>
      </c>
      <c r="K345" s="219">
        <v>4.07</v>
      </c>
      <c r="L345" s="91" t="s">
        <v>188</v>
      </c>
      <c r="M345" s="175"/>
      <c r="N345" s="131">
        <f t="shared" si="170"/>
        <v>19</v>
      </c>
      <c r="O345" s="189" t="s">
        <v>88</v>
      </c>
      <c r="P345" s="178">
        <f t="shared" si="176"/>
        <v>146</v>
      </c>
      <c r="Q345" s="164">
        <f t="shared" si="161"/>
        <v>1914662</v>
      </c>
      <c r="R345" s="9" t="str">
        <f t="shared" si="171"/>
        <v>XE80T10H45U1  (80 gal)</v>
      </c>
      <c r="S345" s="11">
        <f>COUNTIF(R$90:R$662, R345)</f>
        <v>1</v>
      </c>
      <c r="T345" s="197" t="s">
        <v>1116</v>
      </c>
      <c r="U345" s="179">
        <v>80</v>
      </c>
      <c r="V345" s="173" t="s">
        <v>276</v>
      </c>
      <c r="W345" s="173" t="s">
        <v>276</v>
      </c>
      <c r="X345" s="129" t="str">
        <f t="shared" si="162"/>
        <v>Rheem2020Prem80</v>
      </c>
      <c r="Y345" s="180">
        <v>1</v>
      </c>
      <c r="Z345" s="165"/>
      <c r="AA345" s="194"/>
      <c r="AB345" s="166"/>
      <c r="AC345" s="124" t="str">
        <f t="shared" si="172"/>
        <v>2,     1914662,   "XE80T10H45U1  (80 gal)"</v>
      </c>
      <c r="AD345" s="196" t="str">
        <f t="shared" si="177"/>
        <v>Rheem</v>
      </c>
      <c r="AE345" s="174" t="s">
        <v>1176</v>
      </c>
      <c r="AF345" s="167">
        <f>COUNTIF(AE$77:AE$662, AE345)</f>
        <v>1</v>
      </c>
      <c r="AG345" s="124" t="str">
        <f t="shared" si="173"/>
        <v xml:space="preserve">          case  XE80T10H45U1  (80 gal)   :   "RheemXE80T10H45U1"</v>
      </c>
      <c r="AH345" s="6">
        <v>4.07</v>
      </c>
      <c r="AJ345" s="6">
        <v>4</v>
      </c>
      <c r="AK345"/>
      <c r="AL345" s="138" t="str">
        <f t="shared" si="174"/>
        <v/>
      </c>
      <c r="AM345" s="138">
        <f t="shared" si="175"/>
        <v>4.07</v>
      </c>
      <c r="AN345"/>
      <c r="AO345"/>
      <c r="AP345"/>
      <c r="AQ345"/>
      <c r="AR345"/>
    </row>
    <row r="346" spans="3:44" s="6" customFormat="1" ht="15" customHeight="1" x14ac:dyDescent="0.25">
      <c r="C346" s="6" t="str">
        <f t="shared" si="163"/>
        <v>Rheem</v>
      </c>
      <c r="D346" s="6" t="str">
        <f t="shared" si="164"/>
        <v>XE80T10HS45U1  (80 gal)</v>
      </c>
      <c r="E346" s="6">
        <f t="shared" si="165"/>
        <v>1914762</v>
      </c>
      <c r="F346" s="55">
        <f t="shared" si="166"/>
        <v>80</v>
      </c>
      <c r="G346" s="6" t="str">
        <f t="shared" si="167"/>
        <v>Rheem2020Prem80</v>
      </c>
      <c r="H346" s="114">
        <f t="shared" si="168"/>
        <v>1</v>
      </c>
      <c r="I346" s="152" t="str">
        <f t="shared" si="169"/>
        <v>RheemXE80T10HS45U1</v>
      </c>
      <c r="J346" s="114">
        <v>4</v>
      </c>
      <c r="K346" s="219">
        <v>4.07</v>
      </c>
      <c r="L346" s="91" t="s">
        <v>188</v>
      </c>
      <c r="M346" s="175"/>
      <c r="N346" s="131">
        <f t="shared" si="170"/>
        <v>19</v>
      </c>
      <c r="O346" s="189" t="s">
        <v>88</v>
      </c>
      <c r="P346" s="178">
        <f t="shared" si="176"/>
        <v>147</v>
      </c>
      <c r="Q346" s="164">
        <f t="shared" si="161"/>
        <v>1914762</v>
      </c>
      <c r="R346" s="9" t="str">
        <f t="shared" si="171"/>
        <v>XE80T10HS45U1  (80 gal)</v>
      </c>
      <c r="S346" s="11">
        <f>COUNTIF(R$90:R$662, R346)</f>
        <v>1</v>
      </c>
      <c r="T346" s="197" t="s">
        <v>1117</v>
      </c>
      <c r="U346" s="179">
        <v>80</v>
      </c>
      <c r="V346" s="173" t="s">
        <v>276</v>
      </c>
      <c r="W346" s="173" t="s">
        <v>276</v>
      </c>
      <c r="X346" s="129" t="str">
        <f t="shared" si="162"/>
        <v>Rheem2020Prem80</v>
      </c>
      <c r="Y346" s="180">
        <v>1</v>
      </c>
      <c r="Z346" s="165"/>
      <c r="AA346" s="194"/>
      <c r="AB346" s="166"/>
      <c r="AC346" s="124" t="str">
        <f t="shared" si="172"/>
        <v>2,     1914762,   "XE80T10HS45U1  (80 gal)"</v>
      </c>
      <c r="AD346" s="196" t="str">
        <f t="shared" si="177"/>
        <v>Rheem</v>
      </c>
      <c r="AE346" s="174" t="s">
        <v>1177</v>
      </c>
      <c r="AF346" s="167">
        <f>COUNTIF(AE$77:AE$662, AE346)</f>
        <v>1</v>
      </c>
      <c r="AG346" s="124" t="str">
        <f t="shared" si="173"/>
        <v xml:space="preserve">          case  XE80T10HS45U1  (80 gal)   :   "RheemXE80T10HS45U1"</v>
      </c>
      <c r="AH346" s="6">
        <v>4.07</v>
      </c>
      <c r="AJ346" s="6">
        <v>4</v>
      </c>
      <c r="AK346"/>
      <c r="AL346" s="138" t="str">
        <f t="shared" si="174"/>
        <v/>
      </c>
      <c r="AM346" s="138">
        <f t="shared" si="175"/>
        <v>4.07</v>
      </c>
      <c r="AN346"/>
      <c r="AO346"/>
      <c r="AP346"/>
      <c r="AQ346"/>
      <c r="AR346"/>
    </row>
    <row r="347" spans="3:44" s="6" customFormat="1" ht="15" customHeight="1" x14ac:dyDescent="0.25">
      <c r="C347" s="118" t="str">
        <f t="shared" si="163"/>
        <v>Rheem</v>
      </c>
      <c r="D347" s="118" t="str">
        <f t="shared" si="164"/>
        <v>HPLD40-1RH  (40 gal)</v>
      </c>
      <c r="E347" s="118">
        <f t="shared" si="165"/>
        <v>1906059</v>
      </c>
      <c r="F347" s="55">
        <f t="shared" si="166"/>
        <v>40</v>
      </c>
      <c r="G347" s="6" t="str">
        <f t="shared" si="167"/>
        <v>Rheem2020Prem40</v>
      </c>
      <c r="H347" s="114">
        <f t="shared" si="168"/>
        <v>0</v>
      </c>
      <c r="I347" s="152" t="str">
        <f t="shared" si="169"/>
        <v>RheemHPLD401RH</v>
      </c>
      <c r="J347" s="114">
        <v>4</v>
      </c>
      <c r="K347" s="219">
        <v>3.83</v>
      </c>
      <c r="L347" s="91" t="s">
        <v>188</v>
      </c>
      <c r="M347" s="32">
        <v>4</v>
      </c>
      <c r="N347" s="75">
        <f t="shared" si="170"/>
        <v>19</v>
      </c>
      <c r="O347" s="12" t="s">
        <v>88</v>
      </c>
      <c r="P347" s="61">
        <v>60</v>
      </c>
      <c r="Q347" s="164">
        <f t="shared" si="161"/>
        <v>1906059</v>
      </c>
      <c r="R347" s="59" t="str">
        <f t="shared" si="171"/>
        <v>HPLD40-1RH  (40 gal)</v>
      </c>
      <c r="S347" s="151">
        <f>COUNTIF(R$90:R$662, R347)</f>
        <v>1</v>
      </c>
      <c r="T347" s="10" t="s">
        <v>395</v>
      </c>
      <c r="U347" s="11">
        <v>40</v>
      </c>
      <c r="V347" s="30"/>
      <c r="W347" s="80" t="s">
        <v>273</v>
      </c>
      <c r="X347" s="85" t="str">
        <f t="shared" si="162"/>
        <v>Rheem2020Prem40</v>
      </c>
      <c r="Y347" s="113">
        <v>0</v>
      </c>
      <c r="Z347" s="42">
        <v>2</v>
      </c>
      <c r="AA347" s="43">
        <v>44127</v>
      </c>
      <c r="AB347" s="44"/>
      <c r="AC347" s="124" t="str">
        <f t="shared" si="172"/>
        <v>2,     1906059,   "HPLD40-1RH  (40 gal)"</v>
      </c>
      <c r="AD347" s="125" t="str">
        <f>O347</f>
        <v>Rheem</v>
      </c>
      <c r="AE347" s="128" t="s">
        <v>566</v>
      </c>
      <c r="AF347" s="167">
        <f>COUNTIF(AE$77:AE$662, AE347)</f>
        <v>1</v>
      </c>
      <c r="AG347" s="124" t="str">
        <f t="shared" si="173"/>
        <v xml:space="preserve">          case  HPLD40-1RH  (40 gal)   :   "RheemHPLD401RH"</v>
      </c>
      <c r="AH347" s="6">
        <v>3.83</v>
      </c>
      <c r="AJ347" s="6">
        <v>4</v>
      </c>
      <c r="AK347"/>
      <c r="AL347" s="138" t="str">
        <f t="shared" si="174"/>
        <v/>
      </c>
      <c r="AM347" s="138">
        <f t="shared" si="175"/>
        <v>3.83</v>
      </c>
      <c r="AN347"/>
      <c r="AO347"/>
      <c r="AP347"/>
      <c r="AQ347"/>
      <c r="AR347"/>
    </row>
    <row r="348" spans="3:44" s="6" customFormat="1" ht="15" customHeight="1" x14ac:dyDescent="0.25">
      <c r="C348" s="118" t="str">
        <f t="shared" si="163"/>
        <v>Rheem</v>
      </c>
      <c r="D348" s="118" t="str">
        <f t="shared" si="164"/>
        <v>HPLD50-1RH  (50 gal)</v>
      </c>
      <c r="E348" s="118">
        <f t="shared" si="165"/>
        <v>1906160</v>
      </c>
      <c r="F348" s="55">
        <f t="shared" si="166"/>
        <v>50</v>
      </c>
      <c r="G348" s="6" t="str">
        <f t="shared" si="167"/>
        <v>Rheem2020Prem50</v>
      </c>
      <c r="H348" s="114">
        <f t="shared" si="168"/>
        <v>0</v>
      </c>
      <c r="I348" s="152" t="str">
        <f t="shared" si="169"/>
        <v>RheemHPLD501RH</v>
      </c>
      <c r="J348" s="114">
        <v>4</v>
      </c>
      <c r="K348" s="219">
        <v>3.88</v>
      </c>
      <c r="L348" s="91" t="s">
        <v>188</v>
      </c>
      <c r="M348" s="32">
        <v>4</v>
      </c>
      <c r="N348" s="75">
        <f t="shared" si="170"/>
        <v>19</v>
      </c>
      <c r="O348" s="12" t="s">
        <v>88</v>
      </c>
      <c r="P348" s="62">
        <f>P347+1</f>
        <v>61</v>
      </c>
      <c r="Q348" s="164">
        <f t="shared" si="161"/>
        <v>1906160</v>
      </c>
      <c r="R348" s="59" t="str">
        <f t="shared" si="171"/>
        <v>HPLD50-1RH  (50 gal)</v>
      </c>
      <c r="S348" s="151">
        <f>COUNTIF(R$90:R$662, R348)</f>
        <v>1</v>
      </c>
      <c r="T348" s="10" t="s">
        <v>396</v>
      </c>
      <c r="U348" s="11">
        <v>50</v>
      </c>
      <c r="V348" s="30"/>
      <c r="W348" s="80" t="s">
        <v>274</v>
      </c>
      <c r="X348" s="85" t="str">
        <f t="shared" si="162"/>
        <v>Rheem2020Prem50</v>
      </c>
      <c r="Y348" s="113">
        <v>0</v>
      </c>
      <c r="Z348" s="42" t="s">
        <v>8</v>
      </c>
      <c r="AA348" s="43">
        <v>44127</v>
      </c>
      <c r="AB348" s="44"/>
      <c r="AC348" s="124" t="str">
        <f t="shared" si="172"/>
        <v>2,     1906160,   "HPLD50-1RH  (50 gal)"</v>
      </c>
      <c r="AD348" s="126" t="str">
        <f t="shared" ref="AD348:AD379" si="178">AD347</f>
        <v>Rheem</v>
      </c>
      <c r="AE348" s="128" t="s">
        <v>567</v>
      </c>
      <c r="AF348" s="167">
        <f>COUNTIF(AE$77:AE$662, AE348)</f>
        <v>1</v>
      </c>
      <c r="AG348" s="124" t="str">
        <f t="shared" si="173"/>
        <v xml:space="preserve">          case  HPLD50-1RH  (50 gal)   :   "RheemHPLD501RH"</v>
      </c>
      <c r="AH348" s="6">
        <v>3.88</v>
      </c>
      <c r="AJ348" s="6">
        <v>4</v>
      </c>
      <c r="AK348"/>
      <c r="AL348" s="138" t="str">
        <f t="shared" si="174"/>
        <v/>
      </c>
      <c r="AM348" s="138">
        <f t="shared" si="175"/>
        <v>3.88</v>
      </c>
      <c r="AN348"/>
      <c r="AO348"/>
      <c r="AP348"/>
      <c r="AQ348"/>
      <c r="AR348"/>
    </row>
    <row r="349" spans="3:44" s="6" customFormat="1" ht="15" customHeight="1" x14ac:dyDescent="0.25">
      <c r="C349" s="118" t="str">
        <f t="shared" si="163"/>
        <v>Rheem</v>
      </c>
      <c r="D349" s="118" t="str">
        <f t="shared" si="164"/>
        <v>HPLD65-1RH  (65 gal)</v>
      </c>
      <c r="E349" s="118">
        <f t="shared" si="165"/>
        <v>1906261</v>
      </c>
      <c r="F349" s="55">
        <f t="shared" si="166"/>
        <v>65</v>
      </c>
      <c r="G349" s="6" t="str">
        <f t="shared" si="167"/>
        <v>Rheem2020Prem65</v>
      </c>
      <c r="H349" s="114">
        <f t="shared" si="168"/>
        <v>0</v>
      </c>
      <c r="I349" s="152" t="str">
        <f t="shared" si="169"/>
        <v>RheemHPLD651RH</v>
      </c>
      <c r="J349" s="114">
        <v>4</v>
      </c>
      <c r="K349" s="219">
        <v>4.05</v>
      </c>
      <c r="L349" s="91" t="s">
        <v>188</v>
      </c>
      <c r="M349" s="32">
        <v>4</v>
      </c>
      <c r="N349" s="75">
        <f t="shared" si="170"/>
        <v>19</v>
      </c>
      <c r="O349" s="12" t="s">
        <v>88</v>
      </c>
      <c r="P349" s="62">
        <f>P348+1</f>
        <v>62</v>
      </c>
      <c r="Q349" s="164">
        <f t="shared" si="161"/>
        <v>1906261</v>
      </c>
      <c r="R349" s="59" t="str">
        <f t="shared" si="171"/>
        <v>HPLD65-1RH  (65 gal)</v>
      </c>
      <c r="S349" s="151">
        <f>COUNTIF(R$90:R$662, R349)</f>
        <v>1</v>
      </c>
      <c r="T349" s="10" t="s">
        <v>397</v>
      </c>
      <c r="U349" s="11">
        <v>65</v>
      </c>
      <c r="V349" s="30"/>
      <c r="W349" s="80" t="s">
        <v>275</v>
      </c>
      <c r="X349" s="85" t="str">
        <f t="shared" si="162"/>
        <v>Rheem2020Prem65</v>
      </c>
      <c r="Y349" s="113">
        <v>0</v>
      </c>
      <c r="Z349" s="42" t="s">
        <v>8</v>
      </c>
      <c r="AA349" s="43">
        <v>44127</v>
      </c>
      <c r="AB349" s="44"/>
      <c r="AC349" s="124" t="str">
        <f t="shared" si="172"/>
        <v>2,     1906261,   "HPLD65-1RH  (65 gal)"</v>
      </c>
      <c r="AD349" s="126" t="str">
        <f t="shared" si="178"/>
        <v>Rheem</v>
      </c>
      <c r="AE349" s="128" t="s">
        <v>568</v>
      </c>
      <c r="AF349" s="167">
        <f>COUNTIF(AE$77:AE$662, AE349)</f>
        <v>1</v>
      </c>
      <c r="AG349" s="124" t="str">
        <f t="shared" si="173"/>
        <v xml:space="preserve">          case  HPLD65-1RH  (65 gal)   :   "RheemHPLD651RH"</v>
      </c>
      <c r="AH349" s="6">
        <v>4.05</v>
      </c>
      <c r="AJ349" s="6">
        <v>4</v>
      </c>
      <c r="AK349"/>
      <c r="AL349" s="138" t="str">
        <f t="shared" si="174"/>
        <v/>
      </c>
      <c r="AM349" s="138">
        <f t="shared" si="175"/>
        <v>4.05</v>
      </c>
      <c r="AN349"/>
      <c r="AO349"/>
      <c r="AP349"/>
      <c r="AQ349"/>
      <c r="AR349"/>
    </row>
    <row r="350" spans="3:44" s="6" customFormat="1" ht="15" customHeight="1" x14ac:dyDescent="0.25">
      <c r="C350" s="118" t="str">
        <f t="shared" si="163"/>
        <v>Rheem</v>
      </c>
      <c r="D350" s="118" t="str">
        <f t="shared" si="164"/>
        <v>HPLD80-1RH  (80 gal)</v>
      </c>
      <c r="E350" s="118">
        <f t="shared" si="165"/>
        <v>1906362</v>
      </c>
      <c r="F350" s="55">
        <f t="shared" si="166"/>
        <v>80</v>
      </c>
      <c r="G350" s="6" t="str">
        <f t="shared" si="167"/>
        <v>Rheem2020Prem80</v>
      </c>
      <c r="H350" s="114">
        <f t="shared" si="168"/>
        <v>0</v>
      </c>
      <c r="I350" s="152" t="str">
        <f t="shared" si="169"/>
        <v>RheemHPLD801RH</v>
      </c>
      <c r="J350" s="114">
        <v>4</v>
      </c>
      <c r="K350" s="219">
        <v>4.07</v>
      </c>
      <c r="L350" s="91" t="s">
        <v>188</v>
      </c>
      <c r="M350" s="32">
        <v>4</v>
      </c>
      <c r="N350" s="75">
        <f t="shared" si="170"/>
        <v>19</v>
      </c>
      <c r="O350" s="12" t="s">
        <v>88</v>
      </c>
      <c r="P350" s="62">
        <f>P349+1</f>
        <v>63</v>
      </c>
      <c r="Q350" s="164">
        <f t="shared" si="161"/>
        <v>1906362</v>
      </c>
      <c r="R350" s="59" t="str">
        <f t="shared" si="171"/>
        <v>HPLD80-1RH  (80 gal)</v>
      </c>
      <c r="S350" s="151">
        <f>COUNTIF(R$90:R$662, R350)</f>
        <v>1</v>
      </c>
      <c r="T350" s="10" t="s">
        <v>398</v>
      </c>
      <c r="U350" s="11">
        <v>80</v>
      </c>
      <c r="V350" s="30"/>
      <c r="W350" s="80" t="s">
        <v>276</v>
      </c>
      <c r="X350" s="85" t="str">
        <f t="shared" si="162"/>
        <v>Rheem2020Prem80</v>
      </c>
      <c r="Y350" s="113">
        <v>0</v>
      </c>
      <c r="Z350" s="42">
        <v>4</v>
      </c>
      <c r="AA350" s="43">
        <v>44127</v>
      </c>
      <c r="AB350" s="44"/>
      <c r="AC350" s="124" t="str">
        <f t="shared" si="172"/>
        <v>2,     1906362,   "HPLD80-1RH  (80 gal)"</v>
      </c>
      <c r="AD350" s="126" t="str">
        <f t="shared" si="178"/>
        <v>Rheem</v>
      </c>
      <c r="AE350" s="128" t="s">
        <v>569</v>
      </c>
      <c r="AF350" s="167">
        <f>COUNTIF(AE$77:AE$662, AE350)</f>
        <v>1</v>
      </c>
      <c r="AG350" s="124" t="str">
        <f t="shared" si="173"/>
        <v xml:space="preserve">          case  HPLD80-1RH  (80 gal)   :   "RheemHPLD801RH"</v>
      </c>
      <c r="AH350" s="6">
        <v>4.07</v>
      </c>
      <c r="AJ350" s="6">
        <v>4</v>
      </c>
      <c r="AK350"/>
      <c r="AL350" s="138" t="str">
        <f t="shared" si="174"/>
        <v/>
      </c>
      <c r="AM350" s="138">
        <f t="shared" si="175"/>
        <v>4.07</v>
      </c>
      <c r="AN350"/>
      <c r="AO350"/>
      <c r="AP350"/>
      <c r="AQ350"/>
      <c r="AR350"/>
    </row>
    <row r="351" spans="3:44" s="6" customFormat="1" ht="15" customHeight="1" x14ac:dyDescent="0.25">
      <c r="C351" s="105" t="str">
        <f t="shared" si="163"/>
        <v>Rheem</v>
      </c>
      <c r="D351" s="105" t="str">
        <f t="shared" si="164"/>
        <v>PROPH40 T2 RH375-15  (40 gal)</v>
      </c>
      <c r="E351" s="105">
        <f t="shared" si="165"/>
        <v>1903259</v>
      </c>
      <c r="F351" s="55">
        <f t="shared" si="166"/>
        <v>40</v>
      </c>
      <c r="G351" s="6" t="str">
        <f t="shared" si="167"/>
        <v>Rheem2020Prem40</v>
      </c>
      <c r="H351" s="114">
        <f t="shared" si="168"/>
        <v>1</v>
      </c>
      <c r="I351" s="152" t="str">
        <f t="shared" si="169"/>
        <v>RheemPROPH40T2RH37515</v>
      </c>
      <c r="J351" s="114">
        <v>4</v>
      </c>
      <c r="K351" s="219">
        <v>3.45</v>
      </c>
      <c r="L351" s="91" t="s">
        <v>188</v>
      </c>
      <c r="M351" s="32">
        <v>4</v>
      </c>
      <c r="N351" s="75">
        <f t="shared" si="170"/>
        <v>19</v>
      </c>
      <c r="O351" s="12" t="s">
        <v>88</v>
      </c>
      <c r="P351" s="61">
        <v>32</v>
      </c>
      <c r="Q351" s="164">
        <f t="shared" si="161"/>
        <v>1903259</v>
      </c>
      <c r="R351" s="59" t="str">
        <f t="shared" si="171"/>
        <v>PROPH40 T2 RH375-15  (40 gal)</v>
      </c>
      <c r="S351" s="151">
        <f>COUNTIF(R$90:R$662, R351)</f>
        <v>1</v>
      </c>
      <c r="T351" s="10" t="s">
        <v>320</v>
      </c>
      <c r="U351" s="11">
        <v>40</v>
      </c>
      <c r="V351" s="30"/>
      <c r="W351" s="80" t="s">
        <v>273</v>
      </c>
      <c r="X351" s="85" t="str">
        <f t="shared" si="162"/>
        <v>Rheem2020Prem40</v>
      </c>
      <c r="Y351" s="115">
        <v>1</v>
      </c>
      <c r="Z351" s="42">
        <v>2</v>
      </c>
      <c r="AA351" s="43">
        <v>43944</v>
      </c>
      <c r="AB351" s="44"/>
      <c r="AC351" s="124" t="str">
        <f t="shared" si="172"/>
        <v>2,     1903259,   "PROPH40 T2 RH375-15  (40 gal)"</v>
      </c>
      <c r="AD351" s="126" t="str">
        <f t="shared" si="178"/>
        <v>Rheem</v>
      </c>
      <c r="AE351" s="127" t="s">
        <v>519</v>
      </c>
      <c r="AF351" s="167">
        <f>COUNTIF(AE$77:AE$662, AE351)</f>
        <v>1</v>
      </c>
      <c r="AG351" s="124" t="str">
        <f t="shared" si="173"/>
        <v xml:space="preserve">          case  PROPH40 T2 RH375-15  (40 gal)   :   "RheemPROPH40T2RH37515"</v>
      </c>
      <c r="AH351" s="6">
        <v>3.45</v>
      </c>
      <c r="AJ351" s="6">
        <v>4</v>
      </c>
      <c r="AK351"/>
      <c r="AL351" s="138" t="str">
        <f t="shared" si="174"/>
        <v/>
      </c>
      <c r="AM351" s="138">
        <f t="shared" si="175"/>
        <v>3.45</v>
      </c>
      <c r="AN351"/>
      <c r="AO351"/>
      <c r="AP351"/>
      <c r="AQ351"/>
      <c r="AR351"/>
    </row>
    <row r="352" spans="3:44" s="6" customFormat="1" ht="15" customHeight="1" x14ac:dyDescent="0.25">
      <c r="C352" s="105" t="str">
        <f t="shared" si="163"/>
        <v>Rheem</v>
      </c>
      <c r="D352" s="105" t="str">
        <f t="shared" si="164"/>
        <v>PROPH50 T2 RH375-15  (50 gal)</v>
      </c>
      <c r="E352" s="105">
        <f t="shared" si="165"/>
        <v>1903360</v>
      </c>
      <c r="F352" s="55">
        <f t="shared" si="166"/>
        <v>50</v>
      </c>
      <c r="G352" s="6" t="str">
        <f t="shared" si="167"/>
        <v>Rheem2020Prem50</v>
      </c>
      <c r="H352" s="114">
        <f t="shared" si="168"/>
        <v>1</v>
      </c>
      <c r="I352" s="152" t="str">
        <f t="shared" si="169"/>
        <v>RheemPROPH50T2RH37515</v>
      </c>
      <c r="J352" s="114">
        <v>4</v>
      </c>
      <c r="K352" s="219">
        <v>3.75</v>
      </c>
      <c r="L352" s="91" t="s">
        <v>188</v>
      </c>
      <c r="M352" s="32">
        <v>4</v>
      </c>
      <c r="N352" s="75">
        <f t="shared" si="170"/>
        <v>19</v>
      </c>
      <c r="O352" s="12" t="s">
        <v>88</v>
      </c>
      <c r="P352" s="62">
        <f t="shared" ref="P352:P378" si="179">P351+1</f>
        <v>33</v>
      </c>
      <c r="Q352" s="164">
        <f t="shared" si="161"/>
        <v>1903360</v>
      </c>
      <c r="R352" s="59" t="str">
        <f t="shared" si="171"/>
        <v>PROPH50 T2 RH375-15  (50 gal)</v>
      </c>
      <c r="S352" s="151">
        <f>COUNTIF(R$90:R$662, R352)</f>
        <v>1</v>
      </c>
      <c r="T352" s="10" t="s">
        <v>321</v>
      </c>
      <c r="U352" s="11">
        <v>50</v>
      </c>
      <c r="V352" s="30"/>
      <c r="W352" s="80" t="s">
        <v>274</v>
      </c>
      <c r="X352" s="85" t="str">
        <f t="shared" si="162"/>
        <v>Rheem2020Prem50</v>
      </c>
      <c r="Y352" s="115">
        <v>1</v>
      </c>
      <c r="Z352" s="42" t="s">
        <v>8</v>
      </c>
      <c r="AA352" s="43">
        <v>43944</v>
      </c>
      <c r="AB352" s="44"/>
      <c r="AC352" s="124" t="str">
        <f t="shared" si="172"/>
        <v>2,     1903360,   "PROPH50 T2 RH375-15  (50 gal)"</v>
      </c>
      <c r="AD352" s="126" t="str">
        <f t="shared" si="178"/>
        <v>Rheem</v>
      </c>
      <c r="AE352" s="127" t="s">
        <v>526</v>
      </c>
      <c r="AF352" s="167">
        <f>COUNTIF(AE$77:AE$662, AE352)</f>
        <v>1</v>
      </c>
      <c r="AG352" s="124" t="str">
        <f t="shared" si="173"/>
        <v xml:space="preserve">          case  PROPH50 T2 RH375-15  (50 gal)   :   "RheemPROPH50T2RH37515"</v>
      </c>
      <c r="AH352" s="6">
        <v>3.75</v>
      </c>
      <c r="AJ352" s="6">
        <v>4</v>
      </c>
      <c r="AK352"/>
      <c r="AL352" s="138" t="str">
        <f t="shared" si="174"/>
        <v/>
      </c>
      <c r="AM352" s="138">
        <f t="shared" si="175"/>
        <v>3.75</v>
      </c>
      <c r="AN352"/>
      <c r="AO352"/>
      <c r="AP352"/>
      <c r="AQ352"/>
      <c r="AR352"/>
    </row>
    <row r="353" spans="3:44" s="6" customFormat="1" ht="15" customHeight="1" x14ac:dyDescent="0.25">
      <c r="C353" s="105" t="str">
        <f t="shared" si="163"/>
        <v>Rheem</v>
      </c>
      <c r="D353" s="105" t="str">
        <f t="shared" si="164"/>
        <v>PROPH65 T2 RH375-15  (65 gal)</v>
      </c>
      <c r="E353" s="105">
        <f t="shared" si="165"/>
        <v>1903461</v>
      </c>
      <c r="F353" s="55">
        <f t="shared" si="166"/>
        <v>65</v>
      </c>
      <c r="G353" s="6" t="str">
        <f t="shared" si="167"/>
        <v>Rheem2020Prem65</v>
      </c>
      <c r="H353" s="114">
        <f t="shared" si="168"/>
        <v>1</v>
      </c>
      <c r="I353" s="152" t="str">
        <f t="shared" si="169"/>
        <v>RheemPROPH65T2RH37515</v>
      </c>
      <c r="J353" s="114">
        <v>4</v>
      </c>
      <c r="K353" s="219">
        <v>3.55</v>
      </c>
      <c r="L353" s="91" t="s">
        <v>188</v>
      </c>
      <c r="M353" s="32">
        <v>4</v>
      </c>
      <c r="N353" s="75">
        <f t="shared" si="170"/>
        <v>19</v>
      </c>
      <c r="O353" s="12" t="s">
        <v>88</v>
      </c>
      <c r="P353" s="62">
        <f t="shared" si="179"/>
        <v>34</v>
      </c>
      <c r="Q353" s="164">
        <f t="shared" si="161"/>
        <v>1903461</v>
      </c>
      <c r="R353" s="59" t="str">
        <f t="shared" si="171"/>
        <v>PROPH65 T2 RH375-15  (65 gal)</v>
      </c>
      <c r="S353" s="151">
        <f>COUNTIF(R$90:R$662, R353)</f>
        <v>1</v>
      </c>
      <c r="T353" s="10" t="s">
        <v>282</v>
      </c>
      <c r="U353" s="11">
        <v>65</v>
      </c>
      <c r="V353" s="30"/>
      <c r="W353" s="80" t="s">
        <v>275</v>
      </c>
      <c r="X353" s="85" t="str">
        <f t="shared" si="162"/>
        <v>Rheem2020Prem65</v>
      </c>
      <c r="Y353" s="115">
        <v>1</v>
      </c>
      <c r="Z353" s="42" t="s">
        <v>8</v>
      </c>
      <c r="AA353" s="43">
        <v>43944</v>
      </c>
      <c r="AB353" s="44"/>
      <c r="AC353" s="124" t="str">
        <f t="shared" si="172"/>
        <v>2,     1903461,   "PROPH65 T2 RH375-15  (65 gal)"</v>
      </c>
      <c r="AD353" s="126" t="str">
        <f t="shared" si="178"/>
        <v>Rheem</v>
      </c>
      <c r="AE353" s="6" t="s">
        <v>533</v>
      </c>
      <c r="AF353" s="167">
        <f>COUNTIF(AE$77:AE$662, AE353)</f>
        <v>1</v>
      </c>
      <c r="AG353" s="124" t="str">
        <f t="shared" si="173"/>
        <v xml:space="preserve">          case  PROPH65 T2 RH375-15  (65 gal)   :   "RheemPROPH65T2RH37515"</v>
      </c>
      <c r="AH353" s="6">
        <v>3.55</v>
      </c>
      <c r="AJ353" s="6">
        <v>4</v>
      </c>
      <c r="AK353"/>
      <c r="AL353" s="138" t="str">
        <f t="shared" si="174"/>
        <v/>
      </c>
      <c r="AM353" s="138">
        <f t="shared" si="175"/>
        <v>3.55</v>
      </c>
      <c r="AN353"/>
      <c r="AO353"/>
      <c r="AP353"/>
      <c r="AQ353"/>
      <c r="AR353"/>
    </row>
    <row r="354" spans="3:44" s="6" customFormat="1" ht="15" customHeight="1" x14ac:dyDescent="0.25">
      <c r="C354" s="105" t="str">
        <f t="shared" si="163"/>
        <v>Rheem</v>
      </c>
      <c r="D354" s="105" t="str">
        <f t="shared" si="164"/>
        <v>PROPH80 T2 RH375-15  (80 gal)</v>
      </c>
      <c r="E354" s="105">
        <f t="shared" si="165"/>
        <v>1903562</v>
      </c>
      <c r="F354" s="55">
        <f t="shared" si="166"/>
        <v>80</v>
      </c>
      <c r="G354" s="6" t="str">
        <f t="shared" si="167"/>
        <v>Rheem2020Prem80</v>
      </c>
      <c r="H354" s="114">
        <f t="shared" si="168"/>
        <v>1</v>
      </c>
      <c r="I354" s="152" t="str">
        <f t="shared" si="169"/>
        <v>RheemPROPH80T2RH37515</v>
      </c>
      <c r="J354" s="114">
        <v>4</v>
      </c>
      <c r="K354" s="219">
        <v>3.7</v>
      </c>
      <c r="L354" s="91" t="s">
        <v>188</v>
      </c>
      <c r="M354" s="32">
        <v>4</v>
      </c>
      <c r="N354" s="75">
        <f t="shared" si="170"/>
        <v>19</v>
      </c>
      <c r="O354" s="12" t="s">
        <v>88</v>
      </c>
      <c r="P354" s="62">
        <f t="shared" si="179"/>
        <v>35</v>
      </c>
      <c r="Q354" s="164">
        <f t="shared" si="161"/>
        <v>1903562</v>
      </c>
      <c r="R354" s="59" t="str">
        <f t="shared" si="171"/>
        <v>PROPH80 T2 RH375-15  (80 gal)</v>
      </c>
      <c r="S354" s="151">
        <f>COUNTIF(R$90:R$662, R354)</f>
        <v>1</v>
      </c>
      <c r="T354" s="10" t="s">
        <v>322</v>
      </c>
      <c r="U354" s="11">
        <v>80</v>
      </c>
      <c r="V354" s="30"/>
      <c r="W354" s="80" t="s">
        <v>276</v>
      </c>
      <c r="X354" s="85" t="str">
        <f t="shared" si="162"/>
        <v>Rheem2020Prem80</v>
      </c>
      <c r="Y354" s="115">
        <v>1</v>
      </c>
      <c r="Z354" s="42">
        <v>4</v>
      </c>
      <c r="AA354" s="43">
        <v>43944</v>
      </c>
      <c r="AB354" s="44"/>
      <c r="AC354" s="124" t="str">
        <f t="shared" si="172"/>
        <v>2,     1903562,   "PROPH80 T2 RH375-15  (80 gal)"</v>
      </c>
      <c r="AD354" s="126" t="str">
        <f t="shared" si="178"/>
        <v>Rheem</v>
      </c>
      <c r="AE354" s="6" t="s">
        <v>541</v>
      </c>
      <c r="AF354" s="167">
        <f>COUNTIF(AE$77:AE$662, AE354)</f>
        <v>1</v>
      </c>
      <c r="AG354" s="124" t="str">
        <f t="shared" si="173"/>
        <v xml:space="preserve">          case  PROPH80 T2 RH375-15  (80 gal)   :   "RheemPROPH80T2RH37515"</v>
      </c>
      <c r="AH354" s="6">
        <v>3.7</v>
      </c>
      <c r="AJ354" s="6">
        <v>4</v>
      </c>
      <c r="AK354"/>
      <c r="AL354" s="138" t="str">
        <f t="shared" si="174"/>
        <v/>
      </c>
      <c r="AM354" s="138">
        <f t="shared" si="175"/>
        <v>3.7</v>
      </c>
      <c r="AN354"/>
      <c r="AO354"/>
      <c r="AP354"/>
      <c r="AQ354"/>
      <c r="AR354"/>
    </row>
    <row r="355" spans="3:44" s="6" customFormat="1" ht="15" customHeight="1" x14ac:dyDescent="0.25">
      <c r="C355" s="105" t="str">
        <f t="shared" si="163"/>
        <v>Rheem</v>
      </c>
      <c r="D355" s="105" t="str">
        <f t="shared" si="164"/>
        <v>PROPH40 T2 RH375-30  (40 gal)</v>
      </c>
      <c r="E355" s="105">
        <f t="shared" si="165"/>
        <v>1903659</v>
      </c>
      <c r="F355" s="55">
        <f t="shared" si="166"/>
        <v>40</v>
      </c>
      <c r="G355" s="6" t="str">
        <f t="shared" si="167"/>
        <v>Rheem2020Prem40</v>
      </c>
      <c r="H355" s="114">
        <f t="shared" si="168"/>
        <v>1</v>
      </c>
      <c r="I355" s="152" t="str">
        <f t="shared" si="169"/>
        <v>RheemPROPH40T2RH37530</v>
      </c>
      <c r="J355" s="114">
        <v>4</v>
      </c>
      <c r="K355" s="219">
        <v>3.83</v>
      </c>
      <c r="L355" s="91" t="s">
        <v>188</v>
      </c>
      <c r="M355" s="32">
        <v>4</v>
      </c>
      <c r="N355" s="75">
        <f t="shared" si="170"/>
        <v>19</v>
      </c>
      <c r="O355" s="12" t="s">
        <v>88</v>
      </c>
      <c r="P355" s="62">
        <f t="shared" si="179"/>
        <v>36</v>
      </c>
      <c r="Q355" s="164">
        <f t="shared" si="161"/>
        <v>1903659</v>
      </c>
      <c r="R355" s="59" t="str">
        <f t="shared" si="171"/>
        <v>PROPH40 T2 RH375-30  (40 gal)</v>
      </c>
      <c r="S355" s="151">
        <f>COUNTIF(R$90:R$662, R355)</f>
        <v>1</v>
      </c>
      <c r="T355" s="10" t="s">
        <v>323</v>
      </c>
      <c r="U355" s="11">
        <v>40</v>
      </c>
      <c r="V355" s="30"/>
      <c r="W355" s="80" t="s">
        <v>273</v>
      </c>
      <c r="X355" s="85" t="str">
        <f t="shared" si="162"/>
        <v>Rheem2020Prem40</v>
      </c>
      <c r="Y355" s="115">
        <v>1</v>
      </c>
      <c r="Z355" s="42">
        <v>2</v>
      </c>
      <c r="AA355" s="43">
        <v>43944</v>
      </c>
      <c r="AB355" s="44"/>
      <c r="AC355" s="124" t="str">
        <f t="shared" si="172"/>
        <v>2,     1903659,   "PROPH40 T2 RH375-30  (40 gal)"</v>
      </c>
      <c r="AD355" s="126" t="str">
        <f t="shared" si="178"/>
        <v>Rheem</v>
      </c>
      <c r="AE355" s="127" t="s">
        <v>520</v>
      </c>
      <c r="AF355" s="167">
        <f>COUNTIF(AE$77:AE$662, AE355)</f>
        <v>1</v>
      </c>
      <c r="AG355" s="124" t="str">
        <f t="shared" si="173"/>
        <v xml:space="preserve">          case  PROPH40 T2 RH375-30  (40 gal)   :   "RheemPROPH40T2RH37530"</v>
      </c>
      <c r="AH355" s="6">
        <v>3.83</v>
      </c>
      <c r="AJ355" s="6">
        <v>4</v>
      </c>
      <c r="AK355"/>
      <c r="AL355" s="138" t="str">
        <f t="shared" si="174"/>
        <v/>
      </c>
      <c r="AM355" s="138">
        <f t="shared" si="175"/>
        <v>3.83</v>
      </c>
      <c r="AN355"/>
      <c r="AO355"/>
      <c r="AP355"/>
      <c r="AQ355"/>
      <c r="AR355"/>
    </row>
    <row r="356" spans="3:44" s="6" customFormat="1" ht="15" customHeight="1" x14ac:dyDescent="0.25">
      <c r="C356" s="105" t="str">
        <f t="shared" si="163"/>
        <v>Rheem</v>
      </c>
      <c r="D356" s="105" t="str">
        <f t="shared" si="164"/>
        <v>PROPH50 T2 RH375-30  (50 gal)</v>
      </c>
      <c r="E356" s="105">
        <f t="shared" si="165"/>
        <v>1903760</v>
      </c>
      <c r="F356" s="55">
        <f t="shared" si="166"/>
        <v>50</v>
      </c>
      <c r="G356" s="6" t="str">
        <f t="shared" si="167"/>
        <v>Rheem2020Prem50</v>
      </c>
      <c r="H356" s="114">
        <f t="shared" si="168"/>
        <v>1</v>
      </c>
      <c r="I356" s="152" t="str">
        <f t="shared" si="169"/>
        <v>RheemPROPH50T2RH37530</v>
      </c>
      <c r="J356" s="114">
        <v>4</v>
      </c>
      <c r="K356" s="219">
        <v>3.88</v>
      </c>
      <c r="L356" s="91" t="s">
        <v>188</v>
      </c>
      <c r="M356" s="32">
        <v>4</v>
      </c>
      <c r="N356" s="75">
        <f t="shared" si="170"/>
        <v>19</v>
      </c>
      <c r="O356" s="12" t="s">
        <v>88</v>
      </c>
      <c r="P356" s="62">
        <f t="shared" si="179"/>
        <v>37</v>
      </c>
      <c r="Q356" s="164">
        <f t="shared" si="161"/>
        <v>1903760</v>
      </c>
      <c r="R356" s="59" t="str">
        <f t="shared" si="171"/>
        <v>PROPH50 T2 RH375-30  (50 gal)</v>
      </c>
      <c r="S356" s="151">
        <f>COUNTIF(R$90:R$662, R356)</f>
        <v>1</v>
      </c>
      <c r="T356" s="10" t="s">
        <v>324</v>
      </c>
      <c r="U356" s="11">
        <v>50</v>
      </c>
      <c r="V356" s="30"/>
      <c r="W356" s="80" t="s">
        <v>274</v>
      </c>
      <c r="X356" s="85" t="str">
        <f t="shared" si="162"/>
        <v>Rheem2020Prem50</v>
      </c>
      <c r="Y356" s="115">
        <v>1</v>
      </c>
      <c r="Z356" s="42" t="s">
        <v>8</v>
      </c>
      <c r="AA356" s="43">
        <v>43944</v>
      </c>
      <c r="AB356" s="44"/>
      <c r="AC356" s="124" t="str">
        <f t="shared" si="172"/>
        <v>2,     1903760,   "PROPH50 T2 RH375-30  (50 gal)"</v>
      </c>
      <c r="AD356" s="126" t="str">
        <f t="shared" si="178"/>
        <v>Rheem</v>
      </c>
      <c r="AE356" s="127" t="s">
        <v>527</v>
      </c>
      <c r="AF356" s="167">
        <f>COUNTIF(AE$77:AE$662, AE356)</f>
        <v>1</v>
      </c>
      <c r="AG356" s="124" t="str">
        <f t="shared" si="173"/>
        <v xml:space="preserve">          case  PROPH50 T2 RH375-30  (50 gal)   :   "RheemPROPH50T2RH37530"</v>
      </c>
      <c r="AH356" s="6">
        <v>3.88</v>
      </c>
      <c r="AJ356" s="6">
        <v>4</v>
      </c>
      <c r="AK356"/>
      <c r="AL356" s="138" t="str">
        <f t="shared" si="174"/>
        <v/>
      </c>
      <c r="AM356" s="138">
        <f t="shared" si="175"/>
        <v>3.88</v>
      </c>
      <c r="AN356"/>
      <c r="AO356"/>
      <c r="AP356"/>
      <c r="AQ356"/>
      <c r="AR356"/>
    </row>
    <row r="357" spans="3:44" s="6" customFormat="1" ht="15" customHeight="1" x14ac:dyDescent="0.25">
      <c r="C357" s="105" t="str">
        <f t="shared" si="163"/>
        <v>Rheem</v>
      </c>
      <c r="D357" s="105" t="str">
        <f t="shared" si="164"/>
        <v>PROPH65 T2 RH375-30  (65 gal)</v>
      </c>
      <c r="E357" s="105">
        <f t="shared" si="165"/>
        <v>1903861</v>
      </c>
      <c r="F357" s="55">
        <f t="shared" si="166"/>
        <v>65</v>
      </c>
      <c r="G357" s="6" t="str">
        <f t="shared" si="167"/>
        <v>Rheem2020Prem65</v>
      </c>
      <c r="H357" s="114">
        <f t="shared" si="168"/>
        <v>1</v>
      </c>
      <c r="I357" s="152" t="str">
        <f t="shared" si="169"/>
        <v>RheemPROPH65T2RH37530</v>
      </c>
      <c r="J357" s="114">
        <v>4</v>
      </c>
      <c r="K357" s="219">
        <v>4.05</v>
      </c>
      <c r="L357" s="91" t="s">
        <v>188</v>
      </c>
      <c r="M357" s="32">
        <v>4</v>
      </c>
      <c r="N357" s="75">
        <f t="shared" si="170"/>
        <v>19</v>
      </c>
      <c r="O357" s="12" t="s">
        <v>88</v>
      </c>
      <c r="P357" s="62">
        <f t="shared" si="179"/>
        <v>38</v>
      </c>
      <c r="Q357" s="164">
        <f t="shared" si="161"/>
        <v>1903861</v>
      </c>
      <c r="R357" s="59" t="str">
        <f t="shared" si="171"/>
        <v>PROPH65 T2 RH375-30  (65 gal)</v>
      </c>
      <c r="S357" s="151">
        <f>COUNTIF(R$90:R$662, R357)</f>
        <v>1</v>
      </c>
      <c r="T357" s="10" t="s">
        <v>325</v>
      </c>
      <c r="U357" s="11">
        <v>65</v>
      </c>
      <c r="V357" s="30"/>
      <c r="W357" s="80" t="s">
        <v>275</v>
      </c>
      <c r="X357" s="85" t="str">
        <f t="shared" si="162"/>
        <v>Rheem2020Prem65</v>
      </c>
      <c r="Y357" s="115">
        <v>1</v>
      </c>
      <c r="Z357" s="42" t="s">
        <v>8</v>
      </c>
      <c r="AA357" s="43">
        <v>43944</v>
      </c>
      <c r="AB357" s="44"/>
      <c r="AC357" s="124" t="str">
        <f t="shared" si="172"/>
        <v>2,     1903861,   "PROPH65 T2 RH375-30  (65 gal)"</v>
      </c>
      <c r="AD357" s="126" t="str">
        <f t="shared" si="178"/>
        <v>Rheem</v>
      </c>
      <c r="AE357" s="6" t="s">
        <v>534</v>
      </c>
      <c r="AF357" s="167">
        <f>COUNTIF(AE$77:AE$662, AE357)</f>
        <v>1</v>
      </c>
      <c r="AG357" s="124" t="str">
        <f t="shared" si="173"/>
        <v xml:space="preserve">          case  PROPH65 T2 RH375-30  (65 gal)   :   "RheemPROPH65T2RH37530"</v>
      </c>
      <c r="AH357" s="6">
        <v>4.05</v>
      </c>
      <c r="AJ357" s="6">
        <v>4</v>
      </c>
      <c r="AK357"/>
      <c r="AL357" s="138" t="str">
        <f t="shared" si="174"/>
        <v/>
      </c>
      <c r="AM357" s="138">
        <f t="shared" si="175"/>
        <v>4.05</v>
      </c>
      <c r="AN357"/>
      <c r="AO357"/>
      <c r="AP357"/>
      <c r="AQ357"/>
      <c r="AR357"/>
    </row>
    <row r="358" spans="3:44" s="6" customFormat="1" ht="15" customHeight="1" x14ac:dyDescent="0.25">
      <c r="C358" s="105" t="str">
        <f t="shared" si="163"/>
        <v>Rheem</v>
      </c>
      <c r="D358" s="105" t="str">
        <f t="shared" si="164"/>
        <v>PROPH80 T2 RH375-30  (80 gal)</v>
      </c>
      <c r="E358" s="105">
        <f t="shared" si="165"/>
        <v>1903962</v>
      </c>
      <c r="F358" s="55">
        <f t="shared" si="166"/>
        <v>80</v>
      </c>
      <c r="G358" s="6" t="str">
        <f t="shared" si="167"/>
        <v>Rheem2020Prem80</v>
      </c>
      <c r="H358" s="114">
        <f t="shared" si="168"/>
        <v>1</v>
      </c>
      <c r="I358" s="152" t="str">
        <f t="shared" si="169"/>
        <v>RheemPROPH80T2RH37530</v>
      </c>
      <c r="J358" s="114">
        <v>4</v>
      </c>
      <c r="K358" s="219">
        <v>4.07</v>
      </c>
      <c r="L358" s="91" t="s">
        <v>188</v>
      </c>
      <c r="M358" s="32">
        <v>4</v>
      </c>
      <c r="N358" s="75">
        <f t="shared" si="170"/>
        <v>19</v>
      </c>
      <c r="O358" s="12" t="s">
        <v>88</v>
      </c>
      <c r="P358" s="62">
        <f t="shared" si="179"/>
        <v>39</v>
      </c>
      <c r="Q358" s="164">
        <f t="shared" si="161"/>
        <v>1903962</v>
      </c>
      <c r="R358" s="59" t="str">
        <f t="shared" si="171"/>
        <v>PROPH80 T2 RH375-30  (80 gal)</v>
      </c>
      <c r="S358" s="151">
        <f>COUNTIF(R$90:R$662, R358)</f>
        <v>1</v>
      </c>
      <c r="T358" s="10" t="s">
        <v>326</v>
      </c>
      <c r="U358" s="11">
        <v>80</v>
      </c>
      <c r="V358" s="30"/>
      <c r="W358" s="80" t="s">
        <v>276</v>
      </c>
      <c r="X358" s="85" t="str">
        <f t="shared" si="162"/>
        <v>Rheem2020Prem80</v>
      </c>
      <c r="Y358" s="115">
        <v>1</v>
      </c>
      <c r="Z358" s="42">
        <v>4</v>
      </c>
      <c r="AA358" s="43">
        <v>43944</v>
      </c>
      <c r="AB358" s="44"/>
      <c r="AC358" s="124" t="str">
        <f t="shared" si="172"/>
        <v>2,     1903962,   "PROPH80 T2 RH375-30  (80 gal)"</v>
      </c>
      <c r="AD358" s="126" t="str">
        <f t="shared" si="178"/>
        <v>Rheem</v>
      </c>
      <c r="AE358" s="127" t="s">
        <v>542</v>
      </c>
      <c r="AF358" s="167">
        <f>COUNTIF(AE$77:AE$662, AE358)</f>
        <v>1</v>
      </c>
      <c r="AG358" s="124" t="str">
        <f t="shared" si="173"/>
        <v xml:space="preserve">          case  PROPH80 T2 RH375-30  (80 gal)   :   "RheemPROPH80T2RH37530"</v>
      </c>
      <c r="AH358" s="6">
        <v>4.07</v>
      </c>
      <c r="AJ358" s="6">
        <v>4</v>
      </c>
      <c r="AK358"/>
      <c r="AL358" s="138" t="str">
        <f t="shared" si="174"/>
        <v/>
      </c>
      <c r="AM358" s="138">
        <f t="shared" si="175"/>
        <v>4.07</v>
      </c>
      <c r="AN358"/>
      <c r="AO358"/>
      <c r="AP358"/>
      <c r="AQ358"/>
      <c r="AR358"/>
    </row>
    <row r="359" spans="3:44" s="6" customFormat="1" ht="15" customHeight="1" x14ac:dyDescent="0.25">
      <c r="C359" s="105" t="str">
        <f t="shared" si="163"/>
        <v>Rheem</v>
      </c>
      <c r="D359" s="105" t="str">
        <f t="shared" si="164"/>
        <v>PROPH40 T2 RH375-SO  (40 gal)</v>
      </c>
      <c r="E359" s="105">
        <f t="shared" si="165"/>
        <v>1904059</v>
      </c>
      <c r="F359" s="55">
        <f t="shared" si="166"/>
        <v>40</v>
      </c>
      <c r="G359" s="6" t="str">
        <f t="shared" si="167"/>
        <v>Rheem2020Prem40</v>
      </c>
      <c r="H359" s="114">
        <f t="shared" si="168"/>
        <v>1</v>
      </c>
      <c r="I359" s="152" t="str">
        <f t="shared" si="169"/>
        <v>RheemPROPH40T2RH375SO</v>
      </c>
      <c r="J359" s="114">
        <v>4</v>
      </c>
      <c r="K359" s="219">
        <v>3.83</v>
      </c>
      <c r="L359" s="91" t="s">
        <v>188</v>
      </c>
      <c r="M359" s="32">
        <v>4</v>
      </c>
      <c r="N359" s="75">
        <f t="shared" si="170"/>
        <v>19</v>
      </c>
      <c r="O359" s="12" t="s">
        <v>88</v>
      </c>
      <c r="P359" s="62">
        <f t="shared" si="179"/>
        <v>40</v>
      </c>
      <c r="Q359" s="164">
        <f t="shared" si="161"/>
        <v>1904059</v>
      </c>
      <c r="R359" s="59" t="str">
        <f t="shared" si="171"/>
        <v>PROPH40 T2 RH375-SO  (40 gal)</v>
      </c>
      <c r="S359" s="151">
        <f>COUNTIF(R$90:R$662, R359)</f>
        <v>1</v>
      </c>
      <c r="T359" s="10" t="s">
        <v>327</v>
      </c>
      <c r="U359" s="11">
        <v>40</v>
      </c>
      <c r="V359" s="30"/>
      <c r="W359" s="80" t="s">
        <v>273</v>
      </c>
      <c r="X359" s="85" t="str">
        <f t="shared" si="162"/>
        <v>Rheem2020Prem40</v>
      </c>
      <c r="Y359" s="115">
        <v>1</v>
      </c>
      <c r="Z359" s="42">
        <v>2</v>
      </c>
      <c r="AA359" s="43">
        <v>43944</v>
      </c>
      <c r="AB359" s="44"/>
      <c r="AC359" s="124" t="str">
        <f t="shared" si="172"/>
        <v>2,     1904059,   "PROPH40 T2 RH375-SO  (40 gal)"</v>
      </c>
      <c r="AD359" s="126" t="str">
        <f t="shared" si="178"/>
        <v>Rheem</v>
      </c>
      <c r="AE359" s="127" t="s">
        <v>521</v>
      </c>
      <c r="AF359" s="167">
        <f>COUNTIF(AE$77:AE$662, AE359)</f>
        <v>1</v>
      </c>
      <c r="AG359" s="124" t="str">
        <f t="shared" si="173"/>
        <v xml:space="preserve">          case  PROPH40 T2 RH375-SO  (40 gal)   :   "RheemPROPH40T2RH375SO"</v>
      </c>
      <c r="AH359" s="6">
        <v>3.83</v>
      </c>
      <c r="AJ359" s="6">
        <v>4</v>
      </c>
      <c r="AK359"/>
      <c r="AL359" s="138" t="str">
        <f t="shared" si="174"/>
        <v/>
      </c>
      <c r="AM359" s="138">
        <f t="shared" si="175"/>
        <v>3.83</v>
      </c>
      <c r="AN359"/>
      <c r="AO359"/>
      <c r="AP359"/>
      <c r="AQ359"/>
      <c r="AR359"/>
    </row>
    <row r="360" spans="3:44" s="6" customFormat="1" ht="15" customHeight="1" x14ac:dyDescent="0.25">
      <c r="C360" s="105" t="str">
        <f t="shared" si="163"/>
        <v>Rheem</v>
      </c>
      <c r="D360" s="105" t="str">
        <f t="shared" si="164"/>
        <v>PROPH50 T2 RH375-SO  (50 gal)</v>
      </c>
      <c r="E360" s="105">
        <f t="shared" si="165"/>
        <v>1904160</v>
      </c>
      <c r="F360" s="55">
        <f t="shared" si="166"/>
        <v>50</v>
      </c>
      <c r="G360" s="6" t="str">
        <f t="shared" si="167"/>
        <v>Rheem2020Prem50</v>
      </c>
      <c r="H360" s="114">
        <f t="shared" si="168"/>
        <v>1</v>
      </c>
      <c r="I360" s="152" t="str">
        <f t="shared" si="169"/>
        <v>RheemPROPH50T2RH375SO</v>
      </c>
      <c r="J360" s="114">
        <v>4</v>
      </c>
      <c r="K360" s="219">
        <v>3.88</v>
      </c>
      <c r="L360" s="91" t="s">
        <v>188</v>
      </c>
      <c r="M360" s="32">
        <v>4</v>
      </c>
      <c r="N360" s="75">
        <f t="shared" si="170"/>
        <v>19</v>
      </c>
      <c r="O360" s="12" t="s">
        <v>88</v>
      </c>
      <c r="P360" s="62">
        <f t="shared" si="179"/>
        <v>41</v>
      </c>
      <c r="Q360" s="164">
        <f t="shared" si="161"/>
        <v>1904160</v>
      </c>
      <c r="R360" s="59" t="str">
        <f t="shared" si="171"/>
        <v>PROPH50 T2 RH375-SO  (50 gal)</v>
      </c>
      <c r="S360" s="151">
        <f>COUNTIF(R$90:R$662, R360)</f>
        <v>1</v>
      </c>
      <c r="T360" s="10" t="s">
        <v>328</v>
      </c>
      <c r="U360" s="11">
        <v>50</v>
      </c>
      <c r="V360" s="30"/>
      <c r="W360" s="80" t="s">
        <v>274</v>
      </c>
      <c r="X360" s="85" t="str">
        <f t="shared" si="162"/>
        <v>Rheem2020Prem50</v>
      </c>
      <c r="Y360" s="115">
        <v>1</v>
      </c>
      <c r="Z360" s="42" t="s">
        <v>8</v>
      </c>
      <c r="AA360" s="43">
        <v>43944</v>
      </c>
      <c r="AB360" s="44"/>
      <c r="AC360" s="124" t="str">
        <f t="shared" si="172"/>
        <v>2,     1904160,   "PROPH50 T2 RH375-SO  (50 gal)"</v>
      </c>
      <c r="AD360" s="126" t="str">
        <f t="shared" si="178"/>
        <v>Rheem</v>
      </c>
      <c r="AE360" s="127" t="s">
        <v>528</v>
      </c>
      <c r="AF360" s="167">
        <f>COUNTIF(AE$77:AE$662, AE360)</f>
        <v>1</v>
      </c>
      <c r="AG360" s="124" t="str">
        <f t="shared" si="173"/>
        <v xml:space="preserve">          case  PROPH50 T2 RH375-SO  (50 gal)   :   "RheemPROPH50T2RH375SO"</v>
      </c>
      <c r="AH360" s="6">
        <v>3.88</v>
      </c>
      <c r="AJ360" s="6">
        <v>4</v>
      </c>
      <c r="AK360"/>
      <c r="AL360" s="138" t="str">
        <f t="shared" si="174"/>
        <v/>
      </c>
      <c r="AM360" s="138">
        <f t="shared" si="175"/>
        <v>3.88</v>
      </c>
      <c r="AN360"/>
      <c r="AO360"/>
      <c r="AP360"/>
      <c r="AQ360"/>
      <c r="AR360"/>
    </row>
    <row r="361" spans="3:44" s="6" customFormat="1" ht="15" customHeight="1" x14ac:dyDescent="0.25">
      <c r="C361" s="105" t="str">
        <f t="shared" si="163"/>
        <v>Rheem</v>
      </c>
      <c r="D361" s="105" t="str">
        <f t="shared" si="164"/>
        <v>PROPH65 T2 RH375-SO  (65 gal)</v>
      </c>
      <c r="E361" s="105">
        <f t="shared" si="165"/>
        <v>1904261</v>
      </c>
      <c r="F361" s="55">
        <f t="shared" si="166"/>
        <v>65</v>
      </c>
      <c r="G361" s="6" t="str">
        <f t="shared" si="167"/>
        <v>Rheem2020Prem65</v>
      </c>
      <c r="H361" s="114">
        <f t="shared" si="168"/>
        <v>1</v>
      </c>
      <c r="I361" s="152" t="str">
        <f t="shared" si="169"/>
        <v>RheemPROPH65T2RH375SO</v>
      </c>
      <c r="J361" s="114">
        <v>4</v>
      </c>
      <c r="K361" s="219">
        <v>4.05</v>
      </c>
      <c r="L361" s="91" t="s">
        <v>188</v>
      </c>
      <c r="M361" s="32">
        <v>4</v>
      </c>
      <c r="N361" s="75">
        <f t="shared" si="170"/>
        <v>19</v>
      </c>
      <c r="O361" s="12" t="s">
        <v>88</v>
      </c>
      <c r="P361" s="62">
        <f t="shared" si="179"/>
        <v>42</v>
      </c>
      <c r="Q361" s="164">
        <f t="shared" si="161"/>
        <v>1904261</v>
      </c>
      <c r="R361" s="59" t="str">
        <f t="shared" si="171"/>
        <v>PROPH65 T2 RH375-SO  (65 gal)</v>
      </c>
      <c r="S361" s="151">
        <f>COUNTIF(R$90:R$662, R361)</f>
        <v>1</v>
      </c>
      <c r="T361" s="10" t="s">
        <v>329</v>
      </c>
      <c r="U361" s="11">
        <v>65</v>
      </c>
      <c r="V361" s="30"/>
      <c r="W361" s="80" t="s">
        <v>275</v>
      </c>
      <c r="X361" s="85" t="str">
        <f t="shared" si="162"/>
        <v>Rheem2020Prem65</v>
      </c>
      <c r="Y361" s="115">
        <v>1</v>
      </c>
      <c r="Z361" s="42" t="s">
        <v>8</v>
      </c>
      <c r="AA361" s="43">
        <v>43944</v>
      </c>
      <c r="AB361" s="44"/>
      <c r="AC361" s="124" t="str">
        <f t="shared" si="172"/>
        <v>2,     1904261,   "PROPH65 T2 RH375-SO  (65 gal)"</v>
      </c>
      <c r="AD361" s="126" t="str">
        <f t="shared" si="178"/>
        <v>Rheem</v>
      </c>
      <c r="AE361" s="6" t="s">
        <v>535</v>
      </c>
      <c r="AF361" s="167">
        <f>COUNTIF(AE$77:AE$662, AE361)</f>
        <v>1</v>
      </c>
      <c r="AG361" s="124" t="str">
        <f t="shared" si="173"/>
        <v xml:space="preserve">          case  PROPH65 T2 RH375-SO  (65 gal)   :   "RheemPROPH65T2RH375SO"</v>
      </c>
      <c r="AH361" s="6">
        <v>4.05</v>
      </c>
      <c r="AJ361" s="6">
        <v>4</v>
      </c>
      <c r="AK361"/>
      <c r="AL361" s="138" t="str">
        <f t="shared" si="174"/>
        <v/>
      </c>
      <c r="AM361" s="138">
        <f t="shared" si="175"/>
        <v>4.05</v>
      </c>
      <c r="AN361"/>
      <c r="AO361"/>
      <c r="AP361"/>
      <c r="AQ361"/>
      <c r="AR361"/>
    </row>
    <row r="362" spans="3:44" s="6" customFormat="1" ht="15" customHeight="1" x14ac:dyDescent="0.25">
      <c r="C362" s="105" t="str">
        <f t="shared" si="163"/>
        <v>Rheem</v>
      </c>
      <c r="D362" s="105" t="str">
        <f t="shared" si="164"/>
        <v>PROPH80 T2 RH375-SO  (80 gal)</v>
      </c>
      <c r="E362" s="105">
        <f t="shared" si="165"/>
        <v>1904362</v>
      </c>
      <c r="F362" s="55">
        <f t="shared" si="166"/>
        <v>80</v>
      </c>
      <c r="G362" s="6" t="str">
        <f t="shared" si="167"/>
        <v>Rheem2020Prem80</v>
      </c>
      <c r="H362" s="114">
        <f t="shared" si="168"/>
        <v>1</v>
      </c>
      <c r="I362" s="152" t="str">
        <f t="shared" si="169"/>
        <v>RheemPROPH80T2RH375SO</v>
      </c>
      <c r="J362" s="114">
        <v>4</v>
      </c>
      <c r="K362" s="219">
        <v>4.07</v>
      </c>
      <c r="L362" s="91" t="s">
        <v>188</v>
      </c>
      <c r="M362" s="32">
        <v>4</v>
      </c>
      <c r="N362" s="75">
        <f t="shared" si="170"/>
        <v>19</v>
      </c>
      <c r="O362" s="12" t="s">
        <v>88</v>
      </c>
      <c r="P362" s="62">
        <f t="shared" si="179"/>
        <v>43</v>
      </c>
      <c r="Q362" s="164">
        <f t="shared" si="161"/>
        <v>1904362</v>
      </c>
      <c r="R362" s="59" t="str">
        <f t="shared" si="171"/>
        <v>PROPH80 T2 RH375-SO  (80 gal)</v>
      </c>
      <c r="S362" s="151">
        <f>COUNTIF(R$90:R$662, R362)</f>
        <v>1</v>
      </c>
      <c r="T362" s="10" t="s">
        <v>330</v>
      </c>
      <c r="U362" s="11">
        <v>80</v>
      </c>
      <c r="V362" s="30"/>
      <c r="W362" s="80" t="s">
        <v>276</v>
      </c>
      <c r="X362" s="85" t="str">
        <f t="shared" si="162"/>
        <v>Rheem2020Prem80</v>
      </c>
      <c r="Y362" s="115">
        <v>1</v>
      </c>
      <c r="Z362" s="42">
        <v>4</v>
      </c>
      <c r="AA362" s="43">
        <v>43944</v>
      </c>
      <c r="AB362" s="44"/>
      <c r="AC362" s="124" t="str">
        <f t="shared" si="172"/>
        <v>2,     1904362,   "PROPH80 T2 RH375-SO  (80 gal)"</v>
      </c>
      <c r="AD362" s="126" t="str">
        <f t="shared" si="178"/>
        <v>Rheem</v>
      </c>
      <c r="AE362" s="127" t="s">
        <v>543</v>
      </c>
      <c r="AF362" s="167">
        <f>COUNTIF(AE$77:AE$662, AE362)</f>
        <v>1</v>
      </c>
      <c r="AG362" s="124" t="str">
        <f t="shared" si="173"/>
        <v xml:space="preserve">          case  PROPH80 T2 RH375-SO  (80 gal)   :   "RheemPROPH80T2RH375SO"</v>
      </c>
      <c r="AH362" s="6">
        <v>4.07</v>
      </c>
      <c r="AJ362" s="6">
        <v>4</v>
      </c>
      <c r="AK362"/>
      <c r="AL362" s="138" t="str">
        <f t="shared" si="174"/>
        <v/>
      </c>
      <c r="AM362" s="138">
        <f t="shared" si="175"/>
        <v>4.07</v>
      </c>
      <c r="AN362"/>
      <c r="AO362"/>
      <c r="AP362"/>
      <c r="AQ362"/>
      <c r="AR362"/>
    </row>
    <row r="363" spans="3:44" s="6" customFormat="1" ht="15" customHeight="1" x14ac:dyDescent="0.25">
      <c r="C363" s="105" t="str">
        <f t="shared" si="163"/>
        <v>Rheem</v>
      </c>
      <c r="D363" s="105" t="str">
        <f t="shared" si="164"/>
        <v>XE40T10H22U0  (40 gal)</v>
      </c>
      <c r="E363" s="105">
        <f t="shared" si="165"/>
        <v>1904459</v>
      </c>
      <c r="F363" s="55">
        <f t="shared" si="166"/>
        <v>40</v>
      </c>
      <c r="G363" s="6" t="str">
        <f t="shared" si="167"/>
        <v>Rheem2020Prem40</v>
      </c>
      <c r="H363" s="114">
        <f t="shared" si="168"/>
        <v>1</v>
      </c>
      <c r="I363" s="152" t="str">
        <f t="shared" si="169"/>
        <v>RheemXE40T10H22U0</v>
      </c>
      <c r="J363" s="114">
        <v>4</v>
      </c>
      <c r="K363" s="219">
        <v>3.45</v>
      </c>
      <c r="L363" s="91" t="s">
        <v>188</v>
      </c>
      <c r="M363" s="32">
        <v>4</v>
      </c>
      <c r="N363" s="75">
        <f t="shared" si="170"/>
        <v>19</v>
      </c>
      <c r="O363" s="12" t="s">
        <v>88</v>
      </c>
      <c r="P363" s="62">
        <f t="shared" si="179"/>
        <v>44</v>
      </c>
      <c r="Q363" s="164">
        <f t="shared" si="161"/>
        <v>1904459</v>
      </c>
      <c r="R363" s="59" t="str">
        <f t="shared" si="171"/>
        <v>XE40T10H22U0  (40 gal)</v>
      </c>
      <c r="S363" s="151">
        <f>COUNTIF(R$90:R$662, R363)</f>
        <v>1</v>
      </c>
      <c r="T363" s="10" t="s">
        <v>283</v>
      </c>
      <c r="U363" s="11">
        <v>40</v>
      </c>
      <c r="V363" s="30"/>
      <c r="W363" s="80" t="s">
        <v>273</v>
      </c>
      <c r="X363" s="85" t="str">
        <f t="shared" si="162"/>
        <v>Rheem2020Prem40</v>
      </c>
      <c r="Y363" s="115">
        <v>1</v>
      </c>
      <c r="Z363" s="42">
        <v>2</v>
      </c>
      <c r="AA363" s="43">
        <v>43944</v>
      </c>
      <c r="AB363" s="44"/>
      <c r="AC363" s="124" t="str">
        <f t="shared" si="172"/>
        <v>2,     1904459,   "XE40T10H22U0  (40 gal)"</v>
      </c>
      <c r="AD363" s="126" t="str">
        <f t="shared" si="178"/>
        <v>Rheem</v>
      </c>
      <c r="AE363" t="s">
        <v>544</v>
      </c>
      <c r="AF363" s="167">
        <f>COUNTIF(AE$77:AE$662, AE363)</f>
        <v>1</v>
      </c>
      <c r="AG363" s="124" t="str">
        <f t="shared" si="173"/>
        <v xml:space="preserve">          case  XE40T10H22U0  (40 gal)   :   "RheemXE40T10H22U0"</v>
      </c>
      <c r="AH363" s="6">
        <v>3.45</v>
      </c>
      <c r="AJ363" s="6">
        <v>4</v>
      </c>
      <c r="AK363"/>
      <c r="AL363" s="138" t="str">
        <f t="shared" si="174"/>
        <v/>
      </c>
      <c r="AM363" s="138">
        <f t="shared" si="175"/>
        <v>3.45</v>
      </c>
      <c r="AN363"/>
      <c r="AO363"/>
      <c r="AP363"/>
      <c r="AQ363"/>
      <c r="AR363"/>
    </row>
    <row r="364" spans="3:44" s="6" customFormat="1" ht="15" customHeight="1" x14ac:dyDescent="0.25">
      <c r="C364" s="105" t="str">
        <f t="shared" si="163"/>
        <v>Rheem</v>
      </c>
      <c r="D364" s="105" t="str">
        <f t="shared" si="164"/>
        <v>XE50T10H22U0  (50 gal)</v>
      </c>
      <c r="E364" s="105">
        <f t="shared" si="165"/>
        <v>1904560</v>
      </c>
      <c r="F364" s="55">
        <f t="shared" si="166"/>
        <v>50</v>
      </c>
      <c r="G364" s="6" t="str">
        <f t="shared" si="167"/>
        <v>Rheem2020Prem50</v>
      </c>
      <c r="H364" s="114">
        <f t="shared" si="168"/>
        <v>1</v>
      </c>
      <c r="I364" s="152" t="str">
        <f t="shared" si="169"/>
        <v>RheemXE50T10H22U0</v>
      </c>
      <c r="J364" s="114">
        <v>4</v>
      </c>
      <c r="K364" s="219">
        <v>3.75</v>
      </c>
      <c r="L364" s="91" t="s">
        <v>188</v>
      </c>
      <c r="M364" s="32">
        <v>4</v>
      </c>
      <c r="N364" s="75">
        <f t="shared" si="170"/>
        <v>19</v>
      </c>
      <c r="O364" s="12" t="s">
        <v>88</v>
      </c>
      <c r="P364" s="62">
        <f t="shared" si="179"/>
        <v>45</v>
      </c>
      <c r="Q364" s="164">
        <f t="shared" ref="Q364:Q427" si="180" xml:space="preserve"> (N364*100000) + (P364*100) + VLOOKUP( W364, $T$2:$V$70, 2, FALSE )</f>
        <v>1904560</v>
      </c>
      <c r="R364" s="59" t="str">
        <f t="shared" si="171"/>
        <v>XE50T10H22U0  (50 gal)</v>
      </c>
      <c r="S364" s="151">
        <f>COUNTIF(R$90:R$662, R364)</f>
        <v>1</v>
      </c>
      <c r="T364" s="10" t="s">
        <v>284</v>
      </c>
      <c r="U364" s="11">
        <v>50</v>
      </c>
      <c r="V364" s="30"/>
      <c r="W364" s="80" t="s">
        <v>274</v>
      </c>
      <c r="X364" s="85" t="str">
        <f t="shared" ref="X364:X427" si="181">VLOOKUP( W364, $T$2:$V$71, 3, FALSE )</f>
        <v>Rheem2020Prem50</v>
      </c>
      <c r="Y364" s="115">
        <v>1</v>
      </c>
      <c r="Z364" s="42" t="s">
        <v>8</v>
      </c>
      <c r="AA364" s="43">
        <v>43944</v>
      </c>
      <c r="AB364" s="44"/>
      <c r="AC364" s="124" t="str">
        <f t="shared" si="172"/>
        <v>2,     1904560,   "XE50T10H22U0  (50 gal)"</v>
      </c>
      <c r="AD364" s="126" t="str">
        <f t="shared" si="178"/>
        <v>Rheem</v>
      </c>
      <c r="AE364" s="6" t="s">
        <v>548</v>
      </c>
      <c r="AF364" s="167">
        <f>COUNTIF(AE$77:AE$662, AE364)</f>
        <v>1</v>
      </c>
      <c r="AG364" s="124" t="str">
        <f t="shared" si="173"/>
        <v xml:space="preserve">          case  XE50T10H22U0  (50 gal)   :   "RheemXE50T10H22U0"</v>
      </c>
      <c r="AH364" s="6">
        <v>3.75</v>
      </c>
      <c r="AJ364" s="6">
        <v>4</v>
      </c>
      <c r="AK364"/>
      <c r="AL364" s="138" t="str">
        <f t="shared" si="174"/>
        <v/>
      </c>
      <c r="AM364" s="138">
        <f t="shared" si="175"/>
        <v>3.75</v>
      </c>
      <c r="AN364"/>
      <c r="AO364"/>
      <c r="AP364"/>
      <c r="AQ364"/>
      <c r="AR364"/>
    </row>
    <row r="365" spans="3:44" s="6" customFormat="1" ht="15" customHeight="1" x14ac:dyDescent="0.25">
      <c r="C365" s="105" t="str">
        <f t="shared" si="163"/>
        <v>Rheem</v>
      </c>
      <c r="D365" s="105" t="str">
        <f t="shared" si="164"/>
        <v>XE65T10H22U0  (65 gal)</v>
      </c>
      <c r="E365" s="105">
        <f t="shared" si="165"/>
        <v>1904661</v>
      </c>
      <c r="F365" s="55">
        <f t="shared" si="166"/>
        <v>65</v>
      </c>
      <c r="G365" s="6" t="str">
        <f t="shared" si="167"/>
        <v>Rheem2020Prem65</v>
      </c>
      <c r="H365" s="114">
        <f t="shared" si="168"/>
        <v>1</v>
      </c>
      <c r="I365" s="152" t="str">
        <f t="shared" si="169"/>
        <v>RheemXE65T10H22U0</v>
      </c>
      <c r="J365" s="114">
        <v>4</v>
      </c>
      <c r="K365" s="219">
        <v>3.55</v>
      </c>
      <c r="L365" s="91" t="s">
        <v>188</v>
      </c>
      <c r="M365" s="32">
        <v>4</v>
      </c>
      <c r="N365" s="75">
        <f t="shared" si="170"/>
        <v>19</v>
      </c>
      <c r="O365" s="12" t="s">
        <v>88</v>
      </c>
      <c r="P365" s="62">
        <f t="shared" si="179"/>
        <v>46</v>
      </c>
      <c r="Q365" s="164">
        <f t="shared" si="180"/>
        <v>1904661</v>
      </c>
      <c r="R365" s="59" t="str">
        <f t="shared" si="171"/>
        <v>XE65T10H22U0  (65 gal)</v>
      </c>
      <c r="S365" s="151">
        <f>COUNTIF(R$90:R$662, R365)</f>
        <v>1</v>
      </c>
      <c r="T365" s="10" t="s">
        <v>285</v>
      </c>
      <c r="U365" s="11">
        <v>65</v>
      </c>
      <c r="V365" s="30"/>
      <c r="W365" s="80" t="s">
        <v>275</v>
      </c>
      <c r="X365" s="85" t="str">
        <f t="shared" si="181"/>
        <v>Rheem2020Prem65</v>
      </c>
      <c r="Y365" s="115">
        <v>1</v>
      </c>
      <c r="Z365" s="42" t="s">
        <v>8</v>
      </c>
      <c r="AA365" s="43">
        <v>43944</v>
      </c>
      <c r="AB365" s="44"/>
      <c r="AC365" s="124" t="str">
        <f t="shared" si="172"/>
        <v>2,     1904661,   "XE65T10H22U0  (65 gal)"</v>
      </c>
      <c r="AD365" s="126" t="str">
        <f t="shared" si="178"/>
        <v>Rheem</v>
      </c>
      <c r="AE365" s="6" t="s">
        <v>555</v>
      </c>
      <c r="AF365" s="167">
        <f>COUNTIF(AE$77:AE$662, AE365)</f>
        <v>1</v>
      </c>
      <c r="AG365" s="124" t="str">
        <f t="shared" si="173"/>
        <v xml:space="preserve">          case  XE65T10H22U0  (65 gal)   :   "RheemXE65T10H22U0"</v>
      </c>
      <c r="AH365" s="6">
        <v>3.55</v>
      </c>
      <c r="AJ365" s="6">
        <v>4</v>
      </c>
      <c r="AK365"/>
      <c r="AL365" s="138" t="str">
        <f t="shared" si="174"/>
        <v/>
      </c>
      <c r="AM365" s="138">
        <f t="shared" si="175"/>
        <v>3.55</v>
      </c>
      <c r="AN365"/>
      <c r="AO365"/>
      <c r="AP365"/>
      <c r="AQ365"/>
      <c r="AR365"/>
    </row>
    <row r="366" spans="3:44" s="6" customFormat="1" ht="15" customHeight="1" x14ac:dyDescent="0.25">
      <c r="C366" s="105" t="str">
        <f t="shared" si="163"/>
        <v>Rheem</v>
      </c>
      <c r="D366" s="105" t="str">
        <f t="shared" si="164"/>
        <v>XE80T10H22U0  (80 gal)</v>
      </c>
      <c r="E366" s="105">
        <f t="shared" si="165"/>
        <v>1904762</v>
      </c>
      <c r="F366" s="55">
        <f t="shared" si="166"/>
        <v>80</v>
      </c>
      <c r="G366" s="6" t="str">
        <f t="shared" si="167"/>
        <v>Rheem2020Prem80</v>
      </c>
      <c r="H366" s="114">
        <f t="shared" si="168"/>
        <v>1</v>
      </c>
      <c r="I366" s="152" t="str">
        <f t="shared" si="169"/>
        <v>RheemXE80T10H22U0</v>
      </c>
      <c r="J366" s="114">
        <v>4</v>
      </c>
      <c r="K366" s="219">
        <v>3.7</v>
      </c>
      <c r="L366" s="91" t="s">
        <v>188</v>
      </c>
      <c r="M366" s="32">
        <v>4</v>
      </c>
      <c r="N366" s="75">
        <f t="shared" si="170"/>
        <v>19</v>
      </c>
      <c r="O366" s="12" t="s">
        <v>88</v>
      </c>
      <c r="P366" s="62">
        <f t="shared" si="179"/>
        <v>47</v>
      </c>
      <c r="Q366" s="164">
        <f t="shared" si="180"/>
        <v>1904762</v>
      </c>
      <c r="R366" s="59" t="str">
        <f t="shared" si="171"/>
        <v>XE80T10H22U0  (80 gal)</v>
      </c>
      <c r="S366" s="151">
        <f>COUNTIF(R$90:R$662, R366)</f>
        <v>1</v>
      </c>
      <c r="T366" s="10" t="s">
        <v>286</v>
      </c>
      <c r="U366" s="11">
        <v>80</v>
      </c>
      <c r="V366" s="30"/>
      <c r="W366" s="80" t="s">
        <v>276</v>
      </c>
      <c r="X366" s="85" t="str">
        <f t="shared" si="181"/>
        <v>Rheem2020Prem80</v>
      </c>
      <c r="Y366" s="115">
        <v>1</v>
      </c>
      <c r="Z366" s="42">
        <v>4</v>
      </c>
      <c r="AA366" s="43">
        <v>43944</v>
      </c>
      <c r="AB366" s="44"/>
      <c r="AC366" s="124" t="str">
        <f t="shared" si="172"/>
        <v>2,     1904762,   "XE80T10H22U0  (80 gal)"</v>
      </c>
      <c r="AD366" s="126" t="str">
        <f t="shared" si="178"/>
        <v>Rheem</v>
      </c>
      <c r="AE366" s="6" t="s">
        <v>560</v>
      </c>
      <c r="AF366" s="167">
        <f>COUNTIF(AE$77:AE$662, AE366)</f>
        <v>1</v>
      </c>
      <c r="AG366" s="124" t="str">
        <f t="shared" si="173"/>
        <v xml:space="preserve">          case  XE80T10H22U0  (80 gal)   :   "RheemXE80T10H22U0"</v>
      </c>
      <c r="AH366" s="6">
        <v>3.7</v>
      </c>
      <c r="AJ366" s="6">
        <v>4</v>
      </c>
      <c r="AK366"/>
      <c r="AL366" s="138" t="str">
        <f t="shared" si="174"/>
        <v/>
      </c>
      <c r="AM366" s="138">
        <f t="shared" si="175"/>
        <v>3.7</v>
      </c>
      <c r="AN366"/>
      <c r="AO366"/>
      <c r="AP366"/>
      <c r="AQ366"/>
      <c r="AR366"/>
    </row>
    <row r="367" spans="3:44" s="6" customFormat="1" ht="15" customHeight="1" x14ac:dyDescent="0.25">
      <c r="C367" s="105" t="str">
        <f t="shared" ref="C367:C430" si="182">O367</f>
        <v>Rheem</v>
      </c>
      <c r="D367" s="105" t="str">
        <f t="shared" ref="D367:D430" si="183">R367</f>
        <v>XE40T10H45U0  (40 gal)</v>
      </c>
      <c r="E367" s="105">
        <f t="shared" ref="E367:E430" si="184">Q367</f>
        <v>1904859</v>
      </c>
      <c r="F367" s="55">
        <f t="shared" ref="F367:F430" si="185">U367</f>
        <v>40</v>
      </c>
      <c r="G367" s="6" t="str">
        <f t="shared" ref="G367:G430" si="186">X367</f>
        <v>Rheem2020Prem40</v>
      </c>
      <c r="H367" s="114">
        <f t="shared" ref="H367:H430" si="187">Y367</f>
        <v>1</v>
      </c>
      <c r="I367" s="152" t="str">
        <f t="shared" ref="I367:I430" si="188">AE367</f>
        <v>RheemXE40T10H45U0</v>
      </c>
      <c r="J367" s="114">
        <v>4</v>
      </c>
      <c r="K367" s="219">
        <v>3.83</v>
      </c>
      <c r="L367" s="91" t="s">
        <v>188</v>
      </c>
      <c r="M367" s="32">
        <v>4</v>
      </c>
      <c r="N367" s="75">
        <f t="shared" ref="N367:N430" si="189">VLOOKUP( O367, $O$2:$P$24, 2, FALSE )</f>
        <v>19</v>
      </c>
      <c r="O367" s="12" t="s">
        <v>88</v>
      </c>
      <c r="P367" s="62">
        <f t="shared" si="179"/>
        <v>48</v>
      </c>
      <c r="Q367" s="164">
        <f t="shared" si="180"/>
        <v>1904859</v>
      </c>
      <c r="R367" s="59" t="str">
        <f t="shared" ref="R367:R430" si="190">T367 &amp; "  (" &amp; U367 &amp; " gal)"</f>
        <v>XE40T10H45U0  (40 gal)</v>
      </c>
      <c r="S367" s="151">
        <f>COUNTIF(R$90:R$662, R367)</f>
        <v>1</v>
      </c>
      <c r="T367" s="10" t="s">
        <v>287</v>
      </c>
      <c r="U367" s="11">
        <v>40</v>
      </c>
      <c r="V367" s="30"/>
      <c r="W367" s="80" t="s">
        <v>273</v>
      </c>
      <c r="X367" s="85" t="str">
        <f t="shared" si="181"/>
        <v>Rheem2020Prem40</v>
      </c>
      <c r="Y367" s="115">
        <v>1</v>
      </c>
      <c r="Z367" s="42">
        <v>2</v>
      </c>
      <c r="AA367" s="43">
        <v>43944</v>
      </c>
      <c r="AB367" s="44"/>
      <c r="AC367" s="124" t="str">
        <f t="shared" ref="AC367:AC430" si="191">"2,     "&amp;E367&amp;",   """&amp;R367&amp;""""</f>
        <v>2,     1904859,   "XE40T10H45U0  (40 gal)"</v>
      </c>
      <c r="AD367" s="126" t="str">
        <f t="shared" si="178"/>
        <v>Rheem</v>
      </c>
      <c r="AE367" t="s">
        <v>545</v>
      </c>
      <c r="AF367" s="167">
        <f>COUNTIF(AE$77:AE$662, AE367)</f>
        <v>1</v>
      </c>
      <c r="AG367" s="124" t="str">
        <f t="shared" ref="AG367:AG430" si="192">"          case  "&amp;D367&amp;"   :   """&amp;AE367&amp;""""</f>
        <v xml:space="preserve">          case  XE40T10H45U0  (40 gal)   :   "RheemXE40T10H45U0"</v>
      </c>
      <c r="AH367" s="6">
        <v>3.83</v>
      </c>
      <c r="AJ367" s="6">
        <v>4</v>
      </c>
      <c r="AK367"/>
      <c r="AL367" s="138" t="str">
        <f t="shared" si="174"/>
        <v/>
      </c>
      <c r="AM367" s="138">
        <f t="shared" si="175"/>
        <v>3.83</v>
      </c>
      <c r="AN367"/>
      <c r="AO367"/>
      <c r="AP367"/>
      <c r="AQ367"/>
      <c r="AR367"/>
    </row>
    <row r="368" spans="3:44" s="6" customFormat="1" ht="15" customHeight="1" x14ac:dyDescent="0.25">
      <c r="C368" s="105" t="str">
        <f t="shared" si="182"/>
        <v>Rheem</v>
      </c>
      <c r="D368" s="105" t="str">
        <f t="shared" si="183"/>
        <v>XE50T10H45U0  (50 gal)</v>
      </c>
      <c r="E368" s="105">
        <f t="shared" si="184"/>
        <v>1904960</v>
      </c>
      <c r="F368" s="55">
        <f t="shared" si="185"/>
        <v>50</v>
      </c>
      <c r="G368" s="6" t="str">
        <f t="shared" si="186"/>
        <v>Rheem2020Prem50</v>
      </c>
      <c r="H368" s="114">
        <f t="shared" si="187"/>
        <v>1</v>
      </c>
      <c r="I368" s="152" t="str">
        <f t="shared" si="188"/>
        <v>RheemXE50T10H45U0</v>
      </c>
      <c r="J368" s="114">
        <v>4</v>
      </c>
      <c r="K368" s="219">
        <v>3.88</v>
      </c>
      <c r="L368" s="91" t="s">
        <v>188</v>
      </c>
      <c r="M368" s="32">
        <v>4</v>
      </c>
      <c r="N368" s="75">
        <f t="shared" si="189"/>
        <v>19</v>
      </c>
      <c r="O368" s="12" t="s">
        <v>88</v>
      </c>
      <c r="P368" s="62">
        <f t="shared" si="179"/>
        <v>49</v>
      </c>
      <c r="Q368" s="164">
        <f t="shared" si="180"/>
        <v>1904960</v>
      </c>
      <c r="R368" s="59" t="str">
        <f t="shared" si="190"/>
        <v>XE50T10H45U0  (50 gal)</v>
      </c>
      <c r="S368" s="151">
        <f>COUNTIF(R$90:R$662, R368)</f>
        <v>1</v>
      </c>
      <c r="T368" s="10" t="s">
        <v>288</v>
      </c>
      <c r="U368" s="11">
        <v>50</v>
      </c>
      <c r="V368" s="30"/>
      <c r="W368" s="80" t="s">
        <v>274</v>
      </c>
      <c r="X368" s="85" t="str">
        <f t="shared" si="181"/>
        <v>Rheem2020Prem50</v>
      </c>
      <c r="Y368" s="115">
        <v>1</v>
      </c>
      <c r="Z368" s="42" t="s">
        <v>8</v>
      </c>
      <c r="AA368" s="43">
        <v>43944</v>
      </c>
      <c r="AB368" s="44"/>
      <c r="AC368" s="124" t="str">
        <f t="shared" si="191"/>
        <v>2,     1904960,   "XE50T10H45U0  (50 gal)"</v>
      </c>
      <c r="AD368" s="126" t="str">
        <f t="shared" si="178"/>
        <v>Rheem</v>
      </c>
      <c r="AE368" t="s">
        <v>549</v>
      </c>
      <c r="AF368" s="167">
        <f>COUNTIF(AE$77:AE$662, AE368)</f>
        <v>1</v>
      </c>
      <c r="AG368" s="124" t="str">
        <f t="shared" si="192"/>
        <v xml:space="preserve">          case  XE50T10H45U0  (50 gal)   :   "RheemXE50T10H45U0"</v>
      </c>
      <c r="AH368" s="6">
        <v>3.88</v>
      </c>
      <c r="AJ368" s="6">
        <v>4</v>
      </c>
      <c r="AK368"/>
      <c r="AL368" s="138" t="str">
        <f t="shared" ref="AL368:AL431" si="193">IF( AJ368=3, AH368, "" )</f>
        <v/>
      </c>
      <c r="AM368" s="138">
        <f t="shared" ref="AM368:AM431" si="194">IF( AJ368=4, AH368, "" )</f>
        <v>3.88</v>
      </c>
      <c r="AN368"/>
      <c r="AO368"/>
      <c r="AP368"/>
      <c r="AQ368"/>
      <c r="AR368"/>
    </row>
    <row r="369" spans="3:44" s="6" customFormat="1" ht="15" customHeight="1" x14ac:dyDescent="0.25">
      <c r="C369" s="105" t="str">
        <f t="shared" si="182"/>
        <v>Rheem</v>
      </c>
      <c r="D369" s="105" t="str">
        <f t="shared" si="183"/>
        <v>XE65T10H45U0  (65 gal)</v>
      </c>
      <c r="E369" s="105">
        <f t="shared" si="184"/>
        <v>1905061</v>
      </c>
      <c r="F369" s="55">
        <f t="shared" si="185"/>
        <v>65</v>
      </c>
      <c r="G369" s="6" t="str">
        <f t="shared" si="186"/>
        <v>Rheem2020Prem65</v>
      </c>
      <c r="H369" s="114">
        <f t="shared" si="187"/>
        <v>1</v>
      </c>
      <c r="I369" s="152" t="str">
        <f t="shared" si="188"/>
        <v>RheemXE65T10H45U0</v>
      </c>
      <c r="J369" s="114">
        <v>4</v>
      </c>
      <c r="K369" s="219">
        <v>4.05</v>
      </c>
      <c r="L369" s="91" t="s">
        <v>188</v>
      </c>
      <c r="M369" s="32">
        <v>4</v>
      </c>
      <c r="N369" s="75">
        <f t="shared" si="189"/>
        <v>19</v>
      </c>
      <c r="O369" s="12" t="s">
        <v>88</v>
      </c>
      <c r="P369" s="62">
        <f t="shared" si="179"/>
        <v>50</v>
      </c>
      <c r="Q369" s="164">
        <f t="shared" si="180"/>
        <v>1905061</v>
      </c>
      <c r="R369" s="59" t="str">
        <f t="shared" si="190"/>
        <v>XE65T10H45U0  (65 gal)</v>
      </c>
      <c r="S369" s="151">
        <f>COUNTIF(R$90:R$662, R369)</f>
        <v>1</v>
      </c>
      <c r="T369" s="10" t="s">
        <v>289</v>
      </c>
      <c r="U369" s="11">
        <v>65</v>
      </c>
      <c r="V369" s="30"/>
      <c r="W369" s="80" t="s">
        <v>275</v>
      </c>
      <c r="X369" s="85" t="str">
        <f t="shared" si="181"/>
        <v>Rheem2020Prem65</v>
      </c>
      <c r="Y369" s="115">
        <v>1</v>
      </c>
      <c r="Z369" s="42" t="s">
        <v>8</v>
      </c>
      <c r="AA369" s="43">
        <v>43944</v>
      </c>
      <c r="AB369" s="44"/>
      <c r="AC369" s="124" t="str">
        <f t="shared" si="191"/>
        <v>2,     1905061,   "XE65T10H45U0  (65 gal)"</v>
      </c>
      <c r="AD369" s="126" t="str">
        <f t="shared" si="178"/>
        <v>Rheem</v>
      </c>
      <c r="AE369" s="6" t="s">
        <v>556</v>
      </c>
      <c r="AF369" s="167">
        <f>COUNTIF(AE$77:AE$662, AE369)</f>
        <v>1</v>
      </c>
      <c r="AG369" s="124" t="str">
        <f t="shared" si="192"/>
        <v xml:space="preserve">          case  XE65T10H45U0  (65 gal)   :   "RheemXE65T10H45U0"</v>
      </c>
      <c r="AH369" s="6">
        <v>4.05</v>
      </c>
      <c r="AJ369" s="6">
        <v>4</v>
      </c>
      <c r="AK369"/>
      <c r="AL369" s="138" t="str">
        <f t="shared" si="193"/>
        <v/>
      </c>
      <c r="AM369" s="138">
        <f t="shared" si="194"/>
        <v>4.05</v>
      </c>
      <c r="AN369"/>
      <c r="AO369"/>
      <c r="AP369"/>
      <c r="AQ369"/>
      <c r="AR369"/>
    </row>
    <row r="370" spans="3:44" s="6" customFormat="1" ht="15" customHeight="1" x14ac:dyDescent="0.25">
      <c r="C370" s="105" t="str">
        <f t="shared" si="182"/>
        <v>Rheem</v>
      </c>
      <c r="D370" s="105" t="str">
        <f t="shared" si="183"/>
        <v>XE80T10H45U0  (80 gal)</v>
      </c>
      <c r="E370" s="105">
        <f t="shared" si="184"/>
        <v>1905162</v>
      </c>
      <c r="F370" s="55">
        <f t="shared" si="185"/>
        <v>80</v>
      </c>
      <c r="G370" s="6" t="str">
        <f t="shared" si="186"/>
        <v>Rheem2020Prem80</v>
      </c>
      <c r="H370" s="114">
        <f t="shared" si="187"/>
        <v>1</v>
      </c>
      <c r="I370" s="152" t="str">
        <f t="shared" si="188"/>
        <v>RheemXE80T10H45U0</v>
      </c>
      <c r="J370" s="114">
        <v>4</v>
      </c>
      <c r="K370" s="219">
        <v>4.07</v>
      </c>
      <c r="L370" s="91" t="s">
        <v>188</v>
      </c>
      <c r="M370" s="32">
        <v>4</v>
      </c>
      <c r="N370" s="75">
        <f t="shared" si="189"/>
        <v>19</v>
      </c>
      <c r="O370" s="12" t="s">
        <v>88</v>
      </c>
      <c r="P370" s="62">
        <f t="shared" si="179"/>
        <v>51</v>
      </c>
      <c r="Q370" s="164">
        <f t="shared" si="180"/>
        <v>1905162</v>
      </c>
      <c r="R370" s="59" t="str">
        <f t="shared" si="190"/>
        <v>XE80T10H45U0  (80 gal)</v>
      </c>
      <c r="S370" s="151">
        <f>COUNTIF(R$90:R$662, R370)</f>
        <v>1</v>
      </c>
      <c r="T370" s="10" t="s">
        <v>290</v>
      </c>
      <c r="U370" s="11">
        <v>80</v>
      </c>
      <c r="V370" s="30"/>
      <c r="W370" s="80" t="s">
        <v>276</v>
      </c>
      <c r="X370" s="85" t="str">
        <f t="shared" si="181"/>
        <v>Rheem2020Prem80</v>
      </c>
      <c r="Y370" s="115">
        <v>1</v>
      </c>
      <c r="Z370" s="42">
        <v>4</v>
      </c>
      <c r="AA370" s="43">
        <v>43944</v>
      </c>
      <c r="AB370" s="44"/>
      <c r="AC370" s="124" t="str">
        <f t="shared" si="191"/>
        <v>2,     1905162,   "XE80T10H45U0  (80 gal)"</v>
      </c>
      <c r="AD370" s="126" t="str">
        <f t="shared" si="178"/>
        <v>Rheem</v>
      </c>
      <c r="AE370" s="6" t="s">
        <v>561</v>
      </c>
      <c r="AF370" s="167">
        <f>COUNTIF(AE$77:AE$662, AE370)</f>
        <v>1</v>
      </c>
      <c r="AG370" s="124" t="str">
        <f t="shared" si="192"/>
        <v xml:space="preserve">          case  XE80T10H45U0  (80 gal)   :   "RheemXE80T10H45U0"</v>
      </c>
      <c r="AH370" s="6">
        <v>4.07</v>
      </c>
      <c r="AJ370" s="6">
        <v>4</v>
      </c>
      <c r="AK370"/>
      <c r="AL370" s="138" t="str">
        <f t="shared" si="193"/>
        <v/>
      </c>
      <c r="AM370" s="138">
        <f t="shared" si="194"/>
        <v>4.07</v>
      </c>
      <c r="AN370"/>
      <c r="AO370"/>
      <c r="AP370"/>
      <c r="AQ370"/>
      <c r="AR370"/>
    </row>
    <row r="371" spans="3:44" s="6" customFormat="1" ht="15" customHeight="1" x14ac:dyDescent="0.25">
      <c r="C371" s="105" t="str">
        <f t="shared" si="182"/>
        <v>Rheem</v>
      </c>
      <c r="D371" s="105" t="str">
        <f t="shared" si="183"/>
        <v>XE40T10HS45U0  (40 gal)</v>
      </c>
      <c r="E371" s="105">
        <f t="shared" si="184"/>
        <v>1905259</v>
      </c>
      <c r="F371" s="55">
        <f t="shared" si="185"/>
        <v>40</v>
      </c>
      <c r="G371" s="6" t="str">
        <f t="shared" si="186"/>
        <v>Rheem2020Prem40</v>
      </c>
      <c r="H371" s="114">
        <f t="shared" si="187"/>
        <v>1</v>
      </c>
      <c r="I371" s="152" t="str">
        <f t="shared" si="188"/>
        <v>RheemXE40T10HS45U0</v>
      </c>
      <c r="J371" s="114">
        <v>4</v>
      </c>
      <c r="K371" s="219">
        <v>3.83</v>
      </c>
      <c r="L371" s="91" t="s">
        <v>188</v>
      </c>
      <c r="M371" s="32">
        <v>4</v>
      </c>
      <c r="N371" s="75">
        <f t="shared" si="189"/>
        <v>19</v>
      </c>
      <c r="O371" s="12" t="s">
        <v>88</v>
      </c>
      <c r="P371" s="62">
        <f t="shared" si="179"/>
        <v>52</v>
      </c>
      <c r="Q371" s="164">
        <f t="shared" si="180"/>
        <v>1905259</v>
      </c>
      <c r="R371" s="59" t="str">
        <f t="shared" si="190"/>
        <v>XE40T10HS45U0  (40 gal)</v>
      </c>
      <c r="S371" s="151">
        <f>COUNTIF(R$90:R$662, R371)</f>
        <v>1</v>
      </c>
      <c r="T371" s="10" t="s">
        <v>331</v>
      </c>
      <c r="U371" s="11">
        <v>40</v>
      </c>
      <c r="V371" s="30"/>
      <c r="W371" s="80" t="s">
        <v>273</v>
      </c>
      <c r="X371" s="85" t="str">
        <f t="shared" si="181"/>
        <v>Rheem2020Prem40</v>
      </c>
      <c r="Y371" s="115">
        <v>1</v>
      </c>
      <c r="Z371" s="42">
        <v>2</v>
      </c>
      <c r="AA371" s="43">
        <v>43944</v>
      </c>
      <c r="AB371" s="44"/>
      <c r="AC371" s="124" t="str">
        <f t="shared" si="191"/>
        <v>2,     1905259,   "XE40T10HS45U0  (40 gal)"</v>
      </c>
      <c r="AD371" s="126" t="str">
        <f t="shared" si="178"/>
        <v>Rheem</v>
      </c>
      <c r="AE371" t="s">
        <v>546</v>
      </c>
      <c r="AF371" s="167">
        <f>COUNTIF(AE$77:AE$662, AE371)</f>
        <v>1</v>
      </c>
      <c r="AG371" s="124" t="str">
        <f t="shared" si="192"/>
        <v xml:space="preserve">          case  XE40T10HS45U0  (40 gal)   :   "RheemXE40T10HS45U0"</v>
      </c>
      <c r="AH371" s="6">
        <v>3.83</v>
      </c>
      <c r="AJ371" s="6">
        <v>4</v>
      </c>
      <c r="AK371"/>
      <c r="AL371" s="138" t="str">
        <f t="shared" si="193"/>
        <v/>
      </c>
      <c r="AM371" s="138">
        <f t="shared" si="194"/>
        <v>3.83</v>
      </c>
      <c r="AN371"/>
      <c r="AO371"/>
      <c r="AP371"/>
      <c r="AQ371"/>
      <c r="AR371"/>
    </row>
    <row r="372" spans="3:44" s="6" customFormat="1" ht="15" customHeight="1" x14ac:dyDescent="0.25">
      <c r="C372" s="105" t="str">
        <f t="shared" si="182"/>
        <v>Rheem</v>
      </c>
      <c r="D372" s="105" t="str">
        <f t="shared" si="183"/>
        <v>XE50T10HS45U0  (50 gal)</v>
      </c>
      <c r="E372" s="105">
        <f t="shared" si="184"/>
        <v>1905360</v>
      </c>
      <c r="F372" s="55">
        <f t="shared" si="185"/>
        <v>50</v>
      </c>
      <c r="G372" s="6" t="str">
        <f t="shared" si="186"/>
        <v>Rheem2020Prem50</v>
      </c>
      <c r="H372" s="114">
        <f t="shared" si="187"/>
        <v>1</v>
      </c>
      <c r="I372" s="152" t="str">
        <f t="shared" si="188"/>
        <v>RheemXE50T10HS45U0</v>
      </c>
      <c r="J372" s="114">
        <v>4</v>
      </c>
      <c r="K372" s="219">
        <v>3.88</v>
      </c>
      <c r="L372" s="91" t="s">
        <v>188</v>
      </c>
      <c r="M372" s="32">
        <v>4</v>
      </c>
      <c r="N372" s="75">
        <f t="shared" si="189"/>
        <v>19</v>
      </c>
      <c r="O372" s="12" t="s">
        <v>88</v>
      </c>
      <c r="P372" s="62">
        <f t="shared" si="179"/>
        <v>53</v>
      </c>
      <c r="Q372" s="164">
        <f t="shared" si="180"/>
        <v>1905360</v>
      </c>
      <c r="R372" s="59" t="str">
        <f t="shared" si="190"/>
        <v>XE50T10HS45U0  (50 gal)</v>
      </c>
      <c r="S372" s="151">
        <f>COUNTIF(R$90:R$662, R372)</f>
        <v>1</v>
      </c>
      <c r="T372" s="10" t="s">
        <v>332</v>
      </c>
      <c r="U372" s="11">
        <v>50</v>
      </c>
      <c r="V372" s="30"/>
      <c r="W372" s="80" t="s">
        <v>274</v>
      </c>
      <c r="X372" s="85" t="str">
        <f t="shared" si="181"/>
        <v>Rheem2020Prem50</v>
      </c>
      <c r="Y372" s="115">
        <v>1</v>
      </c>
      <c r="Z372" s="42" t="s">
        <v>8</v>
      </c>
      <c r="AA372" s="43">
        <v>43944</v>
      </c>
      <c r="AB372" s="44"/>
      <c r="AC372" s="124" t="str">
        <f t="shared" si="191"/>
        <v>2,     1905360,   "XE50T10HS45U0  (50 gal)"</v>
      </c>
      <c r="AD372" s="126" t="str">
        <f t="shared" si="178"/>
        <v>Rheem</v>
      </c>
      <c r="AE372" t="s">
        <v>551</v>
      </c>
      <c r="AF372" s="167">
        <f>COUNTIF(AE$77:AE$662, AE372)</f>
        <v>1</v>
      </c>
      <c r="AG372" s="124" t="str">
        <f t="shared" si="192"/>
        <v xml:space="preserve">          case  XE50T10HS45U0  (50 gal)   :   "RheemXE50T10HS45U0"</v>
      </c>
      <c r="AH372" s="6">
        <v>3.88</v>
      </c>
      <c r="AJ372" s="6">
        <v>4</v>
      </c>
      <c r="AK372"/>
      <c r="AL372" s="138" t="str">
        <f t="shared" si="193"/>
        <v/>
      </c>
      <c r="AM372" s="138">
        <f t="shared" si="194"/>
        <v>3.88</v>
      </c>
      <c r="AN372"/>
      <c r="AO372"/>
      <c r="AP372"/>
      <c r="AQ372"/>
      <c r="AR372"/>
    </row>
    <row r="373" spans="3:44" s="6" customFormat="1" ht="15" customHeight="1" x14ac:dyDescent="0.25">
      <c r="C373" s="105" t="str">
        <f t="shared" si="182"/>
        <v>Rheem</v>
      </c>
      <c r="D373" s="105" t="str">
        <f t="shared" si="183"/>
        <v>XE65T10HS45U0  (65 gal)</v>
      </c>
      <c r="E373" s="105">
        <f t="shared" si="184"/>
        <v>1905461</v>
      </c>
      <c r="F373" s="55">
        <f t="shared" si="185"/>
        <v>65</v>
      </c>
      <c r="G373" s="6" t="str">
        <f t="shared" si="186"/>
        <v>Rheem2020Prem65</v>
      </c>
      <c r="H373" s="114">
        <f t="shared" si="187"/>
        <v>1</v>
      </c>
      <c r="I373" s="152" t="str">
        <f t="shared" si="188"/>
        <v>RheemXE65T10HS45U0</v>
      </c>
      <c r="J373" s="114">
        <v>4</v>
      </c>
      <c r="K373" s="219">
        <v>4.05</v>
      </c>
      <c r="L373" s="91" t="s">
        <v>188</v>
      </c>
      <c r="M373" s="32">
        <v>4</v>
      </c>
      <c r="N373" s="75">
        <f t="shared" si="189"/>
        <v>19</v>
      </c>
      <c r="O373" s="12" t="s">
        <v>88</v>
      </c>
      <c r="P373" s="62">
        <f t="shared" si="179"/>
        <v>54</v>
      </c>
      <c r="Q373" s="164">
        <f t="shared" si="180"/>
        <v>1905461</v>
      </c>
      <c r="R373" s="59" t="str">
        <f t="shared" si="190"/>
        <v>XE65T10HS45U0  (65 gal)</v>
      </c>
      <c r="S373" s="151">
        <f>COUNTIF(R$90:R$662, R373)</f>
        <v>1</v>
      </c>
      <c r="T373" s="10" t="s">
        <v>333</v>
      </c>
      <c r="U373" s="11">
        <v>65</v>
      </c>
      <c r="V373" s="30"/>
      <c r="W373" s="80" t="s">
        <v>275</v>
      </c>
      <c r="X373" s="85" t="str">
        <f t="shared" si="181"/>
        <v>Rheem2020Prem65</v>
      </c>
      <c r="Y373" s="115">
        <v>1</v>
      </c>
      <c r="Z373" s="42" t="s">
        <v>8</v>
      </c>
      <c r="AA373" s="43">
        <v>43944</v>
      </c>
      <c r="AB373" s="44"/>
      <c r="AC373" s="124" t="str">
        <f t="shared" si="191"/>
        <v>2,     1905461,   "XE65T10HS45U0  (65 gal)"</v>
      </c>
      <c r="AD373" s="126" t="str">
        <f t="shared" si="178"/>
        <v>Rheem</v>
      </c>
      <c r="AE373" s="6" t="s">
        <v>558</v>
      </c>
      <c r="AF373" s="167">
        <f>COUNTIF(AE$77:AE$662, AE373)</f>
        <v>1</v>
      </c>
      <c r="AG373" s="124" t="str">
        <f t="shared" si="192"/>
        <v xml:space="preserve">          case  XE65T10HS45U0  (65 gal)   :   "RheemXE65T10HS45U0"</v>
      </c>
      <c r="AH373" s="6">
        <v>4.05</v>
      </c>
      <c r="AJ373" s="6">
        <v>4</v>
      </c>
      <c r="AK373"/>
      <c r="AL373" s="138" t="str">
        <f t="shared" si="193"/>
        <v/>
      </c>
      <c r="AM373" s="138">
        <f t="shared" si="194"/>
        <v>4.05</v>
      </c>
      <c r="AN373"/>
      <c r="AO373"/>
      <c r="AP373"/>
      <c r="AQ373"/>
      <c r="AR373"/>
    </row>
    <row r="374" spans="3:44" s="6" customFormat="1" ht="15" customHeight="1" x14ac:dyDescent="0.25">
      <c r="C374" s="105" t="str">
        <f t="shared" si="182"/>
        <v>Rheem</v>
      </c>
      <c r="D374" s="105" t="str">
        <f t="shared" si="183"/>
        <v>XE80T10HS45U0  (80 gal)</v>
      </c>
      <c r="E374" s="105">
        <f t="shared" si="184"/>
        <v>1905562</v>
      </c>
      <c r="F374" s="55">
        <f t="shared" si="185"/>
        <v>80</v>
      </c>
      <c r="G374" s="6" t="str">
        <f t="shared" si="186"/>
        <v>Rheem2020Prem80</v>
      </c>
      <c r="H374" s="114">
        <f t="shared" si="187"/>
        <v>1</v>
      </c>
      <c r="I374" s="152" t="str">
        <f t="shared" si="188"/>
        <v>RheemXE80T10HS45U0</v>
      </c>
      <c r="J374" s="114">
        <v>4</v>
      </c>
      <c r="K374" s="219">
        <v>4.07</v>
      </c>
      <c r="L374" s="91" t="s">
        <v>188</v>
      </c>
      <c r="M374" s="32">
        <v>4</v>
      </c>
      <c r="N374" s="75">
        <f t="shared" si="189"/>
        <v>19</v>
      </c>
      <c r="O374" s="12" t="s">
        <v>88</v>
      </c>
      <c r="P374" s="62">
        <f t="shared" si="179"/>
        <v>55</v>
      </c>
      <c r="Q374" s="164">
        <f t="shared" si="180"/>
        <v>1905562</v>
      </c>
      <c r="R374" s="59" t="str">
        <f t="shared" si="190"/>
        <v>XE80T10HS45U0  (80 gal)</v>
      </c>
      <c r="S374" s="151">
        <f>COUNTIF(R$90:R$662, R374)</f>
        <v>1</v>
      </c>
      <c r="T374" s="10" t="s">
        <v>334</v>
      </c>
      <c r="U374" s="11">
        <v>80</v>
      </c>
      <c r="V374" s="30"/>
      <c r="W374" s="80" t="s">
        <v>276</v>
      </c>
      <c r="X374" s="85" t="str">
        <f t="shared" si="181"/>
        <v>Rheem2020Prem80</v>
      </c>
      <c r="Y374" s="115">
        <v>1</v>
      </c>
      <c r="Z374" s="42">
        <v>4</v>
      </c>
      <c r="AA374" s="43">
        <v>43944</v>
      </c>
      <c r="AB374" s="44"/>
      <c r="AC374" s="124" t="str">
        <f t="shared" si="191"/>
        <v>2,     1905562,   "XE80T10HS45U0  (80 gal)"</v>
      </c>
      <c r="AD374" s="126" t="str">
        <f t="shared" si="178"/>
        <v>Rheem</v>
      </c>
      <c r="AE374" s="6" t="s">
        <v>563</v>
      </c>
      <c r="AF374" s="167">
        <f>COUNTIF(AE$77:AE$662, AE374)</f>
        <v>1</v>
      </c>
      <c r="AG374" s="124" t="str">
        <f t="shared" si="192"/>
        <v xml:space="preserve">          case  XE80T10HS45U0  (80 gal)   :   "RheemXE80T10HS45U0"</v>
      </c>
      <c r="AH374" s="6">
        <v>4.07</v>
      </c>
      <c r="AJ374" s="6">
        <v>4</v>
      </c>
      <c r="AK374"/>
      <c r="AL374" s="138" t="str">
        <f t="shared" si="193"/>
        <v/>
      </c>
      <c r="AM374" s="138">
        <f t="shared" si="194"/>
        <v>4.07</v>
      </c>
      <c r="AN374"/>
      <c r="AO374"/>
      <c r="AP374"/>
      <c r="AQ374"/>
      <c r="AR374"/>
    </row>
    <row r="375" spans="3:44" s="6" customFormat="1" ht="15" customHeight="1" x14ac:dyDescent="0.25">
      <c r="C375" s="105" t="str">
        <f t="shared" si="182"/>
        <v>Rheem</v>
      </c>
      <c r="D375" s="105" t="str">
        <f t="shared" si="183"/>
        <v>PRO H40 T2 RH310BM  (40 gal)</v>
      </c>
      <c r="E375" s="105">
        <f t="shared" si="184"/>
        <v>1905663</v>
      </c>
      <c r="F375" s="55">
        <f t="shared" si="185"/>
        <v>40</v>
      </c>
      <c r="G375" s="6" t="str">
        <f t="shared" si="186"/>
        <v>Rheem2020Build40</v>
      </c>
      <c r="H375" s="114">
        <f t="shared" si="187"/>
        <v>1</v>
      </c>
      <c r="I375" s="152" t="str">
        <f t="shared" si="188"/>
        <v>RheemPROH40T2RH310BM</v>
      </c>
      <c r="J375" s="114">
        <v>3</v>
      </c>
      <c r="K375" s="219">
        <v>3.5</v>
      </c>
      <c r="L375" s="91" t="s">
        <v>188</v>
      </c>
      <c r="M375" s="32">
        <v>3</v>
      </c>
      <c r="N375" s="75">
        <f t="shared" si="189"/>
        <v>19</v>
      </c>
      <c r="O375" s="12" t="s">
        <v>88</v>
      </c>
      <c r="P375" s="62">
        <f t="shared" si="179"/>
        <v>56</v>
      </c>
      <c r="Q375" s="164">
        <f t="shared" si="180"/>
        <v>1905663</v>
      </c>
      <c r="R375" s="59" t="str">
        <f t="shared" si="190"/>
        <v>PRO H40 T2 RH310BM  (40 gal)</v>
      </c>
      <c r="S375" s="151">
        <f>COUNTIF(R$90:R$662, R375)</f>
        <v>1</v>
      </c>
      <c r="T375" s="10" t="s">
        <v>335</v>
      </c>
      <c r="U375" s="11">
        <v>40</v>
      </c>
      <c r="V375" s="30"/>
      <c r="W375" s="80" t="s">
        <v>277</v>
      </c>
      <c r="X375" s="85" t="str">
        <f t="shared" si="181"/>
        <v>Rheem2020Build40</v>
      </c>
      <c r="Y375" s="115">
        <v>1</v>
      </c>
      <c r="Z375" s="42">
        <v>2</v>
      </c>
      <c r="AA375" s="43">
        <v>43944</v>
      </c>
      <c r="AB375" s="44"/>
      <c r="AC375" s="124" t="str">
        <f t="shared" si="191"/>
        <v>2,     1905663,   "PRO H40 T2 RH310BM  (40 gal)"</v>
      </c>
      <c r="AD375" s="126" t="str">
        <f t="shared" si="178"/>
        <v>Rheem</v>
      </c>
      <c r="AE375" s="127" t="s">
        <v>515</v>
      </c>
      <c r="AF375" s="167">
        <f>COUNTIF(AE$77:AE$662, AE375)</f>
        <v>1</v>
      </c>
      <c r="AG375" s="124" t="str">
        <f t="shared" si="192"/>
        <v xml:space="preserve">          case  PRO H40 T2 RH310BM  (40 gal)   :   "RheemPROH40T2RH310BM"</v>
      </c>
      <c r="AH375" s="6">
        <v>3.5</v>
      </c>
      <c r="AJ375" s="6">
        <v>3</v>
      </c>
      <c r="AK375"/>
      <c r="AL375" s="138">
        <f t="shared" si="193"/>
        <v>3.5</v>
      </c>
      <c r="AM375" s="138" t="str">
        <f t="shared" si="194"/>
        <v/>
      </c>
      <c r="AN375"/>
      <c r="AO375"/>
      <c r="AP375"/>
      <c r="AQ375"/>
      <c r="AR375"/>
    </row>
    <row r="376" spans="3:44" s="6" customFormat="1" ht="15" customHeight="1" x14ac:dyDescent="0.25">
      <c r="C376" s="105" t="str">
        <f t="shared" si="182"/>
        <v>Rheem</v>
      </c>
      <c r="D376" s="105" t="str">
        <f t="shared" si="183"/>
        <v>PRO H50 T2 RH310BM  (50 gal)</v>
      </c>
      <c r="E376" s="105">
        <f t="shared" si="184"/>
        <v>1905764</v>
      </c>
      <c r="F376" s="55">
        <f t="shared" si="185"/>
        <v>50</v>
      </c>
      <c r="G376" s="6" t="str">
        <f t="shared" si="186"/>
        <v>Rheem2020Build50</v>
      </c>
      <c r="H376" s="114">
        <f t="shared" si="187"/>
        <v>1</v>
      </c>
      <c r="I376" s="152" t="str">
        <f t="shared" si="188"/>
        <v>RheemPROH50T2RH310BM</v>
      </c>
      <c r="J376" s="114">
        <v>3</v>
      </c>
      <c r="K376" s="219">
        <v>3.5</v>
      </c>
      <c r="L376" s="91" t="s">
        <v>188</v>
      </c>
      <c r="M376" s="32">
        <v>3</v>
      </c>
      <c r="N376" s="75">
        <f t="shared" si="189"/>
        <v>19</v>
      </c>
      <c r="O376" s="12" t="s">
        <v>88</v>
      </c>
      <c r="P376" s="62">
        <f t="shared" si="179"/>
        <v>57</v>
      </c>
      <c r="Q376" s="164">
        <f t="shared" si="180"/>
        <v>1905764</v>
      </c>
      <c r="R376" s="59" t="str">
        <f t="shared" si="190"/>
        <v>PRO H50 T2 RH310BM  (50 gal)</v>
      </c>
      <c r="S376" s="151">
        <f>COUNTIF(R$90:R$662, R376)</f>
        <v>1</v>
      </c>
      <c r="T376" s="10" t="s">
        <v>336</v>
      </c>
      <c r="U376" s="11">
        <v>50</v>
      </c>
      <c r="V376" s="30"/>
      <c r="W376" s="80" t="s">
        <v>278</v>
      </c>
      <c r="X376" s="85" t="str">
        <f t="shared" si="181"/>
        <v>Rheem2020Build50</v>
      </c>
      <c r="Y376" s="115">
        <v>1</v>
      </c>
      <c r="Z376" s="42" t="s">
        <v>8</v>
      </c>
      <c r="AA376" s="43">
        <v>43944</v>
      </c>
      <c r="AB376" s="44"/>
      <c r="AC376" s="124" t="str">
        <f t="shared" si="191"/>
        <v>2,     1905764,   "PRO H50 T2 RH310BM  (50 gal)"</v>
      </c>
      <c r="AD376" s="126" t="str">
        <f t="shared" si="178"/>
        <v>Rheem</v>
      </c>
      <c r="AE376" s="127" t="s">
        <v>516</v>
      </c>
      <c r="AF376" s="167">
        <f>COUNTIF(AE$77:AE$662, AE376)</f>
        <v>1</v>
      </c>
      <c r="AG376" s="124" t="str">
        <f t="shared" si="192"/>
        <v xml:space="preserve">          case  PRO H50 T2 RH310BM  (50 gal)   :   "RheemPROH50T2RH310BM"</v>
      </c>
      <c r="AH376" s="6">
        <v>3.5</v>
      </c>
      <c r="AJ376" s="6">
        <v>3</v>
      </c>
      <c r="AK376"/>
      <c r="AL376" s="138">
        <f t="shared" si="193"/>
        <v>3.5</v>
      </c>
      <c r="AM376" s="138" t="str">
        <f t="shared" si="194"/>
        <v/>
      </c>
      <c r="AN376"/>
      <c r="AO376"/>
      <c r="AP376"/>
      <c r="AQ376"/>
      <c r="AR376"/>
    </row>
    <row r="377" spans="3:44" s="6" customFormat="1" ht="15" customHeight="1" x14ac:dyDescent="0.25">
      <c r="C377" s="105" t="str">
        <f t="shared" si="182"/>
        <v>Rheem</v>
      </c>
      <c r="D377" s="105" t="str">
        <f t="shared" si="183"/>
        <v>PRO H65 T2 RH310BM  (65 gal)</v>
      </c>
      <c r="E377" s="105">
        <f t="shared" si="184"/>
        <v>1905865</v>
      </c>
      <c r="F377" s="55">
        <f t="shared" si="185"/>
        <v>65</v>
      </c>
      <c r="G377" s="6" t="str">
        <f t="shared" si="186"/>
        <v>Rheem2020Build65</v>
      </c>
      <c r="H377" s="114">
        <f t="shared" si="187"/>
        <v>1</v>
      </c>
      <c r="I377" s="152" t="str">
        <f t="shared" si="188"/>
        <v>RheemPROH65T2RH310BM</v>
      </c>
      <c r="J377" s="114">
        <v>3</v>
      </c>
      <c r="K377" s="219">
        <v>3.5</v>
      </c>
      <c r="L377" s="91" t="s">
        <v>188</v>
      </c>
      <c r="M377" s="32">
        <v>3</v>
      </c>
      <c r="N377" s="75">
        <f t="shared" si="189"/>
        <v>19</v>
      </c>
      <c r="O377" s="12" t="s">
        <v>88</v>
      </c>
      <c r="P377" s="62">
        <f t="shared" si="179"/>
        <v>58</v>
      </c>
      <c r="Q377" s="164">
        <f t="shared" si="180"/>
        <v>1905865</v>
      </c>
      <c r="R377" s="59" t="str">
        <f t="shared" si="190"/>
        <v>PRO H65 T2 RH310BM  (65 gal)</v>
      </c>
      <c r="S377" s="151">
        <f>COUNTIF(R$90:R$662, R377)</f>
        <v>1</v>
      </c>
      <c r="T377" s="10" t="s">
        <v>337</v>
      </c>
      <c r="U377" s="11">
        <v>65</v>
      </c>
      <c r="V377" s="30"/>
      <c r="W377" s="80" t="s">
        <v>279</v>
      </c>
      <c r="X377" s="85" t="str">
        <f t="shared" si="181"/>
        <v>Rheem2020Build65</v>
      </c>
      <c r="Y377" s="115">
        <v>1</v>
      </c>
      <c r="Z377" s="42" t="s">
        <v>8</v>
      </c>
      <c r="AA377" s="43">
        <v>43944</v>
      </c>
      <c r="AB377" s="44"/>
      <c r="AC377" s="124" t="str">
        <f t="shared" si="191"/>
        <v>2,     1905865,   "PRO H65 T2 RH310BM  (65 gal)"</v>
      </c>
      <c r="AD377" s="126" t="str">
        <f t="shared" si="178"/>
        <v>Rheem</v>
      </c>
      <c r="AE377" s="127" t="s">
        <v>517</v>
      </c>
      <c r="AF377" s="167">
        <f>COUNTIF(AE$77:AE$662, AE377)</f>
        <v>1</v>
      </c>
      <c r="AG377" s="124" t="str">
        <f t="shared" si="192"/>
        <v xml:space="preserve">          case  PRO H65 T2 RH310BM  (65 gal)   :   "RheemPROH65T2RH310BM"</v>
      </c>
      <c r="AH377" s="6">
        <v>3.5</v>
      </c>
      <c r="AJ377" s="6">
        <v>3</v>
      </c>
      <c r="AK377"/>
      <c r="AL377" s="138">
        <f t="shared" si="193"/>
        <v>3.5</v>
      </c>
      <c r="AM377" s="138" t="str">
        <f t="shared" si="194"/>
        <v/>
      </c>
      <c r="AN377"/>
      <c r="AO377"/>
      <c r="AP377"/>
      <c r="AQ377"/>
      <c r="AR377"/>
    </row>
    <row r="378" spans="3:44" s="6" customFormat="1" ht="15" customHeight="1" x14ac:dyDescent="0.25">
      <c r="C378" s="105" t="str">
        <f t="shared" si="182"/>
        <v>Rheem</v>
      </c>
      <c r="D378" s="105" t="str">
        <f t="shared" si="183"/>
        <v>PRO H80 T2 RH310BM  (80 gal)</v>
      </c>
      <c r="E378" s="105">
        <f t="shared" si="184"/>
        <v>1905966</v>
      </c>
      <c r="F378" s="55">
        <f t="shared" si="185"/>
        <v>80</v>
      </c>
      <c r="G378" s="6" t="str">
        <f t="shared" si="186"/>
        <v>Rheem2020Build80</v>
      </c>
      <c r="H378" s="114">
        <f t="shared" si="187"/>
        <v>1</v>
      </c>
      <c r="I378" s="152" t="str">
        <f t="shared" si="188"/>
        <v>RheemPROH80T2RH310BM</v>
      </c>
      <c r="J378" s="114">
        <v>3</v>
      </c>
      <c r="K378" s="219">
        <v>3.5</v>
      </c>
      <c r="L378" s="91" t="s">
        <v>188</v>
      </c>
      <c r="M378" s="32">
        <v>3</v>
      </c>
      <c r="N378" s="75">
        <f t="shared" si="189"/>
        <v>19</v>
      </c>
      <c r="O378" s="12" t="s">
        <v>88</v>
      </c>
      <c r="P378" s="62">
        <f t="shared" si="179"/>
        <v>59</v>
      </c>
      <c r="Q378" s="164">
        <f t="shared" si="180"/>
        <v>1905966</v>
      </c>
      <c r="R378" s="59" t="str">
        <f t="shared" si="190"/>
        <v>PRO H80 T2 RH310BM  (80 gal)</v>
      </c>
      <c r="S378" s="151">
        <f>COUNTIF(R$90:R$662, R378)</f>
        <v>1</v>
      </c>
      <c r="T378" s="10" t="s">
        <v>338</v>
      </c>
      <c r="U378" s="11">
        <v>80</v>
      </c>
      <c r="V378" s="30"/>
      <c r="W378" s="80" t="s">
        <v>280</v>
      </c>
      <c r="X378" s="85" t="str">
        <f t="shared" si="181"/>
        <v>Rheem2020Build80</v>
      </c>
      <c r="Y378" s="115">
        <v>1</v>
      </c>
      <c r="Z378" s="42" t="s">
        <v>13</v>
      </c>
      <c r="AA378" s="43">
        <v>43944</v>
      </c>
      <c r="AB378" s="44"/>
      <c r="AC378" s="124" t="str">
        <f t="shared" si="191"/>
        <v>2,     1905966,   "PRO H80 T2 RH310BM  (80 gal)"</v>
      </c>
      <c r="AD378" s="126" t="str">
        <f t="shared" si="178"/>
        <v>Rheem</v>
      </c>
      <c r="AE378" s="127" t="s">
        <v>518</v>
      </c>
      <c r="AF378" s="167">
        <f>COUNTIF(AE$77:AE$662, AE378)</f>
        <v>1</v>
      </c>
      <c r="AG378" s="124" t="str">
        <f t="shared" si="192"/>
        <v xml:space="preserve">          case  PRO H80 T2 RH310BM  (80 gal)   :   "RheemPROH80T2RH310BM"</v>
      </c>
      <c r="AH378" s="6">
        <v>3.5</v>
      </c>
      <c r="AJ378" s="6">
        <v>3</v>
      </c>
      <c r="AK378"/>
      <c r="AL378" s="138">
        <f t="shared" si="193"/>
        <v>3.5</v>
      </c>
      <c r="AM378" s="138" t="str">
        <f t="shared" si="194"/>
        <v/>
      </c>
      <c r="AN378"/>
      <c r="AO378"/>
      <c r="AP378"/>
      <c r="AQ378"/>
      <c r="AR378"/>
    </row>
    <row r="379" spans="3:44" s="6" customFormat="1" ht="15" customHeight="1" x14ac:dyDescent="0.25">
      <c r="C379" s="118" t="str">
        <f t="shared" si="182"/>
        <v>Rheem</v>
      </c>
      <c r="D379" s="118" t="str">
        <f t="shared" si="183"/>
        <v>PRO H40 T2 RH310UM  (40 gal)</v>
      </c>
      <c r="E379" s="118">
        <f t="shared" si="184"/>
        <v>1906463</v>
      </c>
      <c r="F379" s="55">
        <f t="shared" si="185"/>
        <v>40</v>
      </c>
      <c r="G379" s="6" t="str">
        <f t="shared" si="186"/>
        <v>Rheem2020Build40</v>
      </c>
      <c r="H379" s="114">
        <f t="shared" si="187"/>
        <v>0</v>
      </c>
      <c r="I379" s="152" t="str">
        <f t="shared" si="188"/>
        <v>RheemPROH40T2RH310UM</v>
      </c>
      <c r="J379" s="114">
        <v>4</v>
      </c>
      <c r="K379" s="219">
        <v>3.5</v>
      </c>
      <c r="L379" s="91" t="s">
        <v>188</v>
      </c>
      <c r="M379" s="32">
        <v>3</v>
      </c>
      <c r="N379" s="75">
        <f t="shared" si="189"/>
        <v>19</v>
      </c>
      <c r="O379" s="12" t="s">
        <v>88</v>
      </c>
      <c r="P379" s="119">
        <v>64</v>
      </c>
      <c r="Q379" s="164">
        <f t="shared" si="180"/>
        <v>1906463</v>
      </c>
      <c r="R379" s="59" t="str">
        <f t="shared" si="190"/>
        <v>PRO H40 T2 RH310UM  (40 gal)</v>
      </c>
      <c r="S379" s="151">
        <f>COUNTIF(R$90:R$662, R379)</f>
        <v>1</v>
      </c>
      <c r="T379" s="10" t="s">
        <v>391</v>
      </c>
      <c r="U379" s="11">
        <v>40</v>
      </c>
      <c r="V379" s="30"/>
      <c r="W379" s="80" t="s">
        <v>277</v>
      </c>
      <c r="X379" s="85" t="str">
        <f t="shared" si="181"/>
        <v>Rheem2020Build40</v>
      </c>
      <c r="Y379" s="113">
        <v>0</v>
      </c>
      <c r="Z379" s="42">
        <v>2</v>
      </c>
      <c r="AA379" s="43">
        <v>44158</v>
      </c>
      <c r="AB379" s="44"/>
      <c r="AC379" s="124" t="str">
        <f t="shared" si="191"/>
        <v>2,     1906463,   "PRO H40 T2 RH310UM  (40 gal)"</v>
      </c>
      <c r="AD379" s="126" t="str">
        <f t="shared" si="178"/>
        <v>Rheem</v>
      </c>
      <c r="AE379" s="128" t="s">
        <v>570</v>
      </c>
      <c r="AF379" s="167">
        <f>COUNTIF(AE$77:AE$662, AE379)</f>
        <v>1</v>
      </c>
      <c r="AG379" s="124" t="str">
        <f t="shared" si="192"/>
        <v xml:space="preserve">          case  PRO H40 T2 RH310UM  (40 gal)   :   "RheemPROH40T2RH310UM"</v>
      </c>
      <c r="AH379" s="6">
        <v>3.5</v>
      </c>
      <c r="AJ379" s="6">
        <v>4</v>
      </c>
      <c r="AK379"/>
      <c r="AL379" s="138" t="str">
        <f t="shared" si="193"/>
        <v/>
      </c>
      <c r="AM379" s="138">
        <f t="shared" si="194"/>
        <v>3.5</v>
      </c>
      <c r="AN379"/>
      <c r="AO379"/>
      <c r="AP379"/>
      <c r="AQ379"/>
      <c r="AR379"/>
    </row>
    <row r="380" spans="3:44" s="6" customFormat="1" ht="15" customHeight="1" x14ac:dyDescent="0.25">
      <c r="C380" s="118" t="str">
        <f t="shared" si="182"/>
        <v>Rheem</v>
      </c>
      <c r="D380" s="118" t="str">
        <f t="shared" si="183"/>
        <v>PRO H50 T2 RH310UM  (50 gal)</v>
      </c>
      <c r="E380" s="118">
        <f t="shared" si="184"/>
        <v>1906564</v>
      </c>
      <c r="F380" s="55">
        <f t="shared" si="185"/>
        <v>50</v>
      </c>
      <c r="G380" s="6" t="str">
        <f t="shared" si="186"/>
        <v>Rheem2020Build50</v>
      </c>
      <c r="H380" s="114">
        <f t="shared" si="187"/>
        <v>0</v>
      </c>
      <c r="I380" s="152" t="str">
        <f t="shared" si="188"/>
        <v>RheemPROH50T2RH310UM</v>
      </c>
      <c r="J380" s="114">
        <v>4</v>
      </c>
      <c r="K380" s="219">
        <v>3.5</v>
      </c>
      <c r="L380" s="91" t="s">
        <v>188</v>
      </c>
      <c r="M380" s="32">
        <v>3</v>
      </c>
      <c r="N380" s="75">
        <f t="shared" si="189"/>
        <v>19</v>
      </c>
      <c r="O380" s="12" t="s">
        <v>88</v>
      </c>
      <c r="P380" s="62">
        <f>P379+1</f>
        <v>65</v>
      </c>
      <c r="Q380" s="164">
        <f t="shared" si="180"/>
        <v>1906564</v>
      </c>
      <c r="R380" s="59" t="str">
        <f t="shared" si="190"/>
        <v>PRO H50 T2 RH310UM  (50 gal)</v>
      </c>
      <c r="S380" s="151">
        <f>COUNTIF(R$90:R$662, R380)</f>
        <v>1</v>
      </c>
      <c r="T380" s="10" t="s">
        <v>392</v>
      </c>
      <c r="U380" s="11">
        <v>50</v>
      </c>
      <c r="V380" s="30"/>
      <c r="W380" s="80" t="s">
        <v>278</v>
      </c>
      <c r="X380" s="85" t="str">
        <f t="shared" si="181"/>
        <v>Rheem2020Build50</v>
      </c>
      <c r="Y380" s="113">
        <v>0</v>
      </c>
      <c r="Z380" s="42" t="s">
        <v>8</v>
      </c>
      <c r="AA380" s="43">
        <v>44158</v>
      </c>
      <c r="AB380" s="44"/>
      <c r="AC380" s="124" t="str">
        <f t="shared" si="191"/>
        <v>2,     1906564,   "PRO H50 T2 RH310UM  (50 gal)"</v>
      </c>
      <c r="AD380" s="126" t="str">
        <f t="shared" ref="AD380:AD411" si="195">AD379</f>
        <v>Rheem</v>
      </c>
      <c r="AE380" s="128" t="s">
        <v>571</v>
      </c>
      <c r="AF380" s="167">
        <f>COUNTIF(AE$77:AE$662, AE380)</f>
        <v>1</v>
      </c>
      <c r="AG380" s="124" t="str">
        <f t="shared" si="192"/>
        <v xml:space="preserve">          case  PRO H50 T2 RH310UM  (50 gal)   :   "RheemPROH50T2RH310UM"</v>
      </c>
      <c r="AH380" s="6">
        <v>3.5</v>
      </c>
      <c r="AJ380" s="6">
        <v>4</v>
      </c>
      <c r="AK380"/>
      <c r="AL380" s="138" t="str">
        <f t="shared" si="193"/>
        <v/>
      </c>
      <c r="AM380" s="138">
        <f t="shared" si="194"/>
        <v>3.5</v>
      </c>
      <c r="AN380"/>
      <c r="AO380"/>
      <c r="AP380"/>
      <c r="AQ380"/>
      <c r="AR380"/>
    </row>
    <row r="381" spans="3:44" s="6" customFormat="1" ht="15" customHeight="1" x14ac:dyDescent="0.25">
      <c r="C381" s="118" t="str">
        <f t="shared" si="182"/>
        <v>Rheem</v>
      </c>
      <c r="D381" s="118" t="str">
        <f t="shared" si="183"/>
        <v>PRO H65 T2 RH310UM  (65 gal)</v>
      </c>
      <c r="E381" s="118">
        <f t="shared" si="184"/>
        <v>1906665</v>
      </c>
      <c r="F381" s="55">
        <f t="shared" si="185"/>
        <v>65</v>
      </c>
      <c r="G381" s="6" t="str">
        <f t="shared" si="186"/>
        <v>Rheem2020Build65</v>
      </c>
      <c r="H381" s="114">
        <f t="shared" si="187"/>
        <v>0</v>
      </c>
      <c r="I381" s="152" t="str">
        <f t="shared" si="188"/>
        <v>RheemPROH65T2RH310UM</v>
      </c>
      <c r="J381" s="114">
        <v>4</v>
      </c>
      <c r="K381" s="219">
        <v>3.5</v>
      </c>
      <c r="L381" s="91" t="s">
        <v>188</v>
      </c>
      <c r="M381" s="32">
        <v>3</v>
      </c>
      <c r="N381" s="75">
        <f t="shared" si="189"/>
        <v>19</v>
      </c>
      <c r="O381" s="12" t="s">
        <v>88</v>
      </c>
      <c r="P381" s="62">
        <f>P380+1</f>
        <v>66</v>
      </c>
      <c r="Q381" s="164">
        <f t="shared" si="180"/>
        <v>1906665</v>
      </c>
      <c r="R381" s="59" t="str">
        <f t="shared" si="190"/>
        <v>PRO H65 T2 RH310UM  (65 gal)</v>
      </c>
      <c r="S381" s="151">
        <f>COUNTIF(R$90:R$662, R381)</f>
        <v>1</v>
      </c>
      <c r="T381" s="10" t="s">
        <v>393</v>
      </c>
      <c r="U381" s="11">
        <v>65</v>
      </c>
      <c r="V381" s="30"/>
      <c r="W381" s="80" t="s">
        <v>279</v>
      </c>
      <c r="X381" s="85" t="str">
        <f t="shared" si="181"/>
        <v>Rheem2020Build65</v>
      </c>
      <c r="Y381" s="113">
        <v>0</v>
      </c>
      <c r="Z381" s="42" t="s">
        <v>8</v>
      </c>
      <c r="AA381" s="43">
        <v>44158</v>
      </c>
      <c r="AB381" s="44"/>
      <c r="AC381" s="124" t="str">
        <f t="shared" si="191"/>
        <v>2,     1906665,   "PRO H65 T2 RH310UM  (65 gal)"</v>
      </c>
      <c r="AD381" s="126" t="str">
        <f t="shared" si="195"/>
        <v>Rheem</v>
      </c>
      <c r="AE381" s="128" t="s">
        <v>572</v>
      </c>
      <c r="AF381" s="167">
        <f>COUNTIF(AE$77:AE$662, AE381)</f>
        <v>1</v>
      </c>
      <c r="AG381" s="124" t="str">
        <f t="shared" si="192"/>
        <v xml:space="preserve">          case  PRO H65 T2 RH310UM  (65 gal)   :   "RheemPROH65T2RH310UM"</v>
      </c>
      <c r="AH381" s="6">
        <v>3.5</v>
      </c>
      <c r="AJ381" s="6">
        <v>4</v>
      </c>
      <c r="AK381"/>
      <c r="AL381" s="138" t="str">
        <f t="shared" si="193"/>
        <v/>
      </c>
      <c r="AM381" s="138">
        <f t="shared" si="194"/>
        <v>3.5</v>
      </c>
      <c r="AN381"/>
      <c r="AO381"/>
      <c r="AP381"/>
      <c r="AQ381"/>
      <c r="AR381"/>
    </row>
    <row r="382" spans="3:44" s="6" customFormat="1" ht="15" customHeight="1" x14ac:dyDescent="0.25">
      <c r="C382" s="118" t="str">
        <f t="shared" si="182"/>
        <v>Rheem</v>
      </c>
      <c r="D382" s="118" t="str">
        <f t="shared" si="183"/>
        <v>PRO H80 T2 RH310UM  (80 gal)</v>
      </c>
      <c r="E382" s="118">
        <f t="shared" si="184"/>
        <v>1906766</v>
      </c>
      <c r="F382" s="55">
        <f t="shared" si="185"/>
        <v>80</v>
      </c>
      <c r="G382" s="6" t="str">
        <f t="shared" si="186"/>
        <v>Rheem2020Build80</v>
      </c>
      <c r="H382" s="114">
        <f t="shared" si="187"/>
        <v>0</v>
      </c>
      <c r="I382" s="152" t="str">
        <f t="shared" si="188"/>
        <v>RheemPROH80T2RH310UM</v>
      </c>
      <c r="J382" s="114">
        <v>4</v>
      </c>
      <c r="K382" s="219">
        <v>3.5</v>
      </c>
      <c r="L382" s="91" t="s">
        <v>188</v>
      </c>
      <c r="M382" s="32">
        <v>3</v>
      </c>
      <c r="N382" s="75">
        <f t="shared" si="189"/>
        <v>19</v>
      </c>
      <c r="O382" s="12" t="s">
        <v>88</v>
      </c>
      <c r="P382" s="62">
        <f>P381+1</f>
        <v>67</v>
      </c>
      <c r="Q382" s="164">
        <f t="shared" si="180"/>
        <v>1906766</v>
      </c>
      <c r="R382" s="59" t="str">
        <f t="shared" si="190"/>
        <v>PRO H80 T2 RH310UM  (80 gal)</v>
      </c>
      <c r="S382" s="151">
        <f>COUNTIF(R$90:R$662, R382)</f>
        <v>1</v>
      </c>
      <c r="T382" s="10" t="s">
        <v>394</v>
      </c>
      <c r="U382" s="11">
        <v>80</v>
      </c>
      <c r="V382" s="30"/>
      <c r="W382" s="80" t="s">
        <v>280</v>
      </c>
      <c r="X382" s="85" t="str">
        <f t="shared" si="181"/>
        <v>Rheem2020Build80</v>
      </c>
      <c r="Y382" s="113">
        <v>0</v>
      </c>
      <c r="Z382" s="42" t="s">
        <v>13</v>
      </c>
      <c r="AA382" s="43">
        <v>44158</v>
      </c>
      <c r="AB382" s="44"/>
      <c r="AC382" s="124" t="str">
        <f t="shared" si="191"/>
        <v>2,     1906766,   "PRO H80 T2 RH310UM  (80 gal)"</v>
      </c>
      <c r="AD382" s="126" t="str">
        <f t="shared" si="195"/>
        <v>Rheem</v>
      </c>
      <c r="AE382" s="128" t="s">
        <v>573</v>
      </c>
      <c r="AF382" s="167">
        <f>COUNTIF(AE$77:AE$662, AE382)</f>
        <v>1</v>
      </c>
      <c r="AG382" s="124" t="str">
        <f t="shared" si="192"/>
        <v xml:space="preserve">          case  PRO H80 T2 RH310UM  (80 gal)   :   "RheemPROH80T2RH310UM"</v>
      </c>
      <c r="AH382" s="6">
        <v>3.5</v>
      </c>
      <c r="AJ382" s="6">
        <v>4</v>
      </c>
      <c r="AK382"/>
      <c r="AL382" s="138" t="str">
        <f t="shared" si="193"/>
        <v/>
      </c>
      <c r="AM382" s="138">
        <f t="shared" si="194"/>
        <v>3.5</v>
      </c>
      <c r="AN382"/>
      <c r="AO382"/>
      <c r="AP382"/>
      <c r="AQ382"/>
      <c r="AR382"/>
    </row>
    <row r="383" spans="3:44" s="6" customFormat="1" ht="15" customHeight="1" x14ac:dyDescent="0.25">
      <c r="C383" s="6" t="str">
        <f t="shared" si="182"/>
        <v>Rheem</v>
      </c>
      <c r="D383" s="6" t="str">
        <f t="shared" si="183"/>
        <v>HB50RH  (50 gal)</v>
      </c>
      <c r="E383" s="6">
        <f t="shared" si="184"/>
        <v>1900121</v>
      </c>
      <c r="F383" s="55">
        <f t="shared" si="185"/>
        <v>50</v>
      </c>
      <c r="G383" s="6" t="str">
        <f t="shared" si="186"/>
        <v>RheemHB50</v>
      </c>
      <c r="H383" s="114">
        <f t="shared" si="187"/>
        <v>0</v>
      </c>
      <c r="I383" s="152" t="str">
        <f t="shared" si="188"/>
        <v>RheemHB50RH</v>
      </c>
      <c r="J383" s="114">
        <v>1</v>
      </c>
      <c r="K383" s="220">
        <v>0</v>
      </c>
      <c r="L383" s="91" t="s">
        <v>188</v>
      </c>
      <c r="M383" s="32">
        <v>1</v>
      </c>
      <c r="N383" s="75">
        <f t="shared" si="189"/>
        <v>19</v>
      </c>
      <c r="O383" s="12" t="s">
        <v>88</v>
      </c>
      <c r="P383" s="61">
        <v>1</v>
      </c>
      <c r="Q383" s="164">
        <f t="shared" si="180"/>
        <v>1900121</v>
      </c>
      <c r="R383" s="59" t="str">
        <f t="shared" si="190"/>
        <v>HB50RH  (50 gal)</v>
      </c>
      <c r="S383" s="151">
        <f>COUNTIF(R$90:R$662, R383)</f>
        <v>1</v>
      </c>
      <c r="T383" s="13" t="s">
        <v>138</v>
      </c>
      <c r="U383" s="14">
        <v>50</v>
      </c>
      <c r="V383" s="30" t="s">
        <v>91</v>
      </c>
      <c r="W383" s="80" t="s">
        <v>91</v>
      </c>
      <c r="X383" s="85" t="str">
        <f t="shared" si="181"/>
        <v>RheemHB50</v>
      </c>
      <c r="Y383" s="113">
        <v>0</v>
      </c>
      <c r="Z383" s="46">
        <f>[1]ESTAR_to_AWHS!I140</f>
        <v>3</v>
      </c>
      <c r="AA383" s="47">
        <f>[1]ESTAR_to_AWHS!J140</f>
        <v>42591</v>
      </c>
      <c r="AB383" s="44" t="s">
        <v>88</v>
      </c>
      <c r="AC383" s="124" t="str">
        <f t="shared" si="191"/>
        <v>2,     1900121,   "HB50RH  (50 gal)"</v>
      </c>
      <c r="AD383" s="126" t="str">
        <f t="shared" si="195"/>
        <v>Rheem</v>
      </c>
      <c r="AE383" s="127" t="s">
        <v>511</v>
      </c>
      <c r="AF383" s="167">
        <f>COUNTIF(AE$77:AE$662, AE383)</f>
        <v>1</v>
      </c>
      <c r="AG383" s="124" t="str">
        <f t="shared" si="192"/>
        <v xml:space="preserve">          case  HB50RH  (50 gal)   :   "RheemHB50RH"</v>
      </c>
      <c r="AH383" s="6" t="s">
        <v>1275</v>
      </c>
      <c r="AI383" s="6">
        <v>2.4500000000000002</v>
      </c>
      <c r="AJ383" s="6">
        <v>1</v>
      </c>
      <c r="AK383"/>
      <c r="AL383" s="138" t="str">
        <f t="shared" si="193"/>
        <v/>
      </c>
      <c r="AM383" s="138" t="str">
        <f t="shared" si="194"/>
        <v/>
      </c>
      <c r="AN383"/>
      <c r="AO383"/>
      <c r="AP383"/>
      <c r="AQ383"/>
      <c r="AR383"/>
    </row>
    <row r="384" spans="3:44" s="6" customFormat="1" ht="15" customHeight="1" x14ac:dyDescent="0.25">
      <c r="C384" s="6" t="str">
        <f t="shared" si="182"/>
        <v>Rheem</v>
      </c>
      <c r="D384" s="6" t="str">
        <f t="shared" si="183"/>
        <v>PROPH50 T2 RH245  (50 gal)</v>
      </c>
      <c r="E384" s="6">
        <f t="shared" si="184"/>
        <v>1900221</v>
      </c>
      <c r="F384" s="55">
        <f t="shared" si="185"/>
        <v>50</v>
      </c>
      <c r="G384" s="6" t="str">
        <f t="shared" si="186"/>
        <v>RheemHB50</v>
      </c>
      <c r="H384" s="114">
        <f t="shared" si="187"/>
        <v>0</v>
      </c>
      <c r="I384" s="152" t="str">
        <f t="shared" si="188"/>
        <v>RheemPROPH50RH245</v>
      </c>
      <c r="J384" s="114">
        <v>1</v>
      </c>
      <c r="K384" s="220">
        <v>0</v>
      </c>
      <c r="L384" s="91" t="s">
        <v>188</v>
      </c>
      <c r="M384" s="32">
        <v>1</v>
      </c>
      <c r="N384" s="75">
        <f t="shared" si="189"/>
        <v>19</v>
      </c>
      <c r="O384" s="12" t="s">
        <v>88</v>
      </c>
      <c r="P384" s="62">
        <f t="shared" ref="P384:P413" si="196">P383+1</f>
        <v>2</v>
      </c>
      <c r="Q384" s="164">
        <f t="shared" si="180"/>
        <v>1900221</v>
      </c>
      <c r="R384" s="59" t="str">
        <f t="shared" si="190"/>
        <v>PROPH50 T2 RH245  (50 gal)</v>
      </c>
      <c r="S384" s="151">
        <f>COUNTIF(R$90:R$662, R384)</f>
        <v>1</v>
      </c>
      <c r="T384" s="13" t="s">
        <v>139</v>
      </c>
      <c r="U384" s="14">
        <v>50</v>
      </c>
      <c r="V384" s="30" t="s">
        <v>91</v>
      </c>
      <c r="W384" s="80" t="s">
        <v>91</v>
      </c>
      <c r="X384" s="85" t="str">
        <f t="shared" si="181"/>
        <v>RheemHB50</v>
      </c>
      <c r="Y384" s="113">
        <v>0</v>
      </c>
      <c r="Z384" s="46" t="str">
        <f>[1]ESTAR_to_AWHS!I141</f>
        <v>4+</v>
      </c>
      <c r="AA384" s="47">
        <f>[1]ESTAR_to_AWHS!J141</f>
        <v>42591</v>
      </c>
      <c r="AB384" s="44" t="s">
        <v>88</v>
      </c>
      <c r="AC384" s="124" t="str">
        <f t="shared" si="191"/>
        <v>2,     1900221,   "PROPH50 T2 RH245  (50 gal)"</v>
      </c>
      <c r="AD384" s="126" t="str">
        <f t="shared" si="195"/>
        <v>Rheem</v>
      </c>
      <c r="AE384" s="127" t="s">
        <v>522</v>
      </c>
      <c r="AF384" s="167">
        <f>COUNTIF(AE$77:AE$662, AE384)</f>
        <v>1</v>
      </c>
      <c r="AG384" s="124" t="str">
        <f t="shared" si="192"/>
        <v xml:space="preserve">          case  PROPH50 T2 RH245  (50 gal)   :   "RheemPROPH50RH245"</v>
      </c>
      <c r="AH384" s="6" t="s">
        <v>1275</v>
      </c>
      <c r="AI384" s="6">
        <v>2.4500000000000002</v>
      </c>
      <c r="AJ384" s="6">
        <v>1</v>
      </c>
      <c r="AK384"/>
      <c r="AL384" s="138" t="str">
        <f t="shared" si="193"/>
        <v/>
      </c>
      <c r="AM384" s="138" t="str">
        <f t="shared" si="194"/>
        <v/>
      </c>
      <c r="AN384"/>
      <c r="AO384"/>
      <c r="AP384"/>
      <c r="AQ384"/>
      <c r="AR384"/>
    </row>
    <row r="385" spans="3:1035" s="6" customFormat="1" ht="15" customHeight="1" x14ac:dyDescent="0.25">
      <c r="C385" s="6" t="str">
        <f t="shared" si="182"/>
        <v>Rheem</v>
      </c>
      <c r="D385" s="6" t="str">
        <f t="shared" si="183"/>
        <v>PROPH50 T2 RH350 D  (50 gal)</v>
      </c>
      <c r="E385" s="6">
        <f t="shared" si="184"/>
        <v>1900339</v>
      </c>
      <c r="F385" s="55">
        <f t="shared" si="185"/>
        <v>50</v>
      </c>
      <c r="G385" s="6" t="str">
        <f t="shared" si="186"/>
        <v>RheemHBDR4550</v>
      </c>
      <c r="H385" s="114">
        <f t="shared" si="187"/>
        <v>0</v>
      </c>
      <c r="I385" s="152" t="str">
        <f t="shared" si="188"/>
        <v>RheemPROPH50RH350</v>
      </c>
      <c r="J385" s="114">
        <v>3</v>
      </c>
      <c r="K385" s="219">
        <v>3.55</v>
      </c>
      <c r="L385" s="91" t="s">
        <v>188</v>
      </c>
      <c r="M385" s="32">
        <v>3</v>
      </c>
      <c r="N385" s="75">
        <f t="shared" si="189"/>
        <v>19</v>
      </c>
      <c r="O385" s="12" t="s">
        <v>88</v>
      </c>
      <c r="P385" s="62">
        <f t="shared" si="196"/>
        <v>3</v>
      </c>
      <c r="Q385" s="164">
        <f t="shared" si="180"/>
        <v>1900339</v>
      </c>
      <c r="R385" s="59" t="str">
        <f t="shared" si="190"/>
        <v>PROPH50 T2 RH350 D  (50 gal)</v>
      </c>
      <c r="S385" s="151">
        <f>COUNTIF(R$90:R$662, R385)</f>
        <v>1</v>
      </c>
      <c r="T385" s="13" t="s">
        <v>125</v>
      </c>
      <c r="U385" s="14">
        <v>50</v>
      </c>
      <c r="V385" s="99" t="s">
        <v>259</v>
      </c>
      <c r="W385" s="80" t="s">
        <v>259</v>
      </c>
      <c r="X385" s="85" t="str">
        <f t="shared" si="181"/>
        <v>RheemHBDR4550</v>
      </c>
      <c r="Y385" s="113">
        <v>0</v>
      </c>
      <c r="Z385" s="46" t="str">
        <f>[1]ESTAR_to_AWHS!I55</f>
        <v>2-3</v>
      </c>
      <c r="AA385" s="47">
        <f>[1]ESTAR_to_AWHS!J55</f>
        <v>42667</v>
      </c>
      <c r="AB385" s="44" t="s">
        <v>88</v>
      </c>
      <c r="AC385" s="124" t="str">
        <f t="shared" si="191"/>
        <v>2,     1900339,   "PROPH50 T2 RH350 D  (50 gal)"</v>
      </c>
      <c r="AD385" s="126" t="str">
        <f t="shared" si="195"/>
        <v>Rheem</v>
      </c>
      <c r="AE385" s="127" t="s">
        <v>523</v>
      </c>
      <c r="AF385" s="167">
        <f>COUNTIF(AE$77:AE$662, AE385)</f>
        <v>1</v>
      </c>
      <c r="AG385" s="124" t="str">
        <f t="shared" si="192"/>
        <v xml:space="preserve">          case  PROPH50 T2 RH350 D  (50 gal)   :   "RheemPROPH50RH350"</v>
      </c>
      <c r="AH385" s="6">
        <v>3.55</v>
      </c>
      <c r="AJ385" s="6">
        <v>3</v>
      </c>
      <c r="AK385"/>
      <c r="AL385" s="138">
        <f t="shared" si="193"/>
        <v>3.55</v>
      </c>
      <c r="AM385" s="138" t="str">
        <f t="shared" si="194"/>
        <v/>
      </c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  <c r="KI385"/>
      <c r="KJ385"/>
      <c r="KK385"/>
      <c r="KL385"/>
      <c r="KM385"/>
      <c r="KN385"/>
      <c r="KO385"/>
      <c r="KP385"/>
      <c r="KQ385"/>
      <c r="KR385"/>
      <c r="KS385"/>
      <c r="KT385"/>
      <c r="KU385"/>
      <c r="KV385"/>
      <c r="KW385"/>
      <c r="KX385"/>
      <c r="KY385"/>
      <c r="KZ385"/>
      <c r="LA385"/>
      <c r="LB385"/>
      <c r="LC385"/>
      <c r="LD385"/>
      <c r="LE385"/>
      <c r="LF385"/>
      <c r="LG385"/>
      <c r="LH385"/>
      <c r="LI385"/>
      <c r="LJ385"/>
      <c r="LK385"/>
      <c r="LL385"/>
      <c r="LM385"/>
      <c r="LN385"/>
      <c r="LO385"/>
      <c r="LP385"/>
      <c r="LQ385"/>
      <c r="LR385"/>
      <c r="LS385"/>
      <c r="LT385"/>
      <c r="LU385"/>
      <c r="LV385"/>
      <c r="LW385"/>
      <c r="LX385"/>
      <c r="LY385"/>
      <c r="LZ385"/>
      <c r="MA385"/>
      <c r="MB385"/>
      <c r="MC385"/>
      <c r="MD385"/>
      <c r="ME385"/>
      <c r="MF385"/>
      <c r="MG385"/>
      <c r="MH385"/>
      <c r="MI385"/>
      <c r="MJ385"/>
      <c r="MK385"/>
      <c r="ML385"/>
      <c r="MM385"/>
      <c r="MN385"/>
      <c r="MO385"/>
      <c r="MP385"/>
      <c r="MQ385"/>
      <c r="MR385"/>
      <c r="MS385"/>
      <c r="MT385"/>
      <c r="MU385"/>
      <c r="MV385"/>
      <c r="MW385"/>
      <c r="MX385"/>
      <c r="MY385"/>
      <c r="MZ385"/>
      <c r="NA385"/>
      <c r="NB385"/>
      <c r="NC385"/>
      <c r="ND385"/>
      <c r="NE385"/>
      <c r="NF385"/>
      <c r="NG385"/>
      <c r="NH385"/>
      <c r="NI385"/>
      <c r="NJ385"/>
      <c r="NK385"/>
      <c r="NL385"/>
      <c r="NM385"/>
      <c r="NN385"/>
      <c r="NO385"/>
      <c r="NP385"/>
      <c r="NQ385"/>
      <c r="NR385"/>
      <c r="NS385"/>
      <c r="NT385"/>
      <c r="NU385"/>
      <c r="NV385"/>
      <c r="NW385"/>
      <c r="NX385"/>
      <c r="NY385"/>
      <c r="NZ385"/>
      <c r="OA385"/>
      <c r="OB385"/>
      <c r="OC385"/>
      <c r="OD385"/>
      <c r="OE385"/>
      <c r="OF385"/>
      <c r="OG385"/>
      <c r="OH385"/>
      <c r="OI385"/>
      <c r="OJ385"/>
      <c r="OK385"/>
      <c r="OL385"/>
      <c r="OM385"/>
      <c r="ON385"/>
      <c r="OO385"/>
      <c r="OP385"/>
      <c r="OQ385"/>
      <c r="OR385"/>
      <c r="OS385"/>
      <c r="OT385"/>
      <c r="OU385"/>
      <c r="OV385"/>
      <c r="OW385"/>
      <c r="OX385"/>
      <c r="OY385"/>
      <c r="OZ385"/>
      <c r="PA385"/>
      <c r="PB385"/>
      <c r="PC385"/>
      <c r="PD385"/>
      <c r="PE385"/>
      <c r="PF385"/>
      <c r="PG385"/>
      <c r="PH385"/>
      <c r="PI385"/>
      <c r="PJ385"/>
      <c r="PK385"/>
      <c r="PL385"/>
      <c r="PM385"/>
      <c r="PN385"/>
      <c r="PO385"/>
      <c r="PP385"/>
      <c r="PQ385"/>
      <c r="PR385"/>
      <c r="PS385"/>
      <c r="PT385"/>
      <c r="PU385"/>
      <c r="PV385"/>
      <c r="PW385"/>
      <c r="PX385"/>
      <c r="PY385"/>
      <c r="PZ385"/>
      <c r="QA385"/>
      <c r="QB385"/>
      <c r="QC385"/>
      <c r="QD385"/>
      <c r="QE385"/>
      <c r="QF385"/>
      <c r="QG385"/>
      <c r="QH385"/>
      <c r="QI385"/>
      <c r="QJ385"/>
      <c r="QK385"/>
      <c r="QL385"/>
      <c r="QM385"/>
      <c r="QN385"/>
      <c r="QO385"/>
      <c r="QP385"/>
      <c r="QQ385"/>
      <c r="QR385"/>
      <c r="QS385"/>
      <c r="QT385"/>
      <c r="QU385"/>
      <c r="QV385"/>
      <c r="QW385"/>
      <c r="QX385"/>
      <c r="QY385"/>
      <c r="QZ385"/>
      <c r="RA385"/>
      <c r="RB385"/>
      <c r="RC385"/>
      <c r="RD385"/>
      <c r="RE385"/>
      <c r="RF385"/>
      <c r="RG385"/>
      <c r="RH385"/>
      <c r="RI385"/>
      <c r="RJ385"/>
      <c r="RK385"/>
      <c r="RL385"/>
      <c r="RM385"/>
      <c r="RN385"/>
      <c r="RO385"/>
      <c r="RP385"/>
      <c r="RQ385"/>
      <c r="RR385"/>
      <c r="RS385"/>
      <c r="RT385"/>
      <c r="RU385"/>
      <c r="RV385"/>
      <c r="RW385"/>
      <c r="RX385"/>
      <c r="RY385"/>
      <c r="RZ385"/>
      <c r="SA385"/>
      <c r="SB385"/>
      <c r="SC385"/>
      <c r="SD385"/>
      <c r="SE385"/>
      <c r="SF385"/>
      <c r="SG385"/>
      <c r="SH385"/>
      <c r="SI385"/>
      <c r="SJ385"/>
      <c r="SK385"/>
      <c r="SL385"/>
      <c r="SM385"/>
      <c r="SN385"/>
      <c r="SO385"/>
      <c r="SP385"/>
      <c r="SQ385"/>
      <c r="SR385"/>
      <c r="SS385"/>
      <c r="ST385"/>
      <c r="SU385"/>
      <c r="SV385"/>
      <c r="SW385"/>
      <c r="SX385"/>
      <c r="SY385"/>
      <c r="SZ385"/>
      <c r="TA385"/>
      <c r="TB385"/>
      <c r="TC385"/>
      <c r="TD385"/>
      <c r="TE385"/>
      <c r="TF385"/>
      <c r="TG385"/>
      <c r="TH385"/>
      <c r="TI385"/>
      <c r="TJ385"/>
      <c r="TK385"/>
      <c r="TL385"/>
      <c r="TM385"/>
      <c r="TN385"/>
      <c r="TO385"/>
      <c r="TP385"/>
      <c r="TQ385"/>
      <c r="TR385"/>
      <c r="TS385"/>
      <c r="TT385"/>
      <c r="TU385"/>
      <c r="TV385"/>
      <c r="TW385"/>
      <c r="TX385"/>
      <c r="TY385"/>
      <c r="TZ385"/>
      <c r="UA385"/>
      <c r="UB385"/>
      <c r="UC385"/>
      <c r="UD385"/>
      <c r="UE385"/>
      <c r="UF385"/>
      <c r="UG385"/>
      <c r="UH385"/>
      <c r="UI385"/>
      <c r="UJ385"/>
      <c r="UK385"/>
      <c r="UL385"/>
      <c r="UM385"/>
      <c r="UN385"/>
      <c r="UO385"/>
      <c r="UP385"/>
      <c r="UQ385"/>
      <c r="UR385"/>
      <c r="US385"/>
      <c r="UT385"/>
      <c r="UU385"/>
      <c r="UV385"/>
      <c r="UW385"/>
      <c r="UX385"/>
      <c r="UY385"/>
      <c r="UZ385"/>
      <c r="VA385"/>
      <c r="VB385"/>
      <c r="VC385"/>
      <c r="VD385"/>
      <c r="VE385"/>
      <c r="VF385"/>
      <c r="VG385"/>
      <c r="VH385"/>
      <c r="VI385"/>
      <c r="VJ385"/>
      <c r="VK385"/>
      <c r="VL385"/>
      <c r="VM385"/>
      <c r="VN385"/>
      <c r="VO385"/>
      <c r="VP385"/>
      <c r="VQ385"/>
      <c r="VR385"/>
      <c r="VS385"/>
      <c r="VT385"/>
      <c r="VU385"/>
      <c r="VV385"/>
      <c r="VW385"/>
      <c r="VX385"/>
      <c r="VY385"/>
      <c r="VZ385"/>
      <c r="WA385"/>
      <c r="WB385"/>
      <c r="WC385"/>
      <c r="WD385"/>
      <c r="WE385"/>
      <c r="WF385"/>
      <c r="WG385"/>
      <c r="WH385"/>
      <c r="WI385"/>
      <c r="WJ385"/>
      <c r="WK385"/>
      <c r="WL385"/>
      <c r="WM385"/>
      <c r="WN385"/>
      <c r="WO385"/>
      <c r="WP385"/>
      <c r="WQ385"/>
      <c r="WR385"/>
      <c r="WS385"/>
      <c r="WT385"/>
      <c r="WU385"/>
      <c r="WV385"/>
      <c r="WW385"/>
      <c r="WX385"/>
      <c r="WY385"/>
      <c r="WZ385"/>
      <c r="XA385"/>
      <c r="XB385"/>
      <c r="XC385"/>
      <c r="XD385"/>
      <c r="XE385"/>
      <c r="XF385"/>
      <c r="XG385"/>
      <c r="XH385"/>
      <c r="XI385"/>
      <c r="XJ385"/>
      <c r="XK385"/>
      <c r="XL385"/>
      <c r="XM385"/>
      <c r="XN385"/>
      <c r="XO385"/>
      <c r="XP385"/>
      <c r="XQ385"/>
      <c r="XR385"/>
      <c r="XS385"/>
      <c r="XT385"/>
      <c r="XU385"/>
      <c r="XV385"/>
      <c r="XW385"/>
      <c r="XX385"/>
      <c r="XY385"/>
      <c r="XZ385"/>
      <c r="YA385"/>
      <c r="YB385"/>
      <c r="YC385"/>
      <c r="YD385"/>
      <c r="YE385"/>
      <c r="YF385"/>
      <c r="YG385"/>
      <c r="YH385"/>
      <c r="YI385"/>
      <c r="YJ385"/>
      <c r="YK385"/>
      <c r="YL385"/>
      <c r="YM385"/>
      <c r="YN385"/>
      <c r="YO385"/>
      <c r="YP385"/>
      <c r="YQ385"/>
      <c r="YR385"/>
      <c r="YS385"/>
      <c r="YT385"/>
      <c r="YU385"/>
      <c r="YV385"/>
      <c r="YW385"/>
      <c r="YX385"/>
      <c r="YY385"/>
      <c r="YZ385"/>
      <c r="ZA385"/>
      <c r="ZB385"/>
      <c r="ZC385"/>
      <c r="ZD385"/>
      <c r="ZE385"/>
      <c r="ZF385"/>
      <c r="ZG385"/>
      <c r="ZH385"/>
      <c r="ZI385"/>
      <c r="ZJ385"/>
      <c r="ZK385"/>
      <c r="ZL385"/>
      <c r="ZM385"/>
      <c r="ZN385"/>
      <c r="ZO385"/>
      <c r="ZP385"/>
      <c r="ZQ385"/>
      <c r="ZR385"/>
      <c r="ZS385"/>
      <c r="ZT385"/>
      <c r="ZU385"/>
      <c r="ZV385"/>
      <c r="ZW385"/>
      <c r="ZX385"/>
      <c r="ZY385"/>
      <c r="ZZ385"/>
      <c r="AAA385"/>
      <c r="AAB385"/>
      <c r="AAC385"/>
      <c r="AAD385"/>
      <c r="AAE385"/>
      <c r="AAF385"/>
      <c r="AAG385"/>
      <c r="AAH385"/>
      <c r="AAI385"/>
      <c r="AAJ385"/>
      <c r="AAK385"/>
      <c r="AAL385"/>
      <c r="AAM385"/>
      <c r="AAN385"/>
      <c r="AAO385"/>
      <c r="AAP385"/>
      <c r="AAQ385"/>
      <c r="AAR385"/>
      <c r="AAS385"/>
      <c r="AAT385"/>
      <c r="AAU385"/>
      <c r="AAV385"/>
      <c r="AAW385"/>
      <c r="AAX385"/>
      <c r="AAY385"/>
      <c r="AAZ385"/>
      <c r="ABA385"/>
      <c r="ABB385"/>
      <c r="ABC385"/>
      <c r="ABD385"/>
      <c r="ABE385"/>
      <c r="ABF385"/>
      <c r="ABG385"/>
      <c r="ABH385"/>
      <c r="ABI385"/>
      <c r="ABJ385"/>
      <c r="ABK385"/>
      <c r="ABL385"/>
      <c r="ABM385"/>
      <c r="ABN385"/>
      <c r="ABO385"/>
      <c r="ABP385"/>
      <c r="ABQ385"/>
      <c r="ABR385"/>
      <c r="ABS385"/>
      <c r="ABT385"/>
      <c r="ABU385"/>
      <c r="ABV385"/>
      <c r="ABW385"/>
      <c r="ABX385"/>
      <c r="ABY385"/>
      <c r="ABZ385"/>
      <c r="ACA385"/>
      <c r="ACB385"/>
      <c r="ACC385"/>
      <c r="ACD385"/>
      <c r="ACE385"/>
      <c r="ACF385"/>
      <c r="ACG385"/>
      <c r="ACH385"/>
      <c r="ACI385"/>
      <c r="ACJ385"/>
      <c r="ACK385"/>
      <c r="ACL385"/>
      <c r="ACM385"/>
      <c r="ACN385"/>
      <c r="ACO385"/>
      <c r="ACP385"/>
      <c r="ACQ385"/>
      <c r="ACR385"/>
      <c r="ACS385"/>
      <c r="ACT385"/>
      <c r="ACU385"/>
      <c r="ACV385"/>
      <c r="ACW385"/>
      <c r="ACX385"/>
      <c r="ACY385"/>
      <c r="ACZ385"/>
      <c r="ADA385"/>
      <c r="ADB385"/>
      <c r="ADC385"/>
      <c r="ADD385"/>
      <c r="ADE385"/>
      <c r="ADF385"/>
      <c r="ADG385"/>
      <c r="ADH385"/>
      <c r="ADI385"/>
      <c r="ADJ385"/>
      <c r="ADK385"/>
      <c r="ADL385"/>
      <c r="ADM385"/>
      <c r="ADN385"/>
      <c r="ADO385"/>
      <c r="ADP385"/>
      <c r="ADQ385"/>
      <c r="ADR385"/>
      <c r="ADS385"/>
      <c r="ADT385"/>
      <c r="ADU385"/>
      <c r="ADV385"/>
      <c r="ADW385"/>
      <c r="ADX385"/>
      <c r="ADY385"/>
      <c r="ADZ385"/>
      <c r="AEA385"/>
      <c r="AEB385"/>
      <c r="AEC385"/>
      <c r="AED385"/>
      <c r="AEE385"/>
      <c r="AEF385"/>
      <c r="AEG385"/>
      <c r="AEH385"/>
      <c r="AEI385"/>
      <c r="AEJ385"/>
      <c r="AEK385"/>
      <c r="AEL385"/>
      <c r="AEM385"/>
      <c r="AEN385"/>
      <c r="AEO385"/>
      <c r="AEP385"/>
      <c r="AEQ385"/>
      <c r="AER385"/>
      <c r="AES385"/>
      <c r="AET385"/>
      <c r="AEU385"/>
      <c r="AEV385"/>
      <c r="AEW385"/>
      <c r="AEX385"/>
      <c r="AEY385"/>
      <c r="AEZ385"/>
      <c r="AFA385"/>
      <c r="AFB385"/>
      <c r="AFC385"/>
      <c r="AFD385"/>
      <c r="AFE385"/>
      <c r="AFF385"/>
      <c r="AFG385"/>
      <c r="AFH385"/>
      <c r="AFI385"/>
      <c r="AFJ385"/>
      <c r="AFK385"/>
      <c r="AFL385"/>
      <c r="AFM385"/>
      <c r="AFN385"/>
      <c r="AFO385"/>
      <c r="AFP385"/>
      <c r="AFQ385"/>
      <c r="AFR385"/>
      <c r="AFS385"/>
      <c r="AFT385"/>
      <c r="AFU385"/>
      <c r="AFV385"/>
      <c r="AFW385"/>
      <c r="AFX385"/>
      <c r="AFY385"/>
      <c r="AFZ385"/>
      <c r="AGA385"/>
      <c r="AGB385"/>
      <c r="AGC385"/>
      <c r="AGD385"/>
      <c r="AGE385"/>
      <c r="AGF385"/>
      <c r="AGG385"/>
      <c r="AGH385"/>
      <c r="AGI385"/>
      <c r="AGJ385"/>
      <c r="AGK385"/>
      <c r="AGL385"/>
      <c r="AGM385"/>
      <c r="AGN385"/>
      <c r="AGO385"/>
      <c r="AGP385"/>
      <c r="AGQ385"/>
      <c r="AGR385"/>
      <c r="AGS385"/>
      <c r="AGT385"/>
      <c r="AGU385"/>
      <c r="AGV385"/>
      <c r="AGW385"/>
      <c r="AGX385"/>
      <c r="AGY385"/>
      <c r="AGZ385"/>
      <c r="AHA385"/>
      <c r="AHB385"/>
      <c r="AHC385"/>
      <c r="AHD385"/>
      <c r="AHE385"/>
      <c r="AHF385"/>
      <c r="AHG385"/>
      <c r="AHH385"/>
      <c r="AHI385"/>
      <c r="AHJ385"/>
      <c r="AHK385"/>
      <c r="AHL385"/>
      <c r="AHM385"/>
      <c r="AHN385"/>
      <c r="AHO385"/>
      <c r="AHP385"/>
      <c r="AHQ385"/>
      <c r="AHR385"/>
      <c r="AHS385"/>
      <c r="AHT385"/>
      <c r="AHU385"/>
      <c r="AHV385"/>
      <c r="AHW385"/>
      <c r="AHX385"/>
      <c r="AHY385"/>
      <c r="AHZ385"/>
      <c r="AIA385"/>
      <c r="AIB385"/>
      <c r="AIC385"/>
      <c r="AID385"/>
      <c r="AIE385"/>
      <c r="AIF385"/>
      <c r="AIG385"/>
      <c r="AIH385"/>
      <c r="AII385"/>
      <c r="AIJ385"/>
      <c r="AIK385"/>
      <c r="AIL385"/>
      <c r="AIM385"/>
      <c r="AIN385"/>
      <c r="AIO385"/>
      <c r="AIP385"/>
      <c r="AIQ385"/>
      <c r="AIR385"/>
      <c r="AIS385"/>
      <c r="AIT385"/>
      <c r="AIU385"/>
      <c r="AIV385"/>
      <c r="AIW385"/>
      <c r="AIX385"/>
      <c r="AIY385"/>
      <c r="AIZ385"/>
      <c r="AJA385"/>
      <c r="AJB385"/>
      <c r="AJC385"/>
      <c r="AJD385"/>
      <c r="AJE385"/>
      <c r="AJF385"/>
      <c r="AJG385"/>
      <c r="AJH385"/>
      <c r="AJI385"/>
      <c r="AJJ385"/>
      <c r="AJK385"/>
      <c r="AJL385"/>
      <c r="AJM385"/>
      <c r="AJN385"/>
      <c r="AJO385"/>
      <c r="AJP385"/>
      <c r="AJQ385"/>
      <c r="AJR385"/>
      <c r="AJS385"/>
      <c r="AJT385"/>
      <c r="AJU385"/>
      <c r="AJV385"/>
      <c r="AJW385"/>
      <c r="AJX385"/>
      <c r="AJY385"/>
      <c r="AJZ385"/>
      <c r="AKA385"/>
      <c r="AKB385"/>
      <c r="AKC385"/>
      <c r="AKD385"/>
      <c r="AKE385"/>
      <c r="AKF385"/>
      <c r="AKG385"/>
      <c r="AKH385"/>
      <c r="AKI385"/>
      <c r="AKJ385"/>
      <c r="AKK385"/>
      <c r="AKL385"/>
      <c r="AKM385"/>
      <c r="AKN385"/>
      <c r="AKO385"/>
      <c r="AKP385"/>
      <c r="AKQ385"/>
      <c r="AKR385"/>
      <c r="AKS385"/>
      <c r="AKT385"/>
      <c r="AKU385"/>
      <c r="AKV385"/>
      <c r="AKW385"/>
      <c r="AKX385"/>
      <c r="AKY385"/>
      <c r="AKZ385"/>
      <c r="ALA385"/>
      <c r="ALB385"/>
      <c r="ALC385"/>
      <c r="ALD385"/>
      <c r="ALE385"/>
      <c r="ALF385"/>
      <c r="ALG385"/>
      <c r="ALH385"/>
      <c r="ALI385"/>
      <c r="ALJ385"/>
      <c r="ALK385"/>
      <c r="ALL385"/>
      <c r="ALM385"/>
      <c r="ALN385"/>
      <c r="ALO385"/>
      <c r="ALP385"/>
      <c r="ALQ385"/>
      <c r="ALR385"/>
      <c r="ALS385"/>
      <c r="ALT385"/>
      <c r="ALU385"/>
      <c r="ALV385"/>
      <c r="ALW385"/>
      <c r="ALX385"/>
      <c r="ALY385"/>
      <c r="ALZ385"/>
      <c r="AMA385"/>
      <c r="AMB385"/>
      <c r="AMC385"/>
      <c r="AMD385"/>
      <c r="AME385"/>
      <c r="AMF385"/>
      <c r="AMG385"/>
      <c r="AMH385"/>
      <c r="AMI385"/>
      <c r="AMJ385"/>
      <c r="AMK385"/>
      <c r="AML385"/>
      <c r="AMM385"/>
      <c r="AMN385"/>
      <c r="AMO385"/>
      <c r="AMP385"/>
      <c r="AMQ385"/>
      <c r="AMR385"/>
      <c r="AMS385"/>
      <c r="AMT385"/>
      <c r="AMU385"/>
    </row>
    <row r="386" spans="3:1035" s="6" customFormat="1" ht="15" customHeight="1" x14ac:dyDescent="0.25">
      <c r="C386" s="6" t="str">
        <f t="shared" si="182"/>
        <v>Rheem</v>
      </c>
      <c r="D386" s="6" t="str">
        <f t="shared" si="183"/>
        <v>PROPH65 T2 RH350 D  (65 gal)</v>
      </c>
      <c r="E386" s="6">
        <f t="shared" si="184"/>
        <v>1900440</v>
      </c>
      <c r="F386" s="55">
        <f t="shared" si="185"/>
        <v>65</v>
      </c>
      <c r="G386" s="6" t="str">
        <f t="shared" si="186"/>
        <v>RheemHBDR4565</v>
      </c>
      <c r="H386" s="114">
        <f t="shared" si="187"/>
        <v>0</v>
      </c>
      <c r="I386" s="152" t="str">
        <f t="shared" si="188"/>
        <v>RheemPROPH65RH350D</v>
      </c>
      <c r="J386" s="114">
        <v>3</v>
      </c>
      <c r="K386" s="219">
        <v>3.7</v>
      </c>
      <c r="L386" s="91" t="s">
        <v>188</v>
      </c>
      <c r="M386" s="32">
        <v>3</v>
      </c>
      <c r="N386" s="75">
        <f t="shared" si="189"/>
        <v>19</v>
      </c>
      <c r="O386" s="12" t="s">
        <v>88</v>
      </c>
      <c r="P386" s="62">
        <f t="shared" si="196"/>
        <v>4</v>
      </c>
      <c r="Q386" s="164">
        <f t="shared" si="180"/>
        <v>1900440</v>
      </c>
      <c r="R386" s="59" t="str">
        <f t="shared" si="190"/>
        <v>PROPH65 T2 RH350 D  (65 gal)</v>
      </c>
      <c r="S386" s="151">
        <f>COUNTIF(R$90:R$662, R386)</f>
        <v>1</v>
      </c>
      <c r="T386" s="13" t="s">
        <v>126</v>
      </c>
      <c r="U386" s="14">
        <v>65</v>
      </c>
      <c r="V386" s="99" t="s">
        <v>260</v>
      </c>
      <c r="W386" s="80" t="s">
        <v>260</v>
      </c>
      <c r="X386" s="85" t="str">
        <f t="shared" si="181"/>
        <v>RheemHBDR4565</v>
      </c>
      <c r="Y386" s="113">
        <v>0</v>
      </c>
      <c r="Z386" s="46" t="str">
        <f>[1]ESTAR_to_AWHS!I56</f>
        <v>2-3</v>
      </c>
      <c r="AA386" s="47">
        <f>[1]ESTAR_to_AWHS!J56</f>
        <v>42667</v>
      </c>
      <c r="AB386" s="44" t="s">
        <v>88</v>
      </c>
      <c r="AC386" s="124" t="str">
        <f t="shared" si="191"/>
        <v>2,     1900440,   "PROPH65 T2 RH350 D  (65 gal)"</v>
      </c>
      <c r="AD386" s="126" t="str">
        <f t="shared" si="195"/>
        <v>Rheem</v>
      </c>
      <c r="AE386" s="127" t="s">
        <v>529</v>
      </c>
      <c r="AF386" s="167">
        <f>COUNTIF(AE$77:AE$662, AE386)</f>
        <v>1</v>
      </c>
      <c r="AG386" s="124" t="str">
        <f t="shared" si="192"/>
        <v xml:space="preserve">          case  PROPH65 T2 RH350 D  (65 gal)   :   "RheemPROPH65RH350D"</v>
      </c>
      <c r="AH386" s="6">
        <v>3.7</v>
      </c>
      <c r="AJ386" s="6">
        <v>3</v>
      </c>
      <c r="AK386"/>
      <c r="AL386" s="138">
        <f t="shared" si="193"/>
        <v>3.7</v>
      </c>
      <c r="AM386" s="138" t="str">
        <f t="shared" si="194"/>
        <v/>
      </c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  <c r="JX386"/>
      <c r="JY386"/>
      <c r="JZ386"/>
      <c r="KA386"/>
      <c r="KB386"/>
      <c r="KC386"/>
      <c r="KD386"/>
      <c r="KE386"/>
      <c r="KF386"/>
      <c r="KG386"/>
      <c r="KH386"/>
      <c r="KI386"/>
      <c r="KJ386"/>
      <c r="KK386"/>
      <c r="KL386"/>
      <c r="KM386"/>
      <c r="KN386"/>
      <c r="KO386"/>
      <c r="KP386"/>
      <c r="KQ386"/>
      <c r="KR386"/>
      <c r="KS386"/>
      <c r="KT386"/>
      <c r="KU386"/>
      <c r="KV386"/>
      <c r="KW386"/>
      <c r="KX386"/>
      <c r="KY386"/>
      <c r="KZ386"/>
      <c r="LA386"/>
      <c r="LB386"/>
      <c r="LC386"/>
      <c r="LD386"/>
      <c r="LE386"/>
      <c r="LF386"/>
      <c r="LG386"/>
      <c r="LH386"/>
      <c r="LI386"/>
      <c r="LJ386"/>
      <c r="LK386"/>
      <c r="LL386"/>
      <c r="LM386"/>
      <c r="LN386"/>
      <c r="LO386"/>
      <c r="LP386"/>
      <c r="LQ386"/>
      <c r="LR386"/>
      <c r="LS386"/>
      <c r="LT386"/>
      <c r="LU386"/>
      <c r="LV386"/>
      <c r="LW386"/>
      <c r="LX386"/>
      <c r="LY386"/>
      <c r="LZ386"/>
      <c r="MA386"/>
      <c r="MB386"/>
      <c r="MC386"/>
      <c r="MD386"/>
      <c r="ME386"/>
      <c r="MF386"/>
      <c r="MG386"/>
      <c r="MH386"/>
      <c r="MI386"/>
      <c r="MJ386"/>
      <c r="MK386"/>
      <c r="ML386"/>
      <c r="MM386"/>
      <c r="MN386"/>
      <c r="MO386"/>
      <c r="MP386"/>
      <c r="MQ386"/>
      <c r="MR386"/>
      <c r="MS386"/>
      <c r="MT386"/>
      <c r="MU386"/>
      <c r="MV386"/>
      <c r="MW386"/>
      <c r="MX386"/>
      <c r="MY386"/>
      <c r="MZ386"/>
      <c r="NA386"/>
      <c r="NB386"/>
      <c r="NC386"/>
      <c r="ND386"/>
      <c r="NE386"/>
      <c r="NF386"/>
      <c r="NG386"/>
      <c r="NH386"/>
      <c r="NI386"/>
      <c r="NJ386"/>
      <c r="NK386"/>
      <c r="NL386"/>
      <c r="NM386"/>
      <c r="NN386"/>
      <c r="NO386"/>
      <c r="NP386"/>
      <c r="NQ386"/>
      <c r="NR386"/>
      <c r="NS386"/>
      <c r="NT386"/>
      <c r="NU386"/>
      <c r="NV386"/>
      <c r="NW386"/>
      <c r="NX386"/>
      <c r="NY386"/>
      <c r="NZ386"/>
      <c r="OA386"/>
      <c r="OB386"/>
      <c r="OC386"/>
      <c r="OD386"/>
      <c r="OE386"/>
      <c r="OF386"/>
      <c r="OG386"/>
      <c r="OH386"/>
      <c r="OI386"/>
      <c r="OJ386"/>
      <c r="OK386"/>
      <c r="OL386"/>
      <c r="OM386"/>
      <c r="ON386"/>
      <c r="OO386"/>
      <c r="OP386"/>
      <c r="OQ386"/>
      <c r="OR386"/>
      <c r="OS386"/>
      <c r="OT386"/>
      <c r="OU386"/>
      <c r="OV386"/>
      <c r="OW386"/>
      <c r="OX386"/>
      <c r="OY386"/>
      <c r="OZ386"/>
      <c r="PA386"/>
      <c r="PB386"/>
      <c r="PC386"/>
      <c r="PD386"/>
      <c r="PE386"/>
      <c r="PF386"/>
      <c r="PG386"/>
      <c r="PH386"/>
      <c r="PI386"/>
      <c r="PJ386"/>
      <c r="PK386"/>
      <c r="PL386"/>
      <c r="PM386"/>
      <c r="PN386"/>
      <c r="PO386"/>
      <c r="PP386"/>
      <c r="PQ386"/>
      <c r="PR386"/>
      <c r="PS386"/>
      <c r="PT386"/>
      <c r="PU386"/>
      <c r="PV386"/>
      <c r="PW386"/>
      <c r="PX386"/>
      <c r="PY386"/>
      <c r="PZ386"/>
      <c r="QA386"/>
      <c r="QB386"/>
      <c r="QC386"/>
      <c r="QD386"/>
      <c r="QE386"/>
      <c r="QF386"/>
      <c r="QG386"/>
      <c r="QH386"/>
      <c r="QI386"/>
      <c r="QJ386"/>
      <c r="QK386"/>
      <c r="QL386"/>
      <c r="QM386"/>
      <c r="QN386"/>
      <c r="QO386"/>
      <c r="QP386"/>
      <c r="QQ386"/>
      <c r="QR386"/>
      <c r="QS386"/>
      <c r="QT386"/>
      <c r="QU386"/>
      <c r="QV386"/>
      <c r="QW386"/>
      <c r="QX386"/>
      <c r="QY386"/>
      <c r="QZ386"/>
      <c r="RA386"/>
      <c r="RB386"/>
      <c r="RC386"/>
      <c r="RD386"/>
      <c r="RE386"/>
      <c r="RF386"/>
      <c r="RG386"/>
      <c r="RH386"/>
      <c r="RI386"/>
      <c r="RJ386"/>
      <c r="RK386"/>
      <c r="RL386"/>
      <c r="RM386"/>
      <c r="RN386"/>
      <c r="RO386"/>
      <c r="RP386"/>
      <c r="RQ386"/>
      <c r="RR386"/>
      <c r="RS386"/>
      <c r="RT386"/>
      <c r="RU386"/>
      <c r="RV386"/>
      <c r="RW386"/>
      <c r="RX386"/>
      <c r="RY386"/>
      <c r="RZ386"/>
      <c r="SA386"/>
      <c r="SB386"/>
      <c r="SC386"/>
      <c r="SD386"/>
      <c r="SE386"/>
      <c r="SF386"/>
      <c r="SG386"/>
      <c r="SH386"/>
      <c r="SI386"/>
      <c r="SJ386"/>
      <c r="SK386"/>
      <c r="SL386"/>
      <c r="SM386"/>
      <c r="SN386"/>
      <c r="SO386"/>
      <c r="SP386"/>
      <c r="SQ386"/>
      <c r="SR386"/>
      <c r="SS386"/>
      <c r="ST386"/>
      <c r="SU386"/>
      <c r="SV386"/>
      <c r="SW386"/>
      <c r="SX386"/>
      <c r="SY386"/>
      <c r="SZ386"/>
      <c r="TA386"/>
      <c r="TB386"/>
      <c r="TC386"/>
      <c r="TD386"/>
      <c r="TE386"/>
      <c r="TF386"/>
      <c r="TG386"/>
      <c r="TH386"/>
      <c r="TI386"/>
      <c r="TJ386"/>
      <c r="TK386"/>
      <c r="TL386"/>
      <c r="TM386"/>
      <c r="TN386"/>
      <c r="TO386"/>
      <c r="TP386"/>
      <c r="TQ386"/>
      <c r="TR386"/>
      <c r="TS386"/>
      <c r="TT386"/>
      <c r="TU386"/>
      <c r="TV386"/>
      <c r="TW386"/>
      <c r="TX386"/>
      <c r="TY386"/>
      <c r="TZ386"/>
      <c r="UA386"/>
      <c r="UB386"/>
      <c r="UC386"/>
      <c r="UD386"/>
      <c r="UE386"/>
      <c r="UF386"/>
      <c r="UG386"/>
      <c r="UH386"/>
      <c r="UI386"/>
      <c r="UJ386"/>
      <c r="UK386"/>
      <c r="UL386"/>
      <c r="UM386"/>
      <c r="UN386"/>
      <c r="UO386"/>
      <c r="UP386"/>
      <c r="UQ386"/>
      <c r="UR386"/>
      <c r="US386"/>
      <c r="UT386"/>
      <c r="UU386"/>
      <c r="UV386"/>
      <c r="UW386"/>
      <c r="UX386"/>
      <c r="UY386"/>
      <c r="UZ386"/>
      <c r="VA386"/>
      <c r="VB386"/>
      <c r="VC386"/>
      <c r="VD386"/>
      <c r="VE386"/>
      <c r="VF386"/>
      <c r="VG386"/>
      <c r="VH386"/>
      <c r="VI386"/>
      <c r="VJ386"/>
      <c r="VK386"/>
      <c r="VL386"/>
      <c r="VM386"/>
      <c r="VN386"/>
      <c r="VO386"/>
      <c r="VP386"/>
      <c r="VQ386"/>
      <c r="VR386"/>
      <c r="VS386"/>
      <c r="VT386"/>
      <c r="VU386"/>
      <c r="VV386"/>
      <c r="VW386"/>
      <c r="VX386"/>
      <c r="VY386"/>
      <c r="VZ386"/>
      <c r="WA386"/>
      <c r="WB386"/>
      <c r="WC386"/>
      <c r="WD386"/>
      <c r="WE386"/>
      <c r="WF386"/>
      <c r="WG386"/>
      <c r="WH386"/>
      <c r="WI386"/>
      <c r="WJ386"/>
      <c r="WK386"/>
      <c r="WL386"/>
      <c r="WM386"/>
      <c r="WN386"/>
      <c r="WO386"/>
      <c r="WP386"/>
      <c r="WQ386"/>
      <c r="WR386"/>
      <c r="WS386"/>
      <c r="WT386"/>
      <c r="WU386"/>
      <c r="WV386"/>
      <c r="WW386"/>
      <c r="WX386"/>
      <c r="WY386"/>
      <c r="WZ386"/>
      <c r="XA386"/>
      <c r="XB386"/>
      <c r="XC386"/>
      <c r="XD386"/>
      <c r="XE386"/>
      <c r="XF386"/>
      <c r="XG386"/>
      <c r="XH386"/>
      <c r="XI386"/>
      <c r="XJ386"/>
      <c r="XK386"/>
      <c r="XL386"/>
      <c r="XM386"/>
      <c r="XN386"/>
      <c r="XO386"/>
      <c r="XP386"/>
      <c r="XQ386"/>
      <c r="XR386"/>
      <c r="XS386"/>
      <c r="XT386"/>
      <c r="XU386"/>
      <c r="XV386"/>
      <c r="XW386"/>
      <c r="XX386"/>
      <c r="XY386"/>
      <c r="XZ386"/>
      <c r="YA386"/>
      <c r="YB386"/>
      <c r="YC386"/>
      <c r="YD386"/>
      <c r="YE386"/>
      <c r="YF386"/>
      <c r="YG386"/>
      <c r="YH386"/>
      <c r="YI386"/>
      <c r="YJ386"/>
      <c r="YK386"/>
      <c r="YL386"/>
      <c r="YM386"/>
      <c r="YN386"/>
      <c r="YO386"/>
      <c r="YP386"/>
      <c r="YQ386"/>
      <c r="YR386"/>
      <c r="YS386"/>
      <c r="YT386"/>
      <c r="YU386"/>
      <c r="YV386"/>
      <c r="YW386"/>
      <c r="YX386"/>
      <c r="YY386"/>
      <c r="YZ386"/>
      <c r="ZA386"/>
      <c r="ZB386"/>
      <c r="ZC386"/>
      <c r="ZD386"/>
      <c r="ZE386"/>
      <c r="ZF386"/>
      <c r="ZG386"/>
      <c r="ZH386"/>
      <c r="ZI386"/>
      <c r="ZJ386"/>
      <c r="ZK386"/>
      <c r="ZL386"/>
      <c r="ZM386"/>
      <c r="ZN386"/>
      <c r="ZO386"/>
      <c r="ZP386"/>
      <c r="ZQ386"/>
      <c r="ZR386"/>
      <c r="ZS386"/>
      <c r="ZT386"/>
      <c r="ZU386"/>
      <c r="ZV386"/>
      <c r="ZW386"/>
      <c r="ZX386"/>
      <c r="ZY386"/>
      <c r="ZZ386"/>
      <c r="AAA386"/>
      <c r="AAB386"/>
      <c r="AAC386"/>
      <c r="AAD386"/>
      <c r="AAE386"/>
      <c r="AAF386"/>
      <c r="AAG386"/>
      <c r="AAH386"/>
      <c r="AAI386"/>
      <c r="AAJ386"/>
      <c r="AAK386"/>
      <c r="AAL386"/>
      <c r="AAM386"/>
      <c r="AAN386"/>
      <c r="AAO386"/>
      <c r="AAP386"/>
      <c r="AAQ386"/>
      <c r="AAR386"/>
      <c r="AAS386"/>
      <c r="AAT386"/>
      <c r="AAU386"/>
      <c r="AAV386"/>
      <c r="AAW386"/>
      <c r="AAX386"/>
      <c r="AAY386"/>
      <c r="AAZ386"/>
      <c r="ABA386"/>
      <c r="ABB386"/>
      <c r="ABC386"/>
      <c r="ABD386"/>
      <c r="ABE386"/>
      <c r="ABF386"/>
      <c r="ABG386"/>
      <c r="ABH386"/>
      <c r="ABI386"/>
      <c r="ABJ386"/>
      <c r="ABK386"/>
      <c r="ABL386"/>
      <c r="ABM386"/>
      <c r="ABN386"/>
      <c r="ABO386"/>
      <c r="ABP386"/>
      <c r="ABQ386"/>
      <c r="ABR386"/>
      <c r="ABS386"/>
      <c r="ABT386"/>
      <c r="ABU386"/>
      <c r="ABV386"/>
      <c r="ABW386"/>
      <c r="ABX386"/>
      <c r="ABY386"/>
      <c r="ABZ386"/>
      <c r="ACA386"/>
      <c r="ACB386"/>
      <c r="ACC386"/>
      <c r="ACD386"/>
      <c r="ACE386"/>
      <c r="ACF386"/>
      <c r="ACG386"/>
      <c r="ACH386"/>
      <c r="ACI386"/>
      <c r="ACJ386"/>
      <c r="ACK386"/>
      <c r="ACL386"/>
      <c r="ACM386"/>
      <c r="ACN386"/>
      <c r="ACO386"/>
      <c r="ACP386"/>
      <c r="ACQ386"/>
      <c r="ACR386"/>
      <c r="ACS386"/>
      <c r="ACT386"/>
      <c r="ACU386"/>
      <c r="ACV386"/>
      <c r="ACW386"/>
      <c r="ACX386"/>
      <c r="ACY386"/>
      <c r="ACZ386"/>
      <c r="ADA386"/>
      <c r="ADB386"/>
      <c r="ADC386"/>
      <c r="ADD386"/>
      <c r="ADE386"/>
      <c r="ADF386"/>
      <c r="ADG386"/>
      <c r="ADH386"/>
      <c r="ADI386"/>
      <c r="ADJ386"/>
      <c r="ADK386"/>
      <c r="ADL386"/>
      <c r="ADM386"/>
      <c r="ADN386"/>
      <c r="ADO386"/>
      <c r="ADP386"/>
      <c r="ADQ386"/>
      <c r="ADR386"/>
      <c r="ADS386"/>
      <c r="ADT386"/>
      <c r="ADU386"/>
      <c r="ADV386"/>
      <c r="ADW386"/>
      <c r="ADX386"/>
      <c r="ADY386"/>
      <c r="ADZ386"/>
      <c r="AEA386"/>
      <c r="AEB386"/>
      <c r="AEC386"/>
      <c r="AED386"/>
      <c r="AEE386"/>
      <c r="AEF386"/>
      <c r="AEG386"/>
      <c r="AEH386"/>
      <c r="AEI386"/>
      <c r="AEJ386"/>
      <c r="AEK386"/>
      <c r="AEL386"/>
      <c r="AEM386"/>
      <c r="AEN386"/>
      <c r="AEO386"/>
      <c r="AEP386"/>
      <c r="AEQ386"/>
      <c r="AER386"/>
      <c r="AES386"/>
      <c r="AET386"/>
      <c r="AEU386"/>
      <c r="AEV386"/>
      <c r="AEW386"/>
      <c r="AEX386"/>
      <c r="AEY386"/>
      <c r="AEZ386"/>
      <c r="AFA386"/>
      <c r="AFB386"/>
      <c r="AFC386"/>
      <c r="AFD386"/>
      <c r="AFE386"/>
      <c r="AFF386"/>
      <c r="AFG386"/>
      <c r="AFH386"/>
      <c r="AFI386"/>
      <c r="AFJ386"/>
      <c r="AFK386"/>
      <c r="AFL386"/>
      <c r="AFM386"/>
      <c r="AFN386"/>
      <c r="AFO386"/>
      <c r="AFP386"/>
      <c r="AFQ386"/>
      <c r="AFR386"/>
      <c r="AFS386"/>
      <c r="AFT386"/>
      <c r="AFU386"/>
      <c r="AFV386"/>
      <c r="AFW386"/>
      <c r="AFX386"/>
      <c r="AFY386"/>
      <c r="AFZ386"/>
      <c r="AGA386"/>
      <c r="AGB386"/>
      <c r="AGC386"/>
      <c r="AGD386"/>
      <c r="AGE386"/>
      <c r="AGF386"/>
      <c r="AGG386"/>
      <c r="AGH386"/>
      <c r="AGI386"/>
      <c r="AGJ386"/>
      <c r="AGK386"/>
      <c r="AGL386"/>
      <c r="AGM386"/>
      <c r="AGN386"/>
      <c r="AGO386"/>
      <c r="AGP386"/>
      <c r="AGQ386"/>
      <c r="AGR386"/>
      <c r="AGS386"/>
      <c r="AGT386"/>
      <c r="AGU386"/>
      <c r="AGV386"/>
      <c r="AGW386"/>
      <c r="AGX386"/>
      <c r="AGY386"/>
      <c r="AGZ386"/>
      <c r="AHA386"/>
      <c r="AHB386"/>
      <c r="AHC386"/>
      <c r="AHD386"/>
      <c r="AHE386"/>
      <c r="AHF386"/>
      <c r="AHG386"/>
      <c r="AHH386"/>
      <c r="AHI386"/>
      <c r="AHJ386"/>
      <c r="AHK386"/>
      <c r="AHL386"/>
      <c r="AHM386"/>
      <c r="AHN386"/>
      <c r="AHO386"/>
      <c r="AHP386"/>
      <c r="AHQ386"/>
      <c r="AHR386"/>
      <c r="AHS386"/>
      <c r="AHT386"/>
      <c r="AHU386"/>
      <c r="AHV386"/>
      <c r="AHW386"/>
      <c r="AHX386"/>
      <c r="AHY386"/>
      <c r="AHZ386"/>
      <c r="AIA386"/>
      <c r="AIB386"/>
      <c r="AIC386"/>
      <c r="AID386"/>
      <c r="AIE386"/>
      <c r="AIF386"/>
      <c r="AIG386"/>
      <c r="AIH386"/>
      <c r="AII386"/>
      <c r="AIJ386"/>
      <c r="AIK386"/>
      <c r="AIL386"/>
      <c r="AIM386"/>
      <c r="AIN386"/>
      <c r="AIO386"/>
      <c r="AIP386"/>
      <c r="AIQ386"/>
      <c r="AIR386"/>
      <c r="AIS386"/>
      <c r="AIT386"/>
      <c r="AIU386"/>
      <c r="AIV386"/>
      <c r="AIW386"/>
      <c r="AIX386"/>
      <c r="AIY386"/>
      <c r="AIZ386"/>
      <c r="AJA386"/>
      <c r="AJB386"/>
      <c r="AJC386"/>
      <c r="AJD386"/>
      <c r="AJE386"/>
      <c r="AJF386"/>
      <c r="AJG386"/>
      <c r="AJH386"/>
      <c r="AJI386"/>
      <c r="AJJ386"/>
      <c r="AJK386"/>
      <c r="AJL386"/>
      <c r="AJM386"/>
      <c r="AJN386"/>
      <c r="AJO386"/>
      <c r="AJP386"/>
      <c r="AJQ386"/>
      <c r="AJR386"/>
      <c r="AJS386"/>
      <c r="AJT386"/>
      <c r="AJU386"/>
      <c r="AJV386"/>
      <c r="AJW386"/>
      <c r="AJX386"/>
      <c r="AJY386"/>
      <c r="AJZ386"/>
      <c r="AKA386"/>
      <c r="AKB386"/>
      <c r="AKC386"/>
      <c r="AKD386"/>
      <c r="AKE386"/>
      <c r="AKF386"/>
      <c r="AKG386"/>
      <c r="AKH386"/>
      <c r="AKI386"/>
      <c r="AKJ386"/>
      <c r="AKK386"/>
      <c r="AKL386"/>
      <c r="AKM386"/>
      <c r="AKN386"/>
      <c r="AKO386"/>
      <c r="AKP386"/>
      <c r="AKQ386"/>
      <c r="AKR386"/>
      <c r="AKS386"/>
      <c r="AKT386"/>
      <c r="AKU386"/>
      <c r="AKV386"/>
      <c r="AKW386"/>
      <c r="AKX386"/>
      <c r="AKY386"/>
      <c r="AKZ386"/>
      <c r="ALA386"/>
      <c r="ALB386"/>
      <c r="ALC386"/>
      <c r="ALD386"/>
      <c r="ALE386"/>
      <c r="ALF386"/>
      <c r="ALG386"/>
      <c r="ALH386"/>
      <c r="ALI386"/>
      <c r="ALJ386"/>
      <c r="ALK386"/>
      <c r="ALL386"/>
      <c r="ALM386"/>
      <c r="ALN386"/>
      <c r="ALO386"/>
      <c r="ALP386"/>
      <c r="ALQ386"/>
      <c r="ALR386"/>
      <c r="ALS386"/>
      <c r="ALT386"/>
      <c r="ALU386"/>
      <c r="ALV386"/>
      <c r="ALW386"/>
      <c r="ALX386"/>
      <c r="ALY386"/>
      <c r="ALZ386"/>
      <c r="AMA386"/>
      <c r="AMB386"/>
      <c r="AMC386"/>
      <c r="AMD386"/>
      <c r="AME386"/>
      <c r="AMF386"/>
      <c r="AMG386"/>
      <c r="AMH386"/>
      <c r="AMI386"/>
      <c r="AMJ386"/>
      <c r="AMK386"/>
      <c r="AML386"/>
      <c r="AMM386"/>
      <c r="AMN386"/>
      <c r="AMO386"/>
      <c r="AMP386"/>
      <c r="AMQ386"/>
      <c r="AMR386"/>
      <c r="AMS386"/>
      <c r="AMT386"/>
      <c r="AMU386"/>
    </row>
    <row r="387" spans="3:1035" s="6" customFormat="1" ht="15" customHeight="1" x14ac:dyDescent="0.25">
      <c r="C387" s="6" t="str">
        <f t="shared" si="182"/>
        <v>Rheem</v>
      </c>
      <c r="D387" s="6" t="str">
        <f t="shared" si="183"/>
        <v>PROPH80 T2 RH245  (80 gal)</v>
      </c>
      <c r="E387" s="6">
        <f t="shared" si="184"/>
        <v>1900534</v>
      </c>
      <c r="F387" s="55">
        <f t="shared" si="185"/>
        <v>80</v>
      </c>
      <c r="G387" s="6" t="str">
        <f t="shared" si="186"/>
        <v>AOSmithSHPT80</v>
      </c>
      <c r="H387" s="114">
        <f t="shared" si="187"/>
        <v>0</v>
      </c>
      <c r="I387" s="152" t="str">
        <f t="shared" si="188"/>
        <v>RheemPROPH80RH245</v>
      </c>
      <c r="J387" s="114">
        <v>1</v>
      </c>
      <c r="K387" s="220">
        <v>0</v>
      </c>
      <c r="L387" s="91" t="s">
        <v>188</v>
      </c>
      <c r="M387" s="32">
        <v>1</v>
      </c>
      <c r="N387" s="75">
        <f t="shared" si="189"/>
        <v>19</v>
      </c>
      <c r="O387" s="12" t="s">
        <v>88</v>
      </c>
      <c r="P387" s="62">
        <f t="shared" si="196"/>
        <v>5</v>
      </c>
      <c r="Q387" s="164">
        <f t="shared" si="180"/>
        <v>1900534</v>
      </c>
      <c r="R387" s="59" t="str">
        <f t="shared" si="190"/>
        <v>PROPH80 T2 RH245  (80 gal)</v>
      </c>
      <c r="S387" s="151">
        <f>COUNTIF(R$90:R$662, R387)</f>
        <v>1</v>
      </c>
      <c r="T387" s="13" t="s">
        <v>140</v>
      </c>
      <c r="U387" s="14">
        <v>80</v>
      </c>
      <c r="V387" s="100" t="s">
        <v>161</v>
      </c>
      <c r="W387" s="80" t="s">
        <v>161</v>
      </c>
      <c r="X387" s="85" t="str">
        <f t="shared" si="181"/>
        <v>AOSmithSHPT80</v>
      </c>
      <c r="Y387" s="113">
        <v>0</v>
      </c>
      <c r="Z387" s="46" t="str">
        <f>[1]ESTAR_to_AWHS!I142</f>
        <v>4+</v>
      </c>
      <c r="AA387" s="47">
        <f>[1]ESTAR_to_AWHS!J142</f>
        <v>42591</v>
      </c>
      <c r="AB387" s="44" t="s">
        <v>88</v>
      </c>
      <c r="AC387" s="124" t="str">
        <f t="shared" si="191"/>
        <v>2,     1900534,   "PROPH80 T2 RH245  (80 gal)"</v>
      </c>
      <c r="AD387" s="126" t="str">
        <f t="shared" si="195"/>
        <v>Rheem</v>
      </c>
      <c r="AE387" s="6" t="s">
        <v>536</v>
      </c>
      <c r="AF387" s="167">
        <f>COUNTIF(AE$77:AE$662, AE387)</f>
        <v>1</v>
      </c>
      <c r="AG387" s="124" t="str">
        <f t="shared" si="192"/>
        <v xml:space="preserve">          case  PROPH80 T2 RH245  (80 gal)   :   "RheemPROPH80RH245"</v>
      </c>
      <c r="AH387" s="6" t="s">
        <v>1275</v>
      </c>
      <c r="AI387" s="6">
        <v>2.4500000000000002</v>
      </c>
      <c r="AJ387" s="6">
        <v>1</v>
      </c>
      <c r="AK387"/>
      <c r="AL387" s="138" t="str">
        <f t="shared" si="193"/>
        <v/>
      </c>
      <c r="AM387" s="138" t="str">
        <f t="shared" si="194"/>
        <v/>
      </c>
      <c r="AN387"/>
      <c r="AO387"/>
      <c r="AP387"/>
      <c r="AQ387"/>
      <c r="AR387"/>
    </row>
    <row r="388" spans="3:1035" s="6" customFormat="1" ht="15" customHeight="1" x14ac:dyDescent="0.25">
      <c r="C388" s="6" t="str">
        <f t="shared" si="182"/>
        <v>Rheem</v>
      </c>
      <c r="D388" s="6" t="str">
        <f t="shared" si="183"/>
        <v>PROPH80 T2 RH350 D  (80 gal)</v>
      </c>
      <c r="E388" s="6">
        <f t="shared" si="184"/>
        <v>1900641</v>
      </c>
      <c r="F388" s="55">
        <f t="shared" si="185"/>
        <v>80</v>
      </c>
      <c r="G388" s="6" t="str">
        <f t="shared" si="186"/>
        <v>RheemHBDR4580</v>
      </c>
      <c r="H388" s="114">
        <f t="shared" si="187"/>
        <v>0</v>
      </c>
      <c r="I388" s="152" t="str">
        <f t="shared" si="188"/>
        <v>RheemPROPH80RH350</v>
      </c>
      <c r="J388" s="114">
        <v>3</v>
      </c>
      <c r="K388" s="219">
        <v>3.7</v>
      </c>
      <c r="L388" s="91" t="s">
        <v>188</v>
      </c>
      <c r="M388" s="32">
        <v>3</v>
      </c>
      <c r="N388" s="75">
        <f t="shared" si="189"/>
        <v>19</v>
      </c>
      <c r="O388" s="12" t="s">
        <v>88</v>
      </c>
      <c r="P388" s="62">
        <f t="shared" si="196"/>
        <v>6</v>
      </c>
      <c r="Q388" s="164">
        <f t="shared" si="180"/>
        <v>1900641</v>
      </c>
      <c r="R388" s="59" t="str">
        <f t="shared" si="190"/>
        <v>PROPH80 T2 RH350 D  (80 gal)</v>
      </c>
      <c r="S388" s="151">
        <f>COUNTIF(R$90:R$662, R388)</f>
        <v>1</v>
      </c>
      <c r="T388" s="13" t="s">
        <v>127</v>
      </c>
      <c r="U388" s="14">
        <v>80</v>
      </c>
      <c r="V388" s="99" t="s">
        <v>261</v>
      </c>
      <c r="W388" s="80" t="s">
        <v>261</v>
      </c>
      <c r="X388" s="85" t="str">
        <f t="shared" si="181"/>
        <v>RheemHBDR4580</v>
      </c>
      <c r="Y388" s="113">
        <v>0</v>
      </c>
      <c r="Z388" s="46">
        <f>[1]ESTAR_to_AWHS!I57</f>
        <v>4</v>
      </c>
      <c r="AA388" s="47">
        <f>[1]ESTAR_to_AWHS!J57</f>
        <v>42667</v>
      </c>
      <c r="AB388" s="44" t="s">
        <v>88</v>
      </c>
      <c r="AC388" s="124" t="str">
        <f t="shared" si="191"/>
        <v>2,     1900641,   "PROPH80 T2 RH350 D  (80 gal)"</v>
      </c>
      <c r="AD388" s="126" t="str">
        <f t="shared" si="195"/>
        <v>Rheem</v>
      </c>
      <c r="AE388" s="6" t="s">
        <v>537</v>
      </c>
      <c r="AF388" s="167">
        <f>COUNTIF(AE$77:AE$662, AE388)</f>
        <v>1</v>
      </c>
      <c r="AG388" s="124" t="str">
        <f t="shared" si="192"/>
        <v xml:space="preserve">          case  PROPH80 T2 RH350 D  (80 gal)   :   "RheemPROPH80RH350"</v>
      </c>
      <c r="AH388" s="6">
        <v>3.7</v>
      </c>
      <c r="AJ388" s="6">
        <v>3</v>
      </c>
      <c r="AK388"/>
      <c r="AL388" s="138">
        <f t="shared" si="193"/>
        <v>3.7</v>
      </c>
      <c r="AM388" s="138" t="str">
        <f t="shared" si="194"/>
        <v/>
      </c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/>
      <c r="JN388"/>
      <c r="JO388"/>
      <c r="JP388"/>
      <c r="JQ388"/>
      <c r="JR388"/>
      <c r="JS388"/>
      <c r="JT388"/>
      <c r="JU388"/>
      <c r="JV388"/>
      <c r="JW388"/>
      <c r="JX388"/>
      <c r="JY388"/>
      <c r="JZ388"/>
      <c r="KA388"/>
      <c r="KB388"/>
      <c r="KC388"/>
      <c r="KD388"/>
      <c r="KE388"/>
      <c r="KF388"/>
      <c r="KG388"/>
      <c r="KH388"/>
      <c r="KI388"/>
      <c r="KJ388"/>
      <c r="KK388"/>
      <c r="KL388"/>
      <c r="KM388"/>
      <c r="KN388"/>
      <c r="KO388"/>
      <c r="KP388"/>
      <c r="KQ388"/>
      <c r="KR388"/>
      <c r="KS388"/>
      <c r="KT388"/>
      <c r="KU388"/>
      <c r="KV388"/>
      <c r="KW388"/>
      <c r="KX388"/>
      <c r="KY388"/>
      <c r="KZ388"/>
      <c r="LA388"/>
      <c r="LB388"/>
      <c r="LC388"/>
      <c r="LD388"/>
      <c r="LE388"/>
      <c r="LF388"/>
      <c r="LG388"/>
      <c r="LH388"/>
      <c r="LI388"/>
      <c r="LJ388"/>
      <c r="LK388"/>
      <c r="LL388"/>
      <c r="LM388"/>
      <c r="LN388"/>
      <c r="LO388"/>
      <c r="LP388"/>
      <c r="LQ388"/>
      <c r="LR388"/>
      <c r="LS388"/>
      <c r="LT388"/>
      <c r="LU388"/>
      <c r="LV388"/>
      <c r="LW388"/>
      <c r="LX388"/>
      <c r="LY388"/>
      <c r="LZ388"/>
      <c r="MA388"/>
      <c r="MB388"/>
      <c r="MC388"/>
      <c r="MD388"/>
      <c r="ME388"/>
      <c r="MF388"/>
      <c r="MG388"/>
      <c r="MH388"/>
      <c r="MI388"/>
      <c r="MJ388"/>
      <c r="MK388"/>
      <c r="ML388"/>
      <c r="MM388"/>
      <c r="MN388"/>
      <c r="MO388"/>
      <c r="MP388"/>
      <c r="MQ388"/>
      <c r="MR388"/>
      <c r="MS388"/>
      <c r="MT388"/>
      <c r="MU388"/>
      <c r="MV388"/>
      <c r="MW388"/>
      <c r="MX388"/>
      <c r="MY388"/>
      <c r="MZ388"/>
      <c r="NA388"/>
      <c r="NB388"/>
      <c r="NC388"/>
      <c r="ND388"/>
      <c r="NE388"/>
      <c r="NF388"/>
      <c r="NG388"/>
      <c r="NH388"/>
      <c r="NI388"/>
      <c r="NJ388"/>
      <c r="NK388"/>
      <c r="NL388"/>
      <c r="NM388"/>
      <c r="NN388"/>
      <c r="NO388"/>
      <c r="NP388"/>
      <c r="NQ388"/>
      <c r="NR388"/>
      <c r="NS388"/>
      <c r="NT388"/>
      <c r="NU388"/>
      <c r="NV388"/>
      <c r="NW388"/>
      <c r="NX388"/>
      <c r="NY388"/>
      <c r="NZ388"/>
      <c r="OA388"/>
      <c r="OB388"/>
      <c r="OC388"/>
      <c r="OD388"/>
      <c r="OE388"/>
      <c r="OF388"/>
      <c r="OG388"/>
      <c r="OH388"/>
      <c r="OI388"/>
      <c r="OJ388"/>
      <c r="OK388"/>
      <c r="OL388"/>
      <c r="OM388"/>
      <c r="ON388"/>
      <c r="OO388"/>
      <c r="OP388"/>
      <c r="OQ388"/>
      <c r="OR388"/>
      <c r="OS388"/>
      <c r="OT388"/>
      <c r="OU388"/>
      <c r="OV388"/>
      <c r="OW388"/>
      <c r="OX388"/>
      <c r="OY388"/>
      <c r="OZ388"/>
      <c r="PA388"/>
      <c r="PB388"/>
      <c r="PC388"/>
      <c r="PD388"/>
      <c r="PE388"/>
      <c r="PF388"/>
      <c r="PG388"/>
      <c r="PH388"/>
      <c r="PI388"/>
      <c r="PJ388"/>
      <c r="PK388"/>
      <c r="PL388"/>
      <c r="PM388"/>
      <c r="PN388"/>
      <c r="PO388"/>
      <c r="PP388"/>
      <c r="PQ388"/>
      <c r="PR388"/>
      <c r="PS388"/>
      <c r="PT388"/>
      <c r="PU388"/>
      <c r="PV388"/>
      <c r="PW388"/>
      <c r="PX388"/>
      <c r="PY388"/>
      <c r="PZ388"/>
      <c r="QA388"/>
      <c r="QB388"/>
      <c r="QC388"/>
      <c r="QD388"/>
      <c r="QE388"/>
      <c r="QF388"/>
      <c r="QG388"/>
      <c r="QH388"/>
      <c r="QI388"/>
      <c r="QJ388"/>
      <c r="QK388"/>
      <c r="QL388"/>
      <c r="QM388"/>
      <c r="QN388"/>
      <c r="QO388"/>
      <c r="QP388"/>
      <c r="QQ388"/>
      <c r="QR388"/>
      <c r="QS388"/>
      <c r="QT388"/>
      <c r="QU388"/>
      <c r="QV388"/>
      <c r="QW388"/>
      <c r="QX388"/>
      <c r="QY388"/>
      <c r="QZ388"/>
      <c r="RA388"/>
      <c r="RB388"/>
      <c r="RC388"/>
      <c r="RD388"/>
      <c r="RE388"/>
      <c r="RF388"/>
      <c r="RG388"/>
      <c r="RH388"/>
      <c r="RI388"/>
      <c r="RJ388"/>
      <c r="RK388"/>
      <c r="RL388"/>
      <c r="RM388"/>
      <c r="RN388"/>
      <c r="RO388"/>
      <c r="RP388"/>
      <c r="RQ388"/>
      <c r="RR388"/>
      <c r="RS388"/>
      <c r="RT388"/>
      <c r="RU388"/>
      <c r="RV388"/>
      <c r="RW388"/>
      <c r="RX388"/>
      <c r="RY388"/>
      <c r="RZ388"/>
      <c r="SA388"/>
      <c r="SB388"/>
      <c r="SC388"/>
      <c r="SD388"/>
      <c r="SE388"/>
      <c r="SF388"/>
      <c r="SG388"/>
      <c r="SH388"/>
      <c r="SI388"/>
      <c r="SJ388"/>
      <c r="SK388"/>
      <c r="SL388"/>
      <c r="SM388"/>
      <c r="SN388"/>
      <c r="SO388"/>
      <c r="SP388"/>
      <c r="SQ388"/>
      <c r="SR388"/>
      <c r="SS388"/>
      <c r="ST388"/>
      <c r="SU388"/>
      <c r="SV388"/>
      <c r="SW388"/>
      <c r="SX388"/>
      <c r="SY388"/>
      <c r="SZ388"/>
      <c r="TA388"/>
      <c r="TB388"/>
      <c r="TC388"/>
      <c r="TD388"/>
      <c r="TE388"/>
      <c r="TF388"/>
      <c r="TG388"/>
      <c r="TH388"/>
      <c r="TI388"/>
      <c r="TJ388"/>
      <c r="TK388"/>
      <c r="TL388"/>
      <c r="TM388"/>
      <c r="TN388"/>
      <c r="TO388"/>
      <c r="TP388"/>
      <c r="TQ388"/>
      <c r="TR388"/>
      <c r="TS388"/>
      <c r="TT388"/>
      <c r="TU388"/>
      <c r="TV388"/>
      <c r="TW388"/>
      <c r="TX388"/>
      <c r="TY388"/>
      <c r="TZ388"/>
      <c r="UA388"/>
      <c r="UB388"/>
      <c r="UC388"/>
      <c r="UD388"/>
      <c r="UE388"/>
      <c r="UF388"/>
      <c r="UG388"/>
      <c r="UH388"/>
      <c r="UI388"/>
      <c r="UJ388"/>
      <c r="UK388"/>
      <c r="UL388"/>
      <c r="UM388"/>
      <c r="UN388"/>
      <c r="UO388"/>
      <c r="UP388"/>
      <c r="UQ388"/>
      <c r="UR388"/>
      <c r="US388"/>
      <c r="UT388"/>
      <c r="UU388"/>
      <c r="UV388"/>
      <c r="UW388"/>
      <c r="UX388"/>
      <c r="UY388"/>
      <c r="UZ388"/>
      <c r="VA388"/>
      <c r="VB388"/>
      <c r="VC388"/>
      <c r="VD388"/>
      <c r="VE388"/>
      <c r="VF388"/>
      <c r="VG388"/>
      <c r="VH388"/>
      <c r="VI388"/>
      <c r="VJ388"/>
      <c r="VK388"/>
      <c r="VL388"/>
      <c r="VM388"/>
      <c r="VN388"/>
      <c r="VO388"/>
      <c r="VP388"/>
      <c r="VQ388"/>
      <c r="VR388"/>
      <c r="VS388"/>
      <c r="VT388"/>
      <c r="VU388"/>
      <c r="VV388"/>
      <c r="VW388"/>
      <c r="VX388"/>
      <c r="VY388"/>
      <c r="VZ388"/>
      <c r="WA388"/>
      <c r="WB388"/>
      <c r="WC388"/>
      <c r="WD388"/>
      <c r="WE388"/>
      <c r="WF388"/>
      <c r="WG388"/>
      <c r="WH388"/>
      <c r="WI388"/>
      <c r="WJ388"/>
      <c r="WK388"/>
      <c r="WL388"/>
      <c r="WM388"/>
      <c r="WN388"/>
      <c r="WO388"/>
      <c r="WP388"/>
      <c r="WQ388"/>
      <c r="WR388"/>
      <c r="WS388"/>
      <c r="WT388"/>
      <c r="WU388"/>
      <c r="WV388"/>
      <c r="WW388"/>
      <c r="WX388"/>
      <c r="WY388"/>
      <c r="WZ388"/>
      <c r="XA388"/>
      <c r="XB388"/>
      <c r="XC388"/>
      <c r="XD388"/>
      <c r="XE388"/>
      <c r="XF388"/>
      <c r="XG388"/>
      <c r="XH388"/>
      <c r="XI388"/>
      <c r="XJ388"/>
      <c r="XK388"/>
      <c r="XL388"/>
      <c r="XM388"/>
      <c r="XN388"/>
      <c r="XO388"/>
      <c r="XP388"/>
      <c r="XQ388"/>
      <c r="XR388"/>
      <c r="XS388"/>
      <c r="XT388"/>
      <c r="XU388"/>
      <c r="XV388"/>
      <c r="XW388"/>
      <c r="XX388"/>
      <c r="XY388"/>
      <c r="XZ388"/>
      <c r="YA388"/>
      <c r="YB388"/>
      <c r="YC388"/>
      <c r="YD388"/>
      <c r="YE388"/>
      <c r="YF388"/>
      <c r="YG388"/>
      <c r="YH388"/>
      <c r="YI388"/>
      <c r="YJ388"/>
      <c r="YK388"/>
      <c r="YL388"/>
      <c r="YM388"/>
      <c r="YN388"/>
      <c r="YO388"/>
      <c r="YP388"/>
      <c r="YQ388"/>
      <c r="YR388"/>
      <c r="YS388"/>
      <c r="YT388"/>
      <c r="YU388"/>
      <c r="YV388"/>
      <c r="YW388"/>
      <c r="YX388"/>
      <c r="YY388"/>
      <c r="YZ388"/>
      <c r="ZA388"/>
      <c r="ZB388"/>
      <c r="ZC388"/>
      <c r="ZD388"/>
      <c r="ZE388"/>
      <c r="ZF388"/>
      <c r="ZG388"/>
      <c r="ZH388"/>
      <c r="ZI388"/>
      <c r="ZJ388"/>
      <c r="ZK388"/>
      <c r="ZL388"/>
      <c r="ZM388"/>
      <c r="ZN388"/>
      <c r="ZO388"/>
      <c r="ZP388"/>
      <c r="ZQ388"/>
      <c r="ZR388"/>
      <c r="ZS388"/>
      <c r="ZT388"/>
      <c r="ZU388"/>
      <c r="ZV388"/>
      <c r="ZW388"/>
      <c r="ZX388"/>
      <c r="ZY388"/>
      <c r="ZZ388"/>
      <c r="AAA388"/>
      <c r="AAB388"/>
      <c r="AAC388"/>
      <c r="AAD388"/>
      <c r="AAE388"/>
      <c r="AAF388"/>
      <c r="AAG388"/>
      <c r="AAH388"/>
      <c r="AAI388"/>
      <c r="AAJ388"/>
      <c r="AAK388"/>
      <c r="AAL388"/>
      <c r="AAM388"/>
      <c r="AAN388"/>
      <c r="AAO388"/>
      <c r="AAP388"/>
      <c r="AAQ388"/>
      <c r="AAR388"/>
      <c r="AAS388"/>
      <c r="AAT388"/>
      <c r="AAU388"/>
      <c r="AAV388"/>
      <c r="AAW388"/>
      <c r="AAX388"/>
      <c r="AAY388"/>
      <c r="AAZ388"/>
      <c r="ABA388"/>
      <c r="ABB388"/>
      <c r="ABC388"/>
      <c r="ABD388"/>
      <c r="ABE388"/>
      <c r="ABF388"/>
      <c r="ABG388"/>
      <c r="ABH388"/>
      <c r="ABI388"/>
      <c r="ABJ388"/>
      <c r="ABK388"/>
      <c r="ABL388"/>
      <c r="ABM388"/>
      <c r="ABN388"/>
      <c r="ABO388"/>
      <c r="ABP388"/>
      <c r="ABQ388"/>
      <c r="ABR388"/>
      <c r="ABS388"/>
      <c r="ABT388"/>
      <c r="ABU388"/>
      <c r="ABV388"/>
      <c r="ABW388"/>
      <c r="ABX388"/>
      <c r="ABY388"/>
      <c r="ABZ388"/>
      <c r="ACA388"/>
      <c r="ACB388"/>
      <c r="ACC388"/>
      <c r="ACD388"/>
      <c r="ACE388"/>
      <c r="ACF388"/>
      <c r="ACG388"/>
      <c r="ACH388"/>
      <c r="ACI388"/>
      <c r="ACJ388"/>
      <c r="ACK388"/>
      <c r="ACL388"/>
      <c r="ACM388"/>
      <c r="ACN388"/>
      <c r="ACO388"/>
      <c r="ACP388"/>
      <c r="ACQ388"/>
      <c r="ACR388"/>
      <c r="ACS388"/>
      <c r="ACT388"/>
      <c r="ACU388"/>
      <c r="ACV388"/>
      <c r="ACW388"/>
      <c r="ACX388"/>
      <c r="ACY388"/>
      <c r="ACZ388"/>
      <c r="ADA388"/>
      <c r="ADB388"/>
      <c r="ADC388"/>
      <c r="ADD388"/>
      <c r="ADE388"/>
      <c r="ADF388"/>
      <c r="ADG388"/>
      <c r="ADH388"/>
      <c r="ADI388"/>
      <c r="ADJ388"/>
      <c r="ADK388"/>
      <c r="ADL388"/>
      <c r="ADM388"/>
      <c r="ADN388"/>
      <c r="ADO388"/>
      <c r="ADP388"/>
      <c r="ADQ388"/>
      <c r="ADR388"/>
      <c r="ADS388"/>
      <c r="ADT388"/>
      <c r="ADU388"/>
      <c r="ADV388"/>
      <c r="ADW388"/>
      <c r="ADX388"/>
      <c r="ADY388"/>
      <c r="ADZ388"/>
      <c r="AEA388"/>
      <c r="AEB388"/>
      <c r="AEC388"/>
      <c r="AED388"/>
      <c r="AEE388"/>
      <c r="AEF388"/>
      <c r="AEG388"/>
      <c r="AEH388"/>
      <c r="AEI388"/>
      <c r="AEJ388"/>
      <c r="AEK388"/>
      <c r="AEL388"/>
      <c r="AEM388"/>
      <c r="AEN388"/>
      <c r="AEO388"/>
      <c r="AEP388"/>
      <c r="AEQ388"/>
      <c r="AER388"/>
      <c r="AES388"/>
      <c r="AET388"/>
      <c r="AEU388"/>
      <c r="AEV388"/>
      <c r="AEW388"/>
      <c r="AEX388"/>
      <c r="AEY388"/>
      <c r="AEZ388"/>
      <c r="AFA388"/>
      <c r="AFB388"/>
      <c r="AFC388"/>
      <c r="AFD388"/>
      <c r="AFE388"/>
      <c r="AFF388"/>
      <c r="AFG388"/>
      <c r="AFH388"/>
      <c r="AFI388"/>
      <c r="AFJ388"/>
      <c r="AFK388"/>
      <c r="AFL388"/>
      <c r="AFM388"/>
      <c r="AFN388"/>
      <c r="AFO388"/>
      <c r="AFP388"/>
      <c r="AFQ388"/>
      <c r="AFR388"/>
      <c r="AFS388"/>
      <c r="AFT388"/>
      <c r="AFU388"/>
      <c r="AFV388"/>
      <c r="AFW388"/>
      <c r="AFX388"/>
      <c r="AFY388"/>
      <c r="AFZ388"/>
      <c r="AGA388"/>
      <c r="AGB388"/>
      <c r="AGC388"/>
      <c r="AGD388"/>
      <c r="AGE388"/>
      <c r="AGF388"/>
      <c r="AGG388"/>
      <c r="AGH388"/>
      <c r="AGI388"/>
      <c r="AGJ388"/>
      <c r="AGK388"/>
      <c r="AGL388"/>
      <c r="AGM388"/>
      <c r="AGN388"/>
      <c r="AGO388"/>
      <c r="AGP388"/>
      <c r="AGQ388"/>
      <c r="AGR388"/>
      <c r="AGS388"/>
      <c r="AGT388"/>
      <c r="AGU388"/>
      <c r="AGV388"/>
      <c r="AGW388"/>
      <c r="AGX388"/>
      <c r="AGY388"/>
      <c r="AGZ388"/>
      <c r="AHA388"/>
      <c r="AHB388"/>
      <c r="AHC388"/>
      <c r="AHD388"/>
      <c r="AHE388"/>
      <c r="AHF388"/>
      <c r="AHG388"/>
      <c r="AHH388"/>
      <c r="AHI388"/>
      <c r="AHJ388"/>
      <c r="AHK388"/>
      <c r="AHL388"/>
      <c r="AHM388"/>
      <c r="AHN388"/>
      <c r="AHO388"/>
      <c r="AHP388"/>
      <c r="AHQ388"/>
      <c r="AHR388"/>
      <c r="AHS388"/>
      <c r="AHT388"/>
      <c r="AHU388"/>
      <c r="AHV388"/>
      <c r="AHW388"/>
      <c r="AHX388"/>
      <c r="AHY388"/>
      <c r="AHZ388"/>
      <c r="AIA388"/>
      <c r="AIB388"/>
      <c r="AIC388"/>
      <c r="AID388"/>
      <c r="AIE388"/>
      <c r="AIF388"/>
      <c r="AIG388"/>
      <c r="AIH388"/>
      <c r="AII388"/>
      <c r="AIJ388"/>
      <c r="AIK388"/>
      <c r="AIL388"/>
      <c r="AIM388"/>
      <c r="AIN388"/>
      <c r="AIO388"/>
      <c r="AIP388"/>
      <c r="AIQ388"/>
      <c r="AIR388"/>
      <c r="AIS388"/>
      <c r="AIT388"/>
      <c r="AIU388"/>
      <c r="AIV388"/>
      <c r="AIW388"/>
      <c r="AIX388"/>
      <c r="AIY388"/>
      <c r="AIZ388"/>
      <c r="AJA388"/>
      <c r="AJB388"/>
      <c r="AJC388"/>
      <c r="AJD388"/>
      <c r="AJE388"/>
      <c r="AJF388"/>
      <c r="AJG388"/>
      <c r="AJH388"/>
      <c r="AJI388"/>
      <c r="AJJ388"/>
      <c r="AJK388"/>
      <c r="AJL388"/>
      <c r="AJM388"/>
      <c r="AJN388"/>
      <c r="AJO388"/>
      <c r="AJP388"/>
      <c r="AJQ388"/>
      <c r="AJR388"/>
      <c r="AJS388"/>
      <c r="AJT388"/>
      <c r="AJU388"/>
      <c r="AJV388"/>
      <c r="AJW388"/>
      <c r="AJX388"/>
      <c r="AJY388"/>
      <c r="AJZ388"/>
      <c r="AKA388"/>
      <c r="AKB388"/>
      <c r="AKC388"/>
      <c r="AKD388"/>
      <c r="AKE388"/>
      <c r="AKF388"/>
      <c r="AKG388"/>
      <c r="AKH388"/>
      <c r="AKI388"/>
      <c r="AKJ388"/>
      <c r="AKK388"/>
      <c r="AKL388"/>
      <c r="AKM388"/>
      <c r="AKN388"/>
      <c r="AKO388"/>
      <c r="AKP388"/>
      <c r="AKQ388"/>
      <c r="AKR388"/>
      <c r="AKS388"/>
      <c r="AKT388"/>
      <c r="AKU388"/>
      <c r="AKV388"/>
      <c r="AKW388"/>
      <c r="AKX388"/>
      <c r="AKY388"/>
      <c r="AKZ388"/>
      <c r="ALA388"/>
      <c r="ALB388"/>
      <c r="ALC388"/>
      <c r="ALD388"/>
      <c r="ALE388"/>
      <c r="ALF388"/>
      <c r="ALG388"/>
      <c r="ALH388"/>
      <c r="ALI388"/>
      <c r="ALJ388"/>
      <c r="ALK388"/>
      <c r="ALL388"/>
      <c r="ALM388"/>
      <c r="ALN388"/>
      <c r="ALO388"/>
      <c r="ALP388"/>
      <c r="ALQ388"/>
      <c r="ALR388"/>
      <c r="ALS388"/>
      <c r="ALT388"/>
      <c r="ALU388"/>
      <c r="ALV388"/>
      <c r="ALW388"/>
      <c r="ALX388"/>
      <c r="ALY388"/>
      <c r="ALZ388"/>
      <c r="AMA388"/>
      <c r="AMB388"/>
      <c r="AMC388"/>
      <c r="AMD388"/>
      <c r="AME388"/>
      <c r="AMF388"/>
      <c r="AMG388"/>
      <c r="AMH388"/>
      <c r="AMI388"/>
      <c r="AMJ388"/>
      <c r="AMK388"/>
      <c r="AML388"/>
      <c r="AMM388"/>
      <c r="AMN388"/>
      <c r="AMO388"/>
      <c r="AMP388"/>
      <c r="AMQ388"/>
      <c r="AMR388"/>
      <c r="AMS388"/>
      <c r="AMT388"/>
      <c r="AMU388"/>
    </row>
    <row r="389" spans="3:1035" s="6" customFormat="1" ht="15" customHeight="1" x14ac:dyDescent="0.25">
      <c r="C389" s="6" t="str">
        <f t="shared" si="182"/>
        <v>Rheem</v>
      </c>
      <c r="D389" s="6" t="str">
        <f t="shared" si="183"/>
        <v>XE50T10HD50U0  (50 gal)</v>
      </c>
      <c r="E389" s="6">
        <f t="shared" si="184"/>
        <v>1900739</v>
      </c>
      <c r="F389" s="55">
        <f t="shared" si="185"/>
        <v>50</v>
      </c>
      <c r="G389" s="6" t="str">
        <f t="shared" si="186"/>
        <v>RheemHBDR4550</v>
      </c>
      <c r="H389" s="114">
        <f t="shared" si="187"/>
        <v>0</v>
      </c>
      <c r="I389" s="152" t="str">
        <f t="shared" si="188"/>
        <v>RheemXE50T10</v>
      </c>
      <c r="J389" s="114">
        <v>3</v>
      </c>
      <c r="K389" s="219">
        <v>3.55</v>
      </c>
      <c r="L389" s="91" t="s">
        <v>188</v>
      </c>
      <c r="M389" s="32">
        <v>3</v>
      </c>
      <c r="N389" s="75">
        <f t="shared" si="189"/>
        <v>19</v>
      </c>
      <c r="O389" s="12" t="s">
        <v>88</v>
      </c>
      <c r="P389" s="62">
        <f t="shared" si="196"/>
        <v>7</v>
      </c>
      <c r="Q389" s="164">
        <f t="shared" si="180"/>
        <v>1900739</v>
      </c>
      <c r="R389" s="59" t="str">
        <f t="shared" si="190"/>
        <v>XE50T10HD50U0  (50 gal)</v>
      </c>
      <c r="S389" s="151">
        <f>COUNTIF(R$90:R$662, R389)</f>
        <v>1</v>
      </c>
      <c r="T389" s="13" t="s">
        <v>128</v>
      </c>
      <c r="U389" s="14">
        <v>50</v>
      </c>
      <c r="V389" s="99" t="s">
        <v>259</v>
      </c>
      <c r="W389" s="80" t="s">
        <v>259</v>
      </c>
      <c r="X389" s="85" t="str">
        <f t="shared" si="181"/>
        <v>RheemHBDR4550</v>
      </c>
      <c r="Y389" s="113">
        <v>0</v>
      </c>
      <c r="Z389" s="46" t="str">
        <f>[1]ESTAR_to_AWHS!I58</f>
        <v>2-3</v>
      </c>
      <c r="AA389" s="47">
        <f>[1]ESTAR_to_AWHS!J58</f>
        <v>42667</v>
      </c>
      <c r="AB389" s="44" t="s">
        <v>88</v>
      </c>
      <c r="AC389" s="124" t="str">
        <f t="shared" si="191"/>
        <v>2,     1900739,   "XE50T10HD50U0  (50 gal)"</v>
      </c>
      <c r="AD389" s="126" t="str">
        <f t="shared" si="195"/>
        <v>Rheem</v>
      </c>
      <c r="AE389" s="6" t="s">
        <v>547</v>
      </c>
      <c r="AF389" s="167">
        <f>COUNTIF(AE$77:AE$662, AE389)</f>
        <v>1</v>
      </c>
      <c r="AG389" s="124" t="str">
        <f t="shared" si="192"/>
        <v xml:space="preserve">          case  XE50T10HD50U0  (50 gal)   :   "RheemXE50T10"</v>
      </c>
      <c r="AH389" s="6">
        <v>3.55</v>
      </c>
      <c r="AJ389" s="6">
        <v>3</v>
      </c>
      <c r="AK389"/>
      <c r="AL389" s="138">
        <f t="shared" si="193"/>
        <v>3.55</v>
      </c>
      <c r="AM389" s="138" t="str">
        <f t="shared" si="194"/>
        <v/>
      </c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  <c r="JX389"/>
      <c r="JY389"/>
      <c r="JZ389"/>
      <c r="KA389"/>
      <c r="KB389"/>
      <c r="KC389"/>
      <c r="KD389"/>
      <c r="KE389"/>
      <c r="KF389"/>
      <c r="KG389"/>
      <c r="KH389"/>
      <c r="KI389"/>
      <c r="KJ389"/>
      <c r="KK389"/>
      <c r="KL389"/>
      <c r="KM389"/>
      <c r="KN389"/>
      <c r="KO389"/>
      <c r="KP389"/>
      <c r="KQ389"/>
      <c r="KR389"/>
      <c r="KS389"/>
      <c r="KT389"/>
      <c r="KU389"/>
      <c r="KV389"/>
      <c r="KW389"/>
      <c r="KX389"/>
      <c r="KY389"/>
      <c r="KZ389"/>
      <c r="LA389"/>
      <c r="LB389"/>
      <c r="LC389"/>
      <c r="LD389"/>
      <c r="LE389"/>
      <c r="LF389"/>
      <c r="LG389"/>
      <c r="LH389"/>
      <c r="LI389"/>
      <c r="LJ389"/>
      <c r="LK389"/>
      <c r="LL389"/>
      <c r="LM389"/>
      <c r="LN389"/>
      <c r="LO389"/>
      <c r="LP389"/>
      <c r="LQ389"/>
      <c r="LR389"/>
      <c r="LS389"/>
      <c r="LT389"/>
      <c r="LU389"/>
      <c r="LV389"/>
      <c r="LW389"/>
      <c r="LX389"/>
      <c r="LY389"/>
      <c r="LZ389"/>
      <c r="MA389"/>
      <c r="MB389"/>
      <c r="MC389"/>
      <c r="MD389"/>
      <c r="ME389"/>
      <c r="MF389"/>
      <c r="MG389"/>
      <c r="MH389"/>
      <c r="MI389"/>
      <c r="MJ389"/>
      <c r="MK389"/>
      <c r="ML389"/>
      <c r="MM389"/>
      <c r="MN389"/>
      <c r="MO389"/>
      <c r="MP389"/>
      <c r="MQ389"/>
      <c r="MR389"/>
      <c r="MS389"/>
      <c r="MT389"/>
      <c r="MU389"/>
      <c r="MV389"/>
      <c r="MW389"/>
      <c r="MX389"/>
      <c r="MY389"/>
      <c r="MZ389"/>
      <c r="NA389"/>
      <c r="NB389"/>
      <c r="NC389"/>
      <c r="ND389"/>
      <c r="NE389"/>
      <c r="NF389"/>
      <c r="NG389"/>
      <c r="NH389"/>
      <c r="NI389"/>
      <c r="NJ389"/>
      <c r="NK389"/>
      <c r="NL389"/>
      <c r="NM389"/>
      <c r="NN389"/>
      <c r="NO389"/>
      <c r="NP389"/>
      <c r="NQ389"/>
      <c r="NR389"/>
      <c r="NS389"/>
      <c r="NT389"/>
      <c r="NU389"/>
      <c r="NV389"/>
      <c r="NW389"/>
      <c r="NX389"/>
      <c r="NY389"/>
      <c r="NZ389"/>
      <c r="OA389"/>
      <c r="OB389"/>
      <c r="OC389"/>
      <c r="OD389"/>
      <c r="OE389"/>
      <c r="OF389"/>
      <c r="OG389"/>
      <c r="OH389"/>
      <c r="OI389"/>
      <c r="OJ389"/>
      <c r="OK389"/>
      <c r="OL389"/>
      <c r="OM389"/>
      <c r="ON389"/>
      <c r="OO389"/>
      <c r="OP389"/>
      <c r="OQ389"/>
      <c r="OR389"/>
      <c r="OS389"/>
      <c r="OT389"/>
      <c r="OU389"/>
      <c r="OV389"/>
      <c r="OW389"/>
      <c r="OX389"/>
      <c r="OY389"/>
      <c r="OZ389"/>
      <c r="PA389"/>
      <c r="PB389"/>
      <c r="PC389"/>
      <c r="PD389"/>
      <c r="PE389"/>
      <c r="PF389"/>
      <c r="PG389"/>
      <c r="PH389"/>
      <c r="PI389"/>
      <c r="PJ389"/>
      <c r="PK389"/>
      <c r="PL389"/>
      <c r="PM389"/>
      <c r="PN389"/>
      <c r="PO389"/>
      <c r="PP389"/>
      <c r="PQ389"/>
      <c r="PR389"/>
      <c r="PS389"/>
      <c r="PT389"/>
      <c r="PU389"/>
      <c r="PV389"/>
      <c r="PW389"/>
      <c r="PX389"/>
      <c r="PY389"/>
      <c r="PZ389"/>
      <c r="QA389"/>
      <c r="QB389"/>
      <c r="QC389"/>
      <c r="QD389"/>
      <c r="QE389"/>
      <c r="QF389"/>
      <c r="QG389"/>
      <c r="QH389"/>
      <c r="QI389"/>
      <c r="QJ389"/>
      <c r="QK389"/>
      <c r="QL389"/>
      <c r="QM389"/>
      <c r="QN389"/>
      <c r="QO389"/>
      <c r="QP389"/>
      <c r="QQ389"/>
      <c r="QR389"/>
      <c r="QS389"/>
      <c r="QT389"/>
      <c r="QU389"/>
      <c r="QV389"/>
      <c r="QW389"/>
      <c r="QX389"/>
      <c r="QY389"/>
      <c r="QZ389"/>
      <c r="RA389"/>
      <c r="RB389"/>
      <c r="RC389"/>
      <c r="RD389"/>
      <c r="RE389"/>
      <c r="RF389"/>
      <c r="RG389"/>
      <c r="RH389"/>
      <c r="RI389"/>
      <c r="RJ389"/>
      <c r="RK389"/>
      <c r="RL389"/>
      <c r="RM389"/>
      <c r="RN389"/>
      <c r="RO389"/>
      <c r="RP389"/>
      <c r="RQ389"/>
      <c r="RR389"/>
      <c r="RS389"/>
      <c r="RT389"/>
      <c r="RU389"/>
      <c r="RV389"/>
      <c r="RW389"/>
      <c r="RX389"/>
      <c r="RY389"/>
      <c r="RZ389"/>
      <c r="SA389"/>
      <c r="SB389"/>
      <c r="SC389"/>
      <c r="SD389"/>
      <c r="SE389"/>
      <c r="SF389"/>
      <c r="SG389"/>
      <c r="SH389"/>
      <c r="SI389"/>
      <c r="SJ389"/>
      <c r="SK389"/>
      <c r="SL389"/>
      <c r="SM389"/>
      <c r="SN389"/>
      <c r="SO389"/>
      <c r="SP389"/>
      <c r="SQ389"/>
      <c r="SR389"/>
      <c r="SS389"/>
      <c r="ST389"/>
      <c r="SU389"/>
      <c r="SV389"/>
      <c r="SW389"/>
      <c r="SX389"/>
      <c r="SY389"/>
      <c r="SZ389"/>
      <c r="TA389"/>
      <c r="TB389"/>
      <c r="TC389"/>
      <c r="TD389"/>
      <c r="TE389"/>
      <c r="TF389"/>
      <c r="TG389"/>
      <c r="TH389"/>
      <c r="TI389"/>
      <c r="TJ389"/>
      <c r="TK389"/>
      <c r="TL389"/>
      <c r="TM389"/>
      <c r="TN389"/>
      <c r="TO389"/>
      <c r="TP389"/>
      <c r="TQ389"/>
      <c r="TR389"/>
      <c r="TS389"/>
      <c r="TT389"/>
      <c r="TU389"/>
      <c r="TV389"/>
      <c r="TW389"/>
      <c r="TX389"/>
      <c r="TY389"/>
      <c r="TZ389"/>
      <c r="UA389"/>
      <c r="UB389"/>
      <c r="UC389"/>
      <c r="UD389"/>
      <c r="UE389"/>
      <c r="UF389"/>
      <c r="UG389"/>
      <c r="UH389"/>
      <c r="UI389"/>
      <c r="UJ389"/>
      <c r="UK389"/>
      <c r="UL389"/>
      <c r="UM389"/>
      <c r="UN389"/>
      <c r="UO389"/>
      <c r="UP389"/>
      <c r="UQ389"/>
      <c r="UR389"/>
      <c r="US389"/>
      <c r="UT389"/>
      <c r="UU389"/>
      <c r="UV389"/>
      <c r="UW389"/>
      <c r="UX389"/>
      <c r="UY389"/>
      <c r="UZ389"/>
      <c r="VA389"/>
      <c r="VB389"/>
      <c r="VC389"/>
      <c r="VD389"/>
      <c r="VE389"/>
      <c r="VF389"/>
      <c r="VG389"/>
      <c r="VH389"/>
      <c r="VI389"/>
      <c r="VJ389"/>
      <c r="VK389"/>
      <c r="VL389"/>
      <c r="VM389"/>
      <c r="VN389"/>
      <c r="VO389"/>
      <c r="VP389"/>
      <c r="VQ389"/>
      <c r="VR389"/>
      <c r="VS389"/>
      <c r="VT389"/>
      <c r="VU389"/>
      <c r="VV389"/>
      <c r="VW389"/>
      <c r="VX389"/>
      <c r="VY389"/>
      <c r="VZ389"/>
      <c r="WA389"/>
      <c r="WB389"/>
      <c r="WC389"/>
      <c r="WD389"/>
      <c r="WE389"/>
      <c r="WF389"/>
      <c r="WG389"/>
      <c r="WH389"/>
      <c r="WI389"/>
      <c r="WJ389"/>
      <c r="WK389"/>
      <c r="WL389"/>
      <c r="WM389"/>
      <c r="WN389"/>
      <c r="WO389"/>
      <c r="WP389"/>
      <c r="WQ389"/>
      <c r="WR389"/>
      <c r="WS389"/>
      <c r="WT389"/>
      <c r="WU389"/>
      <c r="WV389"/>
      <c r="WW389"/>
      <c r="WX389"/>
      <c r="WY389"/>
      <c r="WZ389"/>
      <c r="XA389"/>
      <c r="XB389"/>
      <c r="XC389"/>
      <c r="XD389"/>
      <c r="XE389"/>
      <c r="XF389"/>
      <c r="XG389"/>
      <c r="XH389"/>
      <c r="XI389"/>
      <c r="XJ389"/>
      <c r="XK389"/>
      <c r="XL389"/>
      <c r="XM389"/>
      <c r="XN389"/>
      <c r="XO389"/>
      <c r="XP389"/>
      <c r="XQ389"/>
      <c r="XR389"/>
      <c r="XS389"/>
      <c r="XT389"/>
      <c r="XU389"/>
      <c r="XV389"/>
      <c r="XW389"/>
      <c r="XX389"/>
      <c r="XY389"/>
      <c r="XZ389"/>
      <c r="YA389"/>
      <c r="YB389"/>
      <c r="YC389"/>
      <c r="YD389"/>
      <c r="YE389"/>
      <c r="YF389"/>
      <c r="YG389"/>
      <c r="YH389"/>
      <c r="YI389"/>
      <c r="YJ389"/>
      <c r="YK389"/>
      <c r="YL389"/>
      <c r="YM389"/>
      <c r="YN389"/>
      <c r="YO389"/>
      <c r="YP389"/>
      <c r="YQ389"/>
      <c r="YR389"/>
      <c r="YS389"/>
      <c r="YT389"/>
      <c r="YU389"/>
      <c r="YV389"/>
      <c r="YW389"/>
      <c r="YX389"/>
      <c r="YY389"/>
      <c r="YZ389"/>
      <c r="ZA389"/>
      <c r="ZB389"/>
      <c r="ZC389"/>
      <c r="ZD389"/>
      <c r="ZE389"/>
      <c r="ZF389"/>
      <c r="ZG389"/>
      <c r="ZH389"/>
      <c r="ZI389"/>
      <c r="ZJ389"/>
      <c r="ZK389"/>
      <c r="ZL389"/>
      <c r="ZM389"/>
      <c r="ZN389"/>
      <c r="ZO389"/>
      <c r="ZP389"/>
      <c r="ZQ389"/>
      <c r="ZR389"/>
      <c r="ZS389"/>
      <c r="ZT389"/>
      <c r="ZU389"/>
      <c r="ZV389"/>
      <c r="ZW389"/>
      <c r="ZX389"/>
      <c r="ZY389"/>
      <c r="ZZ389"/>
      <c r="AAA389"/>
      <c r="AAB389"/>
      <c r="AAC389"/>
      <c r="AAD389"/>
      <c r="AAE389"/>
      <c r="AAF389"/>
      <c r="AAG389"/>
      <c r="AAH389"/>
      <c r="AAI389"/>
      <c r="AAJ389"/>
      <c r="AAK389"/>
      <c r="AAL389"/>
      <c r="AAM389"/>
      <c r="AAN389"/>
      <c r="AAO389"/>
      <c r="AAP389"/>
      <c r="AAQ389"/>
      <c r="AAR389"/>
      <c r="AAS389"/>
      <c r="AAT389"/>
      <c r="AAU389"/>
      <c r="AAV389"/>
      <c r="AAW389"/>
      <c r="AAX389"/>
      <c r="AAY389"/>
      <c r="AAZ389"/>
      <c r="ABA389"/>
      <c r="ABB389"/>
      <c r="ABC389"/>
      <c r="ABD389"/>
      <c r="ABE389"/>
      <c r="ABF389"/>
      <c r="ABG389"/>
      <c r="ABH389"/>
      <c r="ABI389"/>
      <c r="ABJ389"/>
      <c r="ABK389"/>
      <c r="ABL389"/>
      <c r="ABM389"/>
      <c r="ABN389"/>
      <c r="ABO389"/>
      <c r="ABP389"/>
      <c r="ABQ389"/>
      <c r="ABR389"/>
      <c r="ABS389"/>
      <c r="ABT389"/>
      <c r="ABU389"/>
      <c r="ABV389"/>
      <c r="ABW389"/>
      <c r="ABX389"/>
      <c r="ABY389"/>
      <c r="ABZ389"/>
      <c r="ACA389"/>
      <c r="ACB389"/>
      <c r="ACC389"/>
      <c r="ACD389"/>
      <c r="ACE389"/>
      <c r="ACF389"/>
      <c r="ACG389"/>
      <c r="ACH389"/>
      <c r="ACI389"/>
      <c r="ACJ389"/>
      <c r="ACK389"/>
      <c r="ACL389"/>
      <c r="ACM389"/>
      <c r="ACN389"/>
      <c r="ACO389"/>
      <c r="ACP389"/>
      <c r="ACQ389"/>
      <c r="ACR389"/>
      <c r="ACS389"/>
      <c r="ACT389"/>
      <c r="ACU389"/>
      <c r="ACV389"/>
      <c r="ACW389"/>
      <c r="ACX389"/>
      <c r="ACY389"/>
      <c r="ACZ389"/>
      <c r="ADA389"/>
      <c r="ADB389"/>
      <c r="ADC389"/>
      <c r="ADD389"/>
      <c r="ADE389"/>
      <c r="ADF389"/>
      <c r="ADG389"/>
      <c r="ADH389"/>
      <c r="ADI389"/>
      <c r="ADJ389"/>
      <c r="ADK389"/>
      <c r="ADL389"/>
      <c r="ADM389"/>
      <c r="ADN389"/>
      <c r="ADO389"/>
      <c r="ADP389"/>
      <c r="ADQ389"/>
      <c r="ADR389"/>
      <c r="ADS389"/>
      <c r="ADT389"/>
      <c r="ADU389"/>
      <c r="ADV389"/>
      <c r="ADW389"/>
      <c r="ADX389"/>
      <c r="ADY389"/>
      <c r="ADZ389"/>
      <c r="AEA389"/>
      <c r="AEB389"/>
      <c r="AEC389"/>
      <c r="AED389"/>
      <c r="AEE389"/>
      <c r="AEF389"/>
      <c r="AEG389"/>
      <c r="AEH389"/>
      <c r="AEI389"/>
      <c r="AEJ389"/>
      <c r="AEK389"/>
      <c r="AEL389"/>
      <c r="AEM389"/>
      <c r="AEN389"/>
      <c r="AEO389"/>
      <c r="AEP389"/>
      <c r="AEQ389"/>
      <c r="AER389"/>
      <c r="AES389"/>
      <c r="AET389"/>
      <c r="AEU389"/>
      <c r="AEV389"/>
      <c r="AEW389"/>
      <c r="AEX389"/>
      <c r="AEY389"/>
      <c r="AEZ389"/>
      <c r="AFA389"/>
      <c r="AFB389"/>
      <c r="AFC389"/>
      <c r="AFD389"/>
      <c r="AFE389"/>
      <c r="AFF389"/>
      <c r="AFG389"/>
      <c r="AFH389"/>
      <c r="AFI389"/>
      <c r="AFJ389"/>
      <c r="AFK389"/>
      <c r="AFL389"/>
      <c r="AFM389"/>
      <c r="AFN389"/>
      <c r="AFO389"/>
      <c r="AFP389"/>
      <c r="AFQ389"/>
      <c r="AFR389"/>
      <c r="AFS389"/>
      <c r="AFT389"/>
      <c r="AFU389"/>
      <c r="AFV389"/>
      <c r="AFW389"/>
      <c r="AFX389"/>
      <c r="AFY389"/>
      <c r="AFZ389"/>
      <c r="AGA389"/>
      <c r="AGB389"/>
      <c r="AGC389"/>
      <c r="AGD389"/>
      <c r="AGE389"/>
      <c r="AGF389"/>
      <c r="AGG389"/>
      <c r="AGH389"/>
      <c r="AGI389"/>
      <c r="AGJ389"/>
      <c r="AGK389"/>
      <c r="AGL389"/>
      <c r="AGM389"/>
      <c r="AGN389"/>
      <c r="AGO389"/>
      <c r="AGP389"/>
      <c r="AGQ389"/>
      <c r="AGR389"/>
      <c r="AGS389"/>
      <c r="AGT389"/>
      <c r="AGU389"/>
      <c r="AGV389"/>
      <c r="AGW389"/>
      <c r="AGX389"/>
      <c r="AGY389"/>
      <c r="AGZ389"/>
      <c r="AHA389"/>
      <c r="AHB389"/>
      <c r="AHC389"/>
      <c r="AHD389"/>
      <c r="AHE389"/>
      <c r="AHF389"/>
      <c r="AHG389"/>
      <c r="AHH389"/>
      <c r="AHI389"/>
      <c r="AHJ389"/>
      <c r="AHK389"/>
      <c r="AHL389"/>
      <c r="AHM389"/>
      <c r="AHN389"/>
      <c r="AHO389"/>
      <c r="AHP389"/>
      <c r="AHQ389"/>
      <c r="AHR389"/>
      <c r="AHS389"/>
      <c r="AHT389"/>
      <c r="AHU389"/>
      <c r="AHV389"/>
      <c r="AHW389"/>
      <c r="AHX389"/>
      <c r="AHY389"/>
      <c r="AHZ389"/>
      <c r="AIA389"/>
      <c r="AIB389"/>
      <c r="AIC389"/>
      <c r="AID389"/>
      <c r="AIE389"/>
      <c r="AIF389"/>
      <c r="AIG389"/>
      <c r="AIH389"/>
      <c r="AII389"/>
      <c r="AIJ389"/>
      <c r="AIK389"/>
      <c r="AIL389"/>
      <c r="AIM389"/>
      <c r="AIN389"/>
      <c r="AIO389"/>
      <c r="AIP389"/>
      <c r="AIQ389"/>
      <c r="AIR389"/>
      <c r="AIS389"/>
      <c r="AIT389"/>
      <c r="AIU389"/>
      <c r="AIV389"/>
      <c r="AIW389"/>
      <c r="AIX389"/>
      <c r="AIY389"/>
      <c r="AIZ389"/>
      <c r="AJA389"/>
      <c r="AJB389"/>
      <c r="AJC389"/>
      <c r="AJD389"/>
      <c r="AJE389"/>
      <c r="AJF389"/>
      <c r="AJG389"/>
      <c r="AJH389"/>
      <c r="AJI389"/>
      <c r="AJJ389"/>
      <c r="AJK389"/>
      <c r="AJL389"/>
      <c r="AJM389"/>
      <c r="AJN389"/>
      <c r="AJO389"/>
      <c r="AJP389"/>
      <c r="AJQ389"/>
      <c r="AJR389"/>
      <c r="AJS389"/>
      <c r="AJT389"/>
      <c r="AJU389"/>
      <c r="AJV389"/>
      <c r="AJW389"/>
      <c r="AJX389"/>
      <c r="AJY389"/>
      <c r="AJZ389"/>
      <c r="AKA389"/>
      <c r="AKB389"/>
      <c r="AKC389"/>
      <c r="AKD389"/>
      <c r="AKE389"/>
      <c r="AKF389"/>
      <c r="AKG389"/>
      <c r="AKH389"/>
      <c r="AKI389"/>
      <c r="AKJ389"/>
      <c r="AKK389"/>
      <c r="AKL389"/>
      <c r="AKM389"/>
      <c r="AKN389"/>
      <c r="AKO389"/>
      <c r="AKP389"/>
      <c r="AKQ389"/>
      <c r="AKR389"/>
      <c r="AKS389"/>
      <c r="AKT389"/>
      <c r="AKU389"/>
      <c r="AKV389"/>
      <c r="AKW389"/>
      <c r="AKX389"/>
      <c r="AKY389"/>
      <c r="AKZ389"/>
      <c r="ALA389"/>
      <c r="ALB389"/>
      <c r="ALC389"/>
      <c r="ALD389"/>
      <c r="ALE389"/>
      <c r="ALF389"/>
      <c r="ALG389"/>
      <c r="ALH389"/>
      <c r="ALI389"/>
      <c r="ALJ389"/>
      <c r="ALK389"/>
      <c r="ALL389"/>
      <c r="ALM389"/>
      <c r="ALN389"/>
      <c r="ALO389"/>
      <c r="ALP389"/>
      <c r="ALQ389"/>
      <c r="ALR389"/>
      <c r="ALS389"/>
      <c r="ALT389"/>
      <c r="ALU389"/>
      <c r="ALV389"/>
      <c r="ALW389"/>
      <c r="ALX389"/>
      <c r="ALY389"/>
      <c r="ALZ389"/>
      <c r="AMA389"/>
      <c r="AMB389"/>
      <c r="AMC389"/>
      <c r="AMD389"/>
      <c r="AME389"/>
      <c r="AMF389"/>
      <c r="AMG389"/>
      <c r="AMH389"/>
      <c r="AMI389"/>
      <c r="AMJ389"/>
      <c r="AMK389"/>
      <c r="AML389"/>
      <c r="AMM389"/>
      <c r="AMN389"/>
      <c r="AMO389"/>
      <c r="AMP389"/>
      <c r="AMQ389"/>
      <c r="AMR389"/>
      <c r="AMS389"/>
      <c r="AMT389"/>
      <c r="AMU389"/>
    </row>
    <row r="390" spans="3:1035" s="6" customFormat="1" ht="15" customHeight="1" x14ac:dyDescent="0.25">
      <c r="C390" s="6" t="str">
        <f t="shared" si="182"/>
        <v>Rheem</v>
      </c>
      <c r="D390" s="6" t="str">
        <f t="shared" si="183"/>
        <v>XE50T12EH45U0  (50 gal)</v>
      </c>
      <c r="E390" s="6">
        <f t="shared" si="184"/>
        <v>1900821</v>
      </c>
      <c r="F390" s="55">
        <f t="shared" si="185"/>
        <v>50</v>
      </c>
      <c r="G390" s="6" t="str">
        <f t="shared" si="186"/>
        <v>RheemHB50</v>
      </c>
      <c r="H390" s="114">
        <f t="shared" si="187"/>
        <v>0</v>
      </c>
      <c r="I390" s="152" t="str">
        <f t="shared" si="188"/>
        <v>RheemXE50T12</v>
      </c>
      <c r="J390" s="114">
        <v>1</v>
      </c>
      <c r="K390" s="220">
        <v>0</v>
      </c>
      <c r="L390" s="91" t="s">
        <v>188</v>
      </c>
      <c r="M390" s="32">
        <v>1</v>
      </c>
      <c r="N390" s="75">
        <f t="shared" si="189"/>
        <v>19</v>
      </c>
      <c r="O390" s="12" t="s">
        <v>88</v>
      </c>
      <c r="P390" s="62">
        <f t="shared" si="196"/>
        <v>8</v>
      </c>
      <c r="Q390" s="164">
        <f t="shared" si="180"/>
        <v>1900821</v>
      </c>
      <c r="R390" s="59" t="str">
        <f t="shared" si="190"/>
        <v>XE50T12EH45U0  (50 gal)</v>
      </c>
      <c r="S390" s="151">
        <f>COUNTIF(R$90:R$662, R390)</f>
        <v>1</v>
      </c>
      <c r="T390" s="13" t="s">
        <v>141</v>
      </c>
      <c r="U390" s="14">
        <v>50</v>
      </c>
      <c r="V390" s="30" t="s">
        <v>91</v>
      </c>
      <c r="W390" s="80" t="s">
        <v>91</v>
      </c>
      <c r="X390" s="85" t="str">
        <f t="shared" si="181"/>
        <v>RheemHB50</v>
      </c>
      <c r="Y390" s="113">
        <v>0</v>
      </c>
      <c r="Z390" s="46" t="str">
        <f>[1]ESTAR_to_AWHS!I143</f>
        <v>4+</v>
      </c>
      <c r="AA390" s="47">
        <f>[1]ESTAR_to_AWHS!J143</f>
        <v>40857</v>
      </c>
      <c r="AB390" s="44" t="s">
        <v>88</v>
      </c>
      <c r="AC390" s="124" t="str">
        <f t="shared" si="191"/>
        <v>2,     1900821,   "XE50T12EH45U0  (50 gal)"</v>
      </c>
      <c r="AD390" s="126" t="str">
        <f t="shared" si="195"/>
        <v>Rheem</v>
      </c>
      <c r="AE390" t="s">
        <v>552</v>
      </c>
      <c r="AF390" s="167">
        <f>COUNTIF(AE$77:AE$662, AE390)</f>
        <v>1</v>
      </c>
      <c r="AG390" s="124" t="str">
        <f t="shared" si="192"/>
        <v xml:space="preserve">          case  XE50T12EH45U0  (50 gal)   :   "RheemXE50T12"</v>
      </c>
      <c r="AH390" s="6" t="s">
        <v>1275</v>
      </c>
      <c r="AI390" s="6">
        <v>2.4500000000000002</v>
      </c>
      <c r="AJ390" s="6">
        <v>1</v>
      </c>
      <c r="AK390"/>
      <c r="AL390" s="138" t="str">
        <f t="shared" si="193"/>
        <v/>
      </c>
      <c r="AM390" s="138" t="str">
        <f t="shared" si="194"/>
        <v/>
      </c>
      <c r="AN390"/>
      <c r="AO390"/>
      <c r="AP390"/>
      <c r="AQ390"/>
      <c r="AR390"/>
    </row>
    <row r="391" spans="3:1035" s="6" customFormat="1" ht="15" customHeight="1" x14ac:dyDescent="0.25">
      <c r="C391" s="6" t="str">
        <f t="shared" si="182"/>
        <v>Rheem</v>
      </c>
      <c r="D391" s="6" t="str">
        <f t="shared" si="183"/>
        <v>XE50T12EH45U0W  (50 gal)</v>
      </c>
      <c r="E391" s="6">
        <f t="shared" si="184"/>
        <v>1900921</v>
      </c>
      <c r="F391" s="55">
        <f t="shared" si="185"/>
        <v>50</v>
      </c>
      <c r="G391" s="6" t="str">
        <f t="shared" si="186"/>
        <v>RheemHB50</v>
      </c>
      <c r="H391" s="114">
        <f t="shared" si="187"/>
        <v>0</v>
      </c>
      <c r="I391" s="152" t="str">
        <f t="shared" si="188"/>
        <v>RheemXE50T12W</v>
      </c>
      <c r="J391" s="114">
        <v>1</v>
      </c>
      <c r="K391" s="220">
        <v>0</v>
      </c>
      <c r="L391" s="91" t="s">
        <v>188</v>
      </c>
      <c r="M391" s="32">
        <v>1</v>
      </c>
      <c r="N391" s="75">
        <f t="shared" si="189"/>
        <v>19</v>
      </c>
      <c r="O391" s="12" t="s">
        <v>88</v>
      </c>
      <c r="P391" s="62">
        <f t="shared" si="196"/>
        <v>9</v>
      </c>
      <c r="Q391" s="164">
        <f t="shared" si="180"/>
        <v>1900921</v>
      </c>
      <c r="R391" s="59" t="str">
        <f t="shared" si="190"/>
        <v>XE50T12EH45U0W  (50 gal)</v>
      </c>
      <c r="S391" s="151">
        <f>COUNTIF(R$90:R$662, R391)</f>
        <v>1</v>
      </c>
      <c r="T391" s="13" t="s">
        <v>142</v>
      </c>
      <c r="U391" s="14">
        <v>50</v>
      </c>
      <c r="V391" s="30" t="s">
        <v>91</v>
      </c>
      <c r="W391" s="80" t="s">
        <v>91</v>
      </c>
      <c r="X391" s="85" t="str">
        <f t="shared" si="181"/>
        <v>RheemHB50</v>
      </c>
      <c r="Y391" s="113">
        <v>0</v>
      </c>
      <c r="Z391" s="46" t="str">
        <f>[1]ESTAR_to_AWHS!I144</f>
        <v>2-3</v>
      </c>
      <c r="AA391" s="47">
        <f>[1]ESTAR_to_AWHS!J144</f>
        <v>41379</v>
      </c>
      <c r="AB391" s="44" t="s">
        <v>88</v>
      </c>
      <c r="AC391" s="124" t="str">
        <f t="shared" si="191"/>
        <v>2,     1900921,   "XE50T12EH45U0W  (50 gal)"</v>
      </c>
      <c r="AD391" s="126" t="str">
        <f t="shared" si="195"/>
        <v>Rheem</v>
      </c>
      <c r="AE391" t="s">
        <v>553</v>
      </c>
      <c r="AF391" s="167">
        <f>COUNTIF(AE$77:AE$662, AE391)</f>
        <v>1</v>
      </c>
      <c r="AG391" s="124" t="str">
        <f t="shared" si="192"/>
        <v xml:space="preserve">          case  XE50T12EH45U0W  (50 gal)   :   "RheemXE50T12W"</v>
      </c>
      <c r="AH391" s="6" t="s">
        <v>1275</v>
      </c>
      <c r="AI391" s="6">
        <v>2.4500000000000002</v>
      </c>
      <c r="AJ391" s="6">
        <v>1</v>
      </c>
      <c r="AK391"/>
      <c r="AL391" s="138" t="str">
        <f t="shared" si="193"/>
        <v/>
      </c>
      <c r="AM391" s="138" t="str">
        <f t="shared" si="194"/>
        <v/>
      </c>
      <c r="AN391"/>
      <c r="AO391"/>
      <c r="AP391"/>
      <c r="AQ391"/>
      <c r="AR391"/>
    </row>
    <row r="392" spans="3:1035" s="6" customFormat="1" ht="15" customHeight="1" x14ac:dyDescent="0.25">
      <c r="C392" s="6" t="str">
        <f t="shared" si="182"/>
        <v>Rheem</v>
      </c>
      <c r="D392" s="6" t="str">
        <f t="shared" si="183"/>
        <v>XE65T10HD50U0  (65 gal)</v>
      </c>
      <c r="E392" s="6">
        <f t="shared" si="184"/>
        <v>1901040</v>
      </c>
      <c r="F392" s="55">
        <f t="shared" si="185"/>
        <v>65</v>
      </c>
      <c r="G392" s="6" t="str">
        <f t="shared" si="186"/>
        <v>RheemHBDR4565</v>
      </c>
      <c r="H392" s="114">
        <f t="shared" si="187"/>
        <v>0</v>
      </c>
      <c r="I392" s="152" t="str">
        <f t="shared" si="188"/>
        <v>RheemXE65T10</v>
      </c>
      <c r="J392" s="114">
        <v>3</v>
      </c>
      <c r="K392" s="219">
        <v>3.7</v>
      </c>
      <c r="L392" s="91" t="s">
        <v>188</v>
      </c>
      <c r="M392" s="32">
        <v>3</v>
      </c>
      <c r="N392" s="75">
        <f t="shared" si="189"/>
        <v>19</v>
      </c>
      <c r="O392" s="12" t="s">
        <v>88</v>
      </c>
      <c r="P392" s="62">
        <f t="shared" si="196"/>
        <v>10</v>
      </c>
      <c r="Q392" s="164">
        <f t="shared" si="180"/>
        <v>1901040</v>
      </c>
      <c r="R392" s="59" t="str">
        <f t="shared" si="190"/>
        <v>XE65T10HD50U0  (65 gal)</v>
      </c>
      <c r="S392" s="151">
        <f>COUNTIF(R$90:R$662, R392)</f>
        <v>1</v>
      </c>
      <c r="T392" s="13" t="s">
        <v>129</v>
      </c>
      <c r="U392" s="14">
        <v>65</v>
      </c>
      <c r="V392" s="99" t="s">
        <v>260</v>
      </c>
      <c r="W392" s="80" t="s">
        <v>260</v>
      </c>
      <c r="X392" s="85" t="str">
        <f t="shared" si="181"/>
        <v>RheemHBDR4565</v>
      </c>
      <c r="Y392" s="113">
        <v>0</v>
      </c>
      <c r="Z392" s="46" t="str">
        <f>[1]ESTAR_to_AWHS!I59</f>
        <v>2-3</v>
      </c>
      <c r="AA392" s="47">
        <f>[1]ESTAR_to_AWHS!J59</f>
        <v>42667</v>
      </c>
      <c r="AB392" s="44" t="s">
        <v>88</v>
      </c>
      <c r="AC392" s="124" t="str">
        <f t="shared" si="191"/>
        <v>2,     1901040,   "XE65T10HD50U0  (65 gal)"</v>
      </c>
      <c r="AD392" s="126" t="str">
        <f t="shared" si="195"/>
        <v>Rheem</v>
      </c>
      <c r="AE392" s="6" t="s">
        <v>554</v>
      </c>
      <c r="AF392" s="167">
        <f>COUNTIF(AE$77:AE$662, AE392)</f>
        <v>1</v>
      </c>
      <c r="AG392" s="124" t="str">
        <f t="shared" si="192"/>
        <v xml:space="preserve">          case  XE65T10HD50U0  (65 gal)   :   "RheemXE65T10"</v>
      </c>
      <c r="AH392" s="6">
        <v>3.7</v>
      </c>
      <c r="AJ392" s="6">
        <v>3</v>
      </c>
      <c r="AK392"/>
      <c r="AL392" s="138">
        <f t="shared" si="193"/>
        <v>3.7</v>
      </c>
      <c r="AM392" s="138" t="str">
        <f t="shared" si="194"/>
        <v/>
      </c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/>
      <c r="GA392"/>
      <c r="GB392"/>
      <c r="GC392"/>
      <c r="GD392"/>
      <c r="GE392"/>
      <c r="GF392"/>
      <c r="GG392"/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/>
      <c r="IX392"/>
      <c r="IY392"/>
      <c r="IZ392"/>
      <c r="JA392"/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/>
      <c r="JP392"/>
      <c r="JQ392"/>
      <c r="JR392"/>
      <c r="JS392"/>
      <c r="JT392"/>
      <c r="JU392"/>
      <c r="JV392"/>
      <c r="JW392"/>
      <c r="JX392"/>
      <c r="JY392"/>
      <c r="JZ392"/>
      <c r="KA392"/>
      <c r="KB392"/>
      <c r="KC392"/>
      <c r="KD392"/>
      <c r="KE392"/>
      <c r="KF392"/>
      <c r="KG392"/>
      <c r="KH392"/>
      <c r="KI392"/>
      <c r="KJ392"/>
      <c r="KK392"/>
      <c r="KL392"/>
      <c r="KM392"/>
      <c r="KN392"/>
      <c r="KO392"/>
      <c r="KP392"/>
      <c r="KQ392"/>
      <c r="KR392"/>
      <c r="KS392"/>
      <c r="KT392"/>
      <c r="KU392"/>
      <c r="KV392"/>
      <c r="KW392"/>
      <c r="KX392"/>
      <c r="KY392"/>
      <c r="KZ392"/>
      <c r="LA392"/>
      <c r="LB392"/>
      <c r="LC392"/>
      <c r="LD392"/>
      <c r="LE392"/>
      <c r="LF392"/>
      <c r="LG392"/>
      <c r="LH392"/>
      <c r="LI392"/>
      <c r="LJ392"/>
      <c r="LK392"/>
      <c r="LL392"/>
      <c r="LM392"/>
      <c r="LN392"/>
      <c r="LO392"/>
      <c r="LP392"/>
      <c r="LQ392"/>
      <c r="LR392"/>
      <c r="LS392"/>
      <c r="LT392"/>
      <c r="LU392"/>
      <c r="LV392"/>
      <c r="LW392"/>
      <c r="LX392"/>
      <c r="LY392"/>
      <c r="LZ392"/>
      <c r="MA392"/>
      <c r="MB392"/>
      <c r="MC392"/>
      <c r="MD392"/>
      <c r="ME392"/>
      <c r="MF392"/>
      <c r="MG392"/>
      <c r="MH392"/>
      <c r="MI392"/>
      <c r="MJ392"/>
      <c r="MK392"/>
      <c r="ML392"/>
      <c r="MM392"/>
      <c r="MN392"/>
      <c r="MO392"/>
      <c r="MP392"/>
      <c r="MQ392"/>
      <c r="MR392"/>
      <c r="MS392"/>
      <c r="MT392"/>
      <c r="MU392"/>
      <c r="MV392"/>
      <c r="MW392"/>
      <c r="MX392"/>
      <c r="MY392"/>
      <c r="MZ392"/>
      <c r="NA392"/>
      <c r="NB392"/>
      <c r="NC392"/>
      <c r="ND392"/>
      <c r="NE392"/>
      <c r="NF392"/>
      <c r="NG392"/>
      <c r="NH392"/>
      <c r="NI392"/>
      <c r="NJ392"/>
      <c r="NK392"/>
      <c r="NL392"/>
      <c r="NM392"/>
      <c r="NN392"/>
      <c r="NO392"/>
      <c r="NP392"/>
      <c r="NQ392"/>
      <c r="NR392"/>
      <c r="NS392"/>
      <c r="NT392"/>
      <c r="NU392"/>
      <c r="NV392"/>
      <c r="NW392"/>
      <c r="NX392"/>
      <c r="NY392"/>
      <c r="NZ392"/>
      <c r="OA392"/>
      <c r="OB392"/>
      <c r="OC392"/>
      <c r="OD392"/>
      <c r="OE392"/>
      <c r="OF392"/>
      <c r="OG392"/>
      <c r="OH392"/>
      <c r="OI392"/>
      <c r="OJ392"/>
      <c r="OK392"/>
      <c r="OL392"/>
      <c r="OM392"/>
      <c r="ON392"/>
      <c r="OO392"/>
      <c r="OP392"/>
      <c r="OQ392"/>
      <c r="OR392"/>
      <c r="OS392"/>
      <c r="OT392"/>
      <c r="OU392"/>
      <c r="OV392"/>
      <c r="OW392"/>
      <c r="OX392"/>
      <c r="OY392"/>
      <c r="OZ392"/>
      <c r="PA392"/>
      <c r="PB392"/>
      <c r="PC392"/>
      <c r="PD392"/>
      <c r="PE392"/>
      <c r="PF392"/>
      <c r="PG392"/>
      <c r="PH392"/>
      <c r="PI392"/>
      <c r="PJ392"/>
      <c r="PK392"/>
      <c r="PL392"/>
      <c r="PM392"/>
      <c r="PN392"/>
      <c r="PO392"/>
      <c r="PP392"/>
      <c r="PQ392"/>
      <c r="PR392"/>
      <c r="PS392"/>
      <c r="PT392"/>
      <c r="PU392"/>
      <c r="PV392"/>
      <c r="PW392"/>
      <c r="PX392"/>
      <c r="PY392"/>
      <c r="PZ392"/>
      <c r="QA392"/>
      <c r="QB392"/>
      <c r="QC392"/>
      <c r="QD392"/>
      <c r="QE392"/>
      <c r="QF392"/>
      <c r="QG392"/>
      <c r="QH392"/>
      <c r="QI392"/>
      <c r="QJ392"/>
      <c r="QK392"/>
      <c r="QL392"/>
      <c r="QM392"/>
      <c r="QN392"/>
      <c r="QO392"/>
      <c r="QP392"/>
      <c r="QQ392"/>
      <c r="QR392"/>
      <c r="QS392"/>
      <c r="QT392"/>
      <c r="QU392"/>
      <c r="QV392"/>
      <c r="QW392"/>
      <c r="QX392"/>
      <c r="QY392"/>
      <c r="QZ392"/>
      <c r="RA392"/>
      <c r="RB392"/>
      <c r="RC392"/>
      <c r="RD392"/>
      <c r="RE392"/>
      <c r="RF392"/>
      <c r="RG392"/>
      <c r="RH392"/>
      <c r="RI392"/>
      <c r="RJ392"/>
      <c r="RK392"/>
      <c r="RL392"/>
      <c r="RM392"/>
      <c r="RN392"/>
      <c r="RO392"/>
      <c r="RP392"/>
      <c r="RQ392"/>
      <c r="RR392"/>
      <c r="RS392"/>
      <c r="RT392"/>
      <c r="RU392"/>
      <c r="RV392"/>
      <c r="RW392"/>
      <c r="RX392"/>
      <c r="RY392"/>
      <c r="RZ392"/>
      <c r="SA392"/>
      <c r="SB392"/>
      <c r="SC392"/>
      <c r="SD392"/>
      <c r="SE392"/>
      <c r="SF392"/>
      <c r="SG392"/>
      <c r="SH392"/>
      <c r="SI392"/>
      <c r="SJ392"/>
      <c r="SK392"/>
      <c r="SL392"/>
      <c r="SM392"/>
      <c r="SN392"/>
      <c r="SO392"/>
      <c r="SP392"/>
      <c r="SQ392"/>
      <c r="SR392"/>
      <c r="SS392"/>
      <c r="ST392"/>
      <c r="SU392"/>
      <c r="SV392"/>
      <c r="SW392"/>
      <c r="SX392"/>
      <c r="SY392"/>
      <c r="SZ392"/>
      <c r="TA392"/>
      <c r="TB392"/>
      <c r="TC392"/>
      <c r="TD392"/>
      <c r="TE392"/>
      <c r="TF392"/>
      <c r="TG392"/>
      <c r="TH392"/>
      <c r="TI392"/>
      <c r="TJ392"/>
      <c r="TK392"/>
      <c r="TL392"/>
      <c r="TM392"/>
      <c r="TN392"/>
      <c r="TO392"/>
      <c r="TP392"/>
      <c r="TQ392"/>
      <c r="TR392"/>
      <c r="TS392"/>
      <c r="TT392"/>
      <c r="TU392"/>
      <c r="TV392"/>
      <c r="TW392"/>
      <c r="TX392"/>
      <c r="TY392"/>
      <c r="TZ392"/>
      <c r="UA392"/>
      <c r="UB392"/>
      <c r="UC392"/>
      <c r="UD392"/>
      <c r="UE392"/>
      <c r="UF392"/>
      <c r="UG392"/>
      <c r="UH392"/>
      <c r="UI392"/>
      <c r="UJ392"/>
      <c r="UK392"/>
      <c r="UL392"/>
      <c r="UM392"/>
      <c r="UN392"/>
      <c r="UO392"/>
      <c r="UP392"/>
      <c r="UQ392"/>
      <c r="UR392"/>
      <c r="US392"/>
      <c r="UT392"/>
      <c r="UU392"/>
      <c r="UV392"/>
      <c r="UW392"/>
      <c r="UX392"/>
      <c r="UY392"/>
      <c r="UZ392"/>
      <c r="VA392"/>
      <c r="VB392"/>
      <c r="VC392"/>
      <c r="VD392"/>
      <c r="VE392"/>
      <c r="VF392"/>
      <c r="VG392"/>
      <c r="VH392"/>
      <c r="VI392"/>
      <c r="VJ392"/>
      <c r="VK392"/>
      <c r="VL392"/>
      <c r="VM392"/>
      <c r="VN392"/>
      <c r="VO392"/>
      <c r="VP392"/>
      <c r="VQ392"/>
      <c r="VR392"/>
      <c r="VS392"/>
      <c r="VT392"/>
      <c r="VU392"/>
      <c r="VV392"/>
      <c r="VW392"/>
      <c r="VX392"/>
      <c r="VY392"/>
      <c r="VZ392"/>
      <c r="WA392"/>
      <c r="WB392"/>
      <c r="WC392"/>
      <c r="WD392"/>
      <c r="WE392"/>
      <c r="WF392"/>
      <c r="WG392"/>
      <c r="WH392"/>
      <c r="WI392"/>
      <c r="WJ392"/>
      <c r="WK392"/>
      <c r="WL392"/>
      <c r="WM392"/>
      <c r="WN392"/>
      <c r="WO392"/>
      <c r="WP392"/>
      <c r="WQ392"/>
      <c r="WR392"/>
      <c r="WS392"/>
      <c r="WT392"/>
      <c r="WU392"/>
      <c r="WV392"/>
      <c r="WW392"/>
      <c r="WX392"/>
      <c r="WY392"/>
      <c r="WZ392"/>
      <c r="XA392"/>
      <c r="XB392"/>
      <c r="XC392"/>
      <c r="XD392"/>
      <c r="XE392"/>
      <c r="XF392"/>
      <c r="XG392"/>
      <c r="XH392"/>
      <c r="XI392"/>
      <c r="XJ392"/>
      <c r="XK392"/>
      <c r="XL392"/>
      <c r="XM392"/>
      <c r="XN392"/>
      <c r="XO392"/>
      <c r="XP392"/>
      <c r="XQ392"/>
      <c r="XR392"/>
      <c r="XS392"/>
      <c r="XT392"/>
      <c r="XU392"/>
      <c r="XV392"/>
      <c r="XW392"/>
      <c r="XX392"/>
      <c r="XY392"/>
      <c r="XZ392"/>
      <c r="YA392"/>
      <c r="YB392"/>
      <c r="YC392"/>
      <c r="YD392"/>
      <c r="YE392"/>
      <c r="YF392"/>
      <c r="YG392"/>
      <c r="YH392"/>
      <c r="YI392"/>
      <c r="YJ392"/>
      <c r="YK392"/>
      <c r="YL392"/>
      <c r="YM392"/>
      <c r="YN392"/>
      <c r="YO392"/>
      <c r="YP392"/>
      <c r="YQ392"/>
      <c r="YR392"/>
      <c r="YS392"/>
      <c r="YT392"/>
      <c r="YU392"/>
      <c r="YV392"/>
      <c r="YW392"/>
      <c r="YX392"/>
      <c r="YY392"/>
      <c r="YZ392"/>
      <c r="ZA392"/>
      <c r="ZB392"/>
      <c r="ZC392"/>
      <c r="ZD392"/>
      <c r="ZE392"/>
      <c r="ZF392"/>
      <c r="ZG392"/>
      <c r="ZH392"/>
      <c r="ZI392"/>
      <c r="ZJ392"/>
      <c r="ZK392"/>
      <c r="ZL392"/>
      <c r="ZM392"/>
      <c r="ZN392"/>
      <c r="ZO392"/>
      <c r="ZP392"/>
      <c r="ZQ392"/>
      <c r="ZR392"/>
      <c r="ZS392"/>
      <c r="ZT392"/>
      <c r="ZU392"/>
      <c r="ZV392"/>
      <c r="ZW392"/>
      <c r="ZX392"/>
      <c r="ZY392"/>
      <c r="ZZ392"/>
      <c r="AAA392"/>
      <c r="AAB392"/>
      <c r="AAC392"/>
      <c r="AAD392"/>
      <c r="AAE392"/>
      <c r="AAF392"/>
      <c r="AAG392"/>
      <c r="AAH392"/>
      <c r="AAI392"/>
      <c r="AAJ392"/>
      <c r="AAK392"/>
      <c r="AAL392"/>
      <c r="AAM392"/>
      <c r="AAN392"/>
      <c r="AAO392"/>
      <c r="AAP392"/>
      <c r="AAQ392"/>
      <c r="AAR392"/>
      <c r="AAS392"/>
      <c r="AAT392"/>
      <c r="AAU392"/>
      <c r="AAV392"/>
      <c r="AAW392"/>
      <c r="AAX392"/>
      <c r="AAY392"/>
      <c r="AAZ392"/>
      <c r="ABA392"/>
      <c r="ABB392"/>
      <c r="ABC392"/>
      <c r="ABD392"/>
      <c r="ABE392"/>
      <c r="ABF392"/>
      <c r="ABG392"/>
      <c r="ABH392"/>
      <c r="ABI392"/>
      <c r="ABJ392"/>
      <c r="ABK392"/>
      <c r="ABL392"/>
      <c r="ABM392"/>
      <c r="ABN392"/>
      <c r="ABO392"/>
      <c r="ABP392"/>
      <c r="ABQ392"/>
      <c r="ABR392"/>
      <c r="ABS392"/>
      <c r="ABT392"/>
      <c r="ABU392"/>
      <c r="ABV392"/>
      <c r="ABW392"/>
      <c r="ABX392"/>
      <c r="ABY392"/>
      <c r="ABZ392"/>
      <c r="ACA392"/>
      <c r="ACB392"/>
      <c r="ACC392"/>
      <c r="ACD392"/>
      <c r="ACE392"/>
      <c r="ACF392"/>
      <c r="ACG392"/>
      <c r="ACH392"/>
      <c r="ACI392"/>
      <c r="ACJ392"/>
      <c r="ACK392"/>
      <c r="ACL392"/>
      <c r="ACM392"/>
      <c r="ACN392"/>
      <c r="ACO392"/>
      <c r="ACP392"/>
      <c r="ACQ392"/>
      <c r="ACR392"/>
      <c r="ACS392"/>
      <c r="ACT392"/>
      <c r="ACU392"/>
      <c r="ACV392"/>
      <c r="ACW392"/>
      <c r="ACX392"/>
      <c r="ACY392"/>
      <c r="ACZ392"/>
      <c r="ADA392"/>
      <c r="ADB392"/>
      <c r="ADC392"/>
      <c r="ADD392"/>
      <c r="ADE392"/>
      <c r="ADF392"/>
      <c r="ADG392"/>
      <c r="ADH392"/>
      <c r="ADI392"/>
      <c r="ADJ392"/>
      <c r="ADK392"/>
      <c r="ADL392"/>
      <c r="ADM392"/>
      <c r="ADN392"/>
      <c r="ADO392"/>
      <c r="ADP392"/>
      <c r="ADQ392"/>
      <c r="ADR392"/>
      <c r="ADS392"/>
      <c r="ADT392"/>
      <c r="ADU392"/>
      <c r="ADV392"/>
      <c r="ADW392"/>
      <c r="ADX392"/>
      <c r="ADY392"/>
      <c r="ADZ392"/>
      <c r="AEA392"/>
      <c r="AEB392"/>
      <c r="AEC392"/>
      <c r="AED392"/>
      <c r="AEE392"/>
      <c r="AEF392"/>
      <c r="AEG392"/>
      <c r="AEH392"/>
      <c r="AEI392"/>
      <c r="AEJ392"/>
      <c r="AEK392"/>
      <c r="AEL392"/>
      <c r="AEM392"/>
      <c r="AEN392"/>
      <c r="AEO392"/>
      <c r="AEP392"/>
      <c r="AEQ392"/>
      <c r="AER392"/>
      <c r="AES392"/>
      <c r="AET392"/>
      <c r="AEU392"/>
      <c r="AEV392"/>
      <c r="AEW392"/>
      <c r="AEX392"/>
      <c r="AEY392"/>
      <c r="AEZ392"/>
      <c r="AFA392"/>
      <c r="AFB392"/>
      <c r="AFC392"/>
      <c r="AFD392"/>
      <c r="AFE392"/>
      <c r="AFF392"/>
      <c r="AFG392"/>
      <c r="AFH392"/>
      <c r="AFI392"/>
      <c r="AFJ392"/>
      <c r="AFK392"/>
      <c r="AFL392"/>
      <c r="AFM392"/>
      <c r="AFN392"/>
      <c r="AFO392"/>
      <c r="AFP392"/>
      <c r="AFQ392"/>
      <c r="AFR392"/>
      <c r="AFS392"/>
      <c r="AFT392"/>
      <c r="AFU392"/>
      <c r="AFV392"/>
      <c r="AFW392"/>
      <c r="AFX392"/>
      <c r="AFY392"/>
      <c r="AFZ392"/>
      <c r="AGA392"/>
      <c r="AGB392"/>
      <c r="AGC392"/>
      <c r="AGD392"/>
      <c r="AGE392"/>
      <c r="AGF392"/>
      <c r="AGG392"/>
      <c r="AGH392"/>
      <c r="AGI392"/>
      <c r="AGJ392"/>
      <c r="AGK392"/>
      <c r="AGL392"/>
      <c r="AGM392"/>
      <c r="AGN392"/>
      <c r="AGO392"/>
      <c r="AGP392"/>
      <c r="AGQ392"/>
      <c r="AGR392"/>
      <c r="AGS392"/>
      <c r="AGT392"/>
      <c r="AGU392"/>
      <c r="AGV392"/>
      <c r="AGW392"/>
      <c r="AGX392"/>
      <c r="AGY392"/>
      <c r="AGZ392"/>
      <c r="AHA392"/>
      <c r="AHB392"/>
      <c r="AHC392"/>
      <c r="AHD392"/>
      <c r="AHE392"/>
      <c r="AHF392"/>
      <c r="AHG392"/>
      <c r="AHH392"/>
      <c r="AHI392"/>
      <c r="AHJ392"/>
      <c r="AHK392"/>
      <c r="AHL392"/>
      <c r="AHM392"/>
      <c r="AHN392"/>
      <c r="AHO392"/>
      <c r="AHP392"/>
      <c r="AHQ392"/>
      <c r="AHR392"/>
      <c r="AHS392"/>
      <c r="AHT392"/>
      <c r="AHU392"/>
      <c r="AHV392"/>
      <c r="AHW392"/>
      <c r="AHX392"/>
      <c r="AHY392"/>
      <c r="AHZ392"/>
      <c r="AIA392"/>
      <c r="AIB392"/>
      <c r="AIC392"/>
      <c r="AID392"/>
      <c r="AIE392"/>
      <c r="AIF392"/>
      <c r="AIG392"/>
      <c r="AIH392"/>
      <c r="AII392"/>
      <c r="AIJ392"/>
      <c r="AIK392"/>
      <c r="AIL392"/>
      <c r="AIM392"/>
      <c r="AIN392"/>
      <c r="AIO392"/>
      <c r="AIP392"/>
      <c r="AIQ392"/>
      <c r="AIR392"/>
      <c r="AIS392"/>
      <c r="AIT392"/>
      <c r="AIU392"/>
      <c r="AIV392"/>
      <c r="AIW392"/>
      <c r="AIX392"/>
      <c r="AIY392"/>
      <c r="AIZ392"/>
      <c r="AJA392"/>
      <c r="AJB392"/>
      <c r="AJC392"/>
      <c r="AJD392"/>
      <c r="AJE392"/>
      <c r="AJF392"/>
      <c r="AJG392"/>
      <c r="AJH392"/>
      <c r="AJI392"/>
      <c r="AJJ392"/>
      <c r="AJK392"/>
      <c r="AJL392"/>
      <c r="AJM392"/>
      <c r="AJN392"/>
      <c r="AJO392"/>
      <c r="AJP392"/>
      <c r="AJQ392"/>
      <c r="AJR392"/>
      <c r="AJS392"/>
      <c r="AJT392"/>
      <c r="AJU392"/>
      <c r="AJV392"/>
      <c r="AJW392"/>
      <c r="AJX392"/>
      <c r="AJY392"/>
      <c r="AJZ392"/>
      <c r="AKA392"/>
      <c r="AKB392"/>
      <c r="AKC392"/>
      <c r="AKD392"/>
      <c r="AKE392"/>
      <c r="AKF392"/>
      <c r="AKG392"/>
      <c r="AKH392"/>
      <c r="AKI392"/>
      <c r="AKJ392"/>
      <c r="AKK392"/>
      <c r="AKL392"/>
      <c r="AKM392"/>
      <c r="AKN392"/>
      <c r="AKO392"/>
      <c r="AKP392"/>
      <c r="AKQ392"/>
      <c r="AKR392"/>
      <c r="AKS392"/>
      <c r="AKT392"/>
      <c r="AKU392"/>
      <c r="AKV392"/>
      <c r="AKW392"/>
      <c r="AKX392"/>
      <c r="AKY392"/>
      <c r="AKZ392"/>
      <c r="ALA392"/>
      <c r="ALB392"/>
      <c r="ALC392"/>
      <c r="ALD392"/>
      <c r="ALE392"/>
      <c r="ALF392"/>
      <c r="ALG392"/>
      <c r="ALH392"/>
      <c r="ALI392"/>
      <c r="ALJ392"/>
      <c r="ALK392"/>
      <c r="ALL392"/>
      <c r="ALM392"/>
      <c r="ALN392"/>
      <c r="ALO392"/>
      <c r="ALP392"/>
      <c r="ALQ392"/>
      <c r="ALR392"/>
      <c r="ALS392"/>
      <c r="ALT392"/>
      <c r="ALU392"/>
      <c r="ALV392"/>
      <c r="ALW392"/>
      <c r="ALX392"/>
      <c r="ALY392"/>
      <c r="ALZ392"/>
      <c r="AMA392"/>
      <c r="AMB392"/>
      <c r="AMC392"/>
      <c r="AMD392"/>
      <c r="AME392"/>
      <c r="AMF392"/>
      <c r="AMG392"/>
      <c r="AMH392"/>
      <c r="AMI392"/>
      <c r="AMJ392"/>
      <c r="AMK392"/>
      <c r="AML392"/>
      <c r="AMM392"/>
      <c r="AMN392"/>
      <c r="AMO392"/>
      <c r="AMP392"/>
      <c r="AMQ392"/>
      <c r="AMR392"/>
      <c r="AMS392"/>
      <c r="AMT392"/>
      <c r="AMU392"/>
    </row>
    <row r="393" spans="3:1035" s="6" customFormat="1" ht="15" customHeight="1" x14ac:dyDescent="0.25">
      <c r="C393" s="6" t="str">
        <f t="shared" si="182"/>
        <v>Rheem</v>
      </c>
      <c r="D393" s="6" t="str">
        <f t="shared" si="183"/>
        <v>XE80T10HD50U0  (80 gal)</v>
      </c>
      <c r="E393" s="6">
        <f t="shared" si="184"/>
        <v>1901141</v>
      </c>
      <c r="F393" s="55">
        <f t="shared" si="185"/>
        <v>80</v>
      </c>
      <c r="G393" s="6" t="str">
        <f t="shared" si="186"/>
        <v>RheemHBDR4580</v>
      </c>
      <c r="H393" s="114">
        <f t="shared" si="187"/>
        <v>0</v>
      </c>
      <c r="I393" s="152" t="str">
        <f t="shared" si="188"/>
        <v>RheemXE80T10</v>
      </c>
      <c r="J393" s="114">
        <v>3</v>
      </c>
      <c r="K393" s="219">
        <v>3.7</v>
      </c>
      <c r="L393" s="91" t="s">
        <v>188</v>
      </c>
      <c r="M393" s="32">
        <v>3</v>
      </c>
      <c r="N393" s="75">
        <f t="shared" si="189"/>
        <v>19</v>
      </c>
      <c r="O393" s="12" t="s">
        <v>88</v>
      </c>
      <c r="P393" s="62">
        <f t="shared" si="196"/>
        <v>11</v>
      </c>
      <c r="Q393" s="164">
        <f t="shared" si="180"/>
        <v>1901141</v>
      </c>
      <c r="R393" s="59" t="str">
        <f t="shared" si="190"/>
        <v>XE80T10HD50U0  (80 gal)</v>
      </c>
      <c r="S393" s="151">
        <f>COUNTIF(R$90:R$662, R393)</f>
        <v>1</v>
      </c>
      <c r="T393" s="13" t="s">
        <v>130</v>
      </c>
      <c r="U393" s="14">
        <v>80</v>
      </c>
      <c r="V393" s="99" t="s">
        <v>261</v>
      </c>
      <c r="W393" s="80" t="s">
        <v>261</v>
      </c>
      <c r="X393" s="85" t="str">
        <f t="shared" si="181"/>
        <v>RheemHBDR4580</v>
      </c>
      <c r="Y393" s="113">
        <v>0</v>
      </c>
      <c r="Z393" s="46">
        <f>[1]ESTAR_to_AWHS!I60</f>
        <v>4</v>
      </c>
      <c r="AA393" s="47">
        <f>[1]ESTAR_to_AWHS!J60</f>
        <v>42667</v>
      </c>
      <c r="AB393" s="44" t="s">
        <v>88</v>
      </c>
      <c r="AC393" s="124" t="str">
        <f t="shared" si="191"/>
        <v>2,     1901141,   "XE80T10HD50U0  (80 gal)"</v>
      </c>
      <c r="AD393" s="126" t="str">
        <f t="shared" si="195"/>
        <v>Rheem</v>
      </c>
      <c r="AE393" s="6" t="s">
        <v>559</v>
      </c>
      <c r="AF393" s="167">
        <f>COUNTIF(AE$77:AE$662, AE393)</f>
        <v>1</v>
      </c>
      <c r="AG393" s="124" t="str">
        <f t="shared" si="192"/>
        <v xml:space="preserve">          case  XE80T10HD50U0  (80 gal)   :   "RheemXE80T10"</v>
      </c>
      <c r="AH393" s="6">
        <v>3.7</v>
      </c>
      <c r="AJ393" s="6">
        <v>3</v>
      </c>
      <c r="AK393"/>
      <c r="AL393" s="138">
        <f t="shared" si="193"/>
        <v>3.7</v>
      </c>
      <c r="AM393" s="138" t="str">
        <f t="shared" si="194"/>
        <v/>
      </c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/>
      <c r="KA393"/>
      <c r="KB393"/>
      <c r="KC393"/>
      <c r="KD393"/>
      <c r="KE393"/>
      <c r="KF393"/>
      <c r="KG393"/>
      <c r="KH393"/>
      <c r="KI393"/>
      <c r="KJ393"/>
      <c r="KK393"/>
      <c r="KL393"/>
      <c r="KM393"/>
      <c r="KN393"/>
      <c r="KO393"/>
      <c r="KP393"/>
      <c r="KQ393"/>
      <c r="KR393"/>
      <c r="KS393"/>
      <c r="KT393"/>
      <c r="KU393"/>
      <c r="KV393"/>
      <c r="KW393"/>
      <c r="KX393"/>
      <c r="KY393"/>
      <c r="KZ393"/>
      <c r="LA393"/>
      <c r="LB393"/>
      <c r="LC393"/>
      <c r="LD393"/>
      <c r="LE393"/>
      <c r="LF393"/>
      <c r="LG393"/>
      <c r="LH393"/>
      <c r="LI393"/>
      <c r="LJ393"/>
      <c r="LK393"/>
      <c r="LL393"/>
      <c r="LM393"/>
      <c r="LN393"/>
      <c r="LO393"/>
      <c r="LP393"/>
      <c r="LQ393"/>
      <c r="LR393"/>
      <c r="LS393"/>
      <c r="LT393"/>
      <c r="LU393"/>
      <c r="LV393"/>
      <c r="LW393"/>
      <c r="LX393"/>
      <c r="LY393"/>
      <c r="LZ393"/>
      <c r="MA393"/>
      <c r="MB393"/>
      <c r="MC393"/>
      <c r="MD393"/>
      <c r="ME393"/>
      <c r="MF393"/>
      <c r="MG393"/>
      <c r="MH393"/>
      <c r="MI393"/>
      <c r="MJ393"/>
      <c r="MK393"/>
      <c r="ML393"/>
      <c r="MM393"/>
      <c r="MN393"/>
      <c r="MO393"/>
      <c r="MP393"/>
      <c r="MQ393"/>
      <c r="MR393"/>
      <c r="MS393"/>
      <c r="MT393"/>
      <c r="MU393"/>
      <c r="MV393"/>
      <c r="MW393"/>
      <c r="MX393"/>
      <c r="MY393"/>
      <c r="MZ393"/>
      <c r="NA393"/>
      <c r="NB393"/>
      <c r="NC393"/>
      <c r="ND393"/>
      <c r="NE393"/>
      <c r="NF393"/>
      <c r="NG393"/>
      <c r="NH393"/>
      <c r="NI393"/>
      <c r="NJ393"/>
      <c r="NK393"/>
      <c r="NL393"/>
      <c r="NM393"/>
      <c r="NN393"/>
      <c r="NO393"/>
      <c r="NP393"/>
      <c r="NQ393"/>
      <c r="NR393"/>
      <c r="NS393"/>
      <c r="NT393"/>
      <c r="NU393"/>
      <c r="NV393"/>
      <c r="NW393"/>
      <c r="NX393"/>
      <c r="NY393"/>
      <c r="NZ393"/>
      <c r="OA393"/>
      <c r="OB393"/>
      <c r="OC393"/>
      <c r="OD393"/>
      <c r="OE393"/>
      <c r="OF393"/>
      <c r="OG393"/>
      <c r="OH393"/>
      <c r="OI393"/>
      <c r="OJ393"/>
      <c r="OK393"/>
      <c r="OL393"/>
      <c r="OM393"/>
      <c r="ON393"/>
      <c r="OO393"/>
      <c r="OP393"/>
      <c r="OQ393"/>
      <c r="OR393"/>
      <c r="OS393"/>
      <c r="OT393"/>
      <c r="OU393"/>
      <c r="OV393"/>
      <c r="OW393"/>
      <c r="OX393"/>
      <c r="OY393"/>
      <c r="OZ393"/>
      <c r="PA393"/>
      <c r="PB393"/>
      <c r="PC393"/>
      <c r="PD393"/>
      <c r="PE393"/>
      <c r="PF393"/>
      <c r="PG393"/>
      <c r="PH393"/>
      <c r="PI393"/>
      <c r="PJ393"/>
      <c r="PK393"/>
      <c r="PL393"/>
      <c r="PM393"/>
      <c r="PN393"/>
      <c r="PO393"/>
      <c r="PP393"/>
      <c r="PQ393"/>
      <c r="PR393"/>
      <c r="PS393"/>
      <c r="PT393"/>
      <c r="PU393"/>
      <c r="PV393"/>
      <c r="PW393"/>
      <c r="PX393"/>
      <c r="PY393"/>
      <c r="PZ393"/>
      <c r="QA393"/>
      <c r="QB393"/>
      <c r="QC393"/>
      <c r="QD393"/>
      <c r="QE393"/>
      <c r="QF393"/>
      <c r="QG393"/>
      <c r="QH393"/>
      <c r="QI393"/>
      <c r="QJ393"/>
      <c r="QK393"/>
      <c r="QL393"/>
      <c r="QM393"/>
      <c r="QN393"/>
      <c r="QO393"/>
      <c r="QP393"/>
      <c r="QQ393"/>
      <c r="QR393"/>
      <c r="QS393"/>
      <c r="QT393"/>
      <c r="QU393"/>
      <c r="QV393"/>
      <c r="QW393"/>
      <c r="QX393"/>
      <c r="QY393"/>
      <c r="QZ393"/>
      <c r="RA393"/>
      <c r="RB393"/>
      <c r="RC393"/>
      <c r="RD393"/>
      <c r="RE393"/>
      <c r="RF393"/>
      <c r="RG393"/>
      <c r="RH393"/>
      <c r="RI393"/>
      <c r="RJ393"/>
      <c r="RK393"/>
      <c r="RL393"/>
      <c r="RM393"/>
      <c r="RN393"/>
      <c r="RO393"/>
      <c r="RP393"/>
      <c r="RQ393"/>
      <c r="RR393"/>
      <c r="RS393"/>
      <c r="RT393"/>
      <c r="RU393"/>
      <c r="RV393"/>
      <c r="RW393"/>
      <c r="RX393"/>
      <c r="RY393"/>
      <c r="RZ393"/>
      <c r="SA393"/>
      <c r="SB393"/>
      <c r="SC393"/>
      <c r="SD393"/>
      <c r="SE393"/>
      <c r="SF393"/>
      <c r="SG393"/>
      <c r="SH393"/>
      <c r="SI393"/>
      <c r="SJ393"/>
      <c r="SK393"/>
      <c r="SL393"/>
      <c r="SM393"/>
      <c r="SN393"/>
      <c r="SO393"/>
      <c r="SP393"/>
      <c r="SQ393"/>
      <c r="SR393"/>
      <c r="SS393"/>
      <c r="ST393"/>
      <c r="SU393"/>
      <c r="SV393"/>
      <c r="SW393"/>
      <c r="SX393"/>
      <c r="SY393"/>
      <c r="SZ393"/>
      <c r="TA393"/>
      <c r="TB393"/>
      <c r="TC393"/>
      <c r="TD393"/>
      <c r="TE393"/>
      <c r="TF393"/>
      <c r="TG393"/>
      <c r="TH393"/>
      <c r="TI393"/>
      <c r="TJ393"/>
      <c r="TK393"/>
      <c r="TL393"/>
      <c r="TM393"/>
      <c r="TN393"/>
      <c r="TO393"/>
      <c r="TP393"/>
      <c r="TQ393"/>
      <c r="TR393"/>
      <c r="TS393"/>
      <c r="TT393"/>
      <c r="TU393"/>
      <c r="TV393"/>
      <c r="TW393"/>
      <c r="TX393"/>
      <c r="TY393"/>
      <c r="TZ393"/>
      <c r="UA393"/>
      <c r="UB393"/>
      <c r="UC393"/>
      <c r="UD393"/>
      <c r="UE393"/>
      <c r="UF393"/>
      <c r="UG393"/>
      <c r="UH393"/>
      <c r="UI393"/>
      <c r="UJ393"/>
      <c r="UK393"/>
      <c r="UL393"/>
      <c r="UM393"/>
      <c r="UN393"/>
      <c r="UO393"/>
      <c r="UP393"/>
      <c r="UQ393"/>
      <c r="UR393"/>
      <c r="US393"/>
      <c r="UT393"/>
      <c r="UU393"/>
      <c r="UV393"/>
      <c r="UW393"/>
      <c r="UX393"/>
      <c r="UY393"/>
      <c r="UZ393"/>
      <c r="VA393"/>
      <c r="VB393"/>
      <c r="VC393"/>
      <c r="VD393"/>
      <c r="VE393"/>
      <c r="VF393"/>
      <c r="VG393"/>
      <c r="VH393"/>
      <c r="VI393"/>
      <c r="VJ393"/>
      <c r="VK393"/>
      <c r="VL393"/>
      <c r="VM393"/>
      <c r="VN393"/>
      <c r="VO393"/>
      <c r="VP393"/>
      <c r="VQ393"/>
      <c r="VR393"/>
      <c r="VS393"/>
      <c r="VT393"/>
      <c r="VU393"/>
      <c r="VV393"/>
      <c r="VW393"/>
      <c r="VX393"/>
      <c r="VY393"/>
      <c r="VZ393"/>
      <c r="WA393"/>
      <c r="WB393"/>
      <c r="WC393"/>
      <c r="WD393"/>
      <c r="WE393"/>
      <c r="WF393"/>
      <c r="WG393"/>
      <c r="WH393"/>
      <c r="WI393"/>
      <c r="WJ393"/>
      <c r="WK393"/>
      <c r="WL393"/>
      <c r="WM393"/>
      <c r="WN393"/>
      <c r="WO393"/>
      <c r="WP393"/>
      <c r="WQ393"/>
      <c r="WR393"/>
      <c r="WS393"/>
      <c r="WT393"/>
      <c r="WU393"/>
      <c r="WV393"/>
      <c r="WW393"/>
      <c r="WX393"/>
      <c r="WY393"/>
      <c r="WZ393"/>
      <c r="XA393"/>
      <c r="XB393"/>
      <c r="XC393"/>
      <c r="XD393"/>
      <c r="XE393"/>
      <c r="XF393"/>
      <c r="XG393"/>
      <c r="XH393"/>
      <c r="XI393"/>
      <c r="XJ393"/>
      <c r="XK393"/>
      <c r="XL393"/>
      <c r="XM393"/>
      <c r="XN393"/>
      <c r="XO393"/>
      <c r="XP393"/>
      <c r="XQ393"/>
      <c r="XR393"/>
      <c r="XS393"/>
      <c r="XT393"/>
      <c r="XU393"/>
      <c r="XV393"/>
      <c r="XW393"/>
      <c r="XX393"/>
      <c r="XY393"/>
      <c r="XZ393"/>
      <c r="YA393"/>
      <c r="YB393"/>
      <c r="YC393"/>
      <c r="YD393"/>
      <c r="YE393"/>
      <c r="YF393"/>
      <c r="YG393"/>
      <c r="YH393"/>
      <c r="YI393"/>
      <c r="YJ393"/>
      <c r="YK393"/>
      <c r="YL393"/>
      <c r="YM393"/>
      <c r="YN393"/>
      <c r="YO393"/>
      <c r="YP393"/>
      <c r="YQ393"/>
      <c r="YR393"/>
      <c r="YS393"/>
      <c r="YT393"/>
      <c r="YU393"/>
      <c r="YV393"/>
      <c r="YW393"/>
      <c r="YX393"/>
      <c r="YY393"/>
      <c r="YZ393"/>
      <c r="ZA393"/>
      <c r="ZB393"/>
      <c r="ZC393"/>
      <c r="ZD393"/>
      <c r="ZE393"/>
      <c r="ZF393"/>
      <c r="ZG393"/>
      <c r="ZH393"/>
      <c r="ZI393"/>
      <c r="ZJ393"/>
      <c r="ZK393"/>
      <c r="ZL393"/>
      <c r="ZM393"/>
      <c r="ZN393"/>
      <c r="ZO393"/>
      <c r="ZP393"/>
      <c r="ZQ393"/>
      <c r="ZR393"/>
      <c r="ZS393"/>
      <c r="ZT393"/>
      <c r="ZU393"/>
      <c r="ZV393"/>
      <c r="ZW393"/>
      <c r="ZX393"/>
      <c r="ZY393"/>
      <c r="ZZ393"/>
      <c r="AAA393"/>
      <c r="AAB393"/>
      <c r="AAC393"/>
      <c r="AAD393"/>
      <c r="AAE393"/>
      <c r="AAF393"/>
      <c r="AAG393"/>
      <c r="AAH393"/>
      <c r="AAI393"/>
      <c r="AAJ393"/>
      <c r="AAK393"/>
      <c r="AAL393"/>
      <c r="AAM393"/>
      <c r="AAN393"/>
      <c r="AAO393"/>
      <c r="AAP393"/>
      <c r="AAQ393"/>
      <c r="AAR393"/>
      <c r="AAS393"/>
      <c r="AAT393"/>
      <c r="AAU393"/>
      <c r="AAV393"/>
      <c r="AAW393"/>
      <c r="AAX393"/>
      <c r="AAY393"/>
      <c r="AAZ393"/>
      <c r="ABA393"/>
      <c r="ABB393"/>
      <c r="ABC393"/>
      <c r="ABD393"/>
      <c r="ABE393"/>
      <c r="ABF393"/>
      <c r="ABG393"/>
      <c r="ABH393"/>
      <c r="ABI393"/>
      <c r="ABJ393"/>
      <c r="ABK393"/>
      <c r="ABL393"/>
      <c r="ABM393"/>
      <c r="ABN393"/>
      <c r="ABO393"/>
      <c r="ABP393"/>
      <c r="ABQ393"/>
      <c r="ABR393"/>
      <c r="ABS393"/>
      <c r="ABT393"/>
      <c r="ABU393"/>
      <c r="ABV393"/>
      <c r="ABW393"/>
      <c r="ABX393"/>
      <c r="ABY393"/>
      <c r="ABZ393"/>
      <c r="ACA393"/>
      <c r="ACB393"/>
      <c r="ACC393"/>
      <c r="ACD393"/>
      <c r="ACE393"/>
      <c r="ACF393"/>
      <c r="ACG393"/>
      <c r="ACH393"/>
      <c r="ACI393"/>
      <c r="ACJ393"/>
      <c r="ACK393"/>
      <c r="ACL393"/>
      <c r="ACM393"/>
      <c r="ACN393"/>
      <c r="ACO393"/>
      <c r="ACP393"/>
      <c r="ACQ393"/>
      <c r="ACR393"/>
      <c r="ACS393"/>
      <c r="ACT393"/>
      <c r="ACU393"/>
      <c r="ACV393"/>
      <c r="ACW393"/>
      <c r="ACX393"/>
      <c r="ACY393"/>
      <c r="ACZ393"/>
      <c r="ADA393"/>
      <c r="ADB393"/>
      <c r="ADC393"/>
      <c r="ADD393"/>
      <c r="ADE393"/>
      <c r="ADF393"/>
      <c r="ADG393"/>
      <c r="ADH393"/>
      <c r="ADI393"/>
      <c r="ADJ393"/>
      <c r="ADK393"/>
      <c r="ADL393"/>
      <c r="ADM393"/>
      <c r="ADN393"/>
      <c r="ADO393"/>
      <c r="ADP393"/>
      <c r="ADQ393"/>
      <c r="ADR393"/>
      <c r="ADS393"/>
      <c r="ADT393"/>
      <c r="ADU393"/>
      <c r="ADV393"/>
      <c r="ADW393"/>
      <c r="ADX393"/>
      <c r="ADY393"/>
      <c r="ADZ393"/>
      <c r="AEA393"/>
      <c r="AEB393"/>
      <c r="AEC393"/>
      <c r="AED393"/>
      <c r="AEE393"/>
      <c r="AEF393"/>
      <c r="AEG393"/>
      <c r="AEH393"/>
      <c r="AEI393"/>
      <c r="AEJ393"/>
      <c r="AEK393"/>
      <c r="AEL393"/>
      <c r="AEM393"/>
      <c r="AEN393"/>
      <c r="AEO393"/>
      <c r="AEP393"/>
      <c r="AEQ393"/>
      <c r="AER393"/>
      <c r="AES393"/>
      <c r="AET393"/>
      <c r="AEU393"/>
      <c r="AEV393"/>
      <c r="AEW393"/>
      <c r="AEX393"/>
      <c r="AEY393"/>
      <c r="AEZ393"/>
      <c r="AFA393"/>
      <c r="AFB393"/>
      <c r="AFC393"/>
      <c r="AFD393"/>
      <c r="AFE393"/>
      <c r="AFF393"/>
      <c r="AFG393"/>
      <c r="AFH393"/>
      <c r="AFI393"/>
      <c r="AFJ393"/>
      <c r="AFK393"/>
      <c r="AFL393"/>
      <c r="AFM393"/>
      <c r="AFN393"/>
      <c r="AFO393"/>
      <c r="AFP393"/>
      <c r="AFQ393"/>
      <c r="AFR393"/>
      <c r="AFS393"/>
      <c r="AFT393"/>
      <c r="AFU393"/>
      <c r="AFV393"/>
      <c r="AFW393"/>
      <c r="AFX393"/>
      <c r="AFY393"/>
      <c r="AFZ393"/>
      <c r="AGA393"/>
      <c r="AGB393"/>
      <c r="AGC393"/>
      <c r="AGD393"/>
      <c r="AGE393"/>
      <c r="AGF393"/>
      <c r="AGG393"/>
      <c r="AGH393"/>
      <c r="AGI393"/>
      <c r="AGJ393"/>
      <c r="AGK393"/>
      <c r="AGL393"/>
      <c r="AGM393"/>
      <c r="AGN393"/>
      <c r="AGO393"/>
      <c r="AGP393"/>
      <c r="AGQ393"/>
      <c r="AGR393"/>
      <c r="AGS393"/>
      <c r="AGT393"/>
      <c r="AGU393"/>
      <c r="AGV393"/>
      <c r="AGW393"/>
      <c r="AGX393"/>
      <c r="AGY393"/>
      <c r="AGZ393"/>
      <c r="AHA393"/>
      <c r="AHB393"/>
      <c r="AHC393"/>
      <c r="AHD393"/>
      <c r="AHE393"/>
      <c r="AHF393"/>
      <c r="AHG393"/>
      <c r="AHH393"/>
      <c r="AHI393"/>
      <c r="AHJ393"/>
      <c r="AHK393"/>
      <c r="AHL393"/>
      <c r="AHM393"/>
      <c r="AHN393"/>
      <c r="AHO393"/>
      <c r="AHP393"/>
      <c r="AHQ393"/>
      <c r="AHR393"/>
      <c r="AHS393"/>
      <c r="AHT393"/>
      <c r="AHU393"/>
      <c r="AHV393"/>
      <c r="AHW393"/>
      <c r="AHX393"/>
      <c r="AHY393"/>
      <c r="AHZ393"/>
      <c r="AIA393"/>
      <c r="AIB393"/>
      <c r="AIC393"/>
      <c r="AID393"/>
      <c r="AIE393"/>
      <c r="AIF393"/>
      <c r="AIG393"/>
      <c r="AIH393"/>
      <c r="AII393"/>
      <c r="AIJ393"/>
      <c r="AIK393"/>
      <c r="AIL393"/>
      <c r="AIM393"/>
      <c r="AIN393"/>
      <c r="AIO393"/>
      <c r="AIP393"/>
      <c r="AIQ393"/>
      <c r="AIR393"/>
      <c r="AIS393"/>
      <c r="AIT393"/>
      <c r="AIU393"/>
      <c r="AIV393"/>
      <c r="AIW393"/>
      <c r="AIX393"/>
      <c r="AIY393"/>
      <c r="AIZ393"/>
      <c r="AJA393"/>
      <c r="AJB393"/>
      <c r="AJC393"/>
      <c r="AJD393"/>
      <c r="AJE393"/>
      <c r="AJF393"/>
      <c r="AJG393"/>
      <c r="AJH393"/>
      <c r="AJI393"/>
      <c r="AJJ393"/>
      <c r="AJK393"/>
      <c r="AJL393"/>
      <c r="AJM393"/>
      <c r="AJN393"/>
      <c r="AJO393"/>
      <c r="AJP393"/>
      <c r="AJQ393"/>
      <c r="AJR393"/>
      <c r="AJS393"/>
      <c r="AJT393"/>
      <c r="AJU393"/>
      <c r="AJV393"/>
      <c r="AJW393"/>
      <c r="AJX393"/>
      <c r="AJY393"/>
      <c r="AJZ393"/>
      <c r="AKA393"/>
      <c r="AKB393"/>
      <c r="AKC393"/>
      <c r="AKD393"/>
      <c r="AKE393"/>
      <c r="AKF393"/>
      <c r="AKG393"/>
      <c r="AKH393"/>
      <c r="AKI393"/>
      <c r="AKJ393"/>
      <c r="AKK393"/>
      <c r="AKL393"/>
      <c r="AKM393"/>
      <c r="AKN393"/>
      <c r="AKO393"/>
      <c r="AKP393"/>
      <c r="AKQ393"/>
      <c r="AKR393"/>
      <c r="AKS393"/>
      <c r="AKT393"/>
      <c r="AKU393"/>
      <c r="AKV393"/>
      <c r="AKW393"/>
      <c r="AKX393"/>
      <c r="AKY393"/>
      <c r="AKZ393"/>
      <c r="ALA393"/>
      <c r="ALB393"/>
      <c r="ALC393"/>
      <c r="ALD393"/>
      <c r="ALE393"/>
      <c r="ALF393"/>
      <c r="ALG393"/>
      <c r="ALH393"/>
      <c r="ALI393"/>
      <c r="ALJ393"/>
      <c r="ALK393"/>
      <c r="ALL393"/>
      <c r="ALM393"/>
      <c r="ALN393"/>
      <c r="ALO393"/>
      <c r="ALP393"/>
      <c r="ALQ393"/>
      <c r="ALR393"/>
      <c r="ALS393"/>
      <c r="ALT393"/>
      <c r="ALU393"/>
      <c r="ALV393"/>
      <c r="ALW393"/>
      <c r="ALX393"/>
      <c r="ALY393"/>
      <c r="ALZ393"/>
      <c r="AMA393"/>
      <c r="AMB393"/>
      <c r="AMC393"/>
      <c r="AMD393"/>
      <c r="AME393"/>
      <c r="AMF393"/>
      <c r="AMG393"/>
      <c r="AMH393"/>
      <c r="AMI393"/>
      <c r="AMJ393"/>
      <c r="AMK393"/>
      <c r="AML393"/>
      <c r="AMM393"/>
      <c r="AMN393"/>
      <c r="AMO393"/>
      <c r="AMP393"/>
      <c r="AMQ393"/>
      <c r="AMR393"/>
      <c r="AMS393"/>
      <c r="AMT393"/>
      <c r="AMU393"/>
    </row>
    <row r="394" spans="3:1035" s="6" customFormat="1" ht="15" customHeight="1" x14ac:dyDescent="0.25">
      <c r="C394" s="6" t="str">
        <f t="shared" si="182"/>
        <v>Rheem</v>
      </c>
      <c r="D394" s="6" t="str">
        <f t="shared" si="183"/>
        <v>XE80T12EH45U0  (80 gal)</v>
      </c>
      <c r="E394" s="6">
        <f t="shared" si="184"/>
        <v>1901234</v>
      </c>
      <c r="F394" s="55">
        <f t="shared" si="185"/>
        <v>80</v>
      </c>
      <c r="G394" s="6" t="str">
        <f t="shared" si="186"/>
        <v>AOSmithSHPT80</v>
      </c>
      <c r="H394" s="114">
        <f t="shared" si="187"/>
        <v>0</v>
      </c>
      <c r="I394" s="152" t="str">
        <f t="shared" si="188"/>
        <v>RheemXE80T12</v>
      </c>
      <c r="J394" s="114">
        <v>1</v>
      </c>
      <c r="K394" s="220">
        <v>0</v>
      </c>
      <c r="L394" s="91" t="s">
        <v>188</v>
      </c>
      <c r="M394" s="32">
        <v>1</v>
      </c>
      <c r="N394" s="75">
        <f t="shared" si="189"/>
        <v>19</v>
      </c>
      <c r="O394" s="12" t="s">
        <v>88</v>
      </c>
      <c r="P394" s="62">
        <f t="shared" si="196"/>
        <v>12</v>
      </c>
      <c r="Q394" s="164">
        <f t="shared" si="180"/>
        <v>1901234</v>
      </c>
      <c r="R394" s="59" t="str">
        <f t="shared" si="190"/>
        <v>XE80T12EH45U0  (80 gal)</v>
      </c>
      <c r="S394" s="151">
        <f>COUNTIF(R$90:R$662, R394)</f>
        <v>1</v>
      </c>
      <c r="T394" s="13" t="s">
        <v>143</v>
      </c>
      <c r="U394" s="14">
        <v>80</v>
      </c>
      <c r="V394" s="100" t="s">
        <v>161</v>
      </c>
      <c r="W394" s="80" t="s">
        <v>161</v>
      </c>
      <c r="X394" s="85" t="str">
        <f t="shared" si="181"/>
        <v>AOSmithSHPT80</v>
      </c>
      <c r="Y394" s="113">
        <v>0</v>
      </c>
      <c r="Z394" s="46" t="str">
        <f>[1]ESTAR_to_AWHS!I145</f>
        <v>1-2</v>
      </c>
      <c r="AA394" s="47">
        <f>[1]ESTAR_to_AWHS!J145</f>
        <v>42505</v>
      </c>
      <c r="AB394" s="44" t="s">
        <v>88</v>
      </c>
      <c r="AC394" s="124" t="str">
        <f t="shared" si="191"/>
        <v>2,     1901234,   "XE80T12EH45U0  (80 gal)"</v>
      </c>
      <c r="AD394" s="126" t="str">
        <f t="shared" si="195"/>
        <v>Rheem</v>
      </c>
      <c r="AE394" t="s">
        <v>564</v>
      </c>
      <c r="AF394" s="167">
        <f>COUNTIF(AE$77:AE$662, AE394)</f>
        <v>1</v>
      </c>
      <c r="AG394" s="124" t="str">
        <f t="shared" si="192"/>
        <v xml:space="preserve">          case  XE80T12EH45U0  (80 gal)   :   "RheemXE80T12"</v>
      </c>
      <c r="AH394" s="6" t="s">
        <v>1275</v>
      </c>
      <c r="AI394" s="6">
        <v>2.4500000000000002</v>
      </c>
      <c r="AJ394" s="6">
        <v>1</v>
      </c>
      <c r="AK394"/>
      <c r="AL394" s="138" t="str">
        <f t="shared" si="193"/>
        <v/>
      </c>
      <c r="AM394" s="138" t="str">
        <f t="shared" si="194"/>
        <v/>
      </c>
      <c r="AN394"/>
      <c r="AO394"/>
      <c r="AP394"/>
      <c r="AQ394"/>
      <c r="AR394"/>
    </row>
    <row r="395" spans="3:1035" s="6" customFormat="1" ht="15" customHeight="1" x14ac:dyDescent="0.25">
      <c r="C395" s="6" t="str">
        <f t="shared" si="182"/>
        <v>Rheem</v>
      </c>
      <c r="D395" s="6" t="str">
        <f t="shared" si="183"/>
        <v>XE80T12EH45U0W  (80 gal)</v>
      </c>
      <c r="E395" s="6">
        <f t="shared" si="184"/>
        <v>1901334</v>
      </c>
      <c r="F395" s="55">
        <f t="shared" si="185"/>
        <v>80</v>
      </c>
      <c r="G395" s="6" t="str">
        <f t="shared" si="186"/>
        <v>AOSmithSHPT80</v>
      </c>
      <c r="H395" s="114">
        <f t="shared" si="187"/>
        <v>0</v>
      </c>
      <c r="I395" s="152" t="str">
        <f t="shared" si="188"/>
        <v>RheemXE80T12W</v>
      </c>
      <c r="J395" s="114">
        <v>1</v>
      </c>
      <c r="K395" s="220">
        <v>0</v>
      </c>
      <c r="L395" s="91" t="s">
        <v>188</v>
      </c>
      <c r="M395" s="32">
        <v>1</v>
      </c>
      <c r="N395" s="75">
        <f t="shared" si="189"/>
        <v>19</v>
      </c>
      <c r="O395" s="12" t="s">
        <v>88</v>
      </c>
      <c r="P395" s="62">
        <f t="shared" si="196"/>
        <v>13</v>
      </c>
      <c r="Q395" s="164">
        <f t="shared" si="180"/>
        <v>1901334</v>
      </c>
      <c r="R395" s="59" t="str">
        <f t="shared" si="190"/>
        <v>XE80T12EH45U0W  (80 gal)</v>
      </c>
      <c r="S395" s="151">
        <f>COUNTIF(R$90:R$662, R395)</f>
        <v>1</v>
      </c>
      <c r="T395" s="13" t="s">
        <v>144</v>
      </c>
      <c r="U395" s="14">
        <v>80</v>
      </c>
      <c r="V395" s="100" t="s">
        <v>161</v>
      </c>
      <c r="W395" s="80" t="s">
        <v>161</v>
      </c>
      <c r="X395" s="85" t="str">
        <f t="shared" si="181"/>
        <v>AOSmithSHPT80</v>
      </c>
      <c r="Y395" s="113">
        <v>0</v>
      </c>
      <c r="Z395" s="46">
        <f>[1]ESTAR_to_AWHS!I146</f>
        <v>3</v>
      </c>
      <c r="AA395" s="47">
        <f>[1]ESTAR_to_AWHS!J146</f>
        <v>42505</v>
      </c>
      <c r="AB395" s="44" t="s">
        <v>88</v>
      </c>
      <c r="AC395" s="124" t="str">
        <f t="shared" si="191"/>
        <v>2,     1901334,   "XE80T12EH45U0W  (80 gal)"</v>
      </c>
      <c r="AD395" s="126" t="str">
        <f t="shared" si="195"/>
        <v>Rheem</v>
      </c>
      <c r="AE395" t="s">
        <v>565</v>
      </c>
      <c r="AF395" s="167">
        <f>COUNTIF(AE$77:AE$662, AE395)</f>
        <v>1</v>
      </c>
      <c r="AG395" s="124" t="str">
        <f t="shared" si="192"/>
        <v xml:space="preserve">          case  XE80T12EH45U0W  (80 gal)   :   "RheemXE80T12W"</v>
      </c>
      <c r="AH395" s="6" t="s">
        <v>1275</v>
      </c>
      <c r="AI395" s="6">
        <v>2.4500000000000002</v>
      </c>
      <c r="AJ395" s="6">
        <v>1</v>
      </c>
      <c r="AK395"/>
      <c r="AL395" s="138" t="str">
        <f t="shared" si="193"/>
        <v/>
      </c>
      <c r="AM395" s="138" t="str">
        <f t="shared" si="194"/>
        <v/>
      </c>
      <c r="AN395"/>
      <c r="AO395"/>
      <c r="AP395"/>
      <c r="AQ395"/>
      <c r="AR395"/>
    </row>
    <row r="396" spans="3:1035" s="6" customFormat="1" ht="15" customHeight="1" x14ac:dyDescent="0.25">
      <c r="C396" s="6" t="str">
        <f t="shared" si="182"/>
        <v>Rheem</v>
      </c>
      <c r="D396" s="6" t="str">
        <f t="shared" si="183"/>
        <v>PROPH50 T2 RH350 DC  (50 gal)</v>
      </c>
      <c r="E396" s="6">
        <f t="shared" si="184"/>
        <v>1901439</v>
      </c>
      <c r="F396" s="55">
        <f t="shared" si="185"/>
        <v>50</v>
      </c>
      <c r="G396" s="6" t="str">
        <f t="shared" si="186"/>
        <v>RheemHBDR4550</v>
      </c>
      <c r="H396" s="114">
        <f t="shared" si="187"/>
        <v>0</v>
      </c>
      <c r="I396" s="152" t="str">
        <f t="shared" si="188"/>
        <v>RheemPROPH50RH350DC</v>
      </c>
      <c r="J396" s="114">
        <v>3</v>
      </c>
      <c r="K396" s="219">
        <v>3.55</v>
      </c>
      <c r="L396" s="91" t="s">
        <v>188</v>
      </c>
      <c r="M396" s="32">
        <v>3</v>
      </c>
      <c r="N396" s="75">
        <f t="shared" si="189"/>
        <v>19</v>
      </c>
      <c r="O396" s="12" t="s">
        <v>88</v>
      </c>
      <c r="P396" s="62">
        <f t="shared" si="196"/>
        <v>14</v>
      </c>
      <c r="Q396" s="164">
        <f t="shared" si="180"/>
        <v>1901439</v>
      </c>
      <c r="R396" s="59" t="str">
        <f t="shared" si="190"/>
        <v>PROPH50 T2 RH350 DC  (50 gal)</v>
      </c>
      <c r="S396" s="151">
        <f>COUNTIF(R$90:R$662, R396)</f>
        <v>1</v>
      </c>
      <c r="T396" t="s">
        <v>227</v>
      </c>
      <c r="U396" s="14">
        <v>50</v>
      </c>
      <c r="V396" s="99" t="s">
        <v>259</v>
      </c>
      <c r="W396" s="80" t="s">
        <v>259</v>
      </c>
      <c r="X396" s="85" t="str">
        <f t="shared" si="181"/>
        <v>RheemHBDR4550</v>
      </c>
      <c r="Y396" s="113">
        <v>0</v>
      </c>
      <c r="Z396" s="46" t="s">
        <v>8</v>
      </c>
      <c r="AA396" s="47"/>
      <c r="AB396" s="44"/>
      <c r="AC396" s="124" t="str">
        <f t="shared" si="191"/>
        <v>2,     1901439,   "PROPH50 T2 RH350 DC  (50 gal)"</v>
      </c>
      <c r="AD396" s="126" t="str">
        <f t="shared" si="195"/>
        <v>Rheem</v>
      </c>
      <c r="AE396" s="127" t="s">
        <v>524</v>
      </c>
      <c r="AF396" s="167">
        <f>COUNTIF(AE$77:AE$662, AE396)</f>
        <v>1</v>
      </c>
      <c r="AG396" s="124" t="str">
        <f t="shared" si="192"/>
        <v xml:space="preserve">          case  PROPH50 T2 RH350 DC  (50 gal)   :   "RheemPROPH50RH350DC"</v>
      </c>
      <c r="AH396" s="6">
        <v>3.55</v>
      </c>
      <c r="AJ396" s="6">
        <v>3</v>
      </c>
      <c r="AK396"/>
      <c r="AL396" s="138">
        <f t="shared" si="193"/>
        <v>3.55</v>
      </c>
      <c r="AM396" s="138" t="str">
        <f t="shared" si="194"/>
        <v/>
      </c>
      <c r="AN396"/>
      <c r="AO396"/>
      <c r="AP396"/>
      <c r="AQ396"/>
      <c r="AR396"/>
    </row>
    <row r="397" spans="3:1035" s="6" customFormat="1" ht="15" customHeight="1" x14ac:dyDescent="0.25">
      <c r="C397" s="6" t="str">
        <f t="shared" si="182"/>
        <v>Rheem</v>
      </c>
      <c r="D397" s="6" t="str">
        <f t="shared" si="183"/>
        <v>PROPH65 T2 RH350 DC  (65 gal)</v>
      </c>
      <c r="E397" s="6">
        <f t="shared" si="184"/>
        <v>1901540</v>
      </c>
      <c r="F397" s="55">
        <f t="shared" si="185"/>
        <v>65</v>
      </c>
      <c r="G397" s="6" t="str">
        <f t="shared" si="186"/>
        <v>RheemHBDR4565</v>
      </c>
      <c r="H397" s="114">
        <f t="shared" si="187"/>
        <v>0</v>
      </c>
      <c r="I397" s="152" t="str">
        <f t="shared" si="188"/>
        <v>RheemPROPH65RH350DC</v>
      </c>
      <c r="J397" s="114">
        <v>3</v>
      </c>
      <c r="K397" s="219">
        <v>3.7</v>
      </c>
      <c r="L397" s="91" t="s">
        <v>188</v>
      </c>
      <c r="M397" s="32">
        <v>3</v>
      </c>
      <c r="N397" s="75">
        <f t="shared" si="189"/>
        <v>19</v>
      </c>
      <c r="O397" s="12" t="s">
        <v>88</v>
      </c>
      <c r="P397" s="62">
        <f t="shared" si="196"/>
        <v>15</v>
      </c>
      <c r="Q397" s="164">
        <f t="shared" si="180"/>
        <v>1901540</v>
      </c>
      <c r="R397" s="59" t="str">
        <f t="shared" si="190"/>
        <v>PROPH65 T2 RH350 DC  (65 gal)</v>
      </c>
      <c r="S397" s="151">
        <f>COUNTIF(R$90:R$662, R397)</f>
        <v>1</v>
      </c>
      <c r="T397" t="s">
        <v>228</v>
      </c>
      <c r="U397" s="14">
        <v>65</v>
      </c>
      <c r="V397" s="99" t="s">
        <v>260</v>
      </c>
      <c r="W397" s="80" t="s">
        <v>260</v>
      </c>
      <c r="X397" s="85" t="str">
        <f t="shared" si="181"/>
        <v>RheemHBDR4565</v>
      </c>
      <c r="Y397" s="113">
        <v>0</v>
      </c>
      <c r="Z397" s="46" t="s">
        <v>8</v>
      </c>
      <c r="AA397" s="47"/>
      <c r="AB397" s="44"/>
      <c r="AC397" s="124" t="str">
        <f t="shared" si="191"/>
        <v>2,     1901540,   "PROPH65 T2 RH350 DC  (65 gal)"</v>
      </c>
      <c r="AD397" s="126" t="str">
        <f t="shared" si="195"/>
        <v>Rheem</v>
      </c>
      <c r="AE397" s="127" t="s">
        <v>531</v>
      </c>
      <c r="AF397" s="167">
        <f>COUNTIF(AE$77:AE$662, AE397)</f>
        <v>1</v>
      </c>
      <c r="AG397" s="124" t="str">
        <f t="shared" si="192"/>
        <v xml:space="preserve">          case  PROPH65 T2 RH350 DC  (65 gal)   :   "RheemPROPH65RH350DC"</v>
      </c>
      <c r="AH397" s="6">
        <v>3.7</v>
      </c>
      <c r="AJ397" s="6">
        <v>3</v>
      </c>
      <c r="AK397"/>
      <c r="AL397" s="138">
        <f t="shared" si="193"/>
        <v>3.7</v>
      </c>
      <c r="AM397" s="138" t="str">
        <f t="shared" si="194"/>
        <v/>
      </c>
      <c r="AN397"/>
      <c r="AO397"/>
      <c r="AP397"/>
      <c r="AQ397"/>
      <c r="AR397"/>
    </row>
    <row r="398" spans="3:1035" s="6" customFormat="1" ht="15" customHeight="1" x14ac:dyDescent="0.25">
      <c r="C398" s="6" t="str">
        <f t="shared" si="182"/>
        <v>Rheem</v>
      </c>
      <c r="D398" s="6" t="str">
        <f t="shared" si="183"/>
        <v>PROPH80 T2 RH350 DC  (80 gal)</v>
      </c>
      <c r="E398" s="6">
        <f t="shared" si="184"/>
        <v>1901641</v>
      </c>
      <c r="F398" s="55">
        <f t="shared" si="185"/>
        <v>80</v>
      </c>
      <c r="G398" s="6" t="str">
        <f t="shared" si="186"/>
        <v>RheemHBDR4580</v>
      </c>
      <c r="H398" s="114">
        <f t="shared" si="187"/>
        <v>0</v>
      </c>
      <c r="I398" s="152" t="str">
        <f t="shared" si="188"/>
        <v>RheemPROPH80RH350DC</v>
      </c>
      <c r="J398" s="114">
        <v>3</v>
      </c>
      <c r="K398" s="219">
        <v>3.7</v>
      </c>
      <c r="L398" s="91" t="s">
        <v>188</v>
      </c>
      <c r="M398" s="32">
        <v>3</v>
      </c>
      <c r="N398" s="75">
        <f t="shared" si="189"/>
        <v>19</v>
      </c>
      <c r="O398" s="12" t="s">
        <v>88</v>
      </c>
      <c r="P398" s="62">
        <f t="shared" si="196"/>
        <v>16</v>
      </c>
      <c r="Q398" s="164">
        <f t="shared" si="180"/>
        <v>1901641</v>
      </c>
      <c r="R398" s="59" t="str">
        <f t="shared" si="190"/>
        <v>PROPH80 T2 RH350 DC  (80 gal)</v>
      </c>
      <c r="S398" s="151">
        <f>COUNTIF(R$90:R$662, R398)</f>
        <v>1</v>
      </c>
      <c r="T398" t="s">
        <v>229</v>
      </c>
      <c r="U398" s="14">
        <v>80</v>
      </c>
      <c r="V398" s="99" t="s">
        <v>261</v>
      </c>
      <c r="W398" s="80" t="s">
        <v>261</v>
      </c>
      <c r="X398" s="85" t="str">
        <f t="shared" si="181"/>
        <v>RheemHBDR4580</v>
      </c>
      <c r="Y398" s="113">
        <v>0</v>
      </c>
      <c r="Z398" s="46" t="s">
        <v>251</v>
      </c>
      <c r="AA398" s="47"/>
      <c r="AB398" s="44"/>
      <c r="AC398" s="124" t="str">
        <f t="shared" si="191"/>
        <v>2,     1901641,   "PROPH80 T2 RH350 DC  (80 gal)"</v>
      </c>
      <c r="AD398" s="126" t="str">
        <f t="shared" si="195"/>
        <v>Rheem</v>
      </c>
      <c r="AE398" s="127" t="s">
        <v>539</v>
      </c>
      <c r="AF398" s="167">
        <f>COUNTIF(AE$77:AE$662, AE398)</f>
        <v>1</v>
      </c>
      <c r="AG398" s="124" t="str">
        <f t="shared" si="192"/>
        <v xml:space="preserve">          case  PROPH80 T2 RH350 DC  (80 gal)   :   "RheemPROPH80RH350DC"</v>
      </c>
      <c r="AH398" s="6">
        <v>3.7</v>
      </c>
      <c r="AJ398" s="6">
        <v>3</v>
      </c>
      <c r="AK398"/>
      <c r="AL398" s="138">
        <f t="shared" si="193"/>
        <v>3.7</v>
      </c>
      <c r="AM398" s="138" t="str">
        <f t="shared" si="194"/>
        <v/>
      </c>
      <c r="AN398"/>
      <c r="AO398"/>
      <c r="AP398"/>
      <c r="AQ398"/>
      <c r="AR398"/>
    </row>
    <row r="399" spans="3:1035" s="6" customFormat="1" ht="15" customHeight="1" x14ac:dyDescent="0.25">
      <c r="C399" s="6" t="str">
        <f t="shared" si="182"/>
        <v>Rheem</v>
      </c>
      <c r="D399" s="6" t="str">
        <f t="shared" si="183"/>
        <v>HPLD50  (50 gal)</v>
      </c>
      <c r="E399" s="6">
        <f t="shared" si="184"/>
        <v>1901739</v>
      </c>
      <c r="F399" s="55">
        <f t="shared" si="185"/>
        <v>50</v>
      </c>
      <c r="G399" s="6" t="str">
        <f t="shared" si="186"/>
        <v>RheemHBDR4550</v>
      </c>
      <c r="H399" s="114">
        <f t="shared" si="187"/>
        <v>0</v>
      </c>
      <c r="I399" s="152" t="str">
        <f t="shared" si="188"/>
        <v>RheemHPLD50</v>
      </c>
      <c r="J399" s="114">
        <v>3</v>
      </c>
      <c r="K399" s="219">
        <v>3.55</v>
      </c>
      <c r="L399" s="91" t="s">
        <v>188</v>
      </c>
      <c r="M399" s="32">
        <v>3</v>
      </c>
      <c r="N399" s="75">
        <f t="shared" si="189"/>
        <v>19</v>
      </c>
      <c r="O399" s="12" t="s">
        <v>88</v>
      </c>
      <c r="P399" s="62">
        <f t="shared" si="196"/>
        <v>17</v>
      </c>
      <c r="Q399" s="164">
        <f t="shared" si="180"/>
        <v>1901739</v>
      </c>
      <c r="R399" s="59" t="str">
        <f t="shared" si="190"/>
        <v>HPLD50  (50 gal)</v>
      </c>
      <c r="S399" s="151">
        <f>COUNTIF(R$90:R$662, R399)</f>
        <v>1</v>
      </c>
      <c r="T399" t="s">
        <v>230</v>
      </c>
      <c r="U399" s="14">
        <v>50</v>
      </c>
      <c r="V399" s="99" t="s">
        <v>259</v>
      </c>
      <c r="W399" s="80" t="s">
        <v>259</v>
      </c>
      <c r="X399" s="85" t="str">
        <f t="shared" si="181"/>
        <v>RheemHBDR4550</v>
      </c>
      <c r="Y399" s="113">
        <v>0</v>
      </c>
      <c r="Z399" s="46" t="s">
        <v>8</v>
      </c>
      <c r="AA399" s="47"/>
      <c r="AB399" s="44"/>
      <c r="AC399" s="124" t="str">
        <f t="shared" si="191"/>
        <v>2,     1901739,   "HPLD50  (50 gal)"</v>
      </c>
      <c r="AD399" s="126" t="str">
        <f t="shared" si="195"/>
        <v>Rheem</v>
      </c>
      <c r="AE399" s="127" t="s">
        <v>512</v>
      </c>
      <c r="AF399" s="167">
        <f>COUNTIF(AE$77:AE$662, AE399)</f>
        <v>1</v>
      </c>
      <c r="AG399" s="124" t="str">
        <f t="shared" si="192"/>
        <v xml:space="preserve">          case  HPLD50  (50 gal)   :   "RheemHPLD50"</v>
      </c>
      <c r="AH399" s="6">
        <v>3.55</v>
      </c>
      <c r="AJ399" s="6">
        <v>3</v>
      </c>
      <c r="AK399"/>
      <c r="AL399" s="138">
        <f t="shared" si="193"/>
        <v>3.55</v>
      </c>
      <c r="AM399" s="138" t="str">
        <f t="shared" si="194"/>
        <v/>
      </c>
      <c r="AN399"/>
      <c r="AO399"/>
      <c r="AP399"/>
      <c r="AQ399"/>
      <c r="AR399"/>
    </row>
    <row r="400" spans="3:1035" s="6" customFormat="1" ht="15" customHeight="1" x14ac:dyDescent="0.25">
      <c r="C400" s="6" t="str">
        <f t="shared" si="182"/>
        <v>Rheem</v>
      </c>
      <c r="D400" s="6" t="str">
        <f t="shared" si="183"/>
        <v>HPLD65  (65 gal)</v>
      </c>
      <c r="E400" s="6">
        <f t="shared" si="184"/>
        <v>1901840</v>
      </c>
      <c r="F400" s="55">
        <f t="shared" si="185"/>
        <v>65</v>
      </c>
      <c r="G400" s="6" t="str">
        <f t="shared" si="186"/>
        <v>RheemHBDR4565</v>
      </c>
      <c r="H400" s="114">
        <f t="shared" si="187"/>
        <v>0</v>
      </c>
      <c r="I400" s="152" t="str">
        <f t="shared" si="188"/>
        <v>RheemHPLD65</v>
      </c>
      <c r="J400" s="114">
        <v>3</v>
      </c>
      <c r="K400" s="219">
        <v>3.7</v>
      </c>
      <c r="L400" s="91" t="s">
        <v>188</v>
      </c>
      <c r="M400" s="32">
        <v>3</v>
      </c>
      <c r="N400" s="75">
        <f t="shared" si="189"/>
        <v>19</v>
      </c>
      <c r="O400" s="12" t="s">
        <v>88</v>
      </c>
      <c r="P400" s="62">
        <f t="shared" si="196"/>
        <v>18</v>
      </c>
      <c r="Q400" s="164">
        <f t="shared" si="180"/>
        <v>1901840</v>
      </c>
      <c r="R400" s="59" t="str">
        <f t="shared" si="190"/>
        <v>HPLD65  (65 gal)</v>
      </c>
      <c r="S400" s="151">
        <f>COUNTIF(R$90:R$662, R400)</f>
        <v>1</v>
      </c>
      <c r="T400" t="s">
        <v>231</v>
      </c>
      <c r="U400" s="14">
        <v>65</v>
      </c>
      <c r="V400" s="99" t="s">
        <v>260</v>
      </c>
      <c r="W400" s="80" t="s">
        <v>260</v>
      </c>
      <c r="X400" s="85" t="str">
        <f t="shared" si="181"/>
        <v>RheemHBDR4565</v>
      </c>
      <c r="Y400" s="113">
        <v>0</v>
      </c>
      <c r="Z400" s="46" t="s">
        <v>8</v>
      </c>
      <c r="AA400" s="47"/>
      <c r="AB400" s="44"/>
      <c r="AC400" s="124" t="str">
        <f t="shared" si="191"/>
        <v>2,     1901840,   "HPLD65  (65 gal)"</v>
      </c>
      <c r="AD400" s="126" t="str">
        <f t="shared" si="195"/>
        <v>Rheem</v>
      </c>
      <c r="AE400" s="127" t="s">
        <v>513</v>
      </c>
      <c r="AF400" s="167">
        <f>COUNTIF(AE$77:AE$662, AE400)</f>
        <v>1</v>
      </c>
      <c r="AG400" s="124" t="str">
        <f t="shared" si="192"/>
        <v xml:space="preserve">          case  HPLD65  (65 gal)   :   "RheemHPLD65"</v>
      </c>
      <c r="AH400" s="6">
        <v>3.7</v>
      </c>
      <c r="AJ400" s="6">
        <v>3</v>
      </c>
      <c r="AK400"/>
      <c r="AL400" s="138">
        <f t="shared" si="193"/>
        <v>3.7</v>
      </c>
      <c r="AM400" s="138" t="str">
        <f t="shared" si="194"/>
        <v/>
      </c>
      <c r="AN400"/>
      <c r="AO400"/>
      <c r="AP400"/>
      <c r="AQ400"/>
      <c r="AR400"/>
    </row>
    <row r="401" spans="3:1035" s="6" customFormat="1" ht="15" customHeight="1" x14ac:dyDescent="0.25">
      <c r="C401" s="6" t="str">
        <f t="shared" si="182"/>
        <v>Rheem</v>
      </c>
      <c r="D401" s="6" t="str">
        <f t="shared" si="183"/>
        <v>HPLD80  (80 gal)</v>
      </c>
      <c r="E401" s="6">
        <f t="shared" si="184"/>
        <v>1901941</v>
      </c>
      <c r="F401" s="55">
        <f t="shared" si="185"/>
        <v>80</v>
      </c>
      <c r="G401" s="6" t="str">
        <f t="shared" si="186"/>
        <v>RheemHBDR4580</v>
      </c>
      <c r="H401" s="114">
        <f t="shared" si="187"/>
        <v>0</v>
      </c>
      <c r="I401" s="152" t="str">
        <f t="shared" si="188"/>
        <v>RheemHPLD80</v>
      </c>
      <c r="J401" s="114">
        <v>3</v>
      </c>
      <c r="K401" s="219">
        <v>3.7</v>
      </c>
      <c r="L401" s="91" t="s">
        <v>188</v>
      </c>
      <c r="M401" s="32">
        <v>3</v>
      </c>
      <c r="N401" s="75">
        <f t="shared" si="189"/>
        <v>19</v>
      </c>
      <c r="O401" s="12" t="s">
        <v>88</v>
      </c>
      <c r="P401" s="62">
        <f t="shared" si="196"/>
        <v>19</v>
      </c>
      <c r="Q401" s="164">
        <f t="shared" si="180"/>
        <v>1901941</v>
      </c>
      <c r="R401" s="59" t="str">
        <f t="shared" si="190"/>
        <v>HPLD80  (80 gal)</v>
      </c>
      <c r="S401" s="151">
        <f>COUNTIF(R$90:R$662, R401)</f>
        <v>1</v>
      </c>
      <c r="T401" t="s">
        <v>232</v>
      </c>
      <c r="U401" s="14">
        <v>80</v>
      </c>
      <c r="V401" s="99" t="s">
        <v>261</v>
      </c>
      <c r="W401" s="80" t="s">
        <v>261</v>
      </c>
      <c r="X401" s="85" t="str">
        <f t="shared" si="181"/>
        <v>RheemHBDR4580</v>
      </c>
      <c r="Y401" s="113">
        <v>0</v>
      </c>
      <c r="Z401" s="46" t="s">
        <v>251</v>
      </c>
      <c r="AA401" s="47"/>
      <c r="AB401" s="44"/>
      <c r="AC401" s="124" t="str">
        <f t="shared" si="191"/>
        <v>2,     1901941,   "HPLD80  (80 gal)"</v>
      </c>
      <c r="AD401" s="126" t="str">
        <f t="shared" si="195"/>
        <v>Rheem</v>
      </c>
      <c r="AE401" s="127" t="s">
        <v>514</v>
      </c>
      <c r="AF401" s="167">
        <f>COUNTIF(AE$77:AE$662, AE401)</f>
        <v>1</v>
      </c>
      <c r="AG401" s="124" t="str">
        <f t="shared" si="192"/>
        <v xml:space="preserve">          case  HPLD80  (80 gal)   :   "RheemHPLD80"</v>
      </c>
      <c r="AH401" s="6">
        <v>3.7</v>
      </c>
      <c r="AJ401" s="6">
        <v>3</v>
      </c>
      <c r="AK401"/>
      <c r="AL401" s="138">
        <f t="shared" si="193"/>
        <v>3.7</v>
      </c>
      <c r="AM401" s="138" t="str">
        <f t="shared" si="194"/>
        <v/>
      </c>
      <c r="AN401"/>
      <c r="AO401"/>
      <c r="AP401"/>
      <c r="AQ401"/>
      <c r="AR401"/>
    </row>
    <row r="402" spans="3:1035" s="6" customFormat="1" ht="15" customHeight="1" x14ac:dyDescent="0.25">
      <c r="C402" s="6" t="str">
        <f t="shared" si="182"/>
        <v>Rheem</v>
      </c>
      <c r="D402" s="6" t="str">
        <f t="shared" si="183"/>
        <v>XE50T10HD22U0  (50 gal)</v>
      </c>
      <c r="E402" s="6">
        <f t="shared" si="184"/>
        <v>1902042</v>
      </c>
      <c r="F402" s="55">
        <f t="shared" si="185"/>
        <v>50</v>
      </c>
      <c r="G402" s="6" t="str">
        <f t="shared" si="186"/>
        <v>RheemHBDR2250</v>
      </c>
      <c r="H402" s="114">
        <f t="shared" si="187"/>
        <v>0</v>
      </c>
      <c r="I402" s="152" t="str">
        <f t="shared" si="188"/>
        <v>RheemXE50T10HD22U0</v>
      </c>
      <c r="J402" s="114">
        <v>3</v>
      </c>
      <c r="K402" s="219">
        <v>3.55</v>
      </c>
      <c r="L402" s="91" t="s">
        <v>188</v>
      </c>
      <c r="M402" s="32">
        <v>3</v>
      </c>
      <c r="N402" s="75">
        <f t="shared" si="189"/>
        <v>19</v>
      </c>
      <c r="O402" s="12" t="s">
        <v>88</v>
      </c>
      <c r="P402" s="62">
        <f t="shared" si="196"/>
        <v>20</v>
      </c>
      <c r="Q402" s="164">
        <f t="shared" si="180"/>
        <v>1902042</v>
      </c>
      <c r="R402" s="59" t="str">
        <f t="shared" si="190"/>
        <v>XE50T10HD22U0  (50 gal)</v>
      </c>
      <c r="S402" s="151">
        <f>COUNTIF(R$90:R$662, R402)</f>
        <v>1</v>
      </c>
      <c r="T402" t="s">
        <v>233</v>
      </c>
      <c r="U402" s="14">
        <v>50</v>
      </c>
      <c r="V402" s="99" t="s">
        <v>216</v>
      </c>
      <c r="W402" s="80" t="s">
        <v>216</v>
      </c>
      <c r="X402" s="85" t="str">
        <f t="shared" si="181"/>
        <v>RheemHBDR2250</v>
      </c>
      <c r="Y402" s="113">
        <v>0</v>
      </c>
      <c r="Z402" s="46" t="s">
        <v>8</v>
      </c>
      <c r="AA402" s="47"/>
      <c r="AB402" s="44"/>
      <c r="AC402" s="124" t="str">
        <f t="shared" si="191"/>
        <v>2,     1902042,   "XE50T10HD22U0  (50 gal)"</v>
      </c>
      <c r="AD402" s="126" t="str">
        <f t="shared" si="195"/>
        <v>Rheem</v>
      </c>
      <c r="AE402" t="s">
        <v>550</v>
      </c>
      <c r="AF402" s="167">
        <f>COUNTIF(AE$77:AE$662, AE402)</f>
        <v>1</v>
      </c>
      <c r="AG402" s="124" t="str">
        <f t="shared" si="192"/>
        <v xml:space="preserve">          case  XE50T10HD22U0  (50 gal)   :   "RheemXE50T10HD22U0"</v>
      </c>
      <c r="AH402" s="6">
        <v>3.55</v>
      </c>
      <c r="AJ402" s="6">
        <v>3</v>
      </c>
      <c r="AK402"/>
      <c r="AL402" s="138">
        <f t="shared" si="193"/>
        <v>3.55</v>
      </c>
      <c r="AM402" s="138" t="str">
        <f t="shared" si="194"/>
        <v/>
      </c>
      <c r="AN402"/>
      <c r="AO402"/>
      <c r="AP402"/>
      <c r="AQ402"/>
      <c r="AR402"/>
    </row>
    <row r="403" spans="3:1035" s="6" customFormat="1" ht="15" customHeight="1" x14ac:dyDescent="0.25">
      <c r="C403" s="6" t="str">
        <f t="shared" si="182"/>
        <v>Rheem</v>
      </c>
      <c r="D403" s="6" t="str">
        <f t="shared" si="183"/>
        <v>XE50T10HD50U1  (50 gal)</v>
      </c>
      <c r="E403" s="6">
        <f t="shared" si="184"/>
        <v>1902139</v>
      </c>
      <c r="F403" s="55">
        <f t="shared" si="185"/>
        <v>50</v>
      </c>
      <c r="G403" s="6" t="str">
        <f t="shared" si="186"/>
        <v>RheemHBDR4550</v>
      </c>
      <c r="H403" s="114">
        <f t="shared" si="187"/>
        <v>0</v>
      </c>
      <c r="I403" s="152" t="str">
        <f t="shared" si="188"/>
        <v>RheemXE50T10HD50U1</v>
      </c>
      <c r="J403" s="114">
        <v>3</v>
      </c>
      <c r="K403" s="219">
        <v>3.55</v>
      </c>
      <c r="L403" s="91" t="s">
        <v>188</v>
      </c>
      <c r="M403" s="32">
        <v>3</v>
      </c>
      <c r="N403" s="75">
        <f t="shared" si="189"/>
        <v>19</v>
      </c>
      <c r="O403" s="12" t="s">
        <v>88</v>
      </c>
      <c r="P403" s="62">
        <f t="shared" si="196"/>
        <v>21</v>
      </c>
      <c r="Q403" s="164">
        <f t="shared" si="180"/>
        <v>1902139</v>
      </c>
      <c r="R403" s="59" t="str">
        <f t="shared" si="190"/>
        <v>XE50T10HD50U1  (50 gal)</v>
      </c>
      <c r="S403" s="151">
        <f>COUNTIF(R$90:R$662, R403)</f>
        <v>1</v>
      </c>
      <c r="T403" t="s">
        <v>234</v>
      </c>
      <c r="U403" s="14">
        <v>50</v>
      </c>
      <c r="V403" s="99" t="s">
        <v>259</v>
      </c>
      <c r="W403" s="80" t="s">
        <v>259</v>
      </c>
      <c r="X403" s="85" t="str">
        <f t="shared" si="181"/>
        <v>RheemHBDR4550</v>
      </c>
      <c r="Y403" s="113">
        <v>0</v>
      </c>
      <c r="Z403" s="46" t="s">
        <v>8</v>
      </c>
      <c r="AA403" s="47"/>
      <c r="AB403" s="44"/>
      <c r="AC403" s="124" t="str">
        <f t="shared" si="191"/>
        <v>2,     1902139,   "XE50T10HD50U1  (50 gal)"</v>
      </c>
      <c r="AD403" s="126" t="str">
        <f t="shared" si="195"/>
        <v>Rheem</v>
      </c>
      <c r="AE403" t="s">
        <v>865</v>
      </c>
      <c r="AF403" s="167">
        <f>COUNTIF(AE$77:AE$662, AE403)</f>
        <v>1</v>
      </c>
      <c r="AG403" s="124" t="str">
        <f t="shared" si="192"/>
        <v xml:space="preserve">          case  XE50T10HD50U1  (50 gal)   :   "RheemXE50T10HD50U1"</v>
      </c>
      <c r="AH403" s="6">
        <v>3.55</v>
      </c>
      <c r="AJ403" s="6">
        <v>3</v>
      </c>
      <c r="AK403"/>
      <c r="AL403" s="138">
        <f t="shared" si="193"/>
        <v>3.55</v>
      </c>
      <c r="AM403" s="138" t="str">
        <f t="shared" si="194"/>
        <v/>
      </c>
      <c r="AN403"/>
      <c r="AO403"/>
      <c r="AP403"/>
      <c r="AQ403"/>
      <c r="AR403"/>
    </row>
    <row r="404" spans="3:1035" s="6" customFormat="1" ht="15" customHeight="1" x14ac:dyDescent="0.25">
      <c r="C404" s="6" t="str">
        <f t="shared" si="182"/>
        <v>Rheem</v>
      </c>
      <c r="D404" s="6" t="str">
        <f t="shared" si="183"/>
        <v>XE65T10HD22U0  (65 gal)</v>
      </c>
      <c r="E404" s="6">
        <f t="shared" si="184"/>
        <v>1902243</v>
      </c>
      <c r="F404" s="55">
        <f t="shared" si="185"/>
        <v>65</v>
      </c>
      <c r="G404" s="6" t="str">
        <f t="shared" si="186"/>
        <v>RheemHBDR2265</v>
      </c>
      <c r="H404" s="114">
        <f t="shared" si="187"/>
        <v>0</v>
      </c>
      <c r="I404" s="152" t="str">
        <f t="shared" si="188"/>
        <v>RheemXE65T10HD22U0</v>
      </c>
      <c r="J404" s="114">
        <v>3</v>
      </c>
      <c r="K404" s="219">
        <v>3.7</v>
      </c>
      <c r="L404" s="91" t="s">
        <v>188</v>
      </c>
      <c r="M404" s="32">
        <v>3</v>
      </c>
      <c r="N404" s="75">
        <f t="shared" si="189"/>
        <v>19</v>
      </c>
      <c r="O404" s="12" t="s">
        <v>88</v>
      </c>
      <c r="P404" s="62">
        <f t="shared" si="196"/>
        <v>22</v>
      </c>
      <c r="Q404" s="164">
        <f t="shared" si="180"/>
        <v>1902243</v>
      </c>
      <c r="R404" s="59" t="str">
        <f t="shared" si="190"/>
        <v>XE65T10HD22U0  (65 gal)</v>
      </c>
      <c r="S404" s="151">
        <f>COUNTIF(R$90:R$662, R404)</f>
        <v>1</v>
      </c>
      <c r="T404" t="s">
        <v>235</v>
      </c>
      <c r="U404" s="14">
        <v>65</v>
      </c>
      <c r="V404" s="99" t="s">
        <v>217</v>
      </c>
      <c r="W404" s="80" t="s">
        <v>217</v>
      </c>
      <c r="X404" s="85" t="str">
        <f t="shared" si="181"/>
        <v>RheemHBDR2265</v>
      </c>
      <c r="Y404" s="113">
        <v>0</v>
      </c>
      <c r="Z404" s="46" t="s">
        <v>8</v>
      </c>
      <c r="AA404" s="47"/>
      <c r="AB404" s="44"/>
      <c r="AC404" s="124" t="str">
        <f t="shared" si="191"/>
        <v>2,     1902243,   "XE65T10HD22U0  (65 gal)"</v>
      </c>
      <c r="AD404" s="126" t="str">
        <f t="shared" si="195"/>
        <v>Rheem</v>
      </c>
      <c r="AE404" s="6" t="s">
        <v>557</v>
      </c>
      <c r="AF404" s="167">
        <f>COUNTIF(AE$77:AE$662, AE404)</f>
        <v>1</v>
      </c>
      <c r="AG404" s="124" t="str">
        <f t="shared" si="192"/>
        <v xml:space="preserve">          case  XE65T10HD22U0  (65 gal)   :   "RheemXE65T10HD22U0"</v>
      </c>
      <c r="AH404" s="6">
        <v>3.7</v>
      </c>
      <c r="AJ404" s="6">
        <v>3</v>
      </c>
      <c r="AK404"/>
      <c r="AL404" s="138">
        <f t="shared" si="193"/>
        <v>3.7</v>
      </c>
      <c r="AM404" s="138" t="str">
        <f t="shared" si="194"/>
        <v/>
      </c>
      <c r="AN404"/>
      <c r="AO404"/>
      <c r="AP404"/>
      <c r="AQ404"/>
      <c r="AR404"/>
    </row>
    <row r="405" spans="3:1035" s="6" customFormat="1" ht="15" customHeight="1" x14ac:dyDescent="0.25">
      <c r="C405" s="6" t="str">
        <f t="shared" si="182"/>
        <v>Rheem</v>
      </c>
      <c r="D405" s="6" t="str">
        <f t="shared" si="183"/>
        <v>XE65T10HD50U1  (65 gal)</v>
      </c>
      <c r="E405" s="6">
        <f t="shared" si="184"/>
        <v>1902340</v>
      </c>
      <c r="F405" s="55">
        <f t="shared" si="185"/>
        <v>65</v>
      </c>
      <c r="G405" s="6" t="str">
        <f t="shared" si="186"/>
        <v>RheemHBDR4565</v>
      </c>
      <c r="H405" s="114">
        <f t="shared" si="187"/>
        <v>0</v>
      </c>
      <c r="I405" s="152" t="str">
        <f t="shared" si="188"/>
        <v>RheemXE65T10HD50U1</v>
      </c>
      <c r="J405" s="114">
        <v>3</v>
      </c>
      <c r="K405" s="219">
        <v>3.7</v>
      </c>
      <c r="L405" s="91" t="s">
        <v>188</v>
      </c>
      <c r="M405" s="32">
        <v>3</v>
      </c>
      <c r="N405" s="75">
        <f t="shared" si="189"/>
        <v>19</v>
      </c>
      <c r="O405" s="12" t="s">
        <v>88</v>
      </c>
      <c r="P405" s="62">
        <f t="shared" si="196"/>
        <v>23</v>
      </c>
      <c r="Q405" s="164">
        <f t="shared" si="180"/>
        <v>1902340</v>
      </c>
      <c r="R405" s="59" t="str">
        <f t="shared" si="190"/>
        <v>XE65T10HD50U1  (65 gal)</v>
      </c>
      <c r="S405" s="151">
        <f>COUNTIF(R$90:R$662, R405)</f>
        <v>1</v>
      </c>
      <c r="T405" t="s">
        <v>236</v>
      </c>
      <c r="U405" s="14">
        <v>65</v>
      </c>
      <c r="V405" s="99" t="s">
        <v>260</v>
      </c>
      <c r="W405" s="80" t="s">
        <v>260</v>
      </c>
      <c r="X405" s="85" t="str">
        <f t="shared" si="181"/>
        <v>RheemHBDR4565</v>
      </c>
      <c r="Y405" s="113">
        <v>0</v>
      </c>
      <c r="Z405" s="46" t="s">
        <v>8</v>
      </c>
      <c r="AA405" s="47"/>
      <c r="AB405" s="44"/>
      <c r="AC405" s="124" t="str">
        <f t="shared" si="191"/>
        <v>2,     1902340,   "XE65T10HD50U1  (65 gal)"</v>
      </c>
      <c r="AD405" s="126" t="str">
        <f t="shared" si="195"/>
        <v>Rheem</v>
      </c>
      <c r="AE405" t="s">
        <v>866</v>
      </c>
      <c r="AF405" s="167">
        <f>COUNTIF(AE$77:AE$662, AE405)</f>
        <v>1</v>
      </c>
      <c r="AG405" s="124" t="str">
        <f t="shared" si="192"/>
        <v xml:space="preserve">          case  XE65T10HD50U1  (65 gal)   :   "RheemXE65T10HD50U1"</v>
      </c>
      <c r="AH405" s="6">
        <v>3.7</v>
      </c>
      <c r="AJ405" s="6">
        <v>3</v>
      </c>
      <c r="AK405"/>
      <c r="AL405" s="138">
        <f t="shared" si="193"/>
        <v>3.7</v>
      </c>
      <c r="AM405" s="138" t="str">
        <f t="shared" si="194"/>
        <v/>
      </c>
      <c r="AN405"/>
      <c r="AO405"/>
      <c r="AP405"/>
      <c r="AQ405"/>
      <c r="AR405"/>
    </row>
    <row r="406" spans="3:1035" s="6" customFormat="1" ht="15" customHeight="1" x14ac:dyDescent="0.25">
      <c r="C406" s="6" t="str">
        <f t="shared" si="182"/>
        <v>Rheem</v>
      </c>
      <c r="D406" s="6" t="str">
        <f t="shared" si="183"/>
        <v>XE80T10HD22U0  (80 gal)</v>
      </c>
      <c r="E406" s="6">
        <f t="shared" si="184"/>
        <v>1902444</v>
      </c>
      <c r="F406" s="55">
        <f t="shared" si="185"/>
        <v>80</v>
      </c>
      <c r="G406" s="6" t="str">
        <f t="shared" si="186"/>
        <v>RheemHBDR2280</v>
      </c>
      <c r="H406" s="114">
        <f t="shared" si="187"/>
        <v>0</v>
      </c>
      <c r="I406" s="152" t="str">
        <f t="shared" si="188"/>
        <v>RheemXE80T10HD22U0</v>
      </c>
      <c r="J406" s="114">
        <v>3</v>
      </c>
      <c r="K406" s="219">
        <v>3.7</v>
      </c>
      <c r="L406" s="91" t="s">
        <v>188</v>
      </c>
      <c r="M406" s="32">
        <v>3</v>
      </c>
      <c r="N406" s="75">
        <f t="shared" si="189"/>
        <v>19</v>
      </c>
      <c r="O406" s="12" t="s">
        <v>88</v>
      </c>
      <c r="P406" s="62">
        <f t="shared" si="196"/>
        <v>24</v>
      </c>
      <c r="Q406" s="164">
        <f t="shared" si="180"/>
        <v>1902444</v>
      </c>
      <c r="R406" s="59" t="str">
        <f t="shared" si="190"/>
        <v>XE80T10HD22U0  (80 gal)</v>
      </c>
      <c r="S406" s="151">
        <f>COUNTIF(R$90:R$662, R406)</f>
        <v>1</v>
      </c>
      <c r="T406" t="s">
        <v>237</v>
      </c>
      <c r="U406" s="14">
        <v>80</v>
      </c>
      <c r="V406" s="99" t="s">
        <v>218</v>
      </c>
      <c r="W406" s="80" t="s">
        <v>218</v>
      </c>
      <c r="X406" s="85" t="str">
        <f t="shared" si="181"/>
        <v>RheemHBDR2280</v>
      </c>
      <c r="Y406" s="113">
        <v>0</v>
      </c>
      <c r="Z406" s="46" t="s">
        <v>251</v>
      </c>
      <c r="AA406" s="47"/>
      <c r="AB406" s="44"/>
      <c r="AC406" s="124" t="str">
        <f t="shared" si="191"/>
        <v>2,     1902444,   "XE80T10HD22U0  (80 gal)"</v>
      </c>
      <c r="AD406" s="126" t="str">
        <f t="shared" si="195"/>
        <v>Rheem</v>
      </c>
      <c r="AE406" s="6" t="s">
        <v>562</v>
      </c>
      <c r="AF406" s="167">
        <f>COUNTIF(AE$77:AE$662, AE406)</f>
        <v>1</v>
      </c>
      <c r="AG406" s="124" t="str">
        <f t="shared" si="192"/>
        <v xml:space="preserve">          case  XE80T10HD22U0  (80 gal)   :   "RheemXE80T10HD22U0"</v>
      </c>
      <c r="AH406" s="6">
        <v>3.7</v>
      </c>
      <c r="AJ406" s="6">
        <v>3</v>
      </c>
      <c r="AK406"/>
      <c r="AL406" s="138">
        <f t="shared" si="193"/>
        <v>3.7</v>
      </c>
      <c r="AM406" s="138" t="str">
        <f t="shared" si="194"/>
        <v/>
      </c>
      <c r="AN406"/>
      <c r="AO406"/>
      <c r="AP406"/>
      <c r="AQ406"/>
      <c r="AR406"/>
    </row>
    <row r="407" spans="3:1035" s="6" customFormat="1" ht="15" customHeight="1" x14ac:dyDescent="0.25">
      <c r="C407" s="6" t="str">
        <f t="shared" si="182"/>
        <v>Rheem</v>
      </c>
      <c r="D407" s="6" t="str">
        <f t="shared" si="183"/>
        <v>XE80T10HD50U1  (80 gal)</v>
      </c>
      <c r="E407" s="6">
        <f t="shared" si="184"/>
        <v>1902541</v>
      </c>
      <c r="F407" s="55">
        <f t="shared" si="185"/>
        <v>80</v>
      </c>
      <c r="G407" s="6" t="str">
        <f t="shared" si="186"/>
        <v>RheemHBDR4580</v>
      </c>
      <c r="H407" s="114">
        <f t="shared" si="187"/>
        <v>0</v>
      </c>
      <c r="I407" s="152" t="str">
        <f t="shared" si="188"/>
        <v>RheemXE80T10HD50U1</v>
      </c>
      <c r="J407" s="114">
        <v>3</v>
      </c>
      <c r="K407" s="219">
        <v>3.7</v>
      </c>
      <c r="L407" s="91" t="s">
        <v>188</v>
      </c>
      <c r="M407" s="32">
        <v>3</v>
      </c>
      <c r="N407" s="75">
        <f t="shared" si="189"/>
        <v>19</v>
      </c>
      <c r="O407" s="12" t="s">
        <v>88</v>
      </c>
      <c r="P407" s="62">
        <f t="shared" si="196"/>
        <v>25</v>
      </c>
      <c r="Q407" s="164">
        <f t="shared" si="180"/>
        <v>1902541</v>
      </c>
      <c r="R407" s="59" t="str">
        <f t="shared" si="190"/>
        <v>XE80T10HD50U1  (80 gal)</v>
      </c>
      <c r="S407" s="151">
        <f>COUNTIF(R$90:R$662, R407)</f>
        <v>1</v>
      </c>
      <c r="T407" t="s">
        <v>238</v>
      </c>
      <c r="U407" s="14">
        <v>80</v>
      </c>
      <c r="V407" s="99" t="s">
        <v>261</v>
      </c>
      <c r="W407" s="80" t="s">
        <v>261</v>
      </c>
      <c r="X407" s="85" t="str">
        <f t="shared" si="181"/>
        <v>RheemHBDR4580</v>
      </c>
      <c r="Y407" s="113">
        <v>0</v>
      </c>
      <c r="Z407" s="46" t="s">
        <v>251</v>
      </c>
      <c r="AA407" s="47"/>
      <c r="AB407" s="44"/>
      <c r="AC407" s="124" t="str">
        <f t="shared" si="191"/>
        <v>2,     1902541,   "XE80T10HD50U1  (80 gal)"</v>
      </c>
      <c r="AD407" s="126" t="str">
        <f t="shared" si="195"/>
        <v>Rheem</v>
      </c>
      <c r="AE407" t="s">
        <v>867</v>
      </c>
      <c r="AF407" s="167">
        <f>COUNTIF(AE$77:AE$662, AE407)</f>
        <v>1</v>
      </c>
      <c r="AG407" s="124" t="str">
        <f t="shared" si="192"/>
        <v xml:space="preserve">          case  XE80T10HD50U1  (80 gal)   :   "RheemXE80T10HD50U1"</v>
      </c>
      <c r="AH407" s="6">
        <v>3.7</v>
      </c>
      <c r="AJ407" s="6">
        <v>3</v>
      </c>
      <c r="AK407"/>
      <c r="AL407" s="138">
        <f t="shared" si="193"/>
        <v>3.7</v>
      </c>
      <c r="AM407" s="138" t="str">
        <f t="shared" si="194"/>
        <v/>
      </c>
      <c r="AN407"/>
      <c r="AO407"/>
      <c r="AP407"/>
      <c r="AQ407"/>
      <c r="AR407"/>
    </row>
    <row r="408" spans="3:1035" s="6" customFormat="1" ht="15" customHeight="1" x14ac:dyDescent="0.25">
      <c r="C408" s="6" t="str">
        <f t="shared" si="182"/>
        <v>Rheem</v>
      </c>
      <c r="D408" s="6" t="str">
        <f t="shared" si="183"/>
        <v>PROPH50 T2 RH350 D15  (50 gal)</v>
      </c>
      <c r="E408" s="6">
        <f t="shared" si="184"/>
        <v>1902642</v>
      </c>
      <c r="F408" s="55">
        <f t="shared" si="185"/>
        <v>50</v>
      </c>
      <c r="G408" s="6" t="str">
        <f t="shared" si="186"/>
        <v>RheemHBDR2250</v>
      </c>
      <c r="H408" s="114">
        <f t="shared" si="187"/>
        <v>0</v>
      </c>
      <c r="I408" s="152" t="str">
        <f t="shared" si="188"/>
        <v>RheemPROPH50T2RH350D15</v>
      </c>
      <c r="J408" s="114">
        <v>3</v>
      </c>
      <c r="K408" s="219">
        <v>3.55</v>
      </c>
      <c r="L408" s="91" t="s">
        <v>188</v>
      </c>
      <c r="M408" s="32">
        <v>3</v>
      </c>
      <c r="N408" s="75">
        <f t="shared" si="189"/>
        <v>19</v>
      </c>
      <c r="O408" s="12" t="s">
        <v>88</v>
      </c>
      <c r="P408" s="62">
        <f t="shared" si="196"/>
        <v>26</v>
      </c>
      <c r="Q408" s="164">
        <f t="shared" si="180"/>
        <v>1902642</v>
      </c>
      <c r="R408" s="59" t="str">
        <f t="shared" si="190"/>
        <v>PROPH50 T2 RH350 D15  (50 gal)</v>
      </c>
      <c r="S408" s="151">
        <f>COUNTIF(R$90:R$662, R408)</f>
        <v>1</v>
      </c>
      <c r="T408" t="s">
        <v>255</v>
      </c>
      <c r="U408" s="14">
        <v>50</v>
      </c>
      <c r="V408" s="99" t="s">
        <v>216</v>
      </c>
      <c r="W408" s="80" t="s">
        <v>216</v>
      </c>
      <c r="X408" s="85" t="str">
        <f t="shared" si="181"/>
        <v>RheemHBDR2250</v>
      </c>
      <c r="Y408" s="113">
        <v>0</v>
      </c>
      <c r="Z408" s="46" t="s">
        <v>8</v>
      </c>
      <c r="AA408" s="47"/>
      <c r="AB408" s="44"/>
      <c r="AC408" s="124" t="str">
        <f t="shared" si="191"/>
        <v>2,     1902642,   "PROPH50 T2 RH350 D15  (50 gal)"</v>
      </c>
      <c r="AD408" s="126" t="str">
        <f t="shared" si="195"/>
        <v>Rheem</v>
      </c>
      <c r="AE408" s="128" t="s">
        <v>574</v>
      </c>
      <c r="AF408" s="167">
        <f>COUNTIF(AE$77:AE$662, AE408)</f>
        <v>1</v>
      </c>
      <c r="AG408" s="124" t="str">
        <f t="shared" si="192"/>
        <v xml:space="preserve">          case  PROPH50 T2 RH350 D15  (50 gal)   :   "RheemPROPH50T2RH350D15"</v>
      </c>
      <c r="AH408" s="6">
        <v>3.55</v>
      </c>
      <c r="AJ408" s="6">
        <v>3</v>
      </c>
      <c r="AK408"/>
      <c r="AL408" s="138">
        <f t="shared" si="193"/>
        <v>3.55</v>
      </c>
      <c r="AM408" s="138" t="str">
        <f t="shared" si="194"/>
        <v/>
      </c>
      <c r="AN408"/>
      <c r="AO408"/>
      <c r="AP408"/>
      <c r="AQ408"/>
      <c r="AR408"/>
    </row>
    <row r="409" spans="3:1035" s="6" customFormat="1" ht="15" customHeight="1" x14ac:dyDescent="0.25">
      <c r="C409" s="6" t="str">
        <f t="shared" si="182"/>
        <v>Rheem</v>
      </c>
      <c r="D409" s="6" t="str">
        <f t="shared" si="183"/>
        <v>PROPH50 T2 RH350 DCB  (50 gal)</v>
      </c>
      <c r="E409" s="6">
        <f t="shared" si="184"/>
        <v>1902739</v>
      </c>
      <c r="F409" s="55">
        <f t="shared" si="185"/>
        <v>50</v>
      </c>
      <c r="G409" s="6" t="str">
        <f t="shared" si="186"/>
        <v>RheemHBDR4550</v>
      </c>
      <c r="H409" s="114">
        <f t="shared" si="187"/>
        <v>0</v>
      </c>
      <c r="I409" s="152" t="str">
        <f t="shared" si="188"/>
        <v>RheemPROPH50RH350DCB</v>
      </c>
      <c r="J409" s="114">
        <v>3</v>
      </c>
      <c r="K409" s="219">
        <v>3.55</v>
      </c>
      <c r="L409" s="91" t="s">
        <v>188</v>
      </c>
      <c r="M409" s="32">
        <v>3</v>
      </c>
      <c r="N409" s="75">
        <f t="shared" si="189"/>
        <v>19</v>
      </c>
      <c r="O409" s="12" t="s">
        <v>88</v>
      </c>
      <c r="P409" s="62">
        <f t="shared" si="196"/>
        <v>27</v>
      </c>
      <c r="Q409" s="164">
        <f t="shared" si="180"/>
        <v>1902739</v>
      </c>
      <c r="R409" s="59" t="str">
        <f t="shared" si="190"/>
        <v>PROPH50 T2 RH350 DCB  (50 gal)</v>
      </c>
      <c r="S409" s="151">
        <f>COUNTIF(R$90:R$662, R409)</f>
        <v>1</v>
      </c>
      <c r="T409" t="s">
        <v>239</v>
      </c>
      <c r="U409" s="14">
        <v>50</v>
      </c>
      <c r="V409" s="99" t="s">
        <v>259</v>
      </c>
      <c r="W409" s="80" t="s">
        <v>259</v>
      </c>
      <c r="X409" s="85" t="str">
        <f t="shared" si="181"/>
        <v>RheemHBDR4550</v>
      </c>
      <c r="Y409" s="113">
        <v>0</v>
      </c>
      <c r="Z409" s="46" t="s">
        <v>8</v>
      </c>
      <c r="AA409" s="47"/>
      <c r="AB409" s="44"/>
      <c r="AC409" s="124" t="str">
        <f t="shared" si="191"/>
        <v>2,     1902739,   "PROPH50 T2 RH350 DCB  (50 gal)"</v>
      </c>
      <c r="AD409" s="126" t="str">
        <f t="shared" si="195"/>
        <v>Rheem</v>
      </c>
      <c r="AE409" s="127" t="s">
        <v>525</v>
      </c>
      <c r="AF409" s="167">
        <f>COUNTIF(AE$77:AE$662, AE409)</f>
        <v>1</v>
      </c>
      <c r="AG409" s="124" t="str">
        <f t="shared" si="192"/>
        <v xml:space="preserve">          case  PROPH50 T2 RH350 DCB  (50 gal)   :   "RheemPROPH50RH350DCB"</v>
      </c>
      <c r="AH409" s="6">
        <v>3.55</v>
      </c>
      <c r="AJ409" s="6">
        <v>3</v>
      </c>
      <c r="AK409"/>
      <c r="AL409" s="138">
        <f t="shared" si="193"/>
        <v>3.55</v>
      </c>
      <c r="AM409" s="138" t="str">
        <f t="shared" si="194"/>
        <v/>
      </c>
      <c r="AN409"/>
      <c r="AO409"/>
      <c r="AP409"/>
      <c r="AQ409"/>
      <c r="AR409"/>
    </row>
    <row r="410" spans="3:1035" s="6" customFormat="1" ht="15" customHeight="1" x14ac:dyDescent="0.25">
      <c r="C410" s="6" t="str">
        <f t="shared" si="182"/>
        <v>Rheem</v>
      </c>
      <c r="D410" s="6" t="str">
        <f t="shared" si="183"/>
        <v>PROPH65 T2 RH350 D15  (65 gal)</v>
      </c>
      <c r="E410" s="6">
        <f t="shared" si="184"/>
        <v>1902843</v>
      </c>
      <c r="F410" s="55">
        <f t="shared" si="185"/>
        <v>65</v>
      </c>
      <c r="G410" s="6" t="str">
        <f t="shared" si="186"/>
        <v>RheemHBDR2265</v>
      </c>
      <c r="H410" s="114">
        <f t="shared" si="187"/>
        <v>0</v>
      </c>
      <c r="I410" s="152" t="str">
        <f t="shared" si="188"/>
        <v>RheemPROPH65RH350D15</v>
      </c>
      <c r="J410" s="114">
        <v>3</v>
      </c>
      <c r="K410" s="219">
        <v>3.7</v>
      </c>
      <c r="L410" s="91" t="s">
        <v>188</v>
      </c>
      <c r="M410" s="32">
        <v>3</v>
      </c>
      <c r="N410" s="75">
        <f t="shared" si="189"/>
        <v>19</v>
      </c>
      <c r="O410" s="12" t="s">
        <v>88</v>
      </c>
      <c r="P410" s="62">
        <f t="shared" si="196"/>
        <v>28</v>
      </c>
      <c r="Q410" s="164">
        <f t="shared" si="180"/>
        <v>1902843</v>
      </c>
      <c r="R410" s="59" t="str">
        <f t="shared" si="190"/>
        <v>PROPH65 T2 RH350 D15  (65 gal)</v>
      </c>
      <c r="S410" s="151">
        <f>COUNTIF(R$90:R$662, R410)</f>
        <v>1</v>
      </c>
      <c r="T410" t="s">
        <v>240</v>
      </c>
      <c r="U410" s="14">
        <v>65</v>
      </c>
      <c r="V410" s="99" t="s">
        <v>217</v>
      </c>
      <c r="W410" s="80" t="s">
        <v>217</v>
      </c>
      <c r="X410" s="85" t="str">
        <f t="shared" si="181"/>
        <v>RheemHBDR2265</v>
      </c>
      <c r="Y410" s="113">
        <v>0</v>
      </c>
      <c r="Z410" s="46" t="s">
        <v>8</v>
      </c>
      <c r="AA410" s="47"/>
      <c r="AB410" s="44"/>
      <c r="AC410" s="124" t="str">
        <f t="shared" si="191"/>
        <v>2,     1902843,   "PROPH65 T2 RH350 D15  (65 gal)"</v>
      </c>
      <c r="AD410" s="126" t="str">
        <f t="shared" si="195"/>
        <v>Rheem</v>
      </c>
      <c r="AE410" s="127" t="s">
        <v>530</v>
      </c>
      <c r="AF410" s="167">
        <f>COUNTIF(AE$77:AE$662, AE410)</f>
        <v>1</v>
      </c>
      <c r="AG410" s="124" t="str">
        <f t="shared" si="192"/>
        <v xml:space="preserve">          case  PROPH65 T2 RH350 D15  (65 gal)   :   "RheemPROPH65RH350D15"</v>
      </c>
      <c r="AH410" s="6">
        <v>3.7</v>
      </c>
      <c r="AJ410" s="6">
        <v>3</v>
      </c>
      <c r="AK410"/>
      <c r="AL410" s="138">
        <f t="shared" si="193"/>
        <v>3.7</v>
      </c>
      <c r="AM410" s="138" t="str">
        <f t="shared" si="194"/>
        <v/>
      </c>
      <c r="AN410"/>
      <c r="AO410"/>
      <c r="AP410"/>
      <c r="AQ410"/>
      <c r="AR410"/>
    </row>
    <row r="411" spans="3:1035" s="6" customFormat="1" ht="15" customHeight="1" x14ac:dyDescent="0.25">
      <c r="C411" s="6" t="str">
        <f t="shared" si="182"/>
        <v>Rheem</v>
      </c>
      <c r="D411" s="6" t="str">
        <f t="shared" si="183"/>
        <v>PROPH65 T2 RH350 DCB  (65 gal)</v>
      </c>
      <c r="E411" s="6">
        <f t="shared" si="184"/>
        <v>1902940</v>
      </c>
      <c r="F411" s="55">
        <f t="shared" si="185"/>
        <v>65</v>
      </c>
      <c r="G411" s="6" t="str">
        <f t="shared" si="186"/>
        <v>RheemHBDR4565</v>
      </c>
      <c r="H411" s="114">
        <f t="shared" si="187"/>
        <v>0</v>
      </c>
      <c r="I411" s="152" t="str">
        <f t="shared" si="188"/>
        <v>RheemPROPH65RH350DCB</v>
      </c>
      <c r="J411" s="114">
        <v>3</v>
      </c>
      <c r="K411" s="219">
        <v>3.7</v>
      </c>
      <c r="L411" s="91" t="s">
        <v>188</v>
      </c>
      <c r="M411" s="32">
        <v>3</v>
      </c>
      <c r="N411" s="75">
        <f t="shared" si="189"/>
        <v>19</v>
      </c>
      <c r="O411" s="12" t="s">
        <v>88</v>
      </c>
      <c r="P411" s="62">
        <f t="shared" si="196"/>
        <v>29</v>
      </c>
      <c r="Q411" s="164">
        <f t="shared" si="180"/>
        <v>1902940</v>
      </c>
      <c r="R411" s="59" t="str">
        <f t="shared" si="190"/>
        <v>PROPH65 T2 RH350 DCB  (65 gal)</v>
      </c>
      <c r="S411" s="151">
        <f>COUNTIF(R$90:R$662, R411)</f>
        <v>1</v>
      </c>
      <c r="T411" t="s">
        <v>241</v>
      </c>
      <c r="U411" s="14">
        <v>65</v>
      </c>
      <c r="V411" s="99" t="s">
        <v>260</v>
      </c>
      <c r="W411" s="80" t="s">
        <v>260</v>
      </c>
      <c r="X411" s="85" t="str">
        <f t="shared" si="181"/>
        <v>RheemHBDR4565</v>
      </c>
      <c r="Y411" s="113">
        <v>0</v>
      </c>
      <c r="Z411" s="46" t="s">
        <v>8</v>
      </c>
      <c r="AA411" s="47"/>
      <c r="AB411" s="44"/>
      <c r="AC411" s="124" t="str">
        <f t="shared" si="191"/>
        <v>2,     1902940,   "PROPH65 T2 RH350 DCB  (65 gal)"</v>
      </c>
      <c r="AD411" s="126" t="str">
        <f t="shared" si="195"/>
        <v>Rheem</v>
      </c>
      <c r="AE411" s="127" t="s">
        <v>532</v>
      </c>
      <c r="AF411" s="167">
        <f>COUNTIF(AE$77:AE$662, AE411)</f>
        <v>1</v>
      </c>
      <c r="AG411" s="124" t="str">
        <f t="shared" si="192"/>
        <v xml:space="preserve">          case  PROPH65 T2 RH350 DCB  (65 gal)   :   "RheemPROPH65RH350DCB"</v>
      </c>
      <c r="AH411" s="6">
        <v>3.7</v>
      </c>
      <c r="AJ411" s="6">
        <v>3</v>
      </c>
      <c r="AK411"/>
      <c r="AL411" s="138">
        <f t="shared" si="193"/>
        <v>3.7</v>
      </c>
      <c r="AM411" s="138" t="str">
        <f t="shared" si="194"/>
        <v/>
      </c>
      <c r="AN411"/>
      <c r="AO411"/>
      <c r="AP411"/>
      <c r="AQ411"/>
      <c r="AR411"/>
    </row>
    <row r="412" spans="3:1035" s="6" customFormat="1" ht="15" customHeight="1" x14ac:dyDescent="0.25">
      <c r="C412" s="6" t="str">
        <f t="shared" si="182"/>
        <v>Rheem</v>
      </c>
      <c r="D412" s="6" t="str">
        <f t="shared" si="183"/>
        <v>PROPH80 T2 RH350 D15  (80 gal)</v>
      </c>
      <c r="E412" s="6">
        <f t="shared" si="184"/>
        <v>1903044</v>
      </c>
      <c r="F412" s="55">
        <f t="shared" si="185"/>
        <v>80</v>
      </c>
      <c r="G412" s="6" t="str">
        <f t="shared" si="186"/>
        <v>RheemHBDR2280</v>
      </c>
      <c r="H412" s="114">
        <f t="shared" si="187"/>
        <v>0</v>
      </c>
      <c r="I412" s="152" t="str">
        <f t="shared" si="188"/>
        <v>RheemPROPH80RH350D15</v>
      </c>
      <c r="J412" s="114">
        <v>3</v>
      </c>
      <c r="K412" s="219">
        <v>3.7</v>
      </c>
      <c r="L412" s="91" t="s">
        <v>188</v>
      </c>
      <c r="M412" s="32">
        <v>3</v>
      </c>
      <c r="N412" s="75">
        <f t="shared" si="189"/>
        <v>19</v>
      </c>
      <c r="O412" s="12" t="s">
        <v>88</v>
      </c>
      <c r="P412" s="62">
        <f t="shared" si="196"/>
        <v>30</v>
      </c>
      <c r="Q412" s="164">
        <f t="shared" si="180"/>
        <v>1903044</v>
      </c>
      <c r="R412" s="59" t="str">
        <f t="shared" si="190"/>
        <v>PROPH80 T2 RH350 D15  (80 gal)</v>
      </c>
      <c r="S412" s="151">
        <f>COUNTIF(R$90:R$662, R412)</f>
        <v>1</v>
      </c>
      <c r="T412" t="s">
        <v>242</v>
      </c>
      <c r="U412" s="14">
        <v>80</v>
      </c>
      <c r="V412" s="99" t="s">
        <v>218</v>
      </c>
      <c r="W412" s="80" t="s">
        <v>218</v>
      </c>
      <c r="X412" s="85" t="str">
        <f t="shared" si="181"/>
        <v>RheemHBDR2280</v>
      </c>
      <c r="Y412" s="113">
        <v>0</v>
      </c>
      <c r="Z412" s="46" t="s">
        <v>251</v>
      </c>
      <c r="AA412" s="47"/>
      <c r="AB412" s="44"/>
      <c r="AC412" s="124" t="str">
        <f t="shared" si="191"/>
        <v>2,     1903044,   "PROPH80 T2 RH350 D15  (80 gal)"</v>
      </c>
      <c r="AD412" s="126" t="str">
        <f t="shared" ref="AD412:AD433" si="197">AD411</f>
        <v>Rheem</v>
      </c>
      <c r="AE412" s="127" t="s">
        <v>538</v>
      </c>
      <c r="AF412" s="167">
        <f>COUNTIF(AE$77:AE$662, AE412)</f>
        <v>1</v>
      </c>
      <c r="AG412" s="124" t="str">
        <f t="shared" si="192"/>
        <v xml:space="preserve">          case  PROPH80 T2 RH350 D15  (80 gal)   :   "RheemPROPH80RH350D15"</v>
      </c>
      <c r="AH412" s="6">
        <v>3.7</v>
      </c>
      <c r="AJ412" s="6">
        <v>3</v>
      </c>
      <c r="AK412"/>
      <c r="AL412" s="138">
        <f t="shared" si="193"/>
        <v>3.7</v>
      </c>
      <c r="AM412" s="138" t="str">
        <f t="shared" si="194"/>
        <v/>
      </c>
      <c r="AN412"/>
      <c r="AO412"/>
      <c r="AP412"/>
      <c r="AQ412"/>
      <c r="AR412"/>
    </row>
    <row r="413" spans="3:1035" s="6" customFormat="1" ht="15" customHeight="1" x14ac:dyDescent="0.25">
      <c r="C413" s="6" t="str">
        <f t="shared" si="182"/>
        <v>Rheem</v>
      </c>
      <c r="D413" s="6" t="str">
        <f t="shared" si="183"/>
        <v>PROPH80 T2 RH350 DCB  (80 gal)</v>
      </c>
      <c r="E413" s="6">
        <f t="shared" si="184"/>
        <v>1903141</v>
      </c>
      <c r="F413" s="55">
        <f t="shared" si="185"/>
        <v>80</v>
      </c>
      <c r="G413" s="6" t="str">
        <f t="shared" si="186"/>
        <v>RheemHBDR4580</v>
      </c>
      <c r="H413" s="114">
        <f t="shared" si="187"/>
        <v>0</v>
      </c>
      <c r="I413" s="152" t="str">
        <f t="shared" si="188"/>
        <v>RheemPROPH80RH350DCB</v>
      </c>
      <c r="J413" s="114">
        <v>3</v>
      </c>
      <c r="K413" s="219">
        <v>3.7</v>
      </c>
      <c r="L413" s="91" t="s">
        <v>188</v>
      </c>
      <c r="M413" s="32">
        <v>3</v>
      </c>
      <c r="N413" s="75">
        <f t="shared" si="189"/>
        <v>19</v>
      </c>
      <c r="O413" s="12" t="s">
        <v>88</v>
      </c>
      <c r="P413" s="62">
        <f t="shared" si="196"/>
        <v>31</v>
      </c>
      <c r="Q413" s="164">
        <f t="shared" si="180"/>
        <v>1903141</v>
      </c>
      <c r="R413" s="59" t="str">
        <f t="shared" si="190"/>
        <v>PROPH80 T2 RH350 DCB  (80 gal)</v>
      </c>
      <c r="S413" s="151">
        <f>COUNTIF(R$90:R$662, R413)</f>
        <v>1</v>
      </c>
      <c r="T413" t="s">
        <v>243</v>
      </c>
      <c r="U413" s="14">
        <v>80</v>
      </c>
      <c r="V413" s="99" t="s">
        <v>261</v>
      </c>
      <c r="W413" s="80" t="s">
        <v>261</v>
      </c>
      <c r="X413" s="85" t="str">
        <f t="shared" si="181"/>
        <v>RheemHBDR4580</v>
      </c>
      <c r="Y413" s="113">
        <v>0</v>
      </c>
      <c r="Z413" s="46" t="s">
        <v>251</v>
      </c>
      <c r="AA413" s="47"/>
      <c r="AB413" s="44"/>
      <c r="AC413" s="124" t="str">
        <f t="shared" si="191"/>
        <v>2,     1903141,   "PROPH80 T2 RH350 DCB  (80 gal)"</v>
      </c>
      <c r="AD413" s="126" t="str">
        <f t="shared" si="197"/>
        <v>Rheem</v>
      </c>
      <c r="AE413" s="127" t="s">
        <v>540</v>
      </c>
      <c r="AF413" s="167">
        <f>COUNTIF(AE$77:AE$662, AE413)</f>
        <v>1</v>
      </c>
      <c r="AG413" s="124" t="str">
        <f t="shared" si="192"/>
        <v xml:space="preserve">          case  PROPH80 T2 RH350 DCB  (80 gal)   :   "RheemPROPH80RH350DCB"</v>
      </c>
      <c r="AH413" s="6">
        <v>3.7</v>
      </c>
      <c r="AJ413" s="6">
        <v>3</v>
      </c>
      <c r="AK413"/>
      <c r="AL413" s="138">
        <f t="shared" si="193"/>
        <v>3.7</v>
      </c>
      <c r="AM413" s="138" t="str">
        <f t="shared" si="194"/>
        <v/>
      </c>
      <c r="AN413"/>
      <c r="AO413"/>
      <c r="AP413"/>
      <c r="AQ413"/>
      <c r="AR413"/>
    </row>
    <row r="414" spans="3:1035" s="6" customFormat="1" ht="15" customHeight="1" x14ac:dyDescent="0.25">
      <c r="C414" s="144" t="str">
        <f t="shared" si="182"/>
        <v>Rheem</v>
      </c>
      <c r="D414" s="144" t="str">
        <f t="shared" si="183"/>
        <v>XE40T10H15U0  (40 gal)</v>
      </c>
      <c r="E414" s="144">
        <f t="shared" si="184"/>
        <v>1906881</v>
      </c>
      <c r="F414" s="55">
        <f t="shared" si="185"/>
        <v>40</v>
      </c>
      <c r="G414" s="6" t="str">
        <f t="shared" si="186"/>
        <v>RheemPlugInDedicated40</v>
      </c>
      <c r="H414" s="114">
        <f t="shared" si="187"/>
        <v>0</v>
      </c>
      <c r="I414" s="152" t="str">
        <f t="shared" si="188"/>
        <v>RheemXE40T10H15U0</v>
      </c>
      <c r="J414" s="114">
        <v>3</v>
      </c>
      <c r="K414" s="219">
        <v>3</v>
      </c>
      <c r="L414" s="91" t="s">
        <v>188</v>
      </c>
      <c r="M414" s="32">
        <v>2</v>
      </c>
      <c r="N414" s="75">
        <f t="shared" si="189"/>
        <v>19</v>
      </c>
      <c r="O414" s="142" t="s">
        <v>88</v>
      </c>
      <c r="P414" s="61">
        <v>68</v>
      </c>
      <c r="Q414" s="164">
        <f t="shared" si="180"/>
        <v>1906881</v>
      </c>
      <c r="R414" s="59" t="str">
        <f t="shared" si="190"/>
        <v>XE40T10H15U0  (40 gal)</v>
      </c>
      <c r="S414" s="151">
        <f>COUNTIF(R$90:R$662, R414)</f>
        <v>1</v>
      </c>
      <c r="T414" s="141" t="s">
        <v>733</v>
      </c>
      <c r="U414" s="14">
        <v>40</v>
      </c>
      <c r="V414" s="99" t="s">
        <v>730</v>
      </c>
      <c r="W414" s="80" t="s">
        <v>730</v>
      </c>
      <c r="X414" s="85" t="str">
        <f t="shared" si="181"/>
        <v>RheemPlugInDedicated40</v>
      </c>
      <c r="Y414" s="113">
        <v>0</v>
      </c>
      <c r="Z414" s="46" t="s">
        <v>8</v>
      </c>
      <c r="AA414" s="47">
        <v>44760</v>
      </c>
      <c r="AB414" s="44" t="s">
        <v>88</v>
      </c>
      <c r="AC414" s="124" t="str">
        <f t="shared" si="191"/>
        <v>2,     1906881,   "XE40T10H15U0  (40 gal)"</v>
      </c>
      <c r="AD414" s="126" t="str">
        <f t="shared" si="197"/>
        <v>Rheem</v>
      </c>
      <c r="AE414" s="141" t="s">
        <v>753</v>
      </c>
      <c r="AF414" s="167">
        <f>COUNTIF(AE$77:AE$662, AE414)</f>
        <v>1</v>
      </c>
      <c r="AG414" s="124" t="str">
        <f t="shared" si="192"/>
        <v xml:space="preserve">          case  XE40T10H15U0  (40 gal)   :   "RheemXE40T10H15U0"</v>
      </c>
      <c r="AH414" s="6">
        <v>3</v>
      </c>
      <c r="AJ414" s="6">
        <v>3</v>
      </c>
      <c r="AK414"/>
      <c r="AL414" s="138">
        <f t="shared" si="193"/>
        <v>3</v>
      </c>
      <c r="AM414" s="138" t="str">
        <f t="shared" si="194"/>
        <v/>
      </c>
      <c r="AN414"/>
      <c r="AO414"/>
      <c r="AP414"/>
      <c r="AQ414"/>
      <c r="AR414"/>
    </row>
    <row r="415" spans="3:1035" s="6" customFormat="1" ht="15" customHeight="1" x14ac:dyDescent="0.25">
      <c r="C415" s="144" t="str">
        <f t="shared" si="182"/>
        <v>Rheem</v>
      </c>
      <c r="D415" s="144" t="str">
        <f t="shared" si="183"/>
        <v>XE50T10H15U0  (50 gal)</v>
      </c>
      <c r="E415" s="144">
        <f t="shared" si="184"/>
        <v>1906982</v>
      </c>
      <c r="F415" s="55">
        <f t="shared" si="185"/>
        <v>50</v>
      </c>
      <c r="G415" s="6" t="str">
        <f t="shared" si="186"/>
        <v>RheemPlugInDedicated50</v>
      </c>
      <c r="H415" s="114">
        <f t="shared" si="187"/>
        <v>0</v>
      </c>
      <c r="I415" s="152" t="str">
        <f t="shared" si="188"/>
        <v>RheemXE50T10H15U0</v>
      </c>
      <c r="J415" s="114">
        <v>3</v>
      </c>
      <c r="K415" s="219">
        <v>3</v>
      </c>
      <c r="L415" s="91" t="s">
        <v>188</v>
      </c>
      <c r="M415" s="32">
        <v>2</v>
      </c>
      <c r="N415" s="75">
        <f t="shared" si="189"/>
        <v>19</v>
      </c>
      <c r="O415" s="142" t="s">
        <v>88</v>
      </c>
      <c r="P415" s="62">
        <f t="shared" ref="P415:P433" si="198">P414+1</f>
        <v>69</v>
      </c>
      <c r="Q415" s="164">
        <f t="shared" si="180"/>
        <v>1906982</v>
      </c>
      <c r="R415" s="59" t="str">
        <f t="shared" si="190"/>
        <v>XE50T10H15U0  (50 gal)</v>
      </c>
      <c r="S415" s="151">
        <f>COUNTIF(R$90:R$662, R415)</f>
        <v>1</v>
      </c>
      <c r="T415" s="141" t="s">
        <v>734</v>
      </c>
      <c r="U415" s="14">
        <v>50</v>
      </c>
      <c r="V415" s="99" t="s">
        <v>731</v>
      </c>
      <c r="W415" s="80" t="s">
        <v>731</v>
      </c>
      <c r="X415" s="85" t="str">
        <f t="shared" si="181"/>
        <v>RheemPlugInDedicated50</v>
      </c>
      <c r="Y415" s="113">
        <v>0</v>
      </c>
      <c r="Z415" s="46" t="s">
        <v>8</v>
      </c>
      <c r="AA415" s="47">
        <v>44760</v>
      </c>
      <c r="AB415" s="44" t="s">
        <v>88</v>
      </c>
      <c r="AC415" s="124" t="str">
        <f t="shared" si="191"/>
        <v>2,     1906982,   "XE50T10H15U0  (50 gal)"</v>
      </c>
      <c r="AD415" s="126" t="str">
        <f t="shared" si="197"/>
        <v>Rheem</v>
      </c>
      <c r="AE415" s="141" t="s">
        <v>754</v>
      </c>
      <c r="AF415" s="167">
        <f>COUNTIF(AE$77:AE$662, AE415)</f>
        <v>1</v>
      </c>
      <c r="AG415" s="124" t="str">
        <f t="shared" si="192"/>
        <v xml:space="preserve">          case  XE50T10H15U0  (50 gal)   :   "RheemXE50T10H15U0"</v>
      </c>
      <c r="AH415" s="6">
        <v>3</v>
      </c>
      <c r="AJ415" s="6">
        <v>3</v>
      </c>
      <c r="AK415"/>
      <c r="AL415" s="138">
        <f t="shared" si="193"/>
        <v>3</v>
      </c>
      <c r="AM415" s="138" t="str">
        <f t="shared" si="194"/>
        <v/>
      </c>
      <c r="AN415"/>
      <c r="AO415"/>
      <c r="AP415"/>
      <c r="AQ415"/>
      <c r="AR415"/>
    </row>
    <row r="416" spans="3:1035" s="6" customFormat="1" ht="15" customHeight="1" x14ac:dyDescent="0.25">
      <c r="C416" s="144" t="str">
        <f t="shared" si="182"/>
        <v>Rheem</v>
      </c>
      <c r="D416" s="144" t="str">
        <f t="shared" si="183"/>
        <v>XE40T10HM00U0  (40 gal)</v>
      </c>
      <c r="E416" s="144">
        <f t="shared" si="184"/>
        <v>1907077</v>
      </c>
      <c r="F416" s="55">
        <f t="shared" si="185"/>
        <v>40</v>
      </c>
      <c r="G416" s="6" t="str">
        <f t="shared" si="186"/>
        <v>RheemPlugInShared40</v>
      </c>
      <c r="H416" s="114">
        <f t="shared" si="187"/>
        <v>1</v>
      </c>
      <c r="I416" s="152" t="str">
        <f t="shared" si="188"/>
        <v>RheemXE40T10HM00U0</v>
      </c>
      <c r="J416" s="114">
        <v>3</v>
      </c>
      <c r="K416" s="219">
        <v>2.8</v>
      </c>
      <c r="L416" s="91" t="s">
        <v>188</v>
      </c>
      <c r="M416" s="32">
        <v>3</v>
      </c>
      <c r="N416" s="75">
        <f t="shared" si="189"/>
        <v>19</v>
      </c>
      <c r="O416" s="142" t="s">
        <v>88</v>
      </c>
      <c r="P416" s="62">
        <f t="shared" si="198"/>
        <v>70</v>
      </c>
      <c r="Q416" s="164">
        <f t="shared" si="180"/>
        <v>1907077</v>
      </c>
      <c r="R416" s="59" t="str">
        <f t="shared" si="190"/>
        <v>XE40T10HM00U0  (40 gal)</v>
      </c>
      <c r="S416" s="151">
        <f>COUNTIF(R$90:R$662, R416)</f>
        <v>1</v>
      </c>
      <c r="T416" s="141" t="s">
        <v>735</v>
      </c>
      <c r="U416" s="14">
        <v>40</v>
      </c>
      <c r="V416" s="99" t="s">
        <v>726</v>
      </c>
      <c r="W416" s="80" t="s">
        <v>726</v>
      </c>
      <c r="X416" s="85" t="str">
        <f t="shared" si="181"/>
        <v>RheemPlugInShared40</v>
      </c>
      <c r="Y416" s="113">
        <v>1</v>
      </c>
      <c r="Z416" s="46" t="s">
        <v>8</v>
      </c>
      <c r="AA416" s="47">
        <v>44760</v>
      </c>
      <c r="AB416" s="44" t="s">
        <v>88</v>
      </c>
      <c r="AC416" s="124" t="str">
        <f t="shared" si="191"/>
        <v>2,     1907077,   "XE40T10HM00U0  (40 gal)"</v>
      </c>
      <c r="AD416" s="126" t="str">
        <f t="shared" si="197"/>
        <v>Rheem</v>
      </c>
      <c r="AE416" s="143" t="s">
        <v>755</v>
      </c>
      <c r="AF416" s="167">
        <f>COUNTIF(AE$77:AE$662, AE416)</f>
        <v>1</v>
      </c>
      <c r="AG416" s="124" t="str">
        <f t="shared" si="192"/>
        <v xml:space="preserve">          case  XE40T10HM00U0  (40 gal)   :   "RheemXE40T10HM00U0"</v>
      </c>
      <c r="AH416" s="6">
        <v>2.8</v>
      </c>
      <c r="AJ416" s="6">
        <v>3</v>
      </c>
      <c r="AK416"/>
      <c r="AL416" s="138">
        <f t="shared" si="193"/>
        <v>2.8</v>
      </c>
      <c r="AM416" s="138" t="str">
        <f t="shared" si="194"/>
        <v/>
      </c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/>
      <c r="JJ416"/>
      <c r="JK416"/>
      <c r="JL416"/>
      <c r="JM416"/>
      <c r="JN416"/>
      <c r="JO416"/>
      <c r="JP416"/>
      <c r="JQ416"/>
      <c r="JR416"/>
      <c r="JS416"/>
      <c r="JT416"/>
      <c r="JU416"/>
      <c r="JV416"/>
      <c r="JW416"/>
      <c r="JX416"/>
      <c r="JY416"/>
      <c r="JZ416"/>
      <c r="KA416"/>
      <c r="KB416"/>
      <c r="KC416"/>
      <c r="KD416"/>
      <c r="KE416"/>
      <c r="KF416"/>
      <c r="KG416"/>
      <c r="KH416"/>
      <c r="KI416"/>
      <c r="KJ416"/>
      <c r="KK416"/>
      <c r="KL416"/>
      <c r="KM416"/>
      <c r="KN416"/>
      <c r="KO416"/>
      <c r="KP416"/>
      <c r="KQ416"/>
      <c r="KR416"/>
      <c r="KS416"/>
      <c r="KT416"/>
      <c r="KU416"/>
      <c r="KV416"/>
      <c r="KW416"/>
      <c r="KX416"/>
      <c r="KY416"/>
      <c r="KZ416"/>
      <c r="LA416"/>
      <c r="LB416"/>
      <c r="LC416"/>
      <c r="LD416"/>
      <c r="LE416"/>
      <c r="LF416"/>
      <c r="LG416"/>
      <c r="LH416"/>
      <c r="LI416"/>
      <c r="LJ416"/>
      <c r="LK416"/>
      <c r="LL416"/>
      <c r="LM416"/>
      <c r="LN416"/>
      <c r="LO416"/>
      <c r="LP416"/>
      <c r="LQ416"/>
      <c r="LR416"/>
      <c r="LS416"/>
      <c r="LT416"/>
      <c r="LU416"/>
      <c r="LV416"/>
      <c r="LW416"/>
      <c r="LX416"/>
      <c r="LY416"/>
      <c r="LZ416"/>
      <c r="MA416"/>
      <c r="MB416"/>
      <c r="MC416"/>
      <c r="MD416"/>
      <c r="ME416"/>
      <c r="MF416"/>
      <c r="MG416"/>
      <c r="MH416"/>
      <c r="MI416"/>
      <c r="MJ416"/>
      <c r="MK416"/>
      <c r="ML416"/>
      <c r="MM416"/>
      <c r="MN416"/>
      <c r="MO416"/>
      <c r="MP416"/>
      <c r="MQ416"/>
      <c r="MR416"/>
      <c r="MS416"/>
      <c r="MT416"/>
      <c r="MU416"/>
      <c r="MV416"/>
      <c r="MW416"/>
      <c r="MX416"/>
      <c r="MY416"/>
      <c r="MZ416"/>
      <c r="NA416"/>
      <c r="NB416"/>
      <c r="NC416"/>
      <c r="ND416"/>
      <c r="NE416"/>
      <c r="NF416"/>
      <c r="NG416"/>
      <c r="NH416"/>
      <c r="NI416"/>
      <c r="NJ416"/>
      <c r="NK416"/>
      <c r="NL416"/>
      <c r="NM416"/>
      <c r="NN416"/>
      <c r="NO416"/>
      <c r="NP416"/>
      <c r="NQ416"/>
      <c r="NR416"/>
      <c r="NS416"/>
      <c r="NT416"/>
      <c r="NU416"/>
      <c r="NV416"/>
      <c r="NW416"/>
      <c r="NX416"/>
      <c r="NY416"/>
      <c r="NZ416"/>
      <c r="OA416"/>
      <c r="OB416"/>
      <c r="OC416"/>
      <c r="OD416"/>
      <c r="OE416"/>
      <c r="OF416"/>
      <c r="OG416"/>
      <c r="OH416"/>
      <c r="OI416"/>
      <c r="OJ416"/>
      <c r="OK416"/>
      <c r="OL416"/>
      <c r="OM416"/>
      <c r="ON416"/>
      <c r="OO416"/>
      <c r="OP416"/>
      <c r="OQ416"/>
      <c r="OR416"/>
      <c r="OS416"/>
      <c r="OT416"/>
      <c r="OU416"/>
      <c r="OV416"/>
      <c r="OW416"/>
      <c r="OX416"/>
      <c r="OY416"/>
      <c r="OZ416"/>
      <c r="PA416"/>
      <c r="PB416"/>
      <c r="PC416"/>
      <c r="PD416"/>
      <c r="PE416"/>
      <c r="PF416"/>
      <c r="PG416"/>
      <c r="PH416"/>
      <c r="PI416"/>
      <c r="PJ416"/>
      <c r="PK416"/>
      <c r="PL416"/>
      <c r="PM416"/>
      <c r="PN416"/>
      <c r="PO416"/>
      <c r="PP416"/>
      <c r="PQ416"/>
      <c r="PR416"/>
      <c r="PS416"/>
      <c r="PT416"/>
      <c r="PU416"/>
      <c r="PV416"/>
      <c r="PW416"/>
      <c r="PX416"/>
      <c r="PY416"/>
      <c r="PZ416"/>
      <c r="QA416"/>
      <c r="QB416"/>
      <c r="QC416"/>
      <c r="QD416"/>
      <c r="QE416"/>
      <c r="QF416"/>
      <c r="QG416"/>
      <c r="QH416"/>
      <c r="QI416"/>
      <c r="QJ416"/>
      <c r="QK416"/>
      <c r="QL416"/>
      <c r="QM416"/>
      <c r="QN416"/>
      <c r="QO416"/>
      <c r="QP416"/>
      <c r="QQ416"/>
      <c r="QR416"/>
      <c r="QS416"/>
      <c r="QT416"/>
      <c r="QU416"/>
      <c r="QV416"/>
      <c r="QW416"/>
      <c r="QX416"/>
      <c r="QY416"/>
      <c r="QZ416"/>
      <c r="RA416"/>
      <c r="RB416"/>
      <c r="RC416"/>
      <c r="RD416"/>
      <c r="RE416"/>
      <c r="RF416"/>
      <c r="RG416"/>
      <c r="RH416"/>
      <c r="RI416"/>
      <c r="RJ416"/>
      <c r="RK416"/>
      <c r="RL416"/>
      <c r="RM416"/>
      <c r="RN416"/>
      <c r="RO416"/>
      <c r="RP416"/>
      <c r="RQ416"/>
      <c r="RR416"/>
      <c r="RS416"/>
      <c r="RT416"/>
      <c r="RU416"/>
      <c r="RV416"/>
      <c r="RW416"/>
      <c r="RX416"/>
      <c r="RY416"/>
      <c r="RZ416"/>
      <c r="SA416"/>
      <c r="SB416"/>
      <c r="SC416"/>
      <c r="SD416"/>
      <c r="SE416"/>
      <c r="SF416"/>
      <c r="SG416"/>
      <c r="SH416"/>
      <c r="SI416"/>
      <c r="SJ416"/>
      <c r="SK416"/>
      <c r="SL416"/>
      <c r="SM416"/>
      <c r="SN416"/>
      <c r="SO416"/>
      <c r="SP416"/>
      <c r="SQ416"/>
      <c r="SR416"/>
      <c r="SS416"/>
      <c r="ST416"/>
      <c r="SU416"/>
      <c r="SV416"/>
      <c r="SW416"/>
      <c r="SX416"/>
      <c r="SY416"/>
      <c r="SZ416"/>
      <c r="TA416"/>
      <c r="TB416"/>
      <c r="TC416"/>
      <c r="TD416"/>
      <c r="TE416"/>
      <c r="TF416"/>
      <c r="TG416"/>
      <c r="TH416"/>
      <c r="TI416"/>
      <c r="TJ416"/>
      <c r="TK416"/>
      <c r="TL416"/>
      <c r="TM416"/>
      <c r="TN416"/>
      <c r="TO416"/>
      <c r="TP416"/>
      <c r="TQ416"/>
      <c r="TR416"/>
      <c r="TS416"/>
      <c r="TT416"/>
      <c r="TU416"/>
      <c r="TV416"/>
      <c r="TW416"/>
      <c r="TX416"/>
      <c r="TY416"/>
      <c r="TZ416"/>
      <c r="UA416"/>
      <c r="UB416"/>
      <c r="UC416"/>
      <c r="UD416"/>
      <c r="UE416"/>
      <c r="UF416"/>
      <c r="UG416"/>
      <c r="UH416"/>
      <c r="UI416"/>
      <c r="UJ416"/>
      <c r="UK416"/>
      <c r="UL416"/>
      <c r="UM416"/>
      <c r="UN416"/>
      <c r="UO416"/>
      <c r="UP416"/>
      <c r="UQ416"/>
      <c r="UR416"/>
      <c r="US416"/>
      <c r="UT416"/>
      <c r="UU416"/>
      <c r="UV416"/>
      <c r="UW416"/>
      <c r="UX416"/>
      <c r="UY416"/>
      <c r="UZ416"/>
      <c r="VA416"/>
      <c r="VB416"/>
      <c r="VC416"/>
      <c r="VD416"/>
      <c r="VE416"/>
      <c r="VF416"/>
      <c r="VG416"/>
      <c r="VH416"/>
      <c r="VI416"/>
      <c r="VJ416"/>
      <c r="VK416"/>
      <c r="VL416"/>
      <c r="VM416"/>
      <c r="VN416"/>
      <c r="VO416"/>
      <c r="VP416"/>
      <c r="VQ416"/>
      <c r="VR416"/>
      <c r="VS416"/>
      <c r="VT416"/>
      <c r="VU416"/>
      <c r="VV416"/>
      <c r="VW416"/>
      <c r="VX416"/>
      <c r="VY416"/>
      <c r="VZ416"/>
      <c r="WA416"/>
      <c r="WB416"/>
      <c r="WC416"/>
      <c r="WD416"/>
      <c r="WE416"/>
      <c r="WF416"/>
      <c r="WG416"/>
      <c r="WH416"/>
      <c r="WI416"/>
      <c r="WJ416"/>
      <c r="WK416"/>
      <c r="WL416"/>
      <c r="WM416"/>
      <c r="WN416"/>
      <c r="WO416"/>
      <c r="WP416"/>
      <c r="WQ416"/>
      <c r="WR416"/>
      <c r="WS416"/>
      <c r="WT416"/>
      <c r="WU416"/>
      <c r="WV416"/>
      <c r="WW416"/>
      <c r="WX416"/>
      <c r="WY416"/>
      <c r="WZ416"/>
      <c r="XA416"/>
      <c r="XB416"/>
      <c r="XC416"/>
      <c r="XD416"/>
      <c r="XE416"/>
      <c r="XF416"/>
      <c r="XG416"/>
      <c r="XH416"/>
      <c r="XI416"/>
      <c r="XJ416"/>
      <c r="XK416"/>
      <c r="XL416"/>
      <c r="XM416"/>
      <c r="XN416"/>
      <c r="XO416"/>
      <c r="XP416"/>
      <c r="XQ416"/>
      <c r="XR416"/>
      <c r="XS416"/>
      <c r="XT416"/>
      <c r="XU416"/>
      <c r="XV416"/>
      <c r="XW416"/>
      <c r="XX416"/>
      <c r="XY416"/>
      <c r="XZ416"/>
      <c r="YA416"/>
      <c r="YB416"/>
      <c r="YC416"/>
      <c r="YD416"/>
      <c r="YE416"/>
      <c r="YF416"/>
      <c r="YG416"/>
      <c r="YH416"/>
      <c r="YI416"/>
      <c r="YJ416"/>
      <c r="YK416"/>
      <c r="YL416"/>
      <c r="YM416"/>
      <c r="YN416"/>
      <c r="YO416"/>
      <c r="YP416"/>
      <c r="YQ416"/>
      <c r="YR416"/>
      <c r="YS416"/>
      <c r="YT416"/>
      <c r="YU416"/>
      <c r="YV416"/>
      <c r="YW416"/>
      <c r="YX416"/>
      <c r="YY416"/>
      <c r="YZ416"/>
      <c r="ZA416"/>
      <c r="ZB416"/>
      <c r="ZC416"/>
      <c r="ZD416"/>
      <c r="ZE416"/>
      <c r="ZF416"/>
      <c r="ZG416"/>
      <c r="ZH416"/>
      <c r="ZI416"/>
      <c r="ZJ416"/>
      <c r="ZK416"/>
      <c r="ZL416"/>
      <c r="ZM416"/>
      <c r="ZN416"/>
      <c r="ZO416"/>
      <c r="ZP416"/>
      <c r="ZQ416"/>
      <c r="ZR416"/>
      <c r="ZS416"/>
      <c r="ZT416"/>
      <c r="ZU416"/>
      <c r="ZV416"/>
      <c r="ZW416"/>
      <c r="ZX416"/>
      <c r="ZY416"/>
      <c r="ZZ416"/>
      <c r="AAA416"/>
      <c r="AAB416"/>
      <c r="AAC416"/>
      <c r="AAD416"/>
      <c r="AAE416"/>
      <c r="AAF416"/>
      <c r="AAG416"/>
      <c r="AAH416"/>
      <c r="AAI416"/>
      <c r="AAJ416"/>
      <c r="AAK416"/>
      <c r="AAL416"/>
      <c r="AAM416"/>
      <c r="AAN416"/>
      <c r="AAO416"/>
      <c r="AAP416"/>
      <c r="AAQ416"/>
      <c r="AAR416"/>
      <c r="AAS416"/>
      <c r="AAT416"/>
      <c r="AAU416"/>
      <c r="AAV416"/>
      <c r="AAW416"/>
      <c r="AAX416"/>
      <c r="AAY416"/>
      <c r="AAZ416"/>
      <c r="ABA416"/>
      <c r="ABB416"/>
      <c r="ABC416"/>
      <c r="ABD416"/>
      <c r="ABE416"/>
      <c r="ABF416"/>
      <c r="ABG416"/>
      <c r="ABH416"/>
      <c r="ABI416"/>
      <c r="ABJ416"/>
      <c r="ABK416"/>
      <c r="ABL416"/>
      <c r="ABM416"/>
      <c r="ABN416"/>
      <c r="ABO416"/>
      <c r="ABP416"/>
      <c r="ABQ416"/>
      <c r="ABR416"/>
      <c r="ABS416"/>
      <c r="ABT416"/>
      <c r="ABU416"/>
      <c r="ABV416"/>
      <c r="ABW416"/>
      <c r="ABX416"/>
      <c r="ABY416"/>
      <c r="ABZ416"/>
      <c r="ACA416"/>
      <c r="ACB416"/>
      <c r="ACC416"/>
      <c r="ACD416"/>
      <c r="ACE416"/>
      <c r="ACF416"/>
      <c r="ACG416"/>
      <c r="ACH416"/>
      <c r="ACI416"/>
      <c r="ACJ416"/>
      <c r="ACK416"/>
      <c r="ACL416"/>
      <c r="ACM416"/>
      <c r="ACN416"/>
      <c r="ACO416"/>
      <c r="ACP416"/>
      <c r="ACQ416"/>
      <c r="ACR416"/>
      <c r="ACS416"/>
      <c r="ACT416"/>
      <c r="ACU416"/>
      <c r="ACV416"/>
      <c r="ACW416"/>
      <c r="ACX416"/>
      <c r="ACY416"/>
      <c r="ACZ416"/>
      <c r="ADA416"/>
      <c r="ADB416"/>
      <c r="ADC416"/>
      <c r="ADD416"/>
      <c r="ADE416"/>
      <c r="ADF416"/>
      <c r="ADG416"/>
      <c r="ADH416"/>
      <c r="ADI416"/>
      <c r="ADJ416"/>
      <c r="ADK416"/>
      <c r="ADL416"/>
      <c r="ADM416"/>
      <c r="ADN416"/>
      <c r="ADO416"/>
      <c r="ADP416"/>
      <c r="ADQ416"/>
      <c r="ADR416"/>
      <c r="ADS416"/>
      <c r="ADT416"/>
      <c r="ADU416"/>
      <c r="ADV416"/>
      <c r="ADW416"/>
      <c r="ADX416"/>
      <c r="ADY416"/>
      <c r="ADZ416"/>
      <c r="AEA416"/>
      <c r="AEB416"/>
      <c r="AEC416"/>
      <c r="AED416"/>
      <c r="AEE416"/>
      <c r="AEF416"/>
      <c r="AEG416"/>
      <c r="AEH416"/>
      <c r="AEI416"/>
      <c r="AEJ416"/>
      <c r="AEK416"/>
      <c r="AEL416"/>
      <c r="AEM416"/>
      <c r="AEN416"/>
      <c r="AEO416"/>
      <c r="AEP416"/>
      <c r="AEQ416"/>
      <c r="AER416"/>
      <c r="AES416"/>
      <c r="AET416"/>
      <c r="AEU416"/>
      <c r="AEV416"/>
      <c r="AEW416"/>
      <c r="AEX416"/>
      <c r="AEY416"/>
      <c r="AEZ416"/>
      <c r="AFA416"/>
      <c r="AFB416"/>
      <c r="AFC416"/>
      <c r="AFD416"/>
      <c r="AFE416"/>
      <c r="AFF416"/>
      <c r="AFG416"/>
      <c r="AFH416"/>
      <c r="AFI416"/>
      <c r="AFJ416"/>
      <c r="AFK416"/>
      <c r="AFL416"/>
      <c r="AFM416"/>
      <c r="AFN416"/>
      <c r="AFO416"/>
      <c r="AFP416"/>
      <c r="AFQ416"/>
      <c r="AFR416"/>
      <c r="AFS416"/>
      <c r="AFT416"/>
      <c r="AFU416"/>
      <c r="AFV416"/>
      <c r="AFW416"/>
      <c r="AFX416"/>
      <c r="AFY416"/>
      <c r="AFZ416"/>
      <c r="AGA416"/>
      <c r="AGB416"/>
      <c r="AGC416"/>
      <c r="AGD416"/>
      <c r="AGE416"/>
      <c r="AGF416"/>
      <c r="AGG416"/>
      <c r="AGH416"/>
      <c r="AGI416"/>
      <c r="AGJ416"/>
      <c r="AGK416"/>
      <c r="AGL416"/>
      <c r="AGM416"/>
      <c r="AGN416"/>
      <c r="AGO416"/>
      <c r="AGP416"/>
      <c r="AGQ416"/>
      <c r="AGR416"/>
      <c r="AGS416"/>
      <c r="AGT416"/>
      <c r="AGU416"/>
      <c r="AGV416"/>
      <c r="AGW416"/>
      <c r="AGX416"/>
      <c r="AGY416"/>
      <c r="AGZ416"/>
      <c r="AHA416"/>
      <c r="AHB416"/>
      <c r="AHC416"/>
      <c r="AHD416"/>
      <c r="AHE416"/>
      <c r="AHF416"/>
      <c r="AHG416"/>
      <c r="AHH416"/>
      <c r="AHI416"/>
      <c r="AHJ416"/>
      <c r="AHK416"/>
      <c r="AHL416"/>
      <c r="AHM416"/>
      <c r="AHN416"/>
      <c r="AHO416"/>
      <c r="AHP416"/>
      <c r="AHQ416"/>
      <c r="AHR416"/>
      <c r="AHS416"/>
      <c r="AHT416"/>
      <c r="AHU416"/>
      <c r="AHV416"/>
      <c r="AHW416"/>
      <c r="AHX416"/>
      <c r="AHY416"/>
      <c r="AHZ416"/>
      <c r="AIA416"/>
      <c r="AIB416"/>
      <c r="AIC416"/>
      <c r="AID416"/>
      <c r="AIE416"/>
      <c r="AIF416"/>
      <c r="AIG416"/>
      <c r="AIH416"/>
      <c r="AII416"/>
      <c r="AIJ416"/>
      <c r="AIK416"/>
      <c r="AIL416"/>
      <c r="AIM416"/>
      <c r="AIN416"/>
      <c r="AIO416"/>
      <c r="AIP416"/>
      <c r="AIQ416"/>
      <c r="AIR416"/>
      <c r="AIS416"/>
      <c r="AIT416"/>
      <c r="AIU416"/>
      <c r="AIV416"/>
      <c r="AIW416"/>
      <c r="AIX416"/>
      <c r="AIY416"/>
      <c r="AIZ416"/>
      <c r="AJA416"/>
      <c r="AJB416"/>
      <c r="AJC416"/>
      <c r="AJD416"/>
      <c r="AJE416"/>
      <c r="AJF416"/>
      <c r="AJG416"/>
      <c r="AJH416"/>
      <c r="AJI416"/>
      <c r="AJJ416"/>
      <c r="AJK416"/>
      <c r="AJL416"/>
      <c r="AJM416"/>
      <c r="AJN416"/>
      <c r="AJO416"/>
      <c r="AJP416"/>
      <c r="AJQ416"/>
      <c r="AJR416"/>
      <c r="AJS416"/>
      <c r="AJT416"/>
      <c r="AJU416"/>
      <c r="AJV416"/>
      <c r="AJW416"/>
      <c r="AJX416"/>
      <c r="AJY416"/>
      <c r="AJZ416"/>
      <c r="AKA416"/>
      <c r="AKB416"/>
      <c r="AKC416"/>
      <c r="AKD416"/>
      <c r="AKE416"/>
      <c r="AKF416"/>
      <c r="AKG416"/>
      <c r="AKH416"/>
      <c r="AKI416"/>
      <c r="AKJ416"/>
      <c r="AKK416"/>
      <c r="AKL416"/>
      <c r="AKM416"/>
      <c r="AKN416"/>
      <c r="AKO416"/>
      <c r="AKP416"/>
      <c r="AKQ416"/>
      <c r="AKR416"/>
      <c r="AKS416"/>
      <c r="AKT416"/>
      <c r="AKU416"/>
      <c r="AKV416"/>
      <c r="AKW416"/>
      <c r="AKX416"/>
      <c r="AKY416"/>
      <c r="AKZ416"/>
      <c r="ALA416"/>
      <c r="ALB416"/>
      <c r="ALC416"/>
      <c r="ALD416"/>
      <c r="ALE416"/>
      <c r="ALF416"/>
      <c r="ALG416"/>
      <c r="ALH416"/>
      <c r="ALI416"/>
      <c r="ALJ416"/>
      <c r="ALK416"/>
      <c r="ALL416"/>
      <c r="ALM416"/>
      <c r="ALN416"/>
      <c r="ALO416"/>
      <c r="ALP416"/>
      <c r="ALQ416"/>
      <c r="ALR416"/>
      <c r="ALS416"/>
      <c r="ALT416"/>
      <c r="ALU416"/>
      <c r="ALV416"/>
      <c r="ALW416"/>
      <c r="ALX416"/>
      <c r="ALY416"/>
      <c r="ALZ416"/>
      <c r="AMA416"/>
      <c r="AMB416"/>
      <c r="AMC416"/>
      <c r="AMD416"/>
      <c r="AME416"/>
      <c r="AMF416"/>
      <c r="AMG416"/>
      <c r="AMH416"/>
      <c r="AMI416"/>
      <c r="AMJ416"/>
      <c r="AMK416"/>
      <c r="AML416"/>
      <c r="AMM416"/>
      <c r="AMN416"/>
      <c r="AMO416"/>
      <c r="AMP416"/>
      <c r="AMQ416"/>
      <c r="AMR416"/>
      <c r="AMS416"/>
      <c r="AMT416"/>
      <c r="AMU416"/>
    </row>
    <row r="417" spans="3:1035" s="6" customFormat="1" ht="15" customHeight="1" x14ac:dyDescent="0.25">
      <c r="C417" s="144" t="str">
        <f t="shared" si="182"/>
        <v>Rheem</v>
      </c>
      <c r="D417" s="144" t="str">
        <f t="shared" si="183"/>
        <v>XE40T10HMS00U0  (40 gal)</v>
      </c>
      <c r="E417" s="144">
        <f t="shared" si="184"/>
        <v>1907177</v>
      </c>
      <c r="F417" s="55">
        <f t="shared" si="185"/>
        <v>40</v>
      </c>
      <c r="G417" s="6" t="str">
        <f t="shared" si="186"/>
        <v>RheemPlugInShared40</v>
      </c>
      <c r="H417" s="114">
        <f t="shared" si="187"/>
        <v>1</v>
      </c>
      <c r="I417" s="152" t="str">
        <f t="shared" si="188"/>
        <v>RheemXE40T10HMS00U0</v>
      </c>
      <c r="J417" s="114">
        <v>3</v>
      </c>
      <c r="K417" s="219">
        <v>2.8</v>
      </c>
      <c r="L417" s="91" t="s">
        <v>188</v>
      </c>
      <c r="M417" s="32">
        <v>3</v>
      </c>
      <c r="N417" s="75">
        <f t="shared" si="189"/>
        <v>19</v>
      </c>
      <c r="O417" s="142" t="s">
        <v>88</v>
      </c>
      <c r="P417" s="62">
        <f t="shared" si="198"/>
        <v>71</v>
      </c>
      <c r="Q417" s="164">
        <f t="shared" si="180"/>
        <v>1907177</v>
      </c>
      <c r="R417" s="59" t="str">
        <f t="shared" si="190"/>
        <v>XE40T10HMS00U0  (40 gal)</v>
      </c>
      <c r="S417" s="151">
        <f>COUNTIF(R$90:R$662, R417)</f>
        <v>1</v>
      </c>
      <c r="T417" s="141" t="s">
        <v>736</v>
      </c>
      <c r="U417" s="14">
        <v>40</v>
      </c>
      <c r="V417" s="99" t="s">
        <v>726</v>
      </c>
      <c r="W417" s="80" t="s">
        <v>726</v>
      </c>
      <c r="X417" s="85" t="str">
        <f t="shared" si="181"/>
        <v>RheemPlugInShared40</v>
      </c>
      <c r="Y417" s="113">
        <v>1</v>
      </c>
      <c r="Z417" s="46" t="s">
        <v>8</v>
      </c>
      <c r="AA417" s="47">
        <v>44760</v>
      </c>
      <c r="AB417" s="44" t="s">
        <v>88</v>
      </c>
      <c r="AC417" s="124" t="str">
        <f t="shared" si="191"/>
        <v>2,     1907177,   "XE40T10HMS00U0  (40 gal)"</v>
      </c>
      <c r="AD417" s="126" t="str">
        <f t="shared" si="197"/>
        <v>Rheem</v>
      </c>
      <c r="AE417" s="143" t="s">
        <v>756</v>
      </c>
      <c r="AF417" s="167">
        <f>COUNTIF(AE$77:AE$662, AE417)</f>
        <v>1</v>
      </c>
      <c r="AG417" s="124" t="str">
        <f t="shared" si="192"/>
        <v xml:space="preserve">          case  XE40T10HMS00U0  (40 gal)   :   "RheemXE40T10HMS00U0"</v>
      </c>
      <c r="AH417" s="6">
        <v>2.8</v>
      </c>
      <c r="AJ417" s="6">
        <v>3</v>
      </c>
      <c r="AK417"/>
      <c r="AL417" s="138">
        <f t="shared" si="193"/>
        <v>2.8</v>
      </c>
      <c r="AM417" s="138" t="str">
        <f t="shared" si="194"/>
        <v/>
      </c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/>
      <c r="JV417"/>
      <c r="JW417"/>
      <c r="JX417"/>
      <c r="JY417"/>
      <c r="JZ417"/>
      <c r="KA417"/>
      <c r="KB417"/>
      <c r="KC417"/>
      <c r="KD417"/>
      <c r="KE417"/>
      <c r="KF417"/>
      <c r="KG417"/>
      <c r="KH417"/>
      <c r="KI417"/>
      <c r="KJ417"/>
      <c r="KK417"/>
      <c r="KL417"/>
      <c r="KM417"/>
      <c r="KN417"/>
      <c r="KO417"/>
      <c r="KP417"/>
      <c r="KQ417"/>
      <c r="KR417"/>
      <c r="KS417"/>
      <c r="KT417"/>
      <c r="KU417"/>
      <c r="KV417"/>
      <c r="KW417"/>
      <c r="KX417"/>
      <c r="KY417"/>
      <c r="KZ417"/>
      <c r="LA417"/>
      <c r="LB417"/>
      <c r="LC417"/>
      <c r="LD417"/>
      <c r="LE417"/>
      <c r="LF417"/>
      <c r="LG417"/>
      <c r="LH417"/>
      <c r="LI417"/>
      <c r="LJ417"/>
      <c r="LK417"/>
      <c r="LL417"/>
      <c r="LM417"/>
      <c r="LN417"/>
      <c r="LO417"/>
      <c r="LP417"/>
      <c r="LQ417"/>
      <c r="LR417"/>
      <c r="LS417"/>
      <c r="LT417"/>
      <c r="LU417"/>
      <c r="LV417"/>
      <c r="LW417"/>
      <c r="LX417"/>
      <c r="LY417"/>
      <c r="LZ417"/>
      <c r="MA417"/>
      <c r="MB417"/>
      <c r="MC417"/>
      <c r="MD417"/>
      <c r="ME417"/>
      <c r="MF417"/>
      <c r="MG417"/>
      <c r="MH417"/>
      <c r="MI417"/>
      <c r="MJ417"/>
      <c r="MK417"/>
      <c r="ML417"/>
      <c r="MM417"/>
      <c r="MN417"/>
      <c r="MO417"/>
      <c r="MP417"/>
      <c r="MQ417"/>
      <c r="MR417"/>
      <c r="MS417"/>
      <c r="MT417"/>
      <c r="MU417"/>
      <c r="MV417"/>
      <c r="MW417"/>
      <c r="MX417"/>
      <c r="MY417"/>
      <c r="MZ417"/>
      <c r="NA417"/>
      <c r="NB417"/>
      <c r="NC417"/>
      <c r="ND417"/>
      <c r="NE417"/>
      <c r="NF417"/>
      <c r="NG417"/>
      <c r="NH417"/>
      <c r="NI417"/>
      <c r="NJ417"/>
      <c r="NK417"/>
      <c r="NL417"/>
      <c r="NM417"/>
      <c r="NN417"/>
      <c r="NO417"/>
      <c r="NP417"/>
      <c r="NQ417"/>
      <c r="NR417"/>
      <c r="NS417"/>
      <c r="NT417"/>
      <c r="NU417"/>
      <c r="NV417"/>
      <c r="NW417"/>
      <c r="NX417"/>
      <c r="NY417"/>
      <c r="NZ417"/>
      <c r="OA417"/>
      <c r="OB417"/>
      <c r="OC417"/>
      <c r="OD417"/>
      <c r="OE417"/>
      <c r="OF417"/>
      <c r="OG417"/>
      <c r="OH417"/>
      <c r="OI417"/>
      <c r="OJ417"/>
      <c r="OK417"/>
      <c r="OL417"/>
      <c r="OM417"/>
      <c r="ON417"/>
      <c r="OO417"/>
      <c r="OP417"/>
      <c r="OQ417"/>
      <c r="OR417"/>
      <c r="OS417"/>
      <c r="OT417"/>
      <c r="OU417"/>
      <c r="OV417"/>
      <c r="OW417"/>
      <c r="OX417"/>
      <c r="OY417"/>
      <c r="OZ417"/>
      <c r="PA417"/>
      <c r="PB417"/>
      <c r="PC417"/>
      <c r="PD417"/>
      <c r="PE417"/>
      <c r="PF417"/>
      <c r="PG417"/>
      <c r="PH417"/>
      <c r="PI417"/>
      <c r="PJ417"/>
      <c r="PK417"/>
      <c r="PL417"/>
      <c r="PM417"/>
      <c r="PN417"/>
      <c r="PO417"/>
      <c r="PP417"/>
      <c r="PQ417"/>
      <c r="PR417"/>
      <c r="PS417"/>
      <c r="PT417"/>
      <c r="PU417"/>
      <c r="PV417"/>
      <c r="PW417"/>
      <c r="PX417"/>
      <c r="PY417"/>
      <c r="PZ417"/>
      <c r="QA417"/>
      <c r="QB417"/>
      <c r="QC417"/>
      <c r="QD417"/>
      <c r="QE417"/>
      <c r="QF417"/>
      <c r="QG417"/>
      <c r="QH417"/>
      <c r="QI417"/>
      <c r="QJ417"/>
      <c r="QK417"/>
      <c r="QL417"/>
      <c r="QM417"/>
      <c r="QN417"/>
      <c r="QO417"/>
      <c r="QP417"/>
      <c r="QQ417"/>
      <c r="QR417"/>
      <c r="QS417"/>
      <c r="QT417"/>
      <c r="QU417"/>
      <c r="QV417"/>
      <c r="QW417"/>
      <c r="QX417"/>
      <c r="QY417"/>
      <c r="QZ417"/>
      <c r="RA417"/>
      <c r="RB417"/>
      <c r="RC417"/>
      <c r="RD417"/>
      <c r="RE417"/>
      <c r="RF417"/>
      <c r="RG417"/>
      <c r="RH417"/>
      <c r="RI417"/>
      <c r="RJ417"/>
      <c r="RK417"/>
      <c r="RL417"/>
      <c r="RM417"/>
      <c r="RN417"/>
      <c r="RO417"/>
      <c r="RP417"/>
      <c r="RQ417"/>
      <c r="RR417"/>
      <c r="RS417"/>
      <c r="RT417"/>
      <c r="RU417"/>
      <c r="RV417"/>
      <c r="RW417"/>
      <c r="RX417"/>
      <c r="RY417"/>
      <c r="RZ417"/>
      <c r="SA417"/>
      <c r="SB417"/>
      <c r="SC417"/>
      <c r="SD417"/>
      <c r="SE417"/>
      <c r="SF417"/>
      <c r="SG417"/>
      <c r="SH417"/>
      <c r="SI417"/>
      <c r="SJ417"/>
      <c r="SK417"/>
      <c r="SL417"/>
      <c r="SM417"/>
      <c r="SN417"/>
      <c r="SO417"/>
      <c r="SP417"/>
      <c r="SQ417"/>
      <c r="SR417"/>
      <c r="SS417"/>
      <c r="ST417"/>
      <c r="SU417"/>
      <c r="SV417"/>
      <c r="SW417"/>
      <c r="SX417"/>
      <c r="SY417"/>
      <c r="SZ417"/>
      <c r="TA417"/>
      <c r="TB417"/>
      <c r="TC417"/>
      <c r="TD417"/>
      <c r="TE417"/>
      <c r="TF417"/>
      <c r="TG417"/>
      <c r="TH417"/>
      <c r="TI417"/>
      <c r="TJ417"/>
      <c r="TK417"/>
      <c r="TL417"/>
      <c r="TM417"/>
      <c r="TN417"/>
      <c r="TO417"/>
      <c r="TP417"/>
      <c r="TQ417"/>
      <c r="TR417"/>
      <c r="TS417"/>
      <c r="TT417"/>
      <c r="TU417"/>
      <c r="TV417"/>
      <c r="TW417"/>
      <c r="TX417"/>
      <c r="TY417"/>
      <c r="TZ417"/>
      <c r="UA417"/>
      <c r="UB417"/>
      <c r="UC417"/>
      <c r="UD417"/>
      <c r="UE417"/>
      <c r="UF417"/>
      <c r="UG417"/>
      <c r="UH417"/>
      <c r="UI417"/>
      <c r="UJ417"/>
      <c r="UK417"/>
      <c r="UL417"/>
      <c r="UM417"/>
      <c r="UN417"/>
      <c r="UO417"/>
      <c r="UP417"/>
      <c r="UQ417"/>
      <c r="UR417"/>
      <c r="US417"/>
      <c r="UT417"/>
      <c r="UU417"/>
      <c r="UV417"/>
      <c r="UW417"/>
      <c r="UX417"/>
      <c r="UY417"/>
      <c r="UZ417"/>
      <c r="VA417"/>
      <c r="VB417"/>
      <c r="VC417"/>
      <c r="VD417"/>
      <c r="VE417"/>
      <c r="VF417"/>
      <c r="VG417"/>
      <c r="VH417"/>
      <c r="VI417"/>
      <c r="VJ417"/>
      <c r="VK417"/>
      <c r="VL417"/>
      <c r="VM417"/>
      <c r="VN417"/>
      <c r="VO417"/>
      <c r="VP417"/>
      <c r="VQ417"/>
      <c r="VR417"/>
      <c r="VS417"/>
      <c r="VT417"/>
      <c r="VU417"/>
      <c r="VV417"/>
      <c r="VW417"/>
      <c r="VX417"/>
      <c r="VY417"/>
      <c r="VZ417"/>
      <c r="WA417"/>
      <c r="WB417"/>
      <c r="WC417"/>
      <c r="WD417"/>
      <c r="WE417"/>
      <c r="WF417"/>
      <c r="WG417"/>
      <c r="WH417"/>
      <c r="WI417"/>
      <c r="WJ417"/>
      <c r="WK417"/>
      <c r="WL417"/>
      <c r="WM417"/>
      <c r="WN417"/>
      <c r="WO417"/>
      <c r="WP417"/>
      <c r="WQ417"/>
      <c r="WR417"/>
      <c r="WS417"/>
      <c r="WT417"/>
      <c r="WU417"/>
      <c r="WV417"/>
      <c r="WW417"/>
      <c r="WX417"/>
      <c r="WY417"/>
      <c r="WZ417"/>
      <c r="XA417"/>
      <c r="XB417"/>
      <c r="XC417"/>
      <c r="XD417"/>
      <c r="XE417"/>
      <c r="XF417"/>
      <c r="XG417"/>
      <c r="XH417"/>
      <c r="XI417"/>
      <c r="XJ417"/>
      <c r="XK417"/>
      <c r="XL417"/>
      <c r="XM417"/>
      <c r="XN417"/>
      <c r="XO417"/>
      <c r="XP417"/>
      <c r="XQ417"/>
      <c r="XR417"/>
      <c r="XS417"/>
      <c r="XT417"/>
      <c r="XU417"/>
      <c r="XV417"/>
      <c r="XW417"/>
      <c r="XX417"/>
      <c r="XY417"/>
      <c r="XZ417"/>
      <c r="YA417"/>
      <c r="YB417"/>
      <c r="YC417"/>
      <c r="YD417"/>
      <c r="YE417"/>
      <c r="YF417"/>
      <c r="YG417"/>
      <c r="YH417"/>
      <c r="YI417"/>
      <c r="YJ417"/>
      <c r="YK417"/>
      <c r="YL417"/>
      <c r="YM417"/>
      <c r="YN417"/>
      <c r="YO417"/>
      <c r="YP417"/>
      <c r="YQ417"/>
      <c r="YR417"/>
      <c r="YS417"/>
      <c r="YT417"/>
      <c r="YU417"/>
      <c r="YV417"/>
      <c r="YW417"/>
      <c r="YX417"/>
      <c r="YY417"/>
      <c r="YZ417"/>
      <c r="ZA417"/>
      <c r="ZB417"/>
      <c r="ZC417"/>
      <c r="ZD417"/>
      <c r="ZE417"/>
      <c r="ZF417"/>
      <c r="ZG417"/>
      <c r="ZH417"/>
      <c r="ZI417"/>
      <c r="ZJ417"/>
      <c r="ZK417"/>
      <c r="ZL417"/>
      <c r="ZM417"/>
      <c r="ZN417"/>
      <c r="ZO417"/>
      <c r="ZP417"/>
      <c r="ZQ417"/>
      <c r="ZR417"/>
      <c r="ZS417"/>
      <c r="ZT417"/>
      <c r="ZU417"/>
      <c r="ZV417"/>
      <c r="ZW417"/>
      <c r="ZX417"/>
      <c r="ZY417"/>
      <c r="ZZ417"/>
      <c r="AAA417"/>
      <c r="AAB417"/>
      <c r="AAC417"/>
      <c r="AAD417"/>
      <c r="AAE417"/>
      <c r="AAF417"/>
      <c r="AAG417"/>
      <c r="AAH417"/>
      <c r="AAI417"/>
      <c r="AAJ417"/>
      <c r="AAK417"/>
      <c r="AAL417"/>
      <c r="AAM417"/>
      <c r="AAN417"/>
      <c r="AAO417"/>
      <c r="AAP417"/>
      <c r="AAQ417"/>
      <c r="AAR417"/>
      <c r="AAS417"/>
      <c r="AAT417"/>
      <c r="AAU417"/>
      <c r="AAV417"/>
      <c r="AAW417"/>
      <c r="AAX417"/>
      <c r="AAY417"/>
      <c r="AAZ417"/>
      <c r="ABA417"/>
      <c r="ABB417"/>
      <c r="ABC417"/>
      <c r="ABD417"/>
      <c r="ABE417"/>
      <c r="ABF417"/>
      <c r="ABG417"/>
      <c r="ABH417"/>
      <c r="ABI417"/>
      <c r="ABJ417"/>
      <c r="ABK417"/>
      <c r="ABL417"/>
      <c r="ABM417"/>
      <c r="ABN417"/>
      <c r="ABO417"/>
      <c r="ABP417"/>
      <c r="ABQ417"/>
      <c r="ABR417"/>
      <c r="ABS417"/>
      <c r="ABT417"/>
      <c r="ABU417"/>
      <c r="ABV417"/>
      <c r="ABW417"/>
      <c r="ABX417"/>
      <c r="ABY417"/>
      <c r="ABZ417"/>
      <c r="ACA417"/>
      <c r="ACB417"/>
      <c r="ACC417"/>
      <c r="ACD417"/>
      <c r="ACE417"/>
      <c r="ACF417"/>
      <c r="ACG417"/>
      <c r="ACH417"/>
      <c r="ACI417"/>
      <c r="ACJ417"/>
      <c r="ACK417"/>
      <c r="ACL417"/>
      <c r="ACM417"/>
      <c r="ACN417"/>
      <c r="ACO417"/>
      <c r="ACP417"/>
      <c r="ACQ417"/>
      <c r="ACR417"/>
      <c r="ACS417"/>
      <c r="ACT417"/>
      <c r="ACU417"/>
      <c r="ACV417"/>
      <c r="ACW417"/>
      <c r="ACX417"/>
      <c r="ACY417"/>
      <c r="ACZ417"/>
      <c r="ADA417"/>
      <c r="ADB417"/>
      <c r="ADC417"/>
      <c r="ADD417"/>
      <c r="ADE417"/>
      <c r="ADF417"/>
      <c r="ADG417"/>
      <c r="ADH417"/>
      <c r="ADI417"/>
      <c r="ADJ417"/>
      <c r="ADK417"/>
      <c r="ADL417"/>
      <c r="ADM417"/>
      <c r="ADN417"/>
      <c r="ADO417"/>
      <c r="ADP417"/>
      <c r="ADQ417"/>
      <c r="ADR417"/>
      <c r="ADS417"/>
      <c r="ADT417"/>
      <c r="ADU417"/>
      <c r="ADV417"/>
      <c r="ADW417"/>
      <c r="ADX417"/>
      <c r="ADY417"/>
      <c r="ADZ417"/>
      <c r="AEA417"/>
      <c r="AEB417"/>
      <c r="AEC417"/>
      <c r="AED417"/>
      <c r="AEE417"/>
      <c r="AEF417"/>
      <c r="AEG417"/>
      <c r="AEH417"/>
      <c r="AEI417"/>
      <c r="AEJ417"/>
      <c r="AEK417"/>
      <c r="AEL417"/>
      <c r="AEM417"/>
      <c r="AEN417"/>
      <c r="AEO417"/>
      <c r="AEP417"/>
      <c r="AEQ417"/>
      <c r="AER417"/>
      <c r="AES417"/>
      <c r="AET417"/>
      <c r="AEU417"/>
      <c r="AEV417"/>
      <c r="AEW417"/>
      <c r="AEX417"/>
      <c r="AEY417"/>
      <c r="AEZ417"/>
      <c r="AFA417"/>
      <c r="AFB417"/>
      <c r="AFC417"/>
      <c r="AFD417"/>
      <c r="AFE417"/>
      <c r="AFF417"/>
      <c r="AFG417"/>
      <c r="AFH417"/>
      <c r="AFI417"/>
      <c r="AFJ417"/>
      <c r="AFK417"/>
      <c r="AFL417"/>
      <c r="AFM417"/>
      <c r="AFN417"/>
      <c r="AFO417"/>
      <c r="AFP417"/>
      <c r="AFQ417"/>
      <c r="AFR417"/>
      <c r="AFS417"/>
      <c r="AFT417"/>
      <c r="AFU417"/>
      <c r="AFV417"/>
      <c r="AFW417"/>
      <c r="AFX417"/>
      <c r="AFY417"/>
      <c r="AFZ417"/>
      <c r="AGA417"/>
      <c r="AGB417"/>
      <c r="AGC417"/>
      <c r="AGD417"/>
      <c r="AGE417"/>
      <c r="AGF417"/>
      <c r="AGG417"/>
      <c r="AGH417"/>
      <c r="AGI417"/>
      <c r="AGJ417"/>
      <c r="AGK417"/>
      <c r="AGL417"/>
      <c r="AGM417"/>
      <c r="AGN417"/>
      <c r="AGO417"/>
      <c r="AGP417"/>
      <c r="AGQ417"/>
      <c r="AGR417"/>
      <c r="AGS417"/>
      <c r="AGT417"/>
      <c r="AGU417"/>
      <c r="AGV417"/>
      <c r="AGW417"/>
      <c r="AGX417"/>
      <c r="AGY417"/>
      <c r="AGZ417"/>
      <c r="AHA417"/>
      <c r="AHB417"/>
      <c r="AHC417"/>
      <c r="AHD417"/>
      <c r="AHE417"/>
      <c r="AHF417"/>
      <c r="AHG417"/>
      <c r="AHH417"/>
      <c r="AHI417"/>
      <c r="AHJ417"/>
      <c r="AHK417"/>
      <c r="AHL417"/>
      <c r="AHM417"/>
      <c r="AHN417"/>
      <c r="AHO417"/>
      <c r="AHP417"/>
      <c r="AHQ417"/>
      <c r="AHR417"/>
      <c r="AHS417"/>
      <c r="AHT417"/>
      <c r="AHU417"/>
      <c r="AHV417"/>
      <c r="AHW417"/>
      <c r="AHX417"/>
      <c r="AHY417"/>
      <c r="AHZ417"/>
      <c r="AIA417"/>
      <c r="AIB417"/>
      <c r="AIC417"/>
      <c r="AID417"/>
      <c r="AIE417"/>
      <c r="AIF417"/>
      <c r="AIG417"/>
      <c r="AIH417"/>
      <c r="AII417"/>
      <c r="AIJ417"/>
      <c r="AIK417"/>
      <c r="AIL417"/>
      <c r="AIM417"/>
      <c r="AIN417"/>
      <c r="AIO417"/>
      <c r="AIP417"/>
      <c r="AIQ417"/>
      <c r="AIR417"/>
      <c r="AIS417"/>
      <c r="AIT417"/>
      <c r="AIU417"/>
      <c r="AIV417"/>
      <c r="AIW417"/>
      <c r="AIX417"/>
      <c r="AIY417"/>
      <c r="AIZ417"/>
      <c r="AJA417"/>
      <c r="AJB417"/>
      <c r="AJC417"/>
      <c r="AJD417"/>
      <c r="AJE417"/>
      <c r="AJF417"/>
      <c r="AJG417"/>
      <c r="AJH417"/>
      <c r="AJI417"/>
      <c r="AJJ417"/>
      <c r="AJK417"/>
      <c r="AJL417"/>
      <c r="AJM417"/>
      <c r="AJN417"/>
      <c r="AJO417"/>
      <c r="AJP417"/>
      <c r="AJQ417"/>
      <c r="AJR417"/>
      <c r="AJS417"/>
      <c r="AJT417"/>
      <c r="AJU417"/>
      <c r="AJV417"/>
      <c r="AJW417"/>
      <c r="AJX417"/>
      <c r="AJY417"/>
      <c r="AJZ417"/>
      <c r="AKA417"/>
      <c r="AKB417"/>
      <c r="AKC417"/>
      <c r="AKD417"/>
      <c r="AKE417"/>
      <c r="AKF417"/>
      <c r="AKG417"/>
      <c r="AKH417"/>
      <c r="AKI417"/>
      <c r="AKJ417"/>
      <c r="AKK417"/>
      <c r="AKL417"/>
      <c r="AKM417"/>
      <c r="AKN417"/>
      <c r="AKO417"/>
      <c r="AKP417"/>
      <c r="AKQ417"/>
      <c r="AKR417"/>
      <c r="AKS417"/>
      <c r="AKT417"/>
      <c r="AKU417"/>
      <c r="AKV417"/>
      <c r="AKW417"/>
      <c r="AKX417"/>
      <c r="AKY417"/>
      <c r="AKZ417"/>
      <c r="ALA417"/>
      <c r="ALB417"/>
      <c r="ALC417"/>
      <c r="ALD417"/>
      <c r="ALE417"/>
      <c r="ALF417"/>
      <c r="ALG417"/>
      <c r="ALH417"/>
      <c r="ALI417"/>
      <c r="ALJ417"/>
      <c r="ALK417"/>
      <c r="ALL417"/>
      <c r="ALM417"/>
      <c r="ALN417"/>
      <c r="ALO417"/>
      <c r="ALP417"/>
      <c r="ALQ417"/>
      <c r="ALR417"/>
      <c r="ALS417"/>
      <c r="ALT417"/>
      <c r="ALU417"/>
      <c r="ALV417"/>
      <c r="ALW417"/>
      <c r="ALX417"/>
      <c r="ALY417"/>
      <c r="ALZ417"/>
      <c r="AMA417"/>
      <c r="AMB417"/>
      <c r="AMC417"/>
      <c r="AMD417"/>
      <c r="AME417"/>
      <c r="AMF417"/>
      <c r="AMG417"/>
      <c r="AMH417"/>
      <c r="AMI417"/>
      <c r="AMJ417"/>
      <c r="AMK417"/>
      <c r="AML417"/>
      <c r="AMM417"/>
      <c r="AMN417"/>
      <c r="AMO417"/>
      <c r="AMP417"/>
      <c r="AMQ417"/>
      <c r="AMR417"/>
      <c r="AMS417"/>
      <c r="AMT417"/>
      <c r="AMU417"/>
    </row>
    <row r="418" spans="3:1035" s="6" customFormat="1" ht="15" customHeight="1" x14ac:dyDescent="0.25">
      <c r="C418" s="144" t="str">
        <f t="shared" si="182"/>
        <v>Rheem</v>
      </c>
      <c r="D418" s="144" t="str">
        <f t="shared" si="183"/>
        <v>XE50T10HM00U0  (50 gal)</v>
      </c>
      <c r="E418" s="144">
        <f t="shared" si="184"/>
        <v>1907278</v>
      </c>
      <c r="F418" s="55">
        <f t="shared" si="185"/>
        <v>50</v>
      </c>
      <c r="G418" s="6" t="str">
        <f t="shared" si="186"/>
        <v>RheemPlugInShared50</v>
      </c>
      <c r="H418" s="114">
        <f t="shared" si="187"/>
        <v>1</v>
      </c>
      <c r="I418" s="152" t="str">
        <f t="shared" si="188"/>
        <v>RheemXE50T10HM00U0</v>
      </c>
      <c r="J418" s="114">
        <v>3</v>
      </c>
      <c r="K418" s="219">
        <v>3</v>
      </c>
      <c r="L418" s="91" t="s">
        <v>188</v>
      </c>
      <c r="M418" s="32">
        <v>3</v>
      </c>
      <c r="N418" s="75">
        <f t="shared" si="189"/>
        <v>19</v>
      </c>
      <c r="O418" s="142" t="s">
        <v>88</v>
      </c>
      <c r="P418" s="62">
        <f t="shared" si="198"/>
        <v>72</v>
      </c>
      <c r="Q418" s="164">
        <f t="shared" si="180"/>
        <v>1907278</v>
      </c>
      <c r="R418" s="59" t="str">
        <f t="shared" si="190"/>
        <v>XE50T10HM00U0  (50 gal)</v>
      </c>
      <c r="S418" s="151">
        <f>COUNTIF(R$90:R$662, R418)</f>
        <v>1</v>
      </c>
      <c r="T418" s="141" t="s">
        <v>737</v>
      </c>
      <c r="U418" s="14">
        <v>50</v>
      </c>
      <c r="V418" s="99" t="s">
        <v>727</v>
      </c>
      <c r="W418" s="80" t="s">
        <v>727</v>
      </c>
      <c r="X418" s="85" t="str">
        <f t="shared" si="181"/>
        <v>RheemPlugInShared50</v>
      </c>
      <c r="Y418" s="113">
        <v>1</v>
      </c>
      <c r="Z418" s="46" t="s">
        <v>8</v>
      </c>
      <c r="AA418" s="47">
        <v>44760</v>
      </c>
      <c r="AB418" s="44" t="s">
        <v>88</v>
      </c>
      <c r="AC418" s="124" t="str">
        <f t="shared" si="191"/>
        <v>2,     1907278,   "XE50T10HM00U0  (50 gal)"</v>
      </c>
      <c r="AD418" s="126" t="str">
        <f t="shared" si="197"/>
        <v>Rheem</v>
      </c>
      <c r="AE418" s="143" t="s">
        <v>757</v>
      </c>
      <c r="AF418" s="167">
        <f>COUNTIF(AE$77:AE$662, AE418)</f>
        <v>1</v>
      </c>
      <c r="AG418" s="124" t="str">
        <f t="shared" si="192"/>
        <v xml:space="preserve">          case  XE50T10HM00U0  (50 gal)   :   "RheemXE50T10HM00U0"</v>
      </c>
      <c r="AH418" s="6">
        <v>3</v>
      </c>
      <c r="AJ418" s="6">
        <v>3</v>
      </c>
      <c r="AK418"/>
      <c r="AL418" s="138">
        <f t="shared" si="193"/>
        <v>3</v>
      </c>
      <c r="AM418" s="138" t="str">
        <f t="shared" si="194"/>
        <v/>
      </c>
      <c r="AN418"/>
      <c r="AO418"/>
      <c r="AP418"/>
      <c r="AQ418"/>
      <c r="AR418"/>
    </row>
    <row r="419" spans="3:1035" s="6" customFormat="1" ht="15" customHeight="1" x14ac:dyDescent="0.25">
      <c r="C419" s="144" t="str">
        <f t="shared" si="182"/>
        <v>Rheem</v>
      </c>
      <c r="D419" s="144" t="str">
        <f t="shared" si="183"/>
        <v>XE50T10HMS00U0  (50 gal)</v>
      </c>
      <c r="E419" s="144">
        <f t="shared" si="184"/>
        <v>1907378</v>
      </c>
      <c r="F419" s="55">
        <f t="shared" si="185"/>
        <v>50</v>
      </c>
      <c r="G419" s="6" t="str">
        <f t="shared" si="186"/>
        <v>RheemPlugInShared50</v>
      </c>
      <c r="H419" s="114">
        <f t="shared" si="187"/>
        <v>1</v>
      </c>
      <c r="I419" s="152" t="str">
        <f t="shared" si="188"/>
        <v>RheemXE50T10HMS00U0</v>
      </c>
      <c r="J419" s="114">
        <v>3</v>
      </c>
      <c r="K419" s="219">
        <v>3</v>
      </c>
      <c r="L419" s="91" t="s">
        <v>188</v>
      </c>
      <c r="M419" s="32">
        <v>3</v>
      </c>
      <c r="N419" s="75">
        <f t="shared" si="189"/>
        <v>19</v>
      </c>
      <c r="O419" s="142" t="s">
        <v>88</v>
      </c>
      <c r="P419" s="62">
        <f t="shared" si="198"/>
        <v>73</v>
      </c>
      <c r="Q419" s="164">
        <f t="shared" si="180"/>
        <v>1907378</v>
      </c>
      <c r="R419" s="59" t="str">
        <f t="shared" si="190"/>
        <v>XE50T10HMS00U0  (50 gal)</v>
      </c>
      <c r="S419" s="151">
        <f>COUNTIF(R$90:R$662, R419)</f>
        <v>1</v>
      </c>
      <c r="T419" s="141" t="s">
        <v>738</v>
      </c>
      <c r="U419" s="14">
        <v>50</v>
      </c>
      <c r="V419" s="99" t="s">
        <v>727</v>
      </c>
      <c r="W419" s="80" t="s">
        <v>727</v>
      </c>
      <c r="X419" s="85" t="str">
        <f t="shared" si="181"/>
        <v>RheemPlugInShared50</v>
      </c>
      <c r="Y419" s="113">
        <v>1</v>
      </c>
      <c r="Z419" s="46" t="s">
        <v>8</v>
      </c>
      <c r="AA419" s="47">
        <v>44760</v>
      </c>
      <c r="AB419" s="44" t="s">
        <v>88</v>
      </c>
      <c r="AC419" s="124" t="str">
        <f t="shared" si="191"/>
        <v>2,     1907378,   "XE50T10HMS00U0  (50 gal)"</v>
      </c>
      <c r="AD419" s="126" t="str">
        <f t="shared" si="197"/>
        <v>Rheem</v>
      </c>
      <c r="AE419" s="143" t="s">
        <v>758</v>
      </c>
      <c r="AF419" s="167">
        <f>COUNTIF(AE$77:AE$662, AE419)</f>
        <v>1</v>
      </c>
      <c r="AG419" s="124" t="str">
        <f t="shared" si="192"/>
        <v xml:space="preserve">          case  XE50T10HMS00U0  (50 gal)   :   "RheemXE50T10HMS00U0"</v>
      </c>
      <c r="AH419" s="6">
        <v>3</v>
      </c>
      <c r="AJ419" s="6">
        <v>3</v>
      </c>
      <c r="AK419"/>
      <c r="AL419" s="138">
        <f t="shared" si="193"/>
        <v>3</v>
      </c>
      <c r="AM419" s="138" t="str">
        <f t="shared" si="194"/>
        <v/>
      </c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/>
      <c r="JP419"/>
      <c r="JQ419"/>
      <c r="JR419"/>
      <c r="JS419"/>
      <c r="JT419"/>
      <c r="JU419"/>
      <c r="JV419"/>
      <c r="JW419"/>
      <c r="JX419"/>
      <c r="JY419"/>
      <c r="JZ419"/>
      <c r="KA419"/>
      <c r="KB419"/>
      <c r="KC419"/>
      <c r="KD419"/>
      <c r="KE419"/>
      <c r="KF419"/>
      <c r="KG419"/>
      <c r="KH419"/>
      <c r="KI419"/>
      <c r="KJ419"/>
      <c r="KK419"/>
      <c r="KL419"/>
      <c r="KM419"/>
      <c r="KN419"/>
      <c r="KO419"/>
      <c r="KP419"/>
      <c r="KQ419"/>
      <c r="KR419"/>
      <c r="KS419"/>
      <c r="KT419"/>
      <c r="KU419"/>
      <c r="KV419"/>
      <c r="KW419"/>
      <c r="KX419"/>
      <c r="KY419"/>
      <c r="KZ419"/>
      <c r="LA419"/>
      <c r="LB419"/>
      <c r="LC419"/>
      <c r="LD419"/>
      <c r="LE419"/>
      <c r="LF419"/>
      <c r="LG419"/>
      <c r="LH419"/>
      <c r="LI419"/>
      <c r="LJ419"/>
      <c r="LK419"/>
      <c r="LL419"/>
      <c r="LM419"/>
      <c r="LN419"/>
      <c r="LO419"/>
      <c r="LP419"/>
      <c r="LQ419"/>
      <c r="LR419"/>
      <c r="LS419"/>
      <c r="LT419"/>
      <c r="LU419"/>
      <c r="LV419"/>
      <c r="LW419"/>
      <c r="LX419"/>
      <c r="LY419"/>
      <c r="LZ419"/>
      <c r="MA419"/>
      <c r="MB419"/>
      <c r="MC419"/>
      <c r="MD419"/>
      <c r="ME419"/>
      <c r="MF419"/>
      <c r="MG419"/>
      <c r="MH419"/>
      <c r="MI419"/>
      <c r="MJ419"/>
      <c r="MK419"/>
      <c r="ML419"/>
      <c r="MM419"/>
      <c r="MN419"/>
      <c r="MO419"/>
      <c r="MP419"/>
      <c r="MQ419"/>
      <c r="MR419"/>
      <c r="MS419"/>
      <c r="MT419"/>
      <c r="MU419"/>
      <c r="MV419"/>
      <c r="MW419"/>
      <c r="MX419"/>
      <c r="MY419"/>
      <c r="MZ419"/>
      <c r="NA419"/>
      <c r="NB419"/>
      <c r="NC419"/>
      <c r="ND419"/>
      <c r="NE419"/>
      <c r="NF419"/>
      <c r="NG419"/>
      <c r="NH419"/>
      <c r="NI419"/>
      <c r="NJ419"/>
      <c r="NK419"/>
      <c r="NL419"/>
      <c r="NM419"/>
      <c r="NN419"/>
      <c r="NO419"/>
      <c r="NP419"/>
      <c r="NQ419"/>
      <c r="NR419"/>
      <c r="NS419"/>
      <c r="NT419"/>
      <c r="NU419"/>
      <c r="NV419"/>
      <c r="NW419"/>
      <c r="NX419"/>
      <c r="NY419"/>
      <c r="NZ419"/>
      <c r="OA419"/>
      <c r="OB419"/>
      <c r="OC419"/>
      <c r="OD419"/>
      <c r="OE419"/>
      <c r="OF419"/>
      <c r="OG419"/>
      <c r="OH419"/>
      <c r="OI419"/>
      <c r="OJ419"/>
      <c r="OK419"/>
      <c r="OL419"/>
      <c r="OM419"/>
      <c r="ON419"/>
      <c r="OO419"/>
      <c r="OP419"/>
      <c r="OQ419"/>
      <c r="OR419"/>
      <c r="OS419"/>
      <c r="OT419"/>
      <c r="OU419"/>
      <c r="OV419"/>
      <c r="OW419"/>
      <c r="OX419"/>
      <c r="OY419"/>
      <c r="OZ419"/>
      <c r="PA419"/>
      <c r="PB419"/>
      <c r="PC419"/>
      <c r="PD419"/>
      <c r="PE419"/>
      <c r="PF419"/>
      <c r="PG419"/>
      <c r="PH419"/>
      <c r="PI419"/>
      <c r="PJ419"/>
      <c r="PK419"/>
      <c r="PL419"/>
      <c r="PM419"/>
      <c r="PN419"/>
      <c r="PO419"/>
      <c r="PP419"/>
      <c r="PQ419"/>
      <c r="PR419"/>
      <c r="PS419"/>
      <c r="PT419"/>
      <c r="PU419"/>
      <c r="PV419"/>
      <c r="PW419"/>
      <c r="PX419"/>
      <c r="PY419"/>
      <c r="PZ419"/>
      <c r="QA419"/>
      <c r="QB419"/>
      <c r="QC419"/>
      <c r="QD419"/>
      <c r="QE419"/>
      <c r="QF419"/>
      <c r="QG419"/>
      <c r="QH419"/>
      <c r="QI419"/>
      <c r="QJ419"/>
      <c r="QK419"/>
      <c r="QL419"/>
      <c r="QM419"/>
      <c r="QN419"/>
      <c r="QO419"/>
      <c r="QP419"/>
      <c r="QQ419"/>
      <c r="QR419"/>
      <c r="QS419"/>
      <c r="QT419"/>
      <c r="QU419"/>
      <c r="QV419"/>
      <c r="QW419"/>
      <c r="QX419"/>
      <c r="QY419"/>
      <c r="QZ419"/>
      <c r="RA419"/>
      <c r="RB419"/>
      <c r="RC419"/>
      <c r="RD419"/>
      <c r="RE419"/>
      <c r="RF419"/>
      <c r="RG419"/>
      <c r="RH419"/>
      <c r="RI419"/>
      <c r="RJ419"/>
      <c r="RK419"/>
      <c r="RL419"/>
      <c r="RM419"/>
      <c r="RN419"/>
      <c r="RO419"/>
      <c r="RP419"/>
      <c r="RQ419"/>
      <c r="RR419"/>
      <c r="RS419"/>
      <c r="RT419"/>
      <c r="RU419"/>
      <c r="RV419"/>
      <c r="RW419"/>
      <c r="RX419"/>
      <c r="RY419"/>
      <c r="RZ419"/>
      <c r="SA419"/>
      <c r="SB419"/>
      <c r="SC419"/>
      <c r="SD419"/>
      <c r="SE419"/>
      <c r="SF419"/>
      <c r="SG419"/>
      <c r="SH419"/>
      <c r="SI419"/>
      <c r="SJ419"/>
      <c r="SK419"/>
      <c r="SL419"/>
      <c r="SM419"/>
      <c r="SN419"/>
      <c r="SO419"/>
      <c r="SP419"/>
      <c r="SQ419"/>
      <c r="SR419"/>
      <c r="SS419"/>
      <c r="ST419"/>
      <c r="SU419"/>
      <c r="SV419"/>
      <c r="SW419"/>
      <c r="SX419"/>
      <c r="SY419"/>
      <c r="SZ419"/>
      <c r="TA419"/>
      <c r="TB419"/>
      <c r="TC419"/>
      <c r="TD419"/>
      <c r="TE419"/>
      <c r="TF419"/>
      <c r="TG419"/>
      <c r="TH419"/>
      <c r="TI419"/>
      <c r="TJ419"/>
      <c r="TK419"/>
      <c r="TL419"/>
      <c r="TM419"/>
      <c r="TN419"/>
      <c r="TO419"/>
      <c r="TP419"/>
      <c r="TQ419"/>
      <c r="TR419"/>
      <c r="TS419"/>
      <c r="TT419"/>
      <c r="TU419"/>
      <c r="TV419"/>
      <c r="TW419"/>
      <c r="TX419"/>
      <c r="TY419"/>
      <c r="TZ419"/>
      <c r="UA419"/>
      <c r="UB419"/>
      <c r="UC419"/>
      <c r="UD419"/>
      <c r="UE419"/>
      <c r="UF419"/>
      <c r="UG419"/>
      <c r="UH419"/>
      <c r="UI419"/>
      <c r="UJ419"/>
      <c r="UK419"/>
      <c r="UL419"/>
      <c r="UM419"/>
      <c r="UN419"/>
      <c r="UO419"/>
      <c r="UP419"/>
      <c r="UQ419"/>
      <c r="UR419"/>
      <c r="US419"/>
      <c r="UT419"/>
      <c r="UU419"/>
      <c r="UV419"/>
      <c r="UW419"/>
      <c r="UX419"/>
      <c r="UY419"/>
      <c r="UZ419"/>
      <c r="VA419"/>
      <c r="VB419"/>
      <c r="VC419"/>
      <c r="VD419"/>
      <c r="VE419"/>
      <c r="VF419"/>
      <c r="VG419"/>
      <c r="VH419"/>
      <c r="VI419"/>
      <c r="VJ419"/>
      <c r="VK419"/>
      <c r="VL419"/>
      <c r="VM419"/>
      <c r="VN419"/>
      <c r="VO419"/>
      <c r="VP419"/>
      <c r="VQ419"/>
      <c r="VR419"/>
      <c r="VS419"/>
      <c r="VT419"/>
      <c r="VU419"/>
      <c r="VV419"/>
      <c r="VW419"/>
      <c r="VX419"/>
      <c r="VY419"/>
      <c r="VZ419"/>
      <c r="WA419"/>
      <c r="WB419"/>
      <c r="WC419"/>
      <c r="WD419"/>
      <c r="WE419"/>
      <c r="WF419"/>
      <c r="WG419"/>
      <c r="WH419"/>
      <c r="WI419"/>
      <c r="WJ419"/>
      <c r="WK419"/>
      <c r="WL419"/>
      <c r="WM419"/>
      <c r="WN419"/>
      <c r="WO419"/>
      <c r="WP419"/>
      <c r="WQ419"/>
      <c r="WR419"/>
      <c r="WS419"/>
      <c r="WT419"/>
      <c r="WU419"/>
      <c r="WV419"/>
      <c r="WW419"/>
      <c r="WX419"/>
      <c r="WY419"/>
      <c r="WZ419"/>
      <c r="XA419"/>
      <c r="XB419"/>
      <c r="XC419"/>
      <c r="XD419"/>
      <c r="XE419"/>
      <c r="XF419"/>
      <c r="XG419"/>
      <c r="XH419"/>
      <c r="XI419"/>
      <c r="XJ419"/>
      <c r="XK419"/>
      <c r="XL419"/>
      <c r="XM419"/>
      <c r="XN419"/>
      <c r="XO419"/>
      <c r="XP419"/>
      <c r="XQ419"/>
      <c r="XR419"/>
      <c r="XS419"/>
      <c r="XT419"/>
      <c r="XU419"/>
      <c r="XV419"/>
      <c r="XW419"/>
      <c r="XX419"/>
      <c r="XY419"/>
      <c r="XZ419"/>
      <c r="YA419"/>
      <c r="YB419"/>
      <c r="YC419"/>
      <c r="YD419"/>
      <c r="YE419"/>
      <c r="YF419"/>
      <c r="YG419"/>
      <c r="YH419"/>
      <c r="YI419"/>
      <c r="YJ419"/>
      <c r="YK419"/>
      <c r="YL419"/>
      <c r="YM419"/>
      <c r="YN419"/>
      <c r="YO419"/>
      <c r="YP419"/>
      <c r="YQ419"/>
      <c r="YR419"/>
      <c r="YS419"/>
      <c r="YT419"/>
      <c r="YU419"/>
      <c r="YV419"/>
      <c r="YW419"/>
      <c r="YX419"/>
      <c r="YY419"/>
      <c r="YZ419"/>
      <c r="ZA419"/>
      <c r="ZB419"/>
      <c r="ZC419"/>
      <c r="ZD419"/>
      <c r="ZE419"/>
      <c r="ZF419"/>
      <c r="ZG419"/>
      <c r="ZH419"/>
      <c r="ZI419"/>
      <c r="ZJ419"/>
      <c r="ZK419"/>
      <c r="ZL419"/>
      <c r="ZM419"/>
      <c r="ZN419"/>
      <c r="ZO419"/>
      <c r="ZP419"/>
      <c r="ZQ419"/>
      <c r="ZR419"/>
      <c r="ZS419"/>
      <c r="ZT419"/>
      <c r="ZU419"/>
      <c r="ZV419"/>
      <c r="ZW419"/>
      <c r="ZX419"/>
      <c r="ZY419"/>
      <c r="ZZ419"/>
      <c r="AAA419"/>
      <c r="AAB419"/>
      <c r="AAC419"/>
      <c r="AAD419"/>
      <c r="AAE419"/>
      <c r="AAF419"/>
      <c r="AAG419"/>
      <c r="AAH419"/>
      <c r="AAI419"/>
      <c r="AAJ419"/>
      <c r="AAK419"/>
      <c r="AAL419"/>
      <c r="AAM419"/>
      <c r="AAN419"/>
      <c r="AAO419"/>
      <c r="AAP419"/>
      <c r="AAQ419"/>
      <c r="AAR419"/>
      <c r="AAS419"/>
      <c r="AAT419"/>
      <c r="AAU419"/>
      <c r="AAV419"/>
      <c r="AAW419"/>
      <c r="AAX419"/>
      <c r="AAY419"/>
      <c r="AAZ419"/>
      <c r="ABA419"/>
      <c r="ABB419"/>
      <c r="ABC419"/>
      <c r="ABD419"/>
      <c r="ABE419"/>
      <c r="ABF419"/>
      <c r="ABG419"/>
      <c r="ABH419"/>
      <c r="ABI419"/>
      <c r="ABJ419"/>
      <c r="ABK419"/>
      <c r="ABL419"/>
      <c r="ABM419"/>
      <c r="ABN419"/>
      <c r="ABO419"/>
      <c r="ABP419"/>
      <c r="ABQ419"/>
      <c r="ABR419"/>
      <c r="ABS419"/>
      <c r="ABT419"/>
      <c r="ABU419"/>
      <c r="ABV419"/>
      <c r="ABW419"/>
      <c r="ABX419"/>
      <c r="ABY419"/>
      <c r="ABZ419"/>
      <c r="ACA419"/>
      <c r="ACB419"/>
      <c r="ACC419"/>
      <c r="ACD419"/>
      <c r="ACE419"/>
      <c r="ACF419"/>
      <c r="ACG419"/>
      <c r="ACH419"/>
      <c r="ACI419"/>
      <c r="ACJ419"/>
      <c r="ACK419"/>
      <c r="ACL419"/>
      <c r="ACM419"/>
      <c r="ACN419"/>
      <c r="ACO419"/>
      <c r="ACP419"/>
      <c r="ACQ419"/>
      <c r="ACR419"/>
      <c r="ACS419"/>
      <c r="ACT419"/>
      <c r="ACU419"/>
      <c r="ACV419"/>
      <c r="ACW419"/>
      <c r="ACX419"/>
      <c r="ACY419"/>
      <c r="ACZ419"/>
      <c r="ADA419"/>
      <c r="ADB419"/>
      <c r="ADC419"/>
      <c r="ADD419"/>
      <c r="ADE419"/>
      <c r="ADF419"/>
      <c r="ADG419"/>
      <c r="ADH419"/>
      <c r="ADI419"/>
      <c r="ADJ419"/>
      <c r="ADK419"/>
      <c r="ADL419"/>
      <c r="ADM419"/>
      <c r="ADN419"/>
      <c r="ADO419"/>
      <c r="ADP419"/>
      <c r="ADQ419"/>
      <c r="ADR419"/>
      <c r="ADS419"/>
      <c r="ADT419"/>
      <c r="ADU419"/>
      <c r="ADV419"/>
      <c r="ADW419"/>
      <c r="ADX419"/>
      <c r="ADY419"/>
      <c r="ADZ419"/>
      <c r="AEA419"/>
      <c r="AEB419"/>
      <c r="AEC419"/>
      <c r="AED419"/>
      <c r="AEE419"/>
      <c r="AEF419"/>
      <c r="AEG419"/>
      <c r="AEH419"/>
      <c r="AEI419"/>
      <c r="AEJ419"/>
      <c r="AEK419"/>
      <c r="AEL419"/>
      <c r="AEM419"/>
      <c r="AEN419"/>
      <c r="AEO419"/>
      <c r="AEP419"/>
      <c r="AEQ419"/>
      <c r="AER419"/>
      <c r="AES419"/>
      <c r="AET419"/>
      <c r="AEU419"/>
      <c r="AEV419"/>
      <c r="AEW419"/>
      <c r="AEX419"/>
      <c r="AEY419"/>
      <c r="AEZ419"/>
      <c r="AFA419"/>
      <c r="AFB419"/>
      <c r="AFC419"/>
      <c r="AFD419"/>
      <c r="AFE419"/>
      <c r="AFF419"/>
      <c r="AFG419"/>
      <c r="AFH419"/>
      <c r="AFI419"/>
      <c r="AFJ419"/>
      <c r="AFK419"/>
      <c r="AFL419"/>
      <c r="AFM419"/>
      <c r="AFN419"/>
      <c r="AFO419"/>
      <c r="AFP419"/>
      <c r="AFQ419"/>
      <c r="AFR419"/>
      <c r="AFS419"/>
      <c r="AFT419"/>
      <c r="AFU419"/>
      <c r="AFV419"/>
      <c r="AFW419"/>
      <c r="AFX419"/>
      <c r="AFY419"/>
      <c r="AFZ419"/>
      <c r="AGA419"/>
      <c r="AGB419"/>
      <c r="AGC419"/>
      <c r="AGD419"/>
      <c r="AGE419"/>
      <c r="AGF419"/>
      <c r="AGG419"/>
      <c r="AGH419"/>
      <c r="AGI419"/>
      <c r="AGJ419"/>
      <c r="AGK419"/>
      <c r="AGL419"/>
      <c r="AGM419"/>
      <c r="AGN419"/>
      <c r="AGO419"/>
      <c r="AGP419"/>
      <c r="AGQ419"/>
      <c r="AGR419"/>
      <c r="AGS419"/>
      <c r="AGT419"/>
      <c r="AGU419"/>
      <c r="AGV419"/>
      <c r="AGW419"/>
      <c r="AGX419"/>
      <c r="AGY419"/>
      <c r="AGZ419"/>
      <c r="AHA419"/>
      <c r="AHB419"/>
      <c r="AHC419"/>
      <c r="AHD419"/>
      <c r="AHE419"/>
      <c r="AHF419"/>
      <c r="AHG419"/>
      <c r="AHH419"/>
      <c r="AHI419"/>
      <c r="AHJ419"/>
      <c r="AHK419"/>
      <c r="AHL419"/>
      <c r="AHM419"/>
      <c r="AHN419"/>
      <c r="AHO419"/>
      <c r="AHP419"/>
      <c r="AHQ419"/>
      <c r="AHR419"/>
      <c r="AHS419"/>
      <c r="AHT419"/>
      <c r="AHU419"/>
      <c r="AHV419"/>
      <c r="AHW419"/>
      <c r="AHX419"/>
      <c r="AHY419"/>
      <c r="AHZ419"/>
      <c r="AIA419"/>
      <c r="AIB419"/>
      <c r="AIC419"/>
      <c r="AID419"/>
      <c r="AIE419"/>
      <c r="AIF419"/>
      <c r="AIG419"/>
      <c r="AIH419"/>
      <c r="AII419"/>
      <c r="AIJ419"/>
      <c r="AIK419"/>
      <c r="AIL419"/>
      <c r="AIM419"/>
      <c r="AIN419"/>
      <c r="AIO419"/>
      <c r="AIP419"/>
      <c r="AIQ419"/>
      <c r="AIR419"/>
      <c r="AIS419"/>
      <c r="AIT419"/>
      <c r="AIU419"/>
      <c r="AIV419"/>
      <c r="AIW419"/>
      <c r="AIX419"/>
      <c r="AIY419"/>
      <c r="AIZ419"/>
      <c r="AJA419"/>
      <c r="AJB419"/>
      <c r="AJC419"/>
      <c r="AJD419"/>
      <c r="AJE419"/>
      <c r="AJF419"/>
      <c r="AJG419"/>
      <c r="AJH419"/>
      <c r="AJI419"/>
      <c r="AJJ419"/>
      <c r="AJK419"/>
      <c r="AJL419"/>
      <c r="AJM419"/>
      <c r="AJN419"/>
      <c r="AJO419"/>
      <c r="AJP419"/>
      <c r="AJQ419"/>
      <c r="AJR419"/>
      <c r="AJS419"/>
      <c r="AJT419"/>
      <c r="AJU419"/>
      <c r="AJV419"/>
      <c r="AJW419"/>
      <c r="AJX419"/>
      <c r="AJY419"/>
      <c r="AJZ419"/>
      <c r="AKA419"/>
      <c r="AKB419"/>
      <c r="AKC419"/>
      <c r="AKD419"/>
      <c r="AKE419"/>
      <c r="AKF419"/>
      <c r="AKG419"/>
      <c r="AKH419"/>
      <c r="AKI419"/>
      <c r="AKJ419"/>
      <c r="AKK419"/>
      <c r="AKL419"/>
      <c r="AKM419"/>
      <c r="AKN419"/>
      <c r="AKO419"/>
      <c r="AKP419"/>
      <c r="AKQ419"/>
      <c r="AKR419"/>
      <c r="AKS419"/>
      <c r="AKT419"/>
      <c r="AKU419"/>
      <c r="AKV419"/>
      <c r="AKW419"/>
      <c r="AKX419"/>
      <c r="AKY419"/>
      <c r="AKZ419"/>
      <c r="ALA419"/>
      <c r="ALB419"/>
      <c r="ALC419"/>
      <c r="ALD419"/>
      <c r="ALE419"/>
      <c r="ALF419"/>
      <c r="ALG419"/>
      <c r="ALH419"/>
      <c r="ALI419"/>
      <c r="ALJ419"/>
      <c r="ALK419"/>
      <c r="ALL419"/>
      <c r="ALM419"/>
      <c r="ALN419"/>
      <c r="ALO419"/>
      <c r="ALP419"/>
      <c r="ALQ419"/>
      <c r="ALR419"/>
      <c r="ALS419"/>
      <c r="ALT419"/>
      <c r="ALU419"/>
      <c r="ALV419"/>
      <c r="ALW419"/>
      <c r="ALX419"/>
      <c r="ALY419"/>
      <c r="ALZ419"/>
      <c r="AMA419"/>
      <c r="AMB419"/>
      <c r="AMC419"/>
      <c r="AMD419"/>
      <c r="AME419"/>
      <c r="AMF419"/>
      <c r="AMG419"/>
      <c r="AMH419"/>
      <c r="AMI419"/>
      <c r="AMJ419"/>
      <c r="AMK419"/>
      <c r="AML419"/>
      <c r="AMM419"/>
      <c r="AMN419"/>
      <c r="AMO419"/>
      <c r="AMP419"/>
      <c r="AMQ419"/>
      <c r="AMR419"/>
      <c r="AMS419"/>
      <c r="AMT419"/>
      <c r="AMU419"/>
    </row>
    <row r="420" spans="3:1035" s="6" customFormat="1" ht="15" customHeight="1" x14ac:dyDescent="0.25">
      <c r="C420" s="144" t="str">
        <f t="shared" si="182"/>
        <v>Rheem</v>
      </c>
      <c r="D420" s="144" t="str">
        <f t="shared" si="183"/>
        <v>XE65T10HM00U0  (65 gal)</v>
      </c>
      <c r="E420" s="144">
        <f t="shared" si="184"/>
        <v>1907479</v>
      </c>
      <c r="F420" s="55">
        <f t="shared" si="185"/>
        <v>65</v>
      </c>
      <c r="G420" s="6" t="str">
        <f t="shared" si="186"/>
        <v>RheemPlugInShared65</v>
      </c>
      <c r="H420" s="114">
        <f t="shared" si="187"/>
        <v>1</v>
      </c>
      <c r="I420" s="152" t="str">
        <f t="shared" si="188"/>
        <v>RheemXE65T10HM00U0</v>
      </c>
      <c r="J420" s="114">
        <v>3</v>
      </c>
      <c r="K420" s="219">
        <v>3.33</v>
      </c>
      <c r="L420" s="91" t="s">
        <v>188</v>
      </c>
      <c r="M420" s="32">
        <v>3</v>
      </c>
      <c r="N420" s="75">
        <f t="shared" si="189"/>
        <v>19</v>
      </c>
      <c r="O420" s="142" t="s">
        <v>88</v>
      </c>
      <c r="P420" s="62">
        <f t="shared" si="198"/>
        <v>74</v>
      </c>
      <c r="Q420" s="164">
        <f t="shared" si="180"/>
        <v>1907479</v>
      </c>
      <c r="R420" s="59" t="str">
        <f t="shared" si="190"/>
        <v>XE65T10HM00U0  (65 gal)</v>
      </c>
      <c r="S420" s="151">
        <f>COUNTIF(R$90:R$662, R420)</f>
        <v>1</v>
      </c>
      <c r="T420" s="141" t="s">
        <v>739</v>
      </c>
      <c r="U420" s="14">
        <v>65</v>
      </c>
      <c r="V420" s="99" t="s">
        <v>728</v>
      </c>
      <c r="W420" s="80" t="s">
        <v>728</v>
      </c>
      <c r="X420" s="85" t="str">
        <f t="shared" si="181"/>
        <v>RheemPlugInShared65</v>
      </c>
      <c r="Y420" s="113">
        <v>1</v>
      </c>
      <c r="Z420" s="46">
        <v>3</v>
      </c>
      <c r="AA420" s="47">
        <v>44760</v>
      </c>
      <c r="AB420" s="44" t="s">
        <v>88</v>
      </c>
      <c r="AC420" s="124" t="str">
        <f t="shared" si="191"/>
        <v>2,     1907479,   "XE65T10HM00U0  (65 gal)"</v>
      </c>
      <c r="AD420" s="126" t="str">
        <f t="shared" si="197"/>
        <v>Rheem</v>
      </c>
      <c r="AE420" s="141" t="s">
        <v>759</v>
      </c>
      <c r="AF420" s="167">
        <f>COUNTIF(AE$77:AE$662, AE420)</f>
        <v>1</v>
      </c>
      <c r="AG420" s="124" t="str">
        <f t="shared" si="192"/>
        <v xml:space="preserve">          case  XE65T10HM00U0  (65 gal)   :   "RheemXE65T10HM00U0"</v>
      </c>
      <c r="AH420" s="6">
        <v>3.33</v>
      </c>
      <c r="AJ420" s="6">
        <v>3</v>
      </c>
      <c r="AK420"/>
      <c r="AL420" s="138">
        <f t="shared" si="193"/>
        <v>3.33</v>
      </c>
      <c r="AM420" s="138" t="str">
        <f t="shared" si="194"/>
        <v/>
      </c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/>
      <c r="FM420"/>
      <c r="FN420"/>
      <c r="FO420"/>
      <c r="FP420"/>
      <c r="FQ420"/>
      <c r="FR420"/>
      <c r="FS420"/>
      <c r="FT420"/>
      <c r="FU420"/>
      <c r="FV420"/>
      <c r="FW420"/>
      <c r="FX420"/>
      <c r="FY420"/>
      <c r="FZ420"/>
      <c r="GA420"/>
      <c r="GB420"/>
      <c r="GC420"/>
      <c r="GD420"/>
      <c r="GE420"/>
      <c r="GF420"/>
      <c r="GG420"/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/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/>
      <c r="IX420"/>
      <c r="IY420"/>
      <c r="IZ420"/>
      <c r="JA420"/>
      <c r="JB420"/>
      <c r="JC420"/>
      <c r="JD420"/>
      <c r="JE420"/>
      <c r="JF420"/>
      <c r="JG420"/>
      <c r="JH420"/>
      <c r="JI420"/>
      <c r="JJ420"/>
      <c r="JK420"/>
      <c r="JL420"/>
      <c r="JM420"/>
      <c r="JN420"/>
      <c r="JO420"/>
      <c r="JP420"/>
      <c r="JQ420"/>
      <c r="JR420"/>
      <c r="JS420"/>
      <c r="JT420"/>
      <c r="JU420"/>
      <c r="JV420"/>
      <c r="JW420"/>
      <c r="JX420"/>
      <c r="JY420"/>
      <c r="JZ420"/>
      <c r="KA420"/>
      <c r="KB420"/>
      <c r="KC420"/>
      <c r="KD420"/>
      <c r="KE420"/>
      <c r="KF420"/>
      <c r="KG420"/>
      <c r="KH420"/>
      <c r="KI420"/>
      <c r="KJ420"/>
      <c r="KK420"/>
      <c r="KL420"/>
      <c r="KM420"/>
      <c r="KN420"/>
      <c r="KO420"/>
      <c r="KP420"/>
      <c r="KQ420"/>
      <c r="KR420"/>
      <c r="KS420"/>
      <c r="KT420"/>
      <c r="KU420"/>
      <c r="KV420"/>
      <c r="KW420"/>
      <c r="KX420"/>
      <c r="KY420"/>
      <c r="KZ420"/>
      <c r="LA420"/>
      <c r="LB420"/>
      <c r="LC420"/>
      <c r="LD420"/>
      <c r="LE420"/>
      <c r="LF420"/>
      <c r="LG420"/>
      <c r="LH420"/>
      <c r="LI420"/>
      <c r="LJ420"/>
      <c r="LK420"/>
      <c r="LL420"/>
      <c r="LM420"/>
      <c r="LN420"/>
      <c r="LO420"/>
      <c r="LP420"/>
      <c r="LQ420"/>
      <c r="LR420"/>
      <c r="LS420"/>
      <c r="LT420"/>
      <c r="LU420"/>
      <c r="LV420"/>
      <c r="LW420"/>
      <c r="LX420"/>
      <c r="LY420"/>
      <c r="LZ420"/>
      <c r="MA420"/>
      <c r="MB420"/>
      <c r="MC420"/>
      <c r="MD420"/>
      <c r="ME420"/>
      <c r="MF420"/>
      <c r="MG420"/>
      <c r="MH420"/>
      <c r="MI420"/>
      <c r="MJ420"/>
      <c r="MK420"/>
      <c r="ML420"/>
      <c r="MM420"/>
      <c r="MN420"/>
      <c r="MO420"/>
      <c r="MP420"/>
      <c r="MQ420"/>
      <c r="MR420"/>
      <c r="MS420"/>
      <c r="MT420"/>
      <c r="MU420"/>
      <c r="MV420"/>
      <c r="MW420"/>
      <c r="MX420"/>
      <c r="MY420"/>
      <c r="MZ420"/>
      <c r="NA420"/>
      <c r="NB420"/>
      <c r="NC420"/>
      <c r="ND420"/>
      <c r="NE420"/>
      <c r="NF420"/>
      <c r="NG420"/>
      <c r="NH420"/>
      <c r="NI420"/>
      <c r="NJ420"/>
      <c r="NK420"/>
      <c r="NL420"/>
      <c r="NM420"/>
      <c r="NN420"/>
      <c r="NO420"/>
      <c r="NP420"/>
      <c r="NQ420"/>
      <c r="NR420"/>
      <c r="NS420"/>
      <c r="NT420"/>
      <c r="NU420"/>
      <c r="NV420"/>
      <c r="NW420"/>
      <c r="NX420"/>
      <c r="NY420"/>
      <c r="NZ420"/>
      <c r="OA420"/>
      <c r="OB420"/>
      <c r="OC420"/>
      <c r="OD420"/>
      <c r="OE420"/>
      <c r="OF420"/>
      <c r="OG420"/>
      <c r="OH420"/>
      <c r="OI420"/>
      <c r="OJ420"/>
      <c r="OK420"/>
      <c r="OL420"/>
      <c r="OM420"/>
      <c r="ON420"/>
      <c r="OO420"/>
      <c r="OP420"/>
      <c r="OQ420"/>
      <c r="OR420"/>
      <c r="OS420"/>
      <c r="OT420"/>
      <c r="OU420"/>
      <c r="OV420"/>
      <c r="OW420"/>
      <c r="OX420"/>
      <c r="OY420"/>
      <c r="OZ420"/>
      <c r="PA420"/>
      <c r="PB420"/>
      <c r="PC420"/>
      <c r="PD420"/>
      <c r="PE420"/>
      <c r="PF420"/>
      <c r="PG420"/>
      <c r="PH420"/>
      <c r="PI420"/>
      <c r="PJ420"/>
      <c r="PK420"/>
      <c r="PL420"/>
      <c r="PM420"/>
      <c r="PN420"/>
      <c r="PO420"/>
      <c r="PP420"/>
      <c r="PQ420"/>
      <c r="PR420"/>
      <c r="PS420"/>
      <c r="PT420"/>
      <c r="PU420"/>
      <c r="PV420"/>
      <c r="PW420"/>
      <c r="PX420"/>
      <c r="PY420"/>
      <c r="PZ420"/>
      <c r="QA420"/>
      <c r="QB420"/>
      <c r="QC420"/>
      <c r="QD420"/>
      <c r="QE420"/>
      <c r="QF420"/>
      <c r="QG420"/>
      <c r="QH420"/>
      <c r="QI420"/>
      <c r="QJ420"/>
      <c r="QK420"/>
      <c r="QL420"/>
      <c r="QM420"/>
      <c r="QN420"/>
      <c r="QO420"/>
      <c r="QP420"/>
      <c r="QQ420"/>
      <c r="QR420"/>
      <c r="QS420"/>
      <c r="QT420"/>
      <c r="QU420"/>
      <c r="QV420"/>
      <c r="QW420"/>
      <c r="QX420"/>
      <c r="QY420"/>
      <c r="QZ420"/>
      <c r="RA420"/>
      <c r="RB420"/>
      <c r="RC420"/>
      <c r="RD420"/>
      <c r="RE420"/>
      <c r="RF420"/>
      <c r="RG420"/>
      <c r="RH420"/>
      <c r="RI420"/>
      <c r="RJ420"/>
      <c r="RK420"/>
      <c r="RL420"/>
      <c r="RM420"/>
      <c r="RN420"/>
      <c r="RO420"/>
      <c r="RP420"/>
      <c r="RQ420"/>
      <c r="RR420"/>
      <c r="RS420"/>
      <c r="RT420"/>
      <c r="RU420"/>
      <c r="RV420"/>
      <c r="RW420"/>
      <c r="RX420"/>
      <c r="RY420"/>
      <c r="RZ420"/>
      <c r="SA420"/>
      <c r="SB420"/>
      <c r="SC420"/>
      <c r="SD420"/>
      <c r="SE420"/>
      <c r="SF420"/>
      <c r="SG420"/>
      <c r="SH420"/>
      <c r="SI420"/>
      <c r="SJ420"/>
      <c r="SK420"/>
      <c r="SL420"/>
      <c r="SM420"/>
      <c r="SN420"/>
      <c r="SO420"/>
      <c r="SP420"/>
      <c r="SQ420"/>
      <c r="SR420"/>
      <c r="SS420"/>
      <c r="ST420"/>
      <c r="SU420"/>
      <c r="SV420"/>
      <c r="SW420"/>
      <c r="SX420"/>
      <c r="SY420"/>
      <c r="SZ420"/>
      <c r="TA420"/>
      <c r="TB420"/>
      <c r="TC420"/>
      <c r="TD420"/>
      <c r="TE420"/>
      <c r="TF420"/>
      <c r="TG420"/>
      <c r="TH420"/>
      <c r="TI420"/>
      <c r="TJ420"/>
      <c r="TK420"/>
      <c r="TL420"/>
      <c r="TM420"/>
      <c r="TN420"/>
      <c r="TO420"/>
      <c r="TP420"/>
      <c r="TQ420"/>
      <c r="TR420"/>
      <c r="TS420"/>
      <c r="TT420"/>
      <c r="TU420"/>
      <c r="TV420"/>
      <c r="TW420"/>
      <c r="TX420"/>
      <c r="TY420"/>
      <c r="TZ420"/>
      <c r="UA420"/>
      <c r="UB420"/>
      <c r="UC420"/>
      <c r="UD420"/>
      <c r="UE420"/>
      <c r="UF420"/>
      <c r="UG420"/>
      <c r="UH420"/>
      <c r="UI420"/>
      <c r="UJ420"/>
      <c r="UK420"/>
      <c r="UL420"/>
      <c r="UM420"/>
      <c r="UN420"/>
      <c r="UO420"/>
      <c r="UP420"/>
      <c r="UQ420"/>
      <c r="UR420"/>
      <c r="US420"/>
      <c r="UT420"/>
      <c r="UU420"/>
      <c r="UV420"/>
      <c r="UW420"/>
      <c r="UX420"/>
      <c r="UY420"/>
      <c r="UZ420"/>
      <c r="VA420"/>
      <c r="VB420"/>
      <c r="VC420"/>
      <c r="VD420"/>
      <c r="VE420"/>
      <c r="VF420"/>
      <c r="VG420"/>
      <c r="VH420"/>
      <c r="VI420"/>
      <c r="VJ420"/>
      <c r="VK420"/>
      <c r="VL420"/>
      <c r="VM420"/>
      <c r="VN420"/>
      <c r="VO420"/>
      <c r="VP420"/>
      <c r="VQ420"/>
      <c r="VR420"/>
      <c r="VS420"/>
      <c r="VT420"/>
      <c r="VU420"/>
      <c r="VV420"/>
      <c r="VW420"/>
      <c r="VX420"/>
      <c r="VY420"/>
      <c r="VZ420"/>
      <c r="WA420"/>
      <c r="WB420"/>
      <c r="WC420"/>
      <c r="WD420"/>
      <c r="WE420"/>
      <c r="WF420"/>
      <c r="WG420"/>
      <c r="WH420"/>
      <c r="WI420"/>
      <c r="WJ420"/>
      <c r="WK420"/>
      <c r="WL420"/>
      <c r="WM420"/>
      <c r="WN420"/>
      <c r="WO420"/>
      <c r="WP420"/>
      <c r="WQ420"/>
      <c r="WR420"/>
      <c r="WS420"/>
      <c r="WT420"/>
      <c r="WU420"/>
      <c r="WV420"/>
      <c r="WW420"/>
      <c r="WX420"/>
      <c r="WY420"/>
      <c r="WZ420"/>
      <c r="XA420"/>
      <c r="XB420"/>
      <c r="XC420"/>
      <c r="XD420"/>
      <c r="XE420"/>
      <c r="XF420"/>
      <c r="XG420"/>
      <c r="XH420"/>
      <c r="XI420"/>
      <c r="XJ420"/>
      <c r="XK420"/>
      <c r="XL420"/>
      <c r="XM420"/>
      <c r="XN420"/>
      <c r="XO420"/>
      <c r="XP420"/>
      <c r="XQ420"/>
      <c r="XR420"/>
      <c r="XS420"/>
      <c r="XT420"/>
      <c r="XU420"/>
      <c r="XV420"/>
      <c r="XW420"/>
      <c r="XX420"/>
      <c r="XY420"/>
      <c r="XZ420"/>
      <c r="YA420"/>
      <c r="YB420"/>
      <c r="YC420"/>
      <c r="YD420"/>
      <c r="YE420"/>
      <c r="YF420"/>
      <c r="YG420"/>
      <c r="YH420"/>
      <c r="YI420"/>
      <c r="YJ420"/>
      <c r="YK420"/>
      <c r="YL420"/>
      <c r="YM420"/>
      <c r="YN420"/>
      <c r="YO420"/>
      <c r="YP420"/>
      <c r="YQ420"/>
      <c r="YR420"/>
      <c r="YS420"/>
      <c r="YT420"/>
      <c r="YU420"/>
      <c r="YV420"/>
      <c r="YW420"/>
      <c r="YX420"/>
      <c r="YY420"/>
      <c r="YZ420"/>
      <c r="ZA420"/>
      <c r="ZB420"/>
      <c r="ZC420"/>
      <c r="ZD420"/>
      <c r="ZE420"/>
      <c r="ZF420"/>
      <c r="ZG420"/>
      <c r="ZH420"/>
      <c r="ZI420"/>
      <c r="ZJ420"/>
      <c r="ZK420"/>
      <c r="ZL420"/>
      <c r="ZM420"/>
      <c r="ZN420"/>
      <c r="ZO420"/>
      <c r="ZP420"/>
      <c r="ZQ420"/>
      <c r="ZR420"/>
      <c r="ZS420"/>
      <c r="ZT420"/>
      <c r="ZU420"/>
      <c r="ZV420"/>
      <c r="ZW420"/>
      <c r="ZX420"/>
      <c r="ZY420"/>
      <c r="ZZ420"/>
      <c r="AAA420"/>
      <c r="AAB420"/>
      <c r="AAC420"/>
      <c r="AAD420"/>
      <c r="AAE420"/>
      <c r="AAF420"/>
      <c r="AAG420"/>
      <c r="AAH420"/>
      <c r="AAI420"/>
      <c r="AAJ420"/>
      <c r="AAK420"/>
      <c r="AAL420"/>
      <c r="AAM420"/>
      <c r="AAN420"/>
      <c r="AAO420"/>
      <c r="AAP420"/>
      <c r="AAQ420"/>
      <c r="AAR420"/>
      <c r="AAS420"/>
      <c r="AAT420"/>
      <c r="AAU420"/>
      <c r="AAV420"/>
      <c r="AAW420"/>
      <c r="AAX420"/>
      <c r="AAY420"/>
      <c r="AAZ420"/>
      <c r="ABA420"/>
      <c r="ABB420"/>
      <c r="ABC420"/>
      <c r="ABD420"/>
      <c r="ABE420"/>
      <c r="ABF420"/>
      <c r="ABG420"/>
      <c r="ABH420"/>
      <c r="ABI420"/>
      <c r="ABJ420"/>
      <c r="ABK420"/>
      <c r="ABL420"/>
      <c r="ABM420"/>
      <c r="ABN420"/>
      <c r="ABO420"/>
      <c r="ABP420"/>
      <c r="ABQ420"/>
      <c r="ABR420"/>
      <c r="ABS420"/>
      <c r="ABT420"/>
      <c r="ABU420"/>
      <c r="ABV420"/>
      <c r="ABW420"/>
      <c r="ABX420"/>
      <c r="ABY420"/>
      <c r="ABZ420"/>
      <c r="ACA420"/>
      <c r="ACB420"/>
      <c r="ACC420"/>
      <c r="ACD420"/>
      <c r="ACE420"/>
      <c r="ACF420"/>
      <c r="ACG420"/>
      <c r="ACH420"/>
      <c r="ACI420"/>
      <c r="ACJ420"/>
      <c r="ACK420"/>
      <c r="ACL420"/>
      <c r="ACM420"/>
      <c r="ACN420"/>
      <c r="ACO420"/>
      <c r="ACP420"/>
      <c r="ACQ420"/>
      <c r="ACR420"/>
      <c r="ACS420"/>
      <c r="ACT420"/>
      <c r="ACU420"/>
      <c r="ACV420"/>
      <c r="ACW420"/>
      <c r="ACX420"/>
      <c r="ACY420"/>
      <c r="ACZ420"/>
      <c r="ADA420"/>
      <c r="ADB420"/>
      <c r="ADC420"/>
      <c r="ADD420"/>
      <c r="ADE420"/>
      <c r="ADF420"/>
      <c r="ADG420"/>
      <c r="ADH420"/>
      <c r="ADI420"/>
      <c r="ADJ420"/>
      <c r="ADK420"/>
      <c r="ADL420"/>
      <c r="ADM420"/>
      <c r="ADN420"/>
      <c r="ADO420"/>
      <c r="ADP420"/>
      <c r="ADQ420"/>
      <c r="ADR420"/>
      <c r="ADS420"/>
      <c r="ADT420"/>
      <c r="ADU420"/>
      <c r="ADV420"/>
      <c r="ADW420"/>
      <c r="ADX420"/>
      <c r="ADY420"/>
      <c r="ADZ420"/>
      <c r="AEA420"/>
      <c r="AEB420"/>
      <c r="AEC420"/>
      <c r="AED420"/>
      <c r="AEE420"/>
      <c r="AEF420"/>
      <c r="AEG420"/>
      <c r="AEH420"/>
      <c r="AEI420"/>
      <c r="AEJ420"/>
      <c r="AEK420"/>
      <c r="AEL420"/>
      <c r="AEM420"/>
      <c r="AEN420"/>
      <c r="AEO420"/>
      <c r="AEP420"/>
      <c r="AEQ420"/>
      <c r="AER420"/>
      <c r="AES420"/>
      <c r="AET420"/>
      <c r="AEU420"/>
      <c r="AEV420"/>
      <c r="AEW420"/>
      <c r="AEX420"/>
      <c r="AEY420"/>
      <c r="AEZ420"/>
      <c r="AFA420"/>
      <c r="AFB420"/>
      <c r="AFC420"/>
      <c r="AFD420"/>
      <c r="AFE420"/>
      <c r="AFF420"/>
      <c r="AFG420"/>
      <c r="AFH420"/>
      <c r="AFI420"/>
      <c r="AFJ420"/>
      <c r="AFK420"/>
      <c r="AFL420"/>
      <c r="AFM420"/>
      <c r="AFN420"/>
      <c r="AFO420"/>
      <c r="AFP420"/>
      <c r="AFQ420"/>
      <c r="AFR420"/>
      <c r="AFS420"/>
      <c r="AFT420"/>
      <c r="AFU420"/>
      <c r="AFV420"/>
      <c r="AFW420"/>
      <c r="AFX420"/>
      <c r="AFY420"/>
      <c r="AFZ420"/>
      <c r="AGA420"/>
      <c r="AGB420"/>
      <c r="AGC420"/>
      <c r="AGD420"/>
      <c r="AGE420"/>
      <c r="AGF420"/>
      <c r="AGG420"/>
      <c r="AGH420"/>
      <c r="AGI420"/>
      <c r="AGJ420"/>
      <c r="AGK420"/>
      <c r="AGL420"/>
      <c r="AGM420"/>
      <c r="AGN420"/>
      <c r="AGO420"/>
      <c r="AGP420"/>
      <c r="AGQ420"/>
      <c r="AGR420"/>
      <c r="AGS420"/>
      <c r="AGT420"/>
      <c r="AGU420"/>
      <c r="AGV420"/>
      <c r="AGW420"/>
      <c r="AGX420"/>
      <c r="AGY420"/>
      <c r="AGZ420"/>
      <c r="AHA420"/>
      <c r="AHB420"/>
      <c r="AHC420"/>
      <c r="AHD420"/>
      <c r="AHE420"/>
      <c r="AHF420"/>
      <c r="AHG420"/>
      <c r="AHH420"/>
      <c r="AHI420"/>
      <c r="AHJ420"/>
      <c r="AHK420"/>
      <c r="AHL420"/>
      <c r="AHM420"/>
      <c r="AHN420"/>
      <c r="AHO420"/>
      <c r="AHP420"/>
      <c r="AHQ420"/>
      <c r="AHR420"/>
      <c r="AHS420"/>
      <c r="AHT420"/>
      <c r="AHU420"/>
      <c r="AHV420"/>
      <c r="AHW420"/>
      <c r="AHX420"/>
      <c r="AHY420"/>
      <c r="AHZ420"/>
      <c r="AIA420"/>
      <c r="AIB420"/>
      <c r="AIC420"/>
      <c r="AID420"/>
      <c r="AIE420"/>
      <c r="AIF420"/>
      <c r="AIG420"/>
      <c r="AIH420"/>
      <c r="AII420"/>
      <c r="AIJ420"/>
      <c r="AIK420"/>
      <c r="AIL420"/>
      <c r="AIM420"/>
      <c r="AIN420"/>
      <c r="AIO420"/>
      <c r="AIP420"/>
      <c r="AIQ420"/>
      <c r="AIR420"/>
      <c r="AIS420"/>
      <c r="AIT420"/>
      <c r="AIU420"/>
      <c r="AIV420"/>
      <c r="AIW420"/>
      <c r="AIX420"/>
      <c r="AIY420"/>
      <c r="AIZ420"/>
      <c r="AJA420"/>
      <c r="AJB420"/>
      <c r="AJC420"/>
      <c r="AJD420"/>
      <c r="AJE420"/>
      <c r="AJF420"/>
      <c r="AJG420"/>
      <c r="AJH420"/>
      <c r="AJI420"/>
      <c r="AJJ420"/>
      <c r="AJK420"/>
      <c r="AJL420"/>
      <c r="AJM420"/>
      <c r="AJN420"/>
      <c r="AJO420"/>
      <c r="AJP420"/>
      <c r="AJQ420"/>
      <c r="AJR420"/>
      <c r="AJS420"/>
      <c r="AJT420"/>
      <c r="AJU420"/>
      <c r="AJV420"/>
      <c r="AJW420"/>
      <c r="AJX420"/>
      <c r="AJY420"/>
      <c r="AJZ420"/>
      <c r="AKA420"/>
      <c r="AKB420"/>
      <c r="AKC420"/>
      <c r="AKD420"/>
      <c r="AKE420"/>
      <c r="AKF420"/>
      <c r="AKG420"/>
      <c r="AKH420"/>
      <c r="AKI420"/>
      <c r="AKJ420"/>
      <c r="AKK420"/>
      <c r="AKL420"/>
      <c r="AKM420"/>
      <c r="AKN420"/>
      <c r="AKO420"/>
      <c r="AKP420"/>
      <c r="AKQ420"/>
      <c r="AKR420"/>
      <c r="AKS420"/>
      <c r="AKT420"/>
      <c r="AKU420"/>
      <c r="AKV420"/>
      <c r="AKW420"/>
      <c r="AKX420"/>
      <c r="AKY420"/>
      <c r="AKZ420"/>
      <c r="ALA420"/>
      <c r="ALB420"/>
      <c r="ALC420"/>
      <c r="ALD420"/>
      <c r="ALE420"/>
      <c r="ALF420"/>
      <c r="ALG420"/>
      <c r="ALH420"/>
      <c r="ALI420"/>
      <c r="ALJ420"/>
      <c r="ALK420"/>
      <c r="ALL420"/>
      <c r="ALM420"/>
      <c r="ALN420"/>
      <c r="ALO420"/>
      <c r="ALP420"/>
      <c r="ALQ420"/>
      <c r="ALR420"/>
      <c r="ALS420"/>
      <c r="ALT420"/>
      <c r="ALU420"/>
      <c r="ALV420"/>
      <c r="ALW420"/>
      <c r="ALX420"/>
      <c r="ALY420"/>
      <c r="ALZ420"/>
      <c r="AMA420"/>
      <c r="AMB420"/>
      <c r="AMC420"/>
      <c r="AMD420"/>
      <c r="AME420"/>
      <c r="AMF420"/>
      <c r="AMG420"/>
      <c r="AMH420"/>
      <c r="AMI420"/>
      <c r="AMJ420"/>
      <c r="AMK420"/>
      <c r="AML420"/>
      <c r="AMM420"/>
      <c r="AMN420"/>
      <c r="AMO420"/>
      <c r="AMP420"/>
      <c r="AMQ420"/>
      <c r="AMR420"/>
      <c r="AMS420"/>
      <c r="AMT420"/>
      <c r="AMU420"/>
    </row>
    <row r="421" spans="3:1035" s="6" customFormat="1" ht="15" customHeight="1" x14ac:dyDescent="0.25">
      <c r="C421" s="144" t="str">
        <f t="shared" si="182"/>
        <v>Rheem</v>
      </c>
      <c r="D421" s="144" t="str">
        <f t="shared" si="183"/>
        <v>XE65T10HMS00U0  (65 gal)</v>
      </c>
      <c r="E421" s="144">
        <f t="shared" si="184"/>
        <v>1907579</v>
      </c>
      <c r="F421" s="55">
        <f t="shared" si="185"/>
        <v>65</v>
      </c>
      <c r="G421" s="6" t="str">
        <f t="shared" si="186"/>
        <v>RheemPlugInShared65</v>
      </c>
      <c r="H421" s="114">
        <f t="shared" si="187"/>
        <v>1</v>
      </c>
      <c r="I421" s="152" t="str">
        <f t="shared" si="188"/>
        <v>RheemXE65T10HMS00U0</v>
      </c>
      <c r="J421" s="114">
        <v>3</v>
      </c>
      <c r="K421" s="219">
        <v>3.33</v>
      </c>
      <c r="L421" s="91" t="s">
        <v>188</v>
      </c>
      <c r="M421" s="32">
        <v>3</v>
      </c>
      <c r="N421" s="75">
        <f t="shared" si="189"/>
        <v>19</v>
      </c>
      <c r="O421" s="142" t="s">
        <v>88</v>
      </c>
      <c r="P421" s="62">
        <f t="shared" si="198"/>
        <v>75</v>
      </c>
      <c r="Q421" s="164">
        <f t="shared" si="180"/>
        <v>1907579</v>
      </c>
      <c r="R421" s="59" t="str">
        <f t="shared" si="190"/>
        <v>XE65T10HMS00U0  (65 gal)</v>
      </c>
      <c r="S421" s="151">
        <f>COUNTIF(R$90:R$662, R421)</f>
        <v>1</v>
      </c>
      <c r="T421" s="141" t="s">
        <v>740</v>
      </c>
      <c r="U421" s="14">
        <v>65</v>
      </c>
      <c r="V421" s="99" t="s">
        <v>728</v>
      </c>
      <c r="W421" s="80" t="s">
        <v>728</v>
      </c>
      <c r="X421" s="85" t="str">
        <f t="shared" si="181"/>
        <v>RheemPlugInShared65</v>
      </c>
      <c r="Y421" s="113">
        <v>1</v>
      </c>
      <c r="Z421" s="46">
        <v>3</v>
      </c>
      <c r="AA421" s="47">
        <v>44760</v>
      </c>
      <c r="AB421" s="44" t="s">
        <v>88</v>
      </c>
      <c r="AC421" s="124" t="str">
        <f t="shared" si="191"/>
        <v>2,     1907579,   "XE65T10HMS00U0  (65 gal)"</v>
      </c>
      <c r="AD421" s="126" t="str">
        <f t="shared" si="197"/>
        <v>Rheem</v>
      </c>
      <c r="AE421" s="141" t="s">
        <v>760</v>
      </c>
      <c r="AF421" s="167">
        <f>COUNTIF(AE$77:AE$662, AE421)</f>
        <v>1</v>
      </c>
      <c r="AG421" s="124" t="str">
        <f t="shared" si="192"/>
        <v xml:space="preserve">          case  XE65T10HMS00U0  (65 gal)   :   "RheemXE65T10HMS00U0"</v>
      </c>
      <c r="AH421" s="6">
        <v>3.33</v>
      </c>
      <c r="AJ421" s="6">
        <v>3</v>
      </c>
      <c r="AK421"/>
      <c r="AL421" s="138">
        <f t="shared" si="193"/>
        <v>3.33</v>
      </c>
      <c r="AM421" s="138" t="str">
        <f t="shared" si="194"/>
        <v/>
      </c>
      <c r="AN421"/>
      <c r="AO421"/>
      <c r="AP421"/>
      <c r="AQ421"/>
      <c r="AR421"/>
    </row>
    <row r="422" spans="3:1035" s="6" customFormat="1" ht="15" customHeight="1" x14ac:dyDescent="0.25">
      <c r="C422" s="144" t="str">
        <f t="shared" si="182"/>
        <v>Rheem</v>
      </c>
      <c r="D422" s="144" t="str">
        <f t="shared" si="183"/>
        <v>XE80T10HM00U0  (80 gal)</v>
      </c>
      <c r="E422" s="144">
        <f t="shared" si="184"/>
        <v>1907680</v>
      </c>
      <c r="F422" s="55">
        <f t="shared" si="185"/>
        <v>80</v>
      </c>
      <c r="G422" s="6" t="str">
        <f t="shared" si="186"/>
        <v>RheemPlugInShared80</v>
      </c>
      <c r="H422" s="114">
        <f t="shared" si="187"/>
        <v>1</v>
      </c>
      <c r="I422" s="152" t="str">
        <f t="shared" si="188"/>
        <v>RheemXE80T10HM00U0</v>
      </c>
      <c r="J422" s="114">
        <v>3</v>
      </c>
      <c r="K422" s="219">
        <v>3.46</v>
      </c>
      <c r="L422" s="91" t="s">
        <v>188</v>
      </c>
      <c r="M422" s="32">
        <v>3</v>
      </c>
      <c r="N422" s="75">
        <f t="shared" si="189"/>
        <v>19</v>
      </c>
      <c r="O422" s="142" t="s">
        <v>88</v>
      </c>
      <c r="P422" s="62">
        <f t="shared" si="198"/>
        <v>76</v>
      </c>
      <c r="Q422" s="164">
        <f t="shared" si="180"/>
        <v>1907680</v>
      </c>
      <c r="R422" s="59" t="str">
        <f t="shared" si="190"/>
        <v>XE80T10HM00U0  (80 gal)</v>
      </c>
      <c r="S422" s="151">
        <f>COUNTIF(R$90:R$662, R422)</f>
        <v>1</v>
      </c>
      <c r="T422" s="141" t="s">
        <v>741</v>
      </c>
      <c r="U422" s="14">
        <v>80</v>
      </c>
      <c r="V422" s="99" t="s">
        <v>729</v>
      </c>
      <c r="W422" s="80" t="s">
        <v>729</v>
      </c>
      <c r="X422" s="85" t="str">
        <f t="shared" si="181"/>
        <v>RheemPlugInShared80</v>
      </c>
      <c r="Y422" s="113">
        <v>1</v>
      </c>
      <c r="Z422" s="46" t="s">
        <v>13</v>
      </c>
      <c r="AA422" s="47">
        <v>44760</v>
      </c>
      <c r="AB422" s="44" t="s">
        <v>88</v>
      </c>
      <c r="AC422" s="124" t="str">
        <f t="shared" si="191"/>
        <v>2,     1907680,   "XE80T10HM00U0  (80 gal)"</v>
      </c>
      <c r="AD422" s="126" t="str">
        <f t="shared" si="197"/>
        <v>Rheem</v>
      </c>
      <c r="AE422" s="144" t="s">
        <v>761</v>
      </c>
      <c r="AF422" s="167">
        <f>COUNTIF(AE$77:AE$662, AE422)</f>
        <v>1</v>
      </c>
      <c r="AG422" s="124" t="str">
        <f t="shared" si="192"/>
        <v xml:space="preserve">          case  XE80T10HM00U0  (80 gal)   :   "RheemXE80T10HM00U0"</v>
      </c>
      <c r="AH422" s="6">
        <v>3.46</v>
      </c>
      <c r="AJ422" s="6">
        <v>3</v>
      </c>
      <c r="AK422"/>
      <c r="AL422" s="138">
        <f t="shared" si="193"/>
        <v>3.46</v>
      </c>
      <c r="AM422" s="138" t="str">
        <f t="shared" si="194"/>
        <v/>
      </c>
      <c r="AN422"/>
      <c r="AO422"/>
      <c r="AP422"/>
      <c r="AQ422"/>
      <c r="AR422"/>
    </row>
    <row r="423" spans="3:1035" s="6" customFormat="1" ht="15" customHeight="1" x14ac:dyDescent="0.25">
      <c r="C423" s="144" t="str">
        <f t="shared" si="182"/>
        <v>Rheem</v>
      </c>
      <c r="D423" s="144" t="str">
        <f t="shared" si="183"/>
        <v>XE80T10HMS00U0  (80 gal)</v>
      </c>
      <c r="E423" s="144">
        <f t="shared" si="184"/>
        <v>1907780</v>
      </c>
      <c r="F423" s="55">
        <f t="shared" si="185"/>
        <v>80</v>
      </c>
      <c r="G423" s="6" t="str">
        <f t="shared" si="186"/>
        <v>RheemPlugInShared80</v>
      </c>
      <c r="H423" s="114">
        <f t="shared" si="187"/>
        <v>1</v>
      </c>
      <c r="I423" s="152" t="str">
        <f t="shared" si="188"/>
        <v>RheemXE80T10HMS00U0</v>
      </c>
      <c r="J423" s="114">
        <v>3</v>
      </c>
      <c r="K423" s="219">
        <v>3.46</v>
      </c>
      <c r="L423" s="91" t="s">
        <v>188</v>
      </c>
      <c r="M423" s="32">
        <v>3</v>
      </c>
      <c r="N423" s="75">
        <f t="shared" si="189"/>
        <v>19</v>
      </c>
      <c r="O423" s="142" t="s">
        <v>88</v>
      </c>
      <c r="P423" s="62">
        <f t="shared" si="198"/>
        <v>77</v>
      </c>
      <c r="Q423" s="164">
        <f t="shared" si="180"/>
        <v>1907780</v>
      </c>
      <c r="R423" s="59" t="str">
        <f t="shared" si="190"/>
        <v>XE80T10HMS00U0  (80 gal)</v>
      </c>
      <c r="S423" s="151">
        <f>COUNTIF(R$90:R$662, R423)</f>
        <v>1</v>
      </c>
      <c r="T423" s="141" t="s">
        <v>742</v>
      </c>
      <c r="U423" s="14">
        <v>80</v>
      </c>
      <c r="V423" s="99" t="s">
        <v>729</v>
      </c>
      <c r="W423" s="80" t="s">
        <v>729</v>
      </c>
      <c r="X423" s="85" t="str">
        <f t="shared" si="181"/>
        <v>RheemPlugInShared80</v>
      </c>
      <c r="Y423" s="113">
        <v>1</v>
      </c>
      <c r="Z423" s="46" t="s">
        <v>13</v>
      </c>
      <c r="AA423" s="47">
        <v>44760</v>
      </c>
      <c r="AB423" s="44" t="s">
        <v>88</v>
      </c>
      <c r="AC423" s="124" t="str">
        <f t="shared" si="191"/>
        <v>2,     1907780,   "XE80T10HMS00U0  (80 gal)"</v>
      </c>
      <c r="AD423" s="126" t="str">
        <f t="shared" si="197"/>
        <v>Rheem</v>
      </c>
      <c r="AE423" s="141" t="s">
        <v>762</v>
      </c>
      <c r="AF423" s="167">
        <f>COUNTIF(AE$77:AE$662, AE423)</f>
        <v>1</v>
      </c>
      <c r="AG423" s="124" t="str">
        <f t="shared" si="192"/>
        <v xml:space="preserve">          case  XE80T10HMS00U0  (80 gal)   :   "RheemXE80T10HMS00U0"</v>
      </c>
      <c r="AH423" s="6">
        <v>3.46</v>
      </c>
      <c r="AJ423" s="6">
        <v>3</v>
      </c>
      <c r="AK423"/>
      <c r="AL423" s="138">
        <f t="shared" si="193"/>
        <v>3.46</v>
      </c>
      <c r="AM423" s="138" t="str">
        <f t="shared" si="194"/>
        <v/>
      </c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/>
      <c r="FN423"/>
      <c r="FO423"/>
      <c r="FP423"/>
      <c r="FQ423"/>
      <c r="FR423"/>
      <c r="FS423"/>
      <c r="FT423"/>
      <c r="FU423"/>
      <c r="FV423"/>
      <c r="FW423"/>
      <c r="FX423"/>
      <c r="FY423"/>
      <c r="FZ423"/>
      <c r="GA423"/>
      <c r="GB423"/>
      <c r="GC423"/>
      <c r="GD423"/>
      <c r="GE423"/>
      <c r="GF423"/>
      <c r="GG423"/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/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/>
      <c r="IX423"/>
      <c r="IY423"/>
      <c r="IZ423"/>
      <c r="JA423"/>
      <c r="JB423"/>
      <c r="JC423"/>
      <c r="JD423"/>
      <c r="JE423"/>
      <c r="JF423"/>
      <c r="JG423"/>
      <c r="JH423"/>
      <c r="JI423"/>
      <c r="JJ423"/>
      <c r="JK423"/>
      <c r="JL423"/>
      <c r="JM423"/>
      <c r="JN423"/>
      <c r="JO423"/>
      <c r="JP423"/>
      <c r="JQ423"/>
      <c r="JR423"/>
      <c r="JS423"/>
      <c r="JT423"/>
      <c r="JU423"/>
      <c r="JV423"/>
      <c r="JW423"/>
      <c r="JX423"/>
      <c r="JY423"/>
      <c r="JZ423"/>
      <c r="KA423"/>
      <c r="KB423"/>
      <c r="KC423"/>
      <c r="KD423"/>
      <c r="KE423"/>
      <c r="KF423"/>
      <c r="KG423"/>
      <c r="KH423"/>
      <c r="KI423"/>
      <c r="KJ423"/>
      <c r="KK423"/>
      <c r="KL423"/>
      <c r="KM423"/>
      <c r="KN423"/>
      <c r="KO423"/>
      <c r="KP423"/>
      <c r="KQ423"/>
      <c r="KR423"/>
      <c r="KS423"/>
      <c r="KT423"/>
      <c r="KU423"/>
      <c r="KV423"/>
      <c r="KW423"/>
      <c r="KX423"/>
      <c r="KY423"/>
      <c r="KZ423"/>
      <c r="LA423"/>
      <c r="LB423"/>
      <c r="LC423"/>
      <c r="LD423"/>
      <c r="LE423"/>
      <c r="LF423"/>
      <c r="LG423"/>
      <c r="LH423"/>
      <c r="LI423"/>
      <c r="LJ423"/>
      <c r="LK423"/>
      <c r="LL423"/>
      <c r="LM423"/>
      <c r="LN423"/>
      <c r="LO423"/>
      <c r="LP423"/>
      <c r="LQ423"/>
      <c r="LR423"/>
      <c r="LS423"/>
      <c r="LT423"/>
      <c r="LU423"/>
      <c r="LV423"/>
      <c r="LW423"/>
      <c r="LX423"/>
      <c r="LY423"/>
      <c r="LZ423"/>
      <c r="MA423"/>
      <c r="MB423"/>
      <c r="MC423"/>
      <c r="MD423"/>
      <c r="ME423"/>
      <c r="MF423"/>
      <c r="MG423"/>
      <c r="MH423"/>
      <c r="MI423"/>
      <c r="MJ423"/>
      <c r="MK423"/>
      <c r="ML423"/>
      <c r="MM423"/>
      <c r="MN423"/>
      <c r="MO423"/>
      <c r="MP423"/>
      <c r="MQ423"/>
      <c r="MR423"/>
      <c r="MS423"/>
      <c r="MT423"/>
      <c r="MU423"/>
      <c r="MV423"/>
      <c r="MW423"/>
      <c r="MX423"/>
      <c r="MY423"/>
      <c r="MZ423"/>
      <c r="NA423"/>
      <c r="NB423"/>
      <c r="NC423"/>
      <c r="ND423"/>
      <c r="NE423"/>
      <c r="NF423"/>
      <c r="NG423"/>
      <c r="NH423"/>
      <c r="NI423"/>
      <c r="NJ423"/>
      <c r="NK423"/>
      <c r="NL423"/>
      <c r="NM423"/>
      <c r="NN423"/>
      <c r="NO423"/>
      <c r="NP423"/>
      <c r="NQ423"/>
      <c r="NR423"/>
      <c r="NS423"/>
      <c r="NT423"/>
      <c r="NU423"/>
      <c r="NV423"/>
      <c r="NW423"/>
      <c r="NX423"/>
      <c r="NY423"/>
      <c r="NZ423"/>
      <c r="OA423"/>
      <c r="OB423"/>
      <c r="OC423"/>
      <c r="OD423"/>
      <c r="OE423"/>
      <c r="OF423"/>
      <c r="OG423"/>
      <c r="OH423"/>
      <c r="OI423"/>
      <c r="OJ423"/>
      <c r="OK423"/>
      <c r="OL423"/>
      <c r="OM423"/>
      <c r="ON423"/>
      <c r="OO423"/>
      <c r="OP423"/>
      <c r="OQ423"/>
      <c r="OR423"/>
      <c r="OS423"/>
      <c r="OT423"/>
      <c r="OU423"/>
      <c r="OV423"/>
      <c r="OW423"/>
      <c r="OX423"/>
      <c r="OY423"/>
      <c r="OZ423"/>
      <c r="PA423"/>
      <c r="PB423"/>
      <c r="PC423"/>
      <c r="PD423"/>
      <c r="PE423"/>
      <c r="PF423"/>
      <c r="PG423"/>
      <c r="PH423"/>
      <c r="PI423"/>
      <c r="PJ423"/>
      <c r="PK423"/>
      <c r="PL423"/>
      <c r="PM423"/>
      <c r="PN423"/>
      <c r="PO423"/>
      <c r="PP423"/>
      <c r="PQ423"/>
      <c r="PR423"/>
      <c r="PS423"/>
      <c r="PT423"/>
      <c r="PU423"/>
      <c r="PV423"/>
      <c r="PW423"/>
      <c r="PX423"/>
      <c r="PY423"/>
      <c r="PZ423"/>
      <c r="QA423"/>
      <c r="QB423"/>
      <c r="QC423"/>
      <c r="QD423"/>
      <c r="QE423"/>
      <c r="QF423"/>
      <c r="QG423"/>
      <c r="QH423"/>
      <c r="QI423"/>
      <c r="QJ423"/>
      <c r="QK423"/>
      <c r="QL423"/>
      <c r="QM423"/>
      <c r="QN423"/>
      <c r="QO423"/>
      <c r="QP423"/>
      <c r="QQ423"/>
      <c r="QR423"/>
      <c r="QS423"/>
      <c r="QT423"/>
      <c r="QU423"/>
      <c r="QV423"/>
      <c r="QW423"/>
      <c r="QX423"/>
      <c r="QY423"/>
      <c r="QZ423"/>
      <c r="RA423"/>
      <c r="RB423"/>
      <c r="RC423"/>
      <c r="RD423"/>
      <c r="RE423"/>
      <c r="RF423"/>
      <c r="RG423"/>
      <c r="RH423"/>
      <c r="RI423"/>
      <c r="RJ423"/>
      <c r="RK423"/>
      <c r="RL423"/>
      <c r="RM423"/>
      <c r="RN423"/>
      <c r="RO423"/>
      <c r="RP423"/>
      <c r="RQ423"/>
      <c r="RR423"/>
      <c r="RS423"/>
      <c r="RT423"/>
      <c r="RU423"/>
      <c r="RV423"/>
      <c r="RW423"/>
      <c r="RX423"/>
      <c r="RY423"/>
      <c r="RZ423"/>
      <c r="SA423"/>
      <c r="SB423"/>
      <c r="SC423"/>
      <c r="SD423"/>
      <c r="SE423"/>
      <c r="SF423"/>
      <c r="SG423"/>
      <c r="SH423"/>
      <c r="SI423"/>
      <c r="SJ423"/>
      <c r="SK423"/>
      <c r="SL423"/>
      <c r="SM423"/>
      <c r="SN423"/>
      <c r="SO423"/>
      <c r="SP423"/>
      <c r="SQ423"/>
      <c r="SR423"/>
      <c r="SS423"/>
      <c r="ST423"/>
      <c r="SU423"/>
      <c r="SV423"/>
      <c r="SW423"/>
      <c r="SX423"/>
      <c r="SY423"/>
      <c r="SZ423"/>
      <c r="TA423"/>
      <c r="TB423"/>
      <c r="TC423"/>
      <c r="TD423"/>
      <c r="TE423"/>
      <c r="TF423"/>
      <c r="TG423"/>
      <c r="TH423"/>
      <c r="TI423"/>
      <c r="TJ423"/>
      <c r="TK423"/>
      <c r="TL423"/>
      <c r="TM423"/>
      <c r="TN423"/>
      <c r="TO423"/>
      <c r="TP423"/>
      <c r="TQ423"/>
      <c r="TR423"/>
      <c r="TS423"/>
      <c r="TT423"/>
      <c r="TU423"/>
      <c r="TV423"/>
      <c r="TW423"/>
      <c r="TX423"/>
      <c r="TY423"/>
      <c r="TZ423"/>
      <c r="UA423"/>
      <c r="UB423"/>
      <c r="UC423"/>
      <c r="UD423"/>
      <c r="UE423"/>
      <c r="UF423"/>
      <c r="UG423"/>
      <c r="UH423"/>
      <c r="UI423"/>
      <c r="UJ423"/>
      <c r="UK423"/>
      <c r="UL423"/>
      <c r="UM423"/>
      <c r="UN423"/>
      <c r="UO423"/>
      <c r="UP423"/>
      <c r="UQ423"/>
      <c r="UR423"/>
      <c r="US423"/>
      <c r="UT423"/>
      <c r="UU423"/>
      <c r="UV423"/>
      <c r="UW423"/>
      <c r="UX423"/>
      <c r="UY423"/>
      <c r="UZ423"/>
      <c r="VA423"/>
      <c r="VB423"/>
      <c r="VC423"/>
      <c r="VD423"/>
      <c r="VE423"/>
      <c r="VF423"/>
      <c r="VG423"/>
      <c r="VH423"/>
      <c r="VI423"/>
      <c r="VJ423"/>
      <c r="VK423"/>
      <c r="VL423"/>
      <c r="VM423"/>
      <c r="VN423"/>
      <c r="VO423"/>
      <c r="VP423"/>
      <c r="VQ423"/>
      <c r="VR423"/>
      <c r="VS423"/>
      <c r="VT423"/>
      <c r="VU423"/>
      <c r="VV423"/>
      <c r="VW423"/>
      <c r="VX423"/>
      <c r="VY423"/>
      <c r="VZ423"/>
      <c r="WA423"/>
      <c r="WB423"/>
      <c r="WC423"/>
      <c r="WD423"/>
      <c r="WE423"/>
      <c r="WF423"/>
      <c r="WG423"/>
      <c r="WH423"/>
      <c r="WI423"/>
      <c r="WJ423"/>
      <c r="WK423"/>
      <c r="WL423"/>
      <c r="WM423"/>
      <c r="WN423"/>
      <c r="WO423"/>
      <c r="WP423"/>
      <c r="WQ423"/>
      <c r="WR423"/>
      <c r="WS423"/>
      <c r="WT423"/>
      <c r="WU423"/>
      <c r="WV423"/>
      <c r="WW423"/>
      <c r="WX423"/>
      <c r="WY423"/>
      <c r="WZ423"/>
      <c r="XA423"/>
      <c r="XB423"/>
      <c r="XC423"/>
      <c r="XD423"/>
      <c r="XE423"/>
      <c r="XF423"/>
      <c r="XG423"/>
      <c r="XH423"/>
      <c r="XI423"/>
      <c r="XJ423"/>
      <c r="XK423"/>
      <c r="XL423"/>
      <c r="XM423"/>
      <c r="XN423"/>
      <c r="XO423"/>
      <c r="XP423"/>
      <c r="XQ423"/>
      <c r="XR423"/>
      <c r="XS423"/>
      <c r="XT423"/>
      <c r="XU423"/>
      <c r="XV423"/>
      <c r="XW423"/>
      <c r="XX423"/>
      <c r="XY423"/>
      <c r="XZ423"/>
      <c r="YA423"/>
      <c r="YB423"/>
      <c r="YC423"/>
      <c r="YD423"/>
      <c r="YE423"/>
      <c r="YF423"/>
      <c r="YG423"/>
      <c r="YH423"/>
      <c r="YI423"/>
      <c r="YJ423"/>
      <c r="YK423"/>
      <c r="YL423"/>
      <c r="YM423"/>
      <c r="YN423"/>
      <c r="YO423"/>
      <c r="YP423"/>
      <c r="YQ423"/>
      <c r="YR423"/>
      <c r="YS423"/>
      <c r="YT423"/>
      <c r="YU423"/>
      <c r="YV423"/>
      <c r="YW423"/>
      <c r="YX423"/>
      <c r="YY423"/>
      <c r="YZ423"/>
      <c r="ZA423"/>
      <c r="ZB423"/>
      <c r="ZC423"/>
      <c r="ZD423"/>
      <c r="ZE423"/>
      <c r="ZF423"/>
      <c r="ZG423"/>
      <c r="ZH423"/>
      <c r="ZI423"/>
      <c r="ZJ423"/>
      <c r="ZK423"/>
      <c r="ZL423"/>
      <c r="ZM423"/>
      <c r="ZN423"/>
      <c r="ZO423"/>
      <c r="ZP423"/>
      <c r="ZQ423"/>
      <c r="ZR423"/>
      <c r="ZS423"/>
      <c r="ZT423"/>
      <c r="ZU423"/>
      <c r="ZV423"/>
      <c r="ZW423"/>
      <c r="ZX423"/>
      <c r="ZY423"/>
      <c r="ZZ423"/>
      <c r="AAA423"/>
      <c r="AAB423"/>
      <c r="AAC423"/>
      <c r="AAD423"/>
      <c r="AAE423"/>
      <c r="AAF423"/>
      <c r="AAG423"/>
      <c r="AAH423"/>
      <c r="AAI423"/>
      <c r="AAJ423"/>
      <c r="AAK423"/>
      <c r="AAL423"/>
      <c r="AAM423"/>
      <c r="AAN423"/>
      <c r="AAO423"/>
      <c r="AAP423"/>
      <c r="AAQ423"/>
      <c r="AAR423"/>
      <c r="AAS423"/>
      <c r="AAT423"/>
      <c r="AAU423"/>
      <c r="AAV423"/>
      <c r="AAW423"/>
      <c r="AAX423"/>
      <c r="AAY423"/>
      <c r="AAZ423"/>
      <c r="ABA423"/>
      <c r="ABB423"/>
      <c r="ABC423"/>
      <c r="ABD423"/>
      <c r="ABE423"/>
      <c r="ABF423"/>
      <c r="ABG423"/>
      <c r="ABH423"/>
      <c r="ABI423"/>
      <c r="ABJ423"/>
      <c r="ABK423"/>
      <c r="ABL423"/>
      <c r="ABM423"/>
      <c r="ABN423"/>
      <c r="ABO423"/>
      <c r="ABP423"/>
      <c r="ABQ423"/>
      <c r="ABR423"/>
      <c r="ABS423"/>
      <c r="ABT423"/>
      <c r="ABU423"/>
      <c r="ABV423"/>
      <c r="ABW423"/>
      <c r="ABX423"/>
      <c r="ABY423"/>
      <c r="ABZ423"/>
      <c r="ACA423"/>
      <c r="ACB423"/>
      <c r="ACC423"/>
      <c r="ACD423"/>
      <c r="ACE423"/>
      <c r="ACF423"/>
      <c r="ACG423"/>
      <c r="ACH423"/>
      <c r="ACI423"/>
      <c r="ACJ423"/>
      <c r="ACK423"/>
      <c r="ACL423"/>
      <c r="ACM423"/>
      <c r="ACN423"/>
      <c r="ACO423"/>
      <c r="ACP423"/>
      <c r="ACQ423"/>
      <c r="ACR423"/>
      <c r="ACS423"/>
      <c r="ACT423"/>
      <c r="ACU423"/>
      <c r="ACV423"/>
      <c r="ACW423"/>
      <c r="ACX423"/>
      <c r="ACY423"/>
      <c r="ACZ423"/>
      <c r="ADA423"/>
      <c r="ADB423"/>
      <c r="ADC423"/>
      <c r="ADD423"/>
      <c r="ADE423"/>
      <c r="ADF423"/>
      <c r="ADG423"/>
      <c r="ADH423"/>
      <c r="ADI423"/>
      <c r="ADJ423"/>
      <c r="ADK423"/>
      <c r="ADL423"/>
      <c r="ADM423"/>
      <c r="ADN423"/>
      <c r="ADO423"/>
      <c r="ADP423"/>
      <c r="ADQ423"/>
      <c r="ADR423"/>
      <c r="ADS423"/>
      <c r="ADT423"/>
      <c r="ADU423"/>
      <c r="ADV423"/>
      <c r="ADW423"/>
      <c r="ADX423"/>
      <c r="ADY423"/>
      <c r="ADZ423"/>
      <c r="AEA423"/>
      <c r="AEB423"/>
      <c r="AEC423"/>
      <c r="AED423"/>
      <c r="AEE423"/>
      <c r="AEF423"/>
      <c r="AEG423"/>
      <c r="AEH423"/>
      <c r="AEI423"/>
      <c r="AEJ423"/>
      <c r="AEK423"/>
      <c r="AEL423"/>
      <c r="AEM423"/>
      <c r="AEN423"/>
      <c r="AEO423"/>
      <c r="AEP423"/>
      <c r="AEQ423"/>
      <c r="AER423"/>
      <c r="AES423"/>
      <c r="AET423"/>
      <c r="AEU423"/>
      <c r="AEV423"/>
      <c r="AEW423"/>
      <c r="AEX423"/>
      <c r="AEY423"/>
      <c r="AEZ423"/>
      <c r="AFA423"/>
      <c r="AFB423"/>
      <c r="AFC423"/>
      <c r="AFD423"/>
      <c r="AFE423"/>
      <c r="AFF423"/>
      <c r="AFG423"/>
      <c r="AFH423"/>
      <c r="AFI423"/>
      <c r="AFJ423"/>
      <c r="AFK423"/>
      <c r="AFL423"/>
      <c r="AFM423"/>
      <c r="AFN423"/>
      <c r="AFO423"/>
      <c r="AFP423"/>
      <c r="AFQ423"/>
      <c r="AFR423"/>
      <c r="AFS423"/>
      <c r="AFT423"/>
      <c r="AFU423"/>
      <c r="AFV423"/>
      <c r="AFW423"/>
      <c r="AFX423"/>
      <c r="AFY423"/>
      <c r="AFZ423"/>
      <c r="AGA423"/>
      <c r="AGB423"/>
      <c r="AGC423"/>
      <c r="AGD423"/>
      <c r="AGE423"/>
      <c r="AGF423"/>
      <c r="AGG423"/>
      <c r="AGH423"/>
      <c r="AGI423"/>
      <c r="AGJ423"/>
      <c r="AGK423"/>
      <c r="AGL423"/>
      <c r="AGM423"/>
      <c r="AGN423"/>
      <c r="AGO423"/>
      <c r="AGP423"/>
      <c r="AGQ423"/>
      <c r="AGR423"/>
      <c r="AGS423"/>
      <c r="AGT423"/>
      <c r="AGU423"/>
      <c r="AGV423"/>
      <c r="AGW423"/>
      <c r="AGX423"/>
      <c r="AGY423"/>
      <c r="AGZ423"/>
      <c r="AHA423"/>
      <c r="AHB423"/>
      <c r="AHC423"/>
      <c r="AHD423"/>
      <c r="AHE423"/>
      <c r="AHF423"/>
      <c r="AHG423"/>
      <c r="AHH423"/>
      <c r="AHI423"/>
      <c r="AHJ423"/>
      <c r="AHK423"/>
      <c r="AHL423"/>
      <c r="AHM423"/>
      <c r="AHN423"/>
      <c r="AHO423"/>
      <c r="AHP423"/>
      <c r="AHQ423"/>
      <c r="AHR423"/>
      <c r="AHS423"/>
      <c r="AHT423"/>
      <c r="AHU423"/>
      <c r="AHV423"/>
      <c r="AHW423"/>
      <c r="AHX423"/>
      <c r="AHY423"/>
      <c r="AHZ423"/>
      <c r="AIA423"/>
      <c r="AIB423"/>
      <c r="AIC423"/>
      <c r="AID423"/>
      <c r="AIE423"/>
      <c r="AIF423"/>
      <c r="AIG423"/>
      <c r="AIH423"/>
      <c r="AII423"/>
      <c r="AIJ423"/>
      <c r="AIK423"/>
      <c r="AIL423"/>
      <c r="AIM423"/>
      <c r="AIN423"/>
      <c r="AIO423"/>
      <c r="AIP423"/>
      <c r="AIQ423"/>
      <c r="AIR423"/>
      <c r="AIS423"/>
      <c r="AIT423"/>
      <c r="AIU423"/>
      <c r="AIV423"/>
      <c r="AIW423"/>
      <c r="AIX423"/>
      <c r="AIY423"/>
      <c r="AIZ423"/>
      <c r="AJA423"/>
      <c r="AJB423"/>
      <c r="AJC423"/>
      <c r="AJD423"/>
      <c r="AJE423"/>
      <c r="AJF423"/>
      <c r="AJG423"/>
      <c r="AJH423"/>
      <c r="AJI423"/>
      <c r="AJJ423"/>
      <c r="AJK423"/>
      <c r="AJL423"/>
      <c r="AJM423"/>
      <c r="AJN423"/>
      <c r="AJO423"/>
      <c r="AJP423"/>
      <c r="AJQ423"/>
      <c r="AJR423"/>
      <c r="AJS423"/>
      <c r="AJT423"/>
      <c r="AJU423"/>
      <c r="AJV423"/>
      <c r="AJW423"/>
      <c r="AJX423"/>
      <c r="AJY423"/>
      <c r="AJZ423"/>
      <c r="AKA423"/>
      <c r="AKB423"/>
      <c r="AKC423"/>
      <c r="AKD423"/>
      <c r="AKE423"/>
      <c r="AKF423"/>
      <c r="AKG423"/>
      <c r="AKH423"/>
      <c r="AKI423"/>
      <c r="AKJ423"/>
      <c r="AKK423"/>
      <c r="AKL423"/>
      <c r="AKM423"/>
      <c r="AKN423"/>
      <c r="AKO423"/>
      <c r="AKP423"/>
      <c r="AKQ423"/>
      <c r="AKR423"/>
      <c r="AKS423"/>
      <c r="AKT423"/>
      <c r="AKU423"/>
      <c r="AKV423"/>
      <c r="AKW423"/>
      <c r="AKX423"/>
      <c r="AKY423"/>
      <c r="AKZ423"/>
      <c r="ALA423"/>
      <c r="ALB423"/>
      <c r="ALC423"/>
      <c r="ALD423"/>
      <c r="ALE423"/>
      <c r="ALF423"/>
      <c r="ALG423"/>
      <c r="ALH423"/>
      <c r="ALI423"/>
      <c r="ALJ423"/>
      <c r="ALK423"/>
      <c r="ALL423"/>
      <c r="ALM423"/>
      <c r="ALN423"/>
      <c r="ALO423"/>
      <c r="ALP423"/>
      <c r="ALQ423"/>
      <c r="ALR423"/>
      <c r="ALS423"/>
      <c r="ALT423"/>
      <c r="ALU423"/>
      <c r="ALV423"/>
      <c r="ALW423"/>
      <c r="ALX423"/>
      <c r="ALY423"/>
      <c r="ALZ423"/>
      <c r="AMA423"/>
      <c r="AMB423"/>
      <c r="AMC423"/>
      <c r="AMD423"/>
      <c r="AME423"/>
      <c r="AMF423"/>
      <c r="AMG423"/>
      <c r="AMH423"/>
      <c r="AMI423"/>
      <c r="AMJ423"/>
      <c r="AMK423"/>
      <c r="AML423"/>
      <c r="AMM423"/>
      <c r="AMN423"/>
      <c r="AMO423"/>
      <c r="AMP423"/>
      <c r="AMQ423"/>
      <c r="AMR423"/>
      <c r="AMS423"/>
      <c r="AMT423"/>
      <c r="AMU423"/>
    </row>
    <row r="424" spans="3:1035" s="6" customFormat="1" ht="15" customHeight="1" x14ac:dyDescent="0.25">
      <c r="C424" s="144" t="str">
        <f t="shared" si="182"/>
        <v>Rheem</v>
      </c>
      <c r="D424" s="144" t="str">
        <f t="shared" si="183"/>
        <v>PROPH40 T0 RH120  (40 gal)</v>
      </c>
      <c r="E424" s="144">
        <f t="shared" si="184"/>
        <v>1907881</v>
      </c>
      <c r="F424" s="55">
        <f t="shared" si="185"/>
        <v>40</v>
      </c>
      <c r="G424" s="6" t="str">
        <f t="shared" si="186"/>
        <v>RheemPlugInDedicated40</v>
      </c>
      <c r="H424" s="114">
        <f t="shared" si="187"/>
        <v>0</v>
      </c>
      <c r="I424" s="152" t="str">
        <f t="shared" si="188"/>
        <v>RheemPROPH40T0RH120</v>
      </c>
      <c r="J424" s="114">
        <v>3</v>
      </c>
      <c r="K424" s="219">
        <v>3</v>
      </c>
      <c r="L424" s="91" t="s">
        <v>188</v>
      </c>
      <c r="M424" s="32">
        <v>2</v>
      </c>
      <c r="N424" s="75">
        <f t="shared" si="189"/>
        <v>19</v>
      </c>
      <c r="O424" s="142" t="s">
        <v>88</v>
      </c>
      <c r="P424" s="62">
        <f t="shared" si="198"/>
        <v>78</v>
      </c>
      <c r="Q424" s="164">
        <f t="shared" si="180"/>
        <v>1907881</v>
      </c>
      <c r="R424" s="59" t="str">
        <f t="shared" si="190"/>
        <v>PROPH40 T0 RH120  (40 gal)</v>
      </c>
      <c r="S424" s="151">
        <f>COUNTIF(R$90:R$662, R424)</f>
        <v>1</v>
      </c>
      <c r="T424" s="141" t="s">
        <v>743</v>
      </c>
      <c r="U424" s="14">
        <v>40</v>
      </c>
      <c r="V424" s="99" t="s">
        <v>730</v>
      </c>
      <c r="W424" s="80" t="s">
        <v>730</v>
      </c>
      <c r="X424" s="85" t="str">
        <f t="shared" si="181"/>
        <v>RheemPlugInDedicated40</v>
      </c>
      <c r="Y424" s="113">
        <v>0</v>
      </c>
      <c r="Z424" s="46" t="s">
        <v>8</v>
      </c>
      <c r="AA424" s="47">
        <v>44760</v>
      </c>
      <c r="AB424" s="44" t="s">
        <v>88</v>
      </c>
      <c r="AC424" s="124" t="str">
        <f t="shared" si="191"/>
        <v>2,     1907881,   "PROPH40 T0 RH120  (40 gal)"</v>
      </c>
      <c r="AD424" s="126" t="str">
        <f t="shared" si="197"/>
        <v>Rheem</v>
      </c>
      <c r="AE424" s="141" t="s">
        <v>763</v>
      </c>
      <c r="AF424" s="167">
        <f>COUNTIF(AE$77:AE$662, AE424)</f>
        <v>1</v>
      </c>
      <c r="AG424" s="124" t="str">
        <f t="shared" si="192"/>
        <v xml:space="preserve">          case  PROPH40 T0 RH120  (40 gal)   :   "RheemPROPH40T0RH120"</v>
      </c>
      <c r="AH424" s="6">
        <v>3</v>
      </c>
      <c r="AJ424" s="6">
        <v>3</v>
      </c>
      <c r="AK424"/>
      <c r="AL424" s="138">
        <f t="shared" si="193"/>
        <v>3</v>
      </c>
      <c r="AM424" s="138" t="str">
        <f t="shared" si="194"/>
        <v/>
      </c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/>
      <c r="FM424"/>
      <c r="FN424"/>
      <c r="FO424"/>
      <c r="FP424"/>
      <c r="FQ424"/>
      <c r="FR424"/>
      <c r="FS424"/>
      <c r="FT424"/>
      <c r="FU424"/>
      <c r="FV424"/>
      <c r="FW424"/>
      <c r="FX424"/>
      <c r="FY424"/>
      <c r="FZ424"/>
      <c r="GA424"/>
      <c r="GB424"/>
      <c r="GC424"/>
      <c r="GD424"/>
      <c r="GE424"/>
      <c r="GF424"/>
      <c r="GG424"/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/>
      <c r="GW424"/>
      <c r="GX424"/>
      <c r="GY424"/>
      <c r="GZ424"/>
      <c r="HA424"/>
      <c r="HB424"/>
      <c r="HC424"/>
      <c r="HD424"/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/>
      <c r="IX424"/>
      <c r="IY424"/>
      <c r="IZ424"/>
      <c r="JA424"/>
      <c r="JB424"/>
      <c r="JC424"/>
      <c r="JD424"/>
      <c r="JE424"/>
      <c r="JF424"/>
      <c r="JG424"/>
      <c r="JH424"/>
      <c r="JI424"/>
      <c r="JJ424"/>
      <c r="JK424"/>
      <c r="JL424"/>
      <c r="JM424"/>
      <c r="JN424"/>
      <c r="JO424"/>
      <c r="JP424"/>
      <c r="JQ424"/>
      <c r="JR424"/>
      <c r="JS424"/>
      <c r="JT424"/>
      <c r="JU424"/>
      <c r="JV424"/>
      <c r="JW424"/>
      <c r="JX424"/>
      <c r="JY424"/>
      <c r="JZ424"/>
      <c r="KA424"/>
      <c r="KB424"/>
      <c r="KC424"/>
      <c r="KD424"/>
      <c r="KE424"/>
      <c r="KF424"/>
      <c r="KG424"/>
      <c r="KH424"/>
      <c r="KI424"/>
      <c r="KJ424"/>
      <c r="KK424"/>
      <c r="KL424"/>
      <c r="KM424"/>
      <c r="KN424"/>
      <c r="KO424"/>
      <c r="KP424"/>
      <c r="KQ424"/>
      <c r="KR424"/>
      <c r="KS424"/>
      <c r="KT424"/>
      <c r="KU424"/>
      <c r="KV424"/>
      <c r="KW424"/>
      <c r="KX424"/>
      <c r="KY424"/>
      <c r="KZ424"/>
      <c r="LA424"/>
      <c r="LB424"/>
      <c r="LC424"/>
      <c r="LD424"/>
      <c r="LE424"/>
      <c r="LF424"/>
      <c r="LG424"/>
      <c r="LH424"/>
      <c r="LI424"/>
      <c r="LJ424"/>
      <c r="LK424"/>
      <c r="LL424"/>
      <c r="LM424"/>
      <c r="LN424"/>
      <c r="LO424"/>
      <c r="LP424"/>
      <c r="LQ424"/>
      <c r="LR424"/>
      <c r="LS424"/>
      <c r="LT424"/>
      <c r="LU424"/>
      <c r="LV424"/>
      <c r="LW424"/>
      <c r="LX424"/>
      <c r="LY424"/>
      <c r="LZ424"/>
      <c r="MA424"/>
      <c r="MB424"/>
      <c r="MC424"/>
      <c r="MD424"/>
      <c r="ME424"/>
      <c r="MF424"/>
      <c r="MG424"/>
      <c r="MH424"/>
      <c r="MI424"/>
      <c r="MJ424"/>
      <c r="MK424"/>
      <c r="ML424"/>
      <c r="MM424"/>
      <c r="MN424"/>
      <c r="MO424"/>
      <c r="MP424"/>
      <c r="MQ424"/>
      <c r="MR424"/>
      <c r="MS424"/>
      <c r="MT424"/>
      <c r="MU424"/>
      <c r="MV424"/>
      <c r="MW424"/>
      <c r="MX424"/>
      <c r="MY424"/>
      <c r="MZ424"/>
      <c r="NA424"/>
      <c r="NB424"/>
      <c r="NC424"/>
      <c r="ND424"/>
      <c r="NE424"/>
      <c r="NF424"/>
      <c r="NG424"/>
      <c r="NH424"/>
      <c r="NI424"/>
      <c r="NJ424"/>
      <c r="NK424"/>
      <c r="NL424"/>
      <c r="NM424"/>
      <c r="NN424"/>
      <c r="NO424"/>
      <c r="NP424"/>
      <c r="NQ424"/>
      <c r="NR424"/>
      <c r="NS424"/>
      <c r="NT424"/>
      <c r="NU424"/>
      <c r="NV424"/>
      <c r="NW424"/>
      <c r="NX424"/>
      <c r="NY424"/>
      <c r="NZ424"/>
      <c r="OA424"/>
      <c r="OB424"/>
      <c r="OC424"/>
      <c r="OD424"/>
      <c r="OE424"/>
      <c r="OF424"/>
      <c r="OG424"/>
      <c r="OH424"/>
      <c r="OI424"/>
      <c r="OJ424"/>
      <c r="OK424"/>
      <c r="OL424"/>
      <c r="OM424"/>
      <c r="ON424"/>
      <c r="OO424"/>
      <c r="OP424"/>
      <c r="OQ424"/>
      <c r="OR424"/>
      <c r="OS424"/>
      <c r="OT424"/>
      <c r="OU424"/>
      <c r="OV424"/>
      <c r="OW424"/>
      <c r="OX424"/>
      <c r="OY424"/>
      <c r="OZ424"/>
      <c r="PA424"/>
      <c r="PB424"/>
      <c r="PC424"/>
      <c r="PD424"/>
      <c r="PE424"/>
      <c r="PF424"/>
      <c r="PG424"/>
      <c r="PH424"/>
      <c r="PI424"/>
      <c r="PJ424"/>
      <c r="PK424"/>
      <c r="PL424"/>
      <c r="PM424"/>
      <c r="PN424"/>
      <c r="PO424"/>
      <c r="PP424"/>
      <c r="PQ424"/>
      <c r="PR424"/>
      <c r="PS424"/>
      <c r="PT424"/>
      <c r="PU424"/>
      <c r="PV424"/>
      <c r="PW424"/>
      <c r="PX424"/>
      <c r="PY424"/>
      <c r="PZ424"/>
      <c r="QA424"/>
      <c r="QB424"/>
      <c r="QC424"/>
      <c r="QD424"/>
      <c r="QE424"/>
      <c r="QF424"/>
      <c r="QG424"/>
      <c r="QH424"/>
      <c r="QI424"/>
      <c r="QJ424"/>
      <c r="QK424"/>
      <c r="QL424"/>
      <c r="QM424"/>
      <c r="QN424"/>
      <c r="QO424"/>
      <c r="QP424"/>
      <c r="QQ424"/>
      <c r="QR424"/>
      <c r="QS424"/>
      <c r="QT424"/>
      <c r="QU424"/>
      <c r="QV424"/>
      <c r="QW424"/>
      <c r="QX424"/>
      <c r="QY424"/>
      <c r="QZ424"/>
      <c r="RA424"/>
      <c r="RB424"/>
      <c r="RC424"/>
      <c r="RD424"/>
      <c r="RE424"/>
      <c r="RF424"/>
      <c r="RG424"/>
      <c r="RH424"/>
      <c r="RI424"/>
      <c r="RJ424"/>
      <c r="RK424"/>
      <c r="RL424"/>
      <c r="RM424"/>
      <c r="RN424"/>
      <c r="RO424"/>
      <c r="RP424"/>
      <c r="RQ424"/>
      <c r="RR424"/>
      <c r="RS424"/>
      <c r="RT424"/>
      <c r="RU424"/>
      <c r="RV424"/>
      <c r="RW424"/>
      <c r="RX424"/>
      <c r="RY424"/>
      <c r="RZ424"/>
      <c r="SA424"/>
      <c r="SB424"/>
      <c r="SC424"/>
      <c r="SD424"/>
      <c r="SE424"/>
      <c r="SF424"/>
      <c r="SG424"/>
      <c r="SH424"/>
      <c r="SI424"/>
      <c r="SJ424"/>
      <c r="SK424"/>
      <c r="SL424"/>
      <c r="SM424"/>
      <c r="SN424"/>
      <c r="SO424"/>
      <c r="SP424"/>
      <c r="SQ424"/>
      <c r="SR424"/>
      <c r="SS424"/>
      <c r="ST424"/>
      <c r="SU424"/>
      <c r="SV424"/>
      <c r="SW424"/>
      <c r="SX424"/>
      <c r="SY424"/>
      <c r="SZ424"/>
      <c r="TA424"/>
      <c r="TB424"/>
      <c r="TC424"/>
      <c r="TD424"/>
      <c r="TE424"/>
      <c r="TF424"/>
      <c r="TG424"/>
      <c r="TH424"/>
      <c r="TI424"/>
      <c r="TJ424"/>
      <c r="TK424"/>
      <c r="TL424"/>
      <c r="TM424"/>
      <c r="TN424"/>
      <c r="TO424"/>
      <c r="TP424"/>
      <c r="TQ424"/>
      <c r="TR424"/>
      <c r="TS424"/>
      <c r="TT424"/>
      <c r="TU424"/>
      <c r="TV424"/>
      <c r="TW424"/>
      <c r="TX424"/>
      <c r="TY424"/>
      <c r="TZ424"/>
      <c r="UA424"/>
      <c r="UB424"/>
      <c r="UC424"/>
      <c r="UD424"/>
      <c r="UE424"/>
      <c r="UF424"/>
      <c r="UG424"/>
      <c r="UH424"/>
      <c r="UI424"/>
      <c r="UJ424"/>
      <c r="UK424"/>
      <c r="UL424"/>
      <c r="UM424"/>
      <c r="UN424"/>
      <c r="UO424"/>
      <c r="UP424"/>
      <c r="UQ424"/>
      <c r="UR424"/>
      <c r="US424"/>
      <c r="UT424"/>
      <c r="UU424"/>
      <c r="UV424"/>
      <c r="UW424"/>
      <c r="UX424"/>
      <c r="UY424"/>
      <c r="UZ424"/>
      <c r="VA424"/>
      <c r="VB424"/>
      <c r="VC424"/>
      <c r="VD424"/>
      <c r="VE424"/>
      <c r="VF424"/>
      <c r="VG424"/>
      <c r="VH424"/>
      <c r="VI424"/>
      <c r="VJ424"/>
      <c r="VK424"/>
      <c r="VL424"/>
      <c r="VM424"/>
      <c r="VN424"/>
      <c r="VO424"/>
      <c r="VP424"/>
      <c r="VQ424"/>
      <c r="VR424"/>
      <c r="VS424"/>
      <c r="VT424"/>
      <c r="VU424"/>
      <c r="VV424"/>
      <c r="VW424"/>
      <c r="VX424"/>
      <c r="VY424"/>
      <c r="VZ424"/>
      <c r="WA424"/>
      <c r="WB424"/>
      <c r="WC424"/>
      <c r="WD424"/>
      <c r="WE424"/>
      <c r="WF424"/>
      <c r="WG424"/>
      <c r="WH424"/>
      <c r="WI424"/>
      <c r="WJ424"/>
      <c r="WK424"/>
      <c r="WL424"/>
      <c r="WM424"/>
      <c r="WN424"/>
      <c r="WO424"/>
      <c r="WP424"/>
      <c r="WQ424"/>
      <c r="WR424"/>
      <c r="WS424"/>
      <c r="WT424"/>
      <c r="WU424"/>
      <c r="WV424"/>
      <c r="WW424"/>
      <c r="WX424"/>
      <c r="WY424"/>
      <c r="WZ424"/>
      <c r="XA424"/>
      <c r="XB424"/>
      <c r="XC424"/>
      <c r="XD424"/>
      <c r="XE424"/>
      <c r="XF424"/>
      <c r="XG424"/>
      <c r="XH424"/>
      <c r="XI424"/>
      <c r="XJ424"/>
      <c r="XK424"/>
      <c r="XL424"/>
      <c r="XM424"/>
      <c r="XN424"/>
      <c r="XO424"/>
      <c r="XP424"/>
      <c r="XQ424"/>
      <c r="XR424"/>
      <c r="XS424"/>
      <c r="XT424"/>
      <c r="XU424"/>
      <c r="XV424"/>
      <c r="XW424"/>
      <c r="XX424"/>
      <c r="XY424"/>
      <c r="XZ424"/>
      <c r="YA424"/>
      <c r="YB424"/>
      <c r="YC424"/>
      <c r="YD424"/>
      <c r="YE424"/>
      <c r="YF424"/>
      <c r="YG424"/>
      <c r="YH424"/>
      <c r="YI424"/>
      <c r="YJ424"/>
      <c r="YK424"/>
      <c r="YL424"/>
      <c r="YM424"/>
      <c r="YN424"/>
      <c r="YO424"/>
      <c r="YP424"/>
      <c r="YQ424"/>
      <c r="YR424"/>
      <c r="YS424"/>
      <c r="YT424"/>
      <c r="YU424"/>
      <c r="YV424"/>
      <c r="YW424"/>
      <c r="YX424"/>
      <c r="YY424"/>
      <c r="YZ424"/>
      <c r="ZA424"/>
      <c r="ZB424"/>
      <c r="ZC424"/>
      <c r="ZD424"/>
      <c r="ZE424"/>
      <c r="ZF424"/>
      <c r="ZG424"/>
      <c r="ZH424"/>
      <c r="ZI424"/>
      <c r="ZJ424"/>
      <c r="ZK424"/>
      <c r="ZL424"/>
      <c r="ZM424"/>
      <c r="ZN424"/>
      <c r="ZO424"/>
      <c r="ZP424"/>
      <c r="ZQ424"/>
      <c r="ZR424"/>
      <c r="ZS424"/>
      <c r="ZT424"/>
      <c r="ZU424"/>
      <c r="ZV424"/>
      <c r="ZW424"/>
      <c r="ZX424"/>
      <c r="ZY424"/>
      <c r="ZZ424"/>
      <c r="AAA424"/>
      <c r="AAB424"/>
      <c r="AAC424"/>
      <c r="AAD424"/>
      <c r="AAE424"/>
      <c r="AAF424"/>
      <c r="AAG424"/>
      <c r="AAH424"/>
      <c r="AAI424"/>
      <c r="AAJ424"/>
      <c r="AAK424"/>
      <c r="AAL424"/>
      <c r="AAM424"/>
      <c r="AAN424"/>
      <c r="AAO424"/>
      <c r="AAP424"/>
      <c r="AAQ424"/>
      <c r="AAR424"/>
      <c r="AAS424"/>
      <c r="AAT424"/>
      <c r="AAU424"/>
      <c r="AAV424"/>
      <c r="AAW424"/>
      <c r="AAX424"/>
      <c r="AAY424"/>
      <c r="AAZ424"/>
      <c r="ABA424"/>
      <c r="ABB424"/>
      <c r="ABC424"/>
      <c r="ABD424"/>
      <c r="ABE424"/>
      <c r="ABF424"/>
      <c r="ABG424"/>
      <c r="ABH424"/>
      <c r="ABI424"/>
      <c r="ABJ424"/>
      <c r="ABK424"/>
      <c r="ABL424"/>
      <c r="ABM424"/>
      <c r="ABN424"/>
      <c r="ABO424"/>
      <c r="ABP424"/>
      <c r="ABQ424"/>
      <c r="ABR424"/>
      <c r="ABS424"/>
      <c r="ABT424"/>
      <c r="ABU424"/>
      <c r="ABV424"/>
      <c r="ABW424"/>
      <c r="ABX424"/>
      <c r="ABY424"/>
      <c r="ABZ424"/>
      <c r="ACA424"/>
      <c r="ACB424"/>
      <c r="ACC424"/>
      <c r="ACD424"/>
      <c r="ACE424"/>
      <c r="ACF424"/>
      <c r="ACG424"/>
      <c r="ACH424"/>
      <c r="ACI424"/>
      <c r="ACJ424"/>
      <c r="ACK424"/>
      <c r="ACL424"/>
      <c r="ACM424"/>
      <c r="ACN424"/>
      <c r="ACO424"/>
      <c r="ACP424"/>
      <c r="ACQ424"/>
      <c r="ACR424"/>
      <c r="ACS424"/>
      <c r="ACT424"/>
      <c r="ACU424"/>
      <c r="ACV424"/>
      <c r="ACW424"/>
      <c r="ACX424"/>
      <c r="ACY424"/>
      <c r="ACZ424"/>
      <c r="ADA424"/>
      <c r="ADB424"/>
      <c r="ADC424"/>
      <c r="ADD424"/>
      <c r="ADE424"/>
      <c r="ADF424"/>
      <c r="ADG424"/>
      <c r="ADH424"/>
      <c r="ADI424"/>
      <c r="ADJ424"/>
      <c r="ADK424"/>
      <c r="ADL424"/>
      <c r="ADM424"/>
      <c r="ADN424"/>
      <c r="ADO424"/>
      <c r="ADP424"/>
      <c r="ADQ424"/>
      <c r="ADR424"/>
      <c r="ADS424"/>
      <c r="ADT424"/>
      <c r="ADU424"/>
      <c r="ADV424"/>
      <c r="ADW424"/>
      <c r="ADX424"/>
      <c r="ADY424"/>
      <c r="ADZ424"/>
      <c r="AEA424"/>
      <c r="AEB424"/>
      <c r="AEC424"/>
      <c r="AED424"/>
      <c r="AEE424"/>
      <c r="AEF424"/>
      <c r="AEG424"/>
      <c r="AEH424"/>
      <c r="AEI424"/>
      <c r="AEJ424"/>
      <c r="AEK424"/>
      <c r="AEL424"/>
      <c r="AEM424"/>
      <c r="AEN424"/>
      <c r="AEO424"/>
      <c r="AEP424"/>
      <c r="AEQ424"/>
      <c r="AER424"/>
      <c r="AES424"/>
      <c r="AET424"/>
      <c r="AEU424"/>
      <c r="AEV424"/>
      <c r="AEW424"/>
      <c r="AEX424"/>
      <c r="AEY424"/>
      <c r="AEZ424"/>
      <c r="AFA424"/>
      <c r="AFB424"/>
      <c r="AFC424"/>
      <c r="AFD424"/>
      <c r="AFE424"/>
      <c r="AFF424"/>
      <c r="AFG424"/>
      <c r="AFH424"/>
      <c r="AFI424"/>
      <c r="AFJ424"/>
      <c r="AFK424"/>
      <c r="AFL424"/>
      <c r="AFM424"/>
      <c r="AFN424"/>
      <c r="AFO424"/>
      <c r="AFP424"/>
      <c r="AFQ424"/>
      <c r="AFR424"/>
      <c r="AFS424"/>
      <c r="AFT424"/>
      <c r="AFU424"/>
      <c r="AFV424"/>
      <c r="AFW424"/>
      <c r="AFX424"/>
      <c r="AFY424"/>
      <c r="AFZ424"/>
      <c r="AGA424"/>
      <c r="AGB424"/>
      <c r="AGC424"/>
      <c r="AGD424"/>
      <c r="AGE424"/>
      <c r="AGF424"/>
      <c r="AGG424"/>
      <c r="AGH424"/>
      <c r="AGI424"/>
      <c r="AGJ424"/>
      <c r="AGK424"/>
      <c r="AGL424"/>
      <c r="AGM424"/>
      <c r="AGN424"/>
      <c r="AGO424"/>
      <c r="AGP424"/>
      <c r="AGQ424"/>
      <c r="AGR424"/>
      <c r="AGS424"/>
      <c r="AGT424"/>
      <c r="AGU424"/>
      <c r="AGV424"/>
      <c r="AGW424"/>
      <c r="AGX424"/>
      <c r="AGY424"/>
      <c r="AGZ424"/>
      <c r="AHA424"/>
      <c r="AHB424"/>
      <c r="AHC424"/>
      <c r="AHD424"/>
      <c r="AHE424"/>
      <c r="AHF424"/>
      <c r="AHG424"/>
      <c r="AHH424"/>
      <c r="AHI424"/>
      <c r="AHJ424"/>
      <c r="AHK424"/>
      <c r="AHL424"/>
      <c r="AHM424"/>
      <c r="AHN424"/>
      <c r="AHO424"/>
      <c r="AHP424"/>
      <c r="AHQ424"/>
      <c r="AHR424"/>
      <c r="AHS424"/>
      <c r="AHT424"/>
      <c r="AHU424"/>
      <c r="AHV424"/>
      <c r="AHW424"/>
      <c r="AHX424"/>
      <c r="AHY424"/>
      <c r="AHZ424"/>
      <c r="AIA424"/>
      <c r="AIB424"/>
      <c r="AIC424"/>
      <c r="AID424"/>
      <c r="AIE424"/>
      <c r="AIF424"/>
      <c r="AIG424"/>
      <c r="AIH424"/>
      <c r="AII424"/>
      <c r="AIJ424"/>
      <c r="AIK424"/>
      <c r="AIL424"/>
      <c r="AIM424"/>
      <c r="AIN424"/>
      <c r="AIO424"/>
      <c r="AIP424"/>
      <c r="AIQ424"/>
      <c r="AIR424"/>
      <c r="AIS424"/>
      <c r="AIT424"/>
      <c r="AIU424"/>
      <c r="AIV424"/>
      <c r="AIW424"/>
      <c r="AIX424"/>
      <c r="AIY424"/>
      <c r="AIZ424"/>
      <c r="AJA424"/>
      <c r="AJB424"/>
      <c r="AJC424"/>
      <c r="AJD424"/>
      <c r="AJE424"/>
      <c r="AJF424"/>
      <c r="AJG424"/>
      <c r="AJH424"/>
      <c r="AJI424"/>
      <c r="AJJ424"/>
      <c r="AJK424"/>
      <c r="AJL424"/>
      <c r="AJM424"/>
      <c r="AJN424"/>
      <c r="AJO424"/>
      <c r="AJP424"/>
      <c r="AJQ424"/>
      <c r="AJR424"/>
      <c r="AJS424"/>
      <c r="AJT424"/>
      <c r="AJU424"/>
      <c r="AJV424"/>
      <c r="AJW424"/>
      <c r="AJX424"/>
      <c r="AJY424"/>
      <c r="AJZ424"/>
      <c r="AKA424"/>
      <c r="AKB424"/>
      <c r="AKC424"/>
      <c r="AKD424"/>
      <c r="AKE424"/>
      <c r="AKF424"/>
      <c r="AKG424"/>
      <c r="AKH424"/>
      <c r="AKI424"/>
      <c r="AKJ424"/>
      <c r="AKK424"/>
      <c r="AKL424"/>
      <c r="AKM424"/>
      <c r="AKN424"/>
      <c r="AKO424"/>
      <c r="AKP424"/>
      <c r="AKQ424"/>
      <c r="AKR424"/>
      <c r="AKS424"/>
      <c r="AKT424"/>
      <c r="AKU424"/>
      <c r="AKV424"/>
      <c r="AKW424"/>
      <c r="AKX424"/>
      <c r="AKY424"/>
      <c r="AKZ424"/>
      <c r="ALA424"/>
      <c r="ALB424"/>
      <c r="ALC424"/>
      <c r="ALD424"/>
      <c r="ALE424"/>
      <c r="ALF424"/>
      <c r="ALG424"/>
      <c r="ALH424"/>
      <c r="ALI424"/>
      <c r="ALJ424"/>
      <c r="ALK424"/>
      <c r="ALL424"/>
      <c r="ALM424"/>
      <c r="ALN424"/>
      <c r="ALO424"/>
      <c r="ALP424"/>
      <c r="ALQ424"/>
      <c r="ALR424"/>
      <c r="ALS424"/>
      <c r="ALT424"/>
      <c r="ALU424"/>
      <c r="ALV424"/>
      <c r="ALW424"/>
      <c r="ALX424"/>
      <c r="ALY424"/>
      <c r="ALZ424"/>
      <c r="AMA424"/>
      <c r="AMB424"/>
      <c r="AMC424"/>
      <c r="AMD424"/>
      <c r="AME424"/>
      <c r="AMF424"/>
      <c r="AMG424"/>
      <c r="AMH424"/>
      <c r="AMI424"/>
      <c r="AMJ424"/>
      <c r="AMK424"/>
      <c r="AML424"/>
      <c r="AMM424"/>
      <c r="AMN424"/>
      <c r="AMO424"/>
      <c r="AMP424"/>
      <c r="AMQ424"/>
      <c r="AMR424"/>
      <c r="AMS424"/>
      <c r="AMT424"/>
      <c r="AMU424"/>
    </row>
    <row r="425" spans="3:1035" s="6" customFormat="1" ht="15" customHeight="1" x14ac:dyDescent="0.25">
      <c r="C425" s="144" t="str">
        <f t="shared" si="182"/>
        <v>Rheem</v>
      </c>
      <c r="D425" s="144" t="str">
        <f t="shared" si="183"/>
        <v>PROPH50 T0 RH120  (50 gal)</v>
      </c>
      <c r="E425" s="144">
        <f t="shared" si="184"/>
        <v>1907982</v>
      </c>
      <c r="F425" s="55">
        <f t="shared" si="185"/>
        <v>50</v>
      </c>
      <c r="G425" s="6" t="str">
        <f t="shared" si="186"/>
        <v>RheemPlugInDedicated50</v>
      </c>
      <c r="H425" s="114">
        <f t="shared" si="187"/>
        <v>0</v>
      </c>
      <c r="I425" s="152" t="str">
        <f t="shared" si="188"/>
        <v>RheemPROPH50T0RH120</v>
      </c>
      <c r="J425" s="114">
        <v>3</v>
      </c>
      <c r="K425" s="219">
        <v>3</v>
      </c>
      <c r="L425" s="91" t="s">
        <v>188</v>
      </c>
      <c r="M425" s="32">
        <v>2</v>
      </c>
      <c r="N425" s="75">
        <f t="shared" si="189"/>
        <v>19</v>
      </c>
      <c r="O425" s="142" t="s">
        <v>88</v>
      </c>
      <c r="P425" s="62">
        <f t="shared" si="198"/>
        <v>79</v>
      </c>
      <c r="Q425" s="164">
        <f t="shared" si="180"/>
        <v>1907982</v>
      </c>
      <c r="R425" s="59" t="str">
        <f t="shared" si="190"/>
        <v>PROPH50 T0 RH120  (50 gal)</v>
      </c>
      <c r="S425" s="151">
        <f>COUNTIF(R$90:R$662, R425)</f>
        <v>1</v>
      </c>
      <c r="T425" s="141" t="s">
        <v>744</v>
      </c>
      <c r="U425" s="14">
        <v>50</v>
      </c>
      <c r="V425" s="99" t="s">
        <v>731</v>
      </c>
      <c r="W425" s="80" t="s">
        <v>731</v>
      </c>
      <c r="X425" s="85" t="str">
        <f t="shared" si="181"/>
        <v>RheemPlugInDedicated50</v>
      </c>
      <c r="Y425" s="113">
        <v>0</v>
      </c>
      <c r="Z425" s="46" t="s">
        <v>8</v>
      </c>
      <c r="AA425" s="47">
        <v>44760</v>
      </c>
      <c r="AB425" s="44" t="s">
        <v>88</v>
      </c>
      <c r="AC425" s="124" t="str">
        <f t="shared" si="191"/>
        <v>2,     1907982,   "PROPH50 T0 RH120  (50 gal)"</v>
      </c>
      <c r="AD425" s="126" t="str">
        <f t="shared" si="197"/>
        <v>Rheem</v>
      </c>
      <c r="AE425" s="141" t="s">
        <v>764</v>
      </c>
      <c r="AF425" s="167">
        <f>COUNTIF(AE$77:AE$662, AE425)</f>
        <v>1</v>
      </c>
      <c r="AG425" s="124" t="str">
        <f t="shared" si="192"/>
        <v xml:space="preserve">          case  PROPH50 T0 RH120  (50 gal)   :   "RheemPROPH50T0RH120"</v>
      </c>
      <c r="AH425" s="6">
        <v>3</v>
      </c>
      <c r="AJ425" s="6">
        <v>3</v>
      </c>
      <c r="AK425"/>
      <c r="AL425" s="138">
        <f t="shared" si="193"/>
        <v>3</v>
      </c>
      <c r="AM425" s="138" t="str">
        <f t="shared" si="194"/>
        <v/>
      </c>
      <c r="AN425"/>
      <c r="AO425"/>
      <c r="AP425"/>
      <c r="AQ425"/>
      <c r="AR425"/>
    </row>
    <row r="426" spans="3:1035" s="6" customFormat="1" ht="15" customHeight="1" x14ac:dyDescent="0.25">
      <c r="C426" s="144" t="str">
        <f t="shared" si="182"/>
        <v>Rheem</v>
      </c>
      <c r="D426" s="144" t="str">
        <f t="shared" si="183"/>
        <v>PROPH40 T0 RH120-M  (40 gal)</v>
      </c>
      <c r="E426" s="144">
        <f t="shared" si="184"/>
        <v>1908077</v>
      </c>
      <c r="F426" s="55">
        <f t="shared" si="185"/>
        <v>40</v>
      </c>
      <c r="G426" s="6" t="str">
        <f t="shared" si="186"/>
        <v>RheemPlugInShared40</v>
      </c>
      <c r="H426" s="114">
        <f t="shared" si="187"/>
        <v>1</v>
      </c>
      <c r="I426" s="152" t="str">
        <f t="shared" si="188"/>
        <v>RheemPROPH40T0RH120M</v>
      </c>
      <c r="J426" s="114">
        <v>3</v>
      </c>
      <c r="K426" s="219">
        <v>2.8</v>
      </c>
      <c r="L426" s="91" t="s">
        <v>188</v>
      </c>
      <c r="M426" s="32">
        <v>3</v>
      </c>
      <c r="N426" s="75">
        <f t="shared" si="189"/>
        <v>19</v>
      </c>
      <c r="O426" s="142" t="s">
        <v>88</v>
      </c>
      <c r="P426" s="62">
        <f t="shared" si="198"/>
        <v>80</v>
      </c>
      <c r="Q426" s="164">
        <f t="shared" si="180"/>
        <v>1908077</v>
      </c>
      <c r="R426" s="59" t="str">
        <f t="shared" si="190"/>
        <v>PROPH40 T0 RH120-M  (40 gal)</v>
      </c>
      <c r="S426" s="151">
        <f>COUNTIF(R$90:R$662, R426)</f>
        <v>1</v>
      </c>
      <c r="T426" s="141" t="s">
        <v>745</v>
      </c>
      <c r="U426" s="14">
        <v>40</v>
      </c>
      <c r="V426" s="99" t="s">
        <v>726</v>
      </c>
      <c r="W426" s="80" t="s">
        <v>726</v>
      </c>
      <c r="X426" s="85" t="str">
        <f t="shared" si="181"/>
        <v>RheemPlugInShared40</v>
      </c>
      <c r="Y426" s="113">
        <v>1</v>
      </c>
      <c r="Z426" s="46" t="s">
        <v>8</v>
      </c>
      <c r="AA426" s="47">
        <v>44760</v>
      </c>
      <c r="AB426" s="44" t="s">
        <v>88</v>
      </c>
      <c r="AC426" s="124" t="str">
        <f t="shared" si="191"/>
        <v>2,     1908077,   "PROPH40 T0 RH120-M  (40 gal)"</v>
      </c>
      <c r="AD426" s="126" t="str">
        <f t="shared" si="197"/>
        <v>Rheem</v>
      </c>
      <c r="AE426" s="144" t="s">
        <v>765</v>
      </c>
      <c r="AF426" s="167">
        <f>COUNTIF(AE$77:AE$662, AE426)</f>
        <v>1</v>
      </c>
      <c r="AG426" s="124" t="str">
        <f t="shared" si="192"/>
        <v xml:space="preserve">          case  PROPH40 T0 RH120-M  (40 gal)   :   "RheemPROPH40T0RH120M"</v>
      </c>
      <c r="AH426" s="6">
        <v>2.8</v>
      </c>
      <c r="AJ426" s="6">
        <v>3</v>
      </c>
      <c r="AK426"/>
      <c r="AL426" s="138">
        <f t="shared" si="193"/>
        <v>2.8</v>
      </c>
      <c r="AM426" s="138" t="str">
        <f t="shared" si="194"/>
        <v/>
      </c>
      <c r="AN426"/>
      <c r="AO426"/>
      <c r="AP426"/>
      <c r="AQ426"/>
      <c r="AR426"/>
    </row>
    <row r="427" spans="3:1035" s="6" customFormat="1" ht="15" customHeight="1" x14ac:dyDescent="0.25">
      <c r="C427" s="144" t="str">
        <f t="shared" si="182"/>
        <v>Rheem</v>
      </c>
      <c r="D427" s="144" t="str">
        <f t="shared" si="183"/>
        <v>PROPH40 T0 RH120-MSO  (40 gal)</v>
      </c>
      <c r="E427" s="144">
        <f t="shared" si="184"/>
        <v>1908177</v>
      </c>
      <c r="F427" s="55">
        <f t="shared" si="185"/>
        <v>40</v>
      </c>
      <c r="G427" s="6" t="str">
        <f t="shared" si="186"/>
        <v>RheemPlugInShared40</v>
      </c>
      <c r="H427" s="114">
        <f t="shared" si="187"/>
        <v>1</v>
      </c>
      <c r="I427" s="152" t="str">
        <f t="shared" si="188"/>
        <v>RheemPROPH40T0RH120MSO</v>
      </c>
      <c r="J427" s="114">
        <v>3</v>
      </c>
      <c r="K427" s="219">
        <v>2.8</v>
      </c>
      <c r="L427" s="91" t="s">
        <v>188</v>
      </c>
      <c r="M427" s="32">
        <v>3</v>
      </c>
      <c r="N427" s="75">
        <f t="shared" si="189"/>
        <v>19</v>
      </c>
      <c r="O427" s="142" t="s">
        <v>88</v>
      </c>
      <c r="P427" s="62">
        <f t="shared" si="198"/>
        <v>81</v>
      </c>
      <c r="Q427" s="164">
        <f t="shared" si="180"/>
        <v>1908177</v>
      </c>
      <c r="R427" s="59" t="str">
        <f t="shared" si="190"/>
        <v>PROPH40 T0 RH120-MSO  (40 gal)</v>
      </c>
      <c r="S427" s="151">
        <f>COUNTIF(R$90:R$662, R427)</f>
        <v>1</v>
      </c>
      <c r="T427" s="141" t="s">
        <v>746</v>
      </c>
      <c r="U427" s="14">
        <v>40</v>
      </c>
      <c r="V427" s="99" t="s">
        <v>726</v>
      </c>
      <c r="W427" s="80" t="s">
        <v>726</v>
      </c>
      <c r="X427" s="85" t="str">
        <f t="shared" si="181"/>
        <v>RheemPlugInShared40</v>
      </c>
      <c r="Y427" s="113">
        <v>1</v>
      </c>
      <c r="Z427" s="46" t="s">
        <v>8</v>
      </c>
      <c r="AA427" s="47">
        <v>44760</v>
      </c>
      <c r="AB427" s="44"/>
      <c r="AC427" s="124" t="str">
        <f t="shared" si="191"/>
        <v>2,     1908177,   "PROPH40 T0 RH120-MSO  (40 gal)"</v>
      </c>
      <c r="AD427" s="126" t="str">
        <f t="shared" si="197"/>
        <v>Rheem</v>
      </c>
      <c r="AE427" s="141" t="s">
        <v>766</v>
      </c>
      <c r="AF427" s="167">
        <f>COUNTIF(AE$77:AE$662, AE427)</f>
        <v>1</v>
      </c>
      <c r="AG427" s="124" t="str">
        <f t="shared" si="192"/>
        <v xml:space="preserve">          case  PROPH40 T0 RH120-MSO  (40 gal)   :   "RheemPROPH40T0RH120MSO"</v>
      </c>
      <c r="AH427" s="6">
        <v>2.8</v>
      </c>
      <c r="AJ427" s="6">
        <v>3</v>
      </c>
      <c r="AK427"/>
      <c r="AL427" s="138">
        <f t="shared" si="193"/>
        <v>2.8</v>
      </c>
      <c r="AM427" s="138" t="str">
        <f t="shared" si="194"/>
        <v/>
      </c>
      <c r="AN427"/>
      <c r="AO427"/>
      <c r="AP427"/>
      <c r="AQ427"/>
      <c r="AR427"/>
    </row>
    <row r="428" spans="3:1035" s="6" customFormat="1" ht="15" customHeight="1" x14ac:dyDescent="0.25">
      <c r="C428" s="144" t="str">
        <f t="shared" si="182"/>
        <v>Rheem</v>
      </c>
      <c r="D428" s="144" t="str">
        <f t="shared" si="183"/>
        <v>PROPH50 T0 RH120-M  (50 gal)</v>
      </c>
      <c r="E428" s="144">
        <f t="shared" si="184"/>
        <v>1908278</v>
      </c>
      <c r="F428" s="55">
        <f t="shared" si="185"/>
        <v>50</v>
      </c>
      <c r="G428" s="6" t="str">
        <f t="shared" si="186"/>
        <v>RheemPlugInShared50</v>
      </c>
      <c r="H428" s="114">
        <f t="shared" si="187"/>
        <v>1</v>
      </c>
      <c r="I428" s="152" t="str">
        <f t="shared" si="188"/>
        <v>RheemPROPH50T0RH120M</v>
      </c>
      <c r="J428" s="114">
        <v>3</v>
      </c>
      <c r="K428" s="219">
        <v>3</v>
      </c>
      <c r="L428" s="91" t="s">
        <v>188</v>
      </c>
      <c r="M428" s="32">
        <v>3</v>
      </c>
      <c r="N428" s="75">
        <f t="shared" si="189"/>
        <v>19</v>
      </c>
      <c r="O428" s="142" t="s">
        <v>88</v>
      </c>
      <c r="P428" s="62">
        <f t="shared" si="198"/>
        <v>82</v>
      </c>
      <c r="Q428" s="164">
        <f t="shared" ref="Q428:Q491" si="199" xml:space="preserve"> (N428*100000) + (P428*100) + VLOOKUP( W428, $T$2:$V$70, 2, FALSE )</f>
        <v>1908278</v>
      </c>
      <c r="R428" s="59" t="str">
        <f t="shared" si="190"/>
        <v>PROPH50 T0 RH120-M  (50 gal)</v>
      </c>
      <c r="S428" s="151">
        <f>COUNTIF(R$90:R$662, R428)</f>
        <v>1</v>
      </c>
      <c r="T428" s="141" t="s">
        <v>747</v>
      </c>
      <c r="U428" s="14">
        <v>50</v>
      </c>
      <c r="V428" s="99" t="s">
        <v>727</v>
      </c>
      <c r="W428" s="80" t="s">
        <v>727</v>
      </c>
      <c r="X428" s="85" t="str">
        <f t="shared" ref="X428:X491" si="200">VLOOKUP( W428, $T$2:$V$71, 3, FALSE )</f>
        <v>RheemPlugInShared50</v>
      </c>
      <c r="Y428" s="113">
        <v>1</v>
      </c>
      <c r="Z428" s="46" t="s">
        <v>8</v>
      </c>
      <c r="AA428" s="47">
        <v>44760</v>
      </c>
      <c r="AB428" s="44"/>
      <c r="AC428" s="124" t="str">
        <f t="shared" si="191"/>
        <v>2,     1908278,   "PROPH50 T0 RH120-M  (50 gal)"</v>
      </c>
      <c r="AD428" s="126" t="str">
        <f t="shared" si="197"/>
        <v>Rheem</v>
      </c>
      <c r="AE428" s="143" t="s">
        <v>767</v>
      </c>
      <c r="AF428" s="167">
        <f>COUNTIF(AE$77:AE$662, AE428)</f>
        <v>1</v>
      </c>
      <c r="AG428" s="124" t="str">
        <f t="shared" si="192"/>
        <v xml:space="preserve">          case  PROPH50 T0 RH120-M  (50 gal)   :   "RheemPROPH50T0RH120M"</v>
      </c>
      <c r="AH428" s="6">
        <v>3</v>
      </c>
      <c r="AJ428" s="6">
        <v>3</v>
      </c>
      <c r="AK428"/>
      <c r="AL428" s="138">
        <f t="shared" si="193"/>
        <v>3</v>
      </c>
      <c r="AM428" s="138" t="str">
        <f t="shared" si="194"/>
        <v/>
      </c>
      <c r="AN428"/>
      <c r="AO428"/>
      <c r="AP428"/>
      <c r="AQ428"/>
      <c r="AR428"/>
    </row>
    <row r="429" spans="3:1035" s="6" customFormat="1" ht="15" customHeight="1" x14ac:dyDescent="0.25">
      <c r="C429" s="144" t="str">
        <f t="shared" si="182"/>
        <v>Rheem</v>
      </c>
      <c r="D429" s="144" t="str">
        <f t="shared" si="183"/>
        <v>PROPH50 T0 RH120-MSO  (50 gal)</v>
      </c>
      <c r="E429" s="144">
        <f t="shared" si="184"/>
        <v>1908378</v>
      </c>
      <c r="F429" s="55">
        <f t="shared" si="185"/>
        <v>50</v>
      </c>
      <c r="G429" s="6" t="str">
        <f t="shared" si="186"/>
        <v>RheemPlugInShared50</v>
      </c>
      <c r="H429" s="114">
        <f t="shared" si="187"/>
        <v>1</v>
      </c>
      <c r="I429" s="152" t="str">
        <f t="shared" si="188"/>
        <v>RheemPROPH50T0RH120MSO</v>
      </c>
      <c r="J429" s="114">
        <v>3</v>
      </c>
      <c r="K429" s="219">
        <v>3</v>
      </c>
      <c r="L429" s="91" t="s">
        <v>188</v>
      </c>
      <c r="M429" s="32">
        <v>3</v>
      </c>
      <c r="N429" s="75">
        <f t="shared" si="189"/>
        <v>19</v>
      </c>
      <c r="O429" s="142" t="s">
        <v>88</v>
      </c>
      <c r="P429" s="62">
        <f t="shared" si="198"/>
        <v>83</v>
      </c>
      <c r="Q429" s="164">
        <f t="shared" si="199"/>
        <v>1908378</v>
      </c>
      <c r="R429" s="59" t="str">
        <f t="shared" si="190"/>
        <v>PROPH50 T0 RH120-MSO  (50 gal)</v>
      </c>
      <c r="S429" s="151">
        <f>COUNTIF(R$90:R$662, R429)</f>
        <v>1</v>
      </c>
      <c r="T429" s="141" t="s">
        <v>748</v>
      </c>
      <c r="U429" s="14">
        <v>50</v>
      </c>
      <c r="V429" s="99" t="s">
        <v>727</v>
      </c>
      <c r="W429" s="80" t="s">
        <v>727</v>
      </c>
      <c r="X429" s="85" t="str">
        <f t="shared" si="200"/>
        <v>RheemPlugInShared50</v>
      </c>
      <c r="Y429" s="113">
        <v>1</v>
      </c>
      <c r="Z429" s="46" t="s">
        <v>8</v>
      </c>
      <c r="AA429" s="47">
        <v>44760</v>
      </c>
      <c r="AB429" s="44"/>
      <c r="AC429" s="124" t="str">
        <f t="shared" si="191"/>
        <v>2,     1908378,   "PROPH50 T0 RH120-MSO  (50 gal)"</v>
      </c>
      <c r="AD429" s="126" t="str">
        <f t="shared" si="197"/>
        <v>Rheem</v>
      </c>
      <c r="AE429" s="143" t="s">
        <v>768</v>
      </c>
      <c r="AF429" s="167">
        <f>COUNTIF(AE$77:AE$662, AE429)</f>
        <v>1</v>
      </c>
      <c r="AG429" s="124" t="str">
        <f t="shared" si="192"/>
        <v xml:space="preserve">          case  PROPH50 T0 RH120-MSO  (50 gal)   :   "RheemPROPH50T0RH120MSO"</v>
      </c>
      <c r="AH429" s="6">
        <v>3</v>
      </c>
      <c r="AJ429" s="6">
        <v>3</v>
      </c>
      <c r="AK429"/>
      <c r="AL429" s="138">
        <f t="shared" si="193"/>
        <v>3</v>
      </c>
      <c r="AM429" s="138" t="str">
        <f t="shared" si="194"/>
        <v/>
      </c>
      <c r="AN429"/>
      <c r="AO429"/>
      <c r="AP429"/>
      <c r="AQ429"/>
      <c r="AR429"/>
    </row>
    <row r="430" spans="3:1035" s="6" customFormat="1" ht="15" customHeight="1" x14ac:dyDescent="0.25">
      <c r="C430" s="144" t="str">
        <f t="shared" si="182"/>
        <v>Rheem</v>
      </c>
      <c r="D430" s="144" t="str">
        <f t="shared" si="183"/>
        <v>PROPH65 T0 RH120-M  (65 gal)</v>
      </c>
      <c r="E430" s="144">
        <f t="shared" si="184"/>
        <v>1908479</v>
      </c>
      <c r="F430" s="55">
        <f t="shared" si="185"/>
        <v>65</v>
      </c>
      <c r="G430" s="6" t="str">
        <f t="shared" si="186"/>
        <v>RheemPlugInShared65</v>
      </c>
      <c r="H430" s="114">
        <f t="shared" si="187"/>
        <v>1</v>
      </c>
      <c r="I430" s="152" t="str">
        <f t="shared" si="188"/>
        <v>RheemPROPH65T0RH120M</v>
      </c>
      <c r="J430" s="114">
        <v>3</v>
      </c>
      <c r="K430" s="219">
        <v>3.33</v>
      </c>
      <c r="L430" s="91" t="s">
        <v>188</v>
      </c>
      <c r="M430" s="32">
        <v>3</v>
      </c>
      <c r="N430" s="75">
        <f t="shared" si="189"/>
        <v>19</v>
      </c>
      <c r="O430" s="142" t="s">
        <v>88</v>
      </c>
      <c r="P430" s="62">
        <f t="shared" si="198"/>
        <v>84</v>
      </c>
      <c r="Q430" s="164">
        <f t="shared" si="199"/>
        <v>1908479</v>
      </c>
      <c r="R430" s="59" t="str">
        <f t="shared" si="190"/>
        <v>PROPH65 T0 RH120-M  (65 gal)</v>
      </c>
      <c r="S430" s="151">
        <f>COUNTIF(R$90:R$662, R430)</f>
        <v>1</v>
      </c>
      <c r="T430" s="141" t="s">
        <v>749</v>
      </c>
      <c r="U430" s="14">
        <v>65</v>
      </c>
      <c r="V430" s="99" t="s">
        <v>728</v>
      </c>
      <c r="W430" s="80" t="s">
        <v>728</v>
      </c>
      <c r="X430" s="85" t="str">
        <f t="shared" si="200"/>
        <v>RheemPlugInShared65</v>
      </c>
      <c r="Y430" s="113">
        <v>1</v>
      </c>
      <c r="Z430" s="46">
        <v>3</v>
      </c>
      <c r="AA430" s="47">
        <v>44760</v>
      </c>
      <c r="AB430" s="44"/>
      <c r="AC430" s="124" t="str">
        <f t="shared" si="191"/>
        <v>2,     1908479,   "PROPH65 T0 RH120-M  (65 gal)"</v>
      </c>
      <c r="AD430" s="126" t="str">
        <f t="shared" si="197"/>
        <v>Rheem</v>
      </c>
      <c r="AE430" s="143" t="s">
        <v>769</v>
      </c>
      <c r="AF430" s="167">
        <f>COUNTIF(AE$77:AE$662, AE430)</f>
        <v>1</v>
      </c>
      <c r="AG430" s="124" t="str">
        <f t="shared" si="192"/>
        <v xml:space="preserve">          case  PROPH65 T0 RH120-M  (65 gal)   :   "RheemPROPH65T0RH120M"</v>
      </c>
      <c r="AH430" s="6">
        <v>3.33</v>
      </c>
      <c r="AJ430" s="6">
        <v>3</v>
      </c>
      <c r="AK430"/>
      <c r="AL430" s="138">
        <f t="shared" si="193"/>
        <v>3.33</v>
      </c>
      <c r="AM430" s="138" t="str">
        <f t="shared" si="194"/>
        <v/>
      </c>
      <c r="AN430"/>
      <c r="AO430"/>
      <c r="AP430"/>
      <c r="AQ430"/>
      <c r="AR430"/>
    </row>
    <row r="431" spans="3:1035" s="6" customFormat="1" ht="15" customHeight="1" x14ac:dyDescent="0.25">
      <c r="C431" s="144" t="str">
        <f t="shared" ref="C431:C494" si="201">O431</f>
        <v>Rheem</v>
      </c>
      <c r="D431" s="144" t="str">
        <f t="shared" ref="D431:D494" si="202">R431</f>
        <v>PROPH65 T0 RH120-MSO  (65 gal)</v>
      </c>
      <c r="E431" s="144">
        <f t="shared" ref="E431:E494" si="203">Q431</f>
        <v>1908579</v>
      </c>
      <c r="F431" s="55">
        <f t="shared" ref="F431:F494" si="204">U431</f>
        <v>65</v>
      </c>
      <c r="G431" s="6" t="str">
        <f t="shared" ref="G431:G494" si="205">X431</f>
        <v>RheemPlugInShared65</v>
      </c>
      <c r="H431" s="114">
        <f t="shared" ref="H431:H494" si="206">Y431</f>
        <v>1</v>
      </c>
      <c r="I431" s="152" t="str">
        <f t="shared" ref="I431:I494" si="207">AE431</f>
        <v>RheemPROPH65T0RH120MSO</v>
      </c>
      <c r="J431" s="114">
        <v>3</v>
      </c>
      <c r="K431" s="219">
        <v>3.33</v>
      </c>
      <c r="L431" s="91" t="s">
        <v>188</v>
      </c>
      <c r="M431" s="32">
        <v>3</v>
      </c>
      <c r="N431" s="75">
        <f t="shared" ref="N431:N494" si="208">VLOOKUP( O431, $O$2:$P$24, 2, FALSE )</f>
        <v>19</v>
      </c>
      <c r="O431" s="142" t="s">
        <v>88</v>
      </c>
      <c r="P431" s="62">
        <f t="shared" si="198"/>
        <v>85</v>
      </c>
      <c r="Q431" s="164">
        <f t="shared" si="199"/>
        <v>1908579</v>
      </c>
      <c r="R431" s="59" t="str">
        <f t="shared" ref="R431:R494" si="209">T431 &amp; "  (" &amp; U431 &amp; " gal)"</f>
        <v>PROPH65 T0 RH120-MSO  (65 gal)</v>
      </c>
      <c r="S431" s="151">
        <f>COUNTIF(R$90:R$662, R431)</f>
        <v>1</v>
      </c>
      <c r="T431" s="141" t="s">
        <v>750</v>
      </c>
      <c r="U431" s="14">
        <v>65</v>
      </c>
      <c r="V431" s="99" t="s">
        <v>728</v>
      </c>
      <c r="W431" s="80" t="s">
        <v>728</v>
      </c>
      <c r="X431" s="85" t="str">
        <f t="shared" si="200"/>
        <v>RheemPlugInShared65</v>
      </c>
      <c r="Y431" s="113">
        <v>1</v>
      </c>
      <c r="Z431" s="46">
        <v>3</v>
      </c>
      <c r="AA431" s="47">
        <v>44760</v>
      </c>
      <c r="AB431" s="44"/>
      <c r="AC431" s="124" t="str">
        <f t="shared" ref="AC431:AC494" si="210">"2,     "&amp;E431&amp;",   """&amp;R431&amp;""""</f>
        <v>2,     1908579,   "PROPH65 T0 RH120-MSO  (65 gal)"</v>
      </c>
      <c r="AD431" s="126" t="str">
        <f t="shared" si="197"/>
        <v>Rheem</v>
      </c>
      <c r="AE431" s="143" t="s">
        <v>770</v>
      </c>
      <c r="AF431" s="167">
        <f>COUNTIF(AE$77:AE$662, AE431)</f>
        <v>1</v>
      </c>
      <c r="AG431" s="124" t="str">
        <f t="shared" ref="AG431:AG494" si="211">"          case  "&amp;D431&amp;"   :   """&amp;AE431&amp;""""</f>
        <v xml:space="preserve">          case  PROPH65 T0 RH120-MSO  (65 gal)   :   "RheemPROPH65T0RH120MSO"</v>
      </c>
      <c r="AH431" s="6">
        <v>3.33</v>
      </c>
      <c r="AJ431" s="6">
        <v>3</v>
      </c>
      <c r="AK431"/>
      <c r="AL431" s="138">
        <f t="shared" si="193"/>
        <v>3.33</v>
      </c>
      <c r="AM431" s="138" t="str">
        <f t="shared" si="194"/>
        <v/>
      </c>
      <c r="AN431"/>
      <c r="AO431"/>
      <c r="AP431"/>
      <c r="AQ431"/>
      <c r="AR431"/>
    </row>
    <row r="432" spans="3:1035" s="6" customFormat="1" ht="15" customHeight="1" x14ac:dyDescent="0.25">
      <c r="C432" s="144" t="str">
        <f t="shared" si="201"/>
        <v>Rheem</v>
      </c>
      <c r="D432" s="144" t="str">
        <f t="shared" si="202"/>
        <v>PROPH80 T0 RH120-M  (80 gal)</v>
      </c>
      <c r="E432" s="144">
        <f t="shared" si="203"/>
        <v>1908680</v>
      </c>
      <c r="F432" s="55">
        <f t="shared" si="204"/>
        <v>80</v>
      </c>
      <c r="G432" s="6" t="str">
        <f t="shared" si="205"/>
        <v>RheemPlugInShared80</v>
      </c>
      <c r="H432" s="114">
        <f t="shared" si="206"/>
        <v>1</v>
      </c>
      <c r="I432" s="152" t="str">
        <f t="shared" si="207"/>
        <v>RheemPROPH80T0RH120M</v>
      </c>
      <c r="J432" s="114">
        <v>3</v>
      </c>
      <c r="K432" s="219">
        <v>3.46</v>
      </c>
      <c r="L432" s="91" t="s">
        <v>188</v>
      </c>
      <c r="M432" s="32">
        <v>3</v>
      </c>
      <c r="N432" s="75">
        <f t="shared" si="208"/>
        <v>19</v>
      </c>
      <c r="O432" s="142" t="s">
        <v>88</v>
      </c>
      <c r="P432" s="62">
        <f t="shared" si="198"/>
        <v>86</v>
      </c>
      <c r="Q432" s="164">
        <f t="shared" si="199"/>
        <v>1908680</v>
      </c>
      <c r="R432" s="59" t="str">
        <f t="shared" si="209"/>
        <v>PROPH80 T0 RH120-M  (80 gal)</v>
      </c>
      <c r="S432" s="151">
        <f>COUNTIF(R$90:R$662, R432)</f>
        <v>1</v>
      </c>
      <c r="T432" s="141" t="s">
        <v>751</v>
      </c>
      <c r="U432" s="14">
        <v>80</v>
      </c>
      <c r="V432" s="99" t="s">
        <v>729</v>
      </c>
      <c r="W432" s="80" t="s">
        <v>729</v>
      </c>
      <c r="X432" s="85" t="str">
        <f t="shared" si="200"/>
        <v>RheemPlugInShared80</v>
      </c>
      <c r="Y432" s="113">
        <v>1</v>
      </c>
      <c r="Z432" s="46" t="s">
        <v>13</v>
      </c>
      <c r="AA432" s="47">
        <v>44760</v>
      </c>
      <c r="AB432" s="44"/>
      <c r="AC432" s="124" t="str">
        <f t="shared" si="210"/>
        <v>2,     1908680,   "PROPH80 T0 RH120-M  (80 gal)"</v>
      </c>
      <c r="AD432" s="126" t="str">
        <f t="shared" si="197"/>
        <v>Rheem</v>
      </c>
      <c r="AE432" s="143" t="s">
        <v>771</v>
      </c>
      <c r="AF432" s="167">
        <f>COUNTIF(AE$77:AE$662, AE432)</f>
        <v>1</v>
      </c>
      <c r="AG432" s="124" t="str">
        <f t="shared" si="211"/>
        <v xml:space="preserve">          case  PROPH80 T0 RH120-M  (80 gal)   :   "RheemPROPH80T0RH120M"</v>
      </c>
      <c r="AH432" s="6">
        <v>3.46</v>
      </c>
      <c r="AJ432" s="6">
        <v>3</v>
      </c>
      <c r="AK432"/>
      <c r="AL432" s="138">
        <f t="shared" ref="AL432:AL495" si="212">IF( AJ432=3, AH432, "" )</f>
        <v>3.46</v>
      </c>
      <c r="AM432" s="138" t="str">
        <f t="shared" ref="AM432:AM495" si="213">IF( AJ432=4, AH432, "" )</f>
        <v/>
      </c>
      <c r="AN432"/>
      <c r="AO432"/>
      <c r="AP432"/>
      <c r="AQ432"/>
      <c r="AR432"/>
    </row>
    <row r="433" spans="3:44" s="6" customFormat="1" ht="15" customHeight="1" x14ac:dyDescent="0.25">
      <c r="C433" s="144" t="str">
        <f t="shared" si="201"/>
        <v>Rheem</v>
      </c>
      <c r="D433" s="144" t="str">
        <f t="shared" si="202"/>
        <v>PROPH80 T0 RH120-MSO  (80 gal)</v>
      </c>
      <c r="E433" s="144">
        <f t="shared" si="203"/>
        <v>1908780</v>
      </c>
      <c r="F433" s="55">
        <f t="shared" si="204"/>
        <v>80</v>
      </c>
      <c r="G433" s="6" t="str">
        <f t="shared" si="205"/>
        <v>RheemPlugInShared80</v>
      </c>
      <c r="H433" s="114">
        <f t="shared" si="206"/>
        <v>1</v>
      </c>
      <c r="I433" s="152" t="str">
        <f t="shared" si="207"/>
        <v>RheemPROPH80T0RH120MSO</v>
      </c>
      <c r="J433" s="114">
        <v>3</v>
      </c>
      <c r="K433" s="219">
        <v>3.46</v>
      </c>
      <c r="L433" s="91" t="s">
        <v>188</v>
      </c>
      <c r="M433" s="32">
        <v>3</v>
      </c>
      <c r="N433" s="75">
        <f t="shared" si="208"/>
        <v>19</v>
      </c>
      <c r="O433" s="142" t="s">
        <v>88</v>
      </c>
      <c r="P433" s="62">
        <f t="shared" si="198"/>
        <v>87</v>
      </c>
      <c r="Q433" s="164">
        <f t="shared" si="199"/>
        <v>1908780</v>
      </c>
      <c r="R433" s="59" t="str">
        <f t="shared" si="209"/>
        <v>PROPH80 T0 RH120-MSO  (80 gal)</v>
      </c>
      <c r="S433" s="151">
        <f>COUNTIF(R$90:R$662, R433)</f>
        <v>1</v>
      </c>
      <c r="T433" s="141" t="s">
        <v>752</v>
      </c>
      <c r="U433" s="14">
        <v>80</v>
      </c>
      <c r="V433" s="99" t="s">
        <v>729</v>
      </c>
      <c r="W433" s="80" t="s">
        <v>729</v>
      </c>
      <c r="X433" s="85" t="str">
        <f t="shared" si="200"/>
        <v>RheemPlugInShared80</v>
      </c>
      <c r="Y433" s="113">
        <v>1</v>
      </c>
      <c r="Z433" s="46" t="s">
        <v>13</v>
      </c>
      <c r="AA433" s="47">
        <v>44760</v>
      </c>
      <c r="AB433" s="44"/>
      <c r="AC433" s="124" t="str">
        <f t="shared" si="210"/>
        <v>2,     1908780,   "PROPH80 T0 RH120-MSO  (80 gal)"</v>
      </c>
      <c r="AD433" s="126" t="str">
        <f t="shared" si="197"/>
        <v>Rheem</v>
      </c>
      <c r="AE433" s="143" t="s">
        <v>772</v>
      </c>
      <c r="AF433" s="167">
        <f>COUNTIF(AE$77:AE$662, AE433)</f>
        <v>1</v>
      </c>
      <c r="AG433" s="124" t="str">
        <f t="shared" si="211"/>
        <v xml:space="preserve">          case  PROPH80 T0 RH120-MSO  (80 gal)   :   "RheemPROPH80T0RH120MSO"</v>
      </c>
      <c r="AH433" s="6">
        <v>3.46</v>
      </c>
      <c r="AJ433" s="6">
        <v>3</v>
      </c>
      <c r="AK433"/>
      <c r="AL433" s="138">
        <f t="shared" si="212"/>
        <v>3.46</v>
      </c>
      <c r="AM433" s="138" t="str">
        <f t="shared" si="213"/>
        <v/>
      </c>
      <c r="AN433"/>
      <c r="AO433"/>
      <c r="AP433"/>
      <c r="AQ433"/>
      <c r="AR433"/>
    </row>
    <row r="434" spans="3:44" s="6" customFormat="1" ht="15" customHeight="1" x14ac:dyDescent="0.25">
      <c r="C434" s="118" t="str">
        <f t="shared" si="201"/>
        <v>Rheem Canada</v>
      </c>
      <c r="D434" s="118" t="str">
        <f t="shared" si="202"/>
        <v>CPROPH40 T2 RH375-15  (40 gal)</v>
      </c>
      <c r="E434" s="118">
        <f t="shared" si="203"/>
        <v>2800159</v>
      </c>
      <c r="F434" s="55">
        <f t="shared" si="204"/>
        <v>40</v>
      </c>
      <c r="G434" s="6" t="str">
        <f t="shared" si="205"/>
        <v>Rheem2020Prem40</v>
      </c>
      <c r="H434" s="114">
        <f t="shared" si="206"/>
        <v>0</v>
      </c>
      <c r="I434" s="152" t="str">
        <f t="shared" si="207"/>
        <v>RheemCanCPROPH40T2RH37515</v>
      </c>
      <c r="J434" s="114">
        <v>4</v>
      </c>
      <c r="K434" s="219">
        <v>3.45</v>
      </c>
      <c r="L434" s="91" t="s">
        <v>188</v>
      </c>
      <c r="M434" s="32">
        <v>4</v>
      </c>
      <c r="N434" s="75">
        <f t="shared" si="208"/>
        <v>28</v>
      </c>
      <c r="O434" s="12" t="s">
        <v>347</v>
      </c>
      <c r="P434" s="61">
        <v>1</v>
      </c>
      <c r="Q434" s="164">
        <f t="shared" si="199"/>
        <v>2800159</v>
      </c>
      <c r="R434" s="59" t="str">
        <f t="shared" si="209"/>
        <v>CPROPH40 T2 RH375-15  (40 gal)</v>
      </c>
      <c r="S434" s="151">
        <f>COUNTIF(R$90:R$662, R434)</f>
        <v>1</v>
      </c>
      <c r="T434" s="10" t="s">
        <v>390</v>
      </c>
      <c r="U434" s="11">
        <v>40</v>
      </c>
      <c r="V434" s="30"/>
      <c r="W434" s="80" t="s">
        <v>273</v>
      </c>
      <c r="X434" s="85" t="str">
        <f t="shared" si="200"/>
        <v>Rheem2020Prem40</v>
      </c>
      <c r="Y434" s="113">
        <v>0</v>
      </c>
      <c r="Z434" s="42">
        <v>2</v>
      </c>
      <c r="AA434" s="43">
        <v>44127</v>
      </c>
      <c r="AB434" s="44"/>
      <c r="AC434" s="124" t="str">
        <f t="shared" si="210"/>
        <v>2,     2800159,   "CPROPH40 T2 RH375-15  (40 gal)"</v>
      </c>
      <c r="AD434" s="125" t="s">
        <v>429</v>
      </c>
      <c r="AE434" s="128" t="s">
        <v>575</v>
      </c>
      <c r="AF434" s="167">
        <f>COUNTIF(AE$77:AE$662, AE434)</f>
        <v>1</v>
      </c>
      <c r="AG434" s="124" t="str">
        <f t="shared" si="211"/>
        <v xml:space="preserve">          case  CPROPH40 T2 RH375-15  (40 gal)   :   "RheemCanCPROPH40T2RH37515"</v>
      </c>
      <c r="AH434" s="6">
        <v>3.45</v>
      </c>
      <c r="AJ434" s="6">
        <v>4</v>
      </c>
      <c r="AK434"/>
      <c r="AL434" s="138" t="str">
        <f t="shared" si="212"/>
        <v/>
      </c>
      <c r="AM434" s="138">
        <f t="shared" si="213"/>
        <v>3.45</v>
      </c>
      <c r="AN434"/>
      <c r="AO434"/>
      <c r="AP434"/>
      <c r="AQ434"/>
      <c r="AR434"/>
    </row>
    <row r="435" spans="3:44" s="6" customFormat="1" ht="15" customHeight="1" x14ac:dyDescent="0.25">
      <c r="C435" s="118" t="str">
        <f t="shared" si="201"/>
        <v>Rheem Canada</v>
      </c>
      <c r="D435" s="118" t="str">
        <f t="shared" si="202"/>
        <v>CPROPH50 T2 RH375-15  (50 gal)</v>
      </c>
      <c r="E435" s="118">
        <f t="shared" si="203"/>
        <v>2800260</v>
      </c>
      <c r="F435" s="55">
        <f t="shared" si="204"/>
        <v>50</v>
      </c>
      <c r="G435" s="6" t="str">
        <f t="shared" si="205"/>
        <v>Rheem2020Prem50</v>
      </c>
      <c r="H435" s="114">
        <f t="shared" si="206"/>
        <v>0</v>
      </c>
      <c r="I435" s="152" t="str">
        <f t="shared" si="207"/>
        <v>RheemCanCPROPH50T2RH37515</v>
      </c>
      <c r="J435" s="114">
        <v>4</v>
      </c>
      <c r="K435" s="219">
        <v>3.75</v>
      </c>
      <c r="L435" s="91" t="s">
        <v>188</v>
      </c>
      <c r="M435" s="32">
        <v>4</v>
      </c>
      <c r="N435" s="75">
        <f t="shared" si="208"/>
        <v>28</v>
      </c>
      <c r="O435" s="12" t="s">
        <v>347</v>
      </c>
      <c r="P435" s="62">
        <f t="shared" ref="P435:P461" si="214">P434+1</f>
        <v>2</v>
      </c>
      <c r="Q435" s="164">
        <f t="shared" si="199"/>
        <v>2800260</v>
      </c>
      <c r="R435" s="59" t="str">
        <f t="shared" si="209"/>
        <v>CPROPH50 T2 RH375-15  (50 gal)</v>
      </c>
      <c r="S435" s="151">
        <f>COUNTIF(R$90:R$662, R435)</f>
        <v>1</v>
      </c>
      <c r="T435" s="10" t="s">
        <v>367</v>
      </c>
      <c r="U435" s="11">
        <v>50</v>
      </c>
      <c r="V435" s="30"/>
      <c r="W435" s="80" t="s">
        <v>274</v>
      </c>
      <c r="X435" s="85" t="str">
        <f t="shared" si="200"/>
        <v>Rheem2020Prem50</v>
      </c>
      <c r="Y435" s="113">
        <v>0</v>
      </c>
      <c r="Z435" s="42" t="s">
        <v>8</v>
      </c>
      <c r="AA435" s="43">
        <v>44127</v>
      </c>
      <c r="AB435" s="44"/>
      <c r="AC435" s="124" t="str">
        <f t="shared" si="210"/>
        <v>2,     2800260,   "CPROPH50 T2 RH375-15  (50 gal)"</v>
      </c>
      <c r="AD435" s="126" t="str">
        <f t="shared" ref="AD435:AD461" si="215">AD434</f>
        <v>RheemCan</v>
      </c>
      <c r="AE435" s="128" t="s">
        <v>576</v>
      </c>
      <c r="AF435" s="167">
        <f>COUNTIF(AE$77:AE$662, AE435)</f>
        <v>1</v>
      </c>
      <c r="AG435" s="124" t="str">
        <f t="shared" si="211"/>
        <v xml:space="preserve">          case  CPROPH50 T2 RH375-15  (50 gal)   :   "RheemCanCPROPH50T2RH37515"</v>
      </c>
      <c r="AH435" s="6">
        <v>3.75</v>
      </c>
      <c r="AJ435" s="6">
        <v>4</v>
      </c>
      <c r="AK435"/>
      <c r="AL435" s="138" t="str">
        <f t="shared" si="212"/>
        <v/>
      </c>
      <c r="AM435" s="138">
        <f t="shared" si="213"/>
        <v>3.75</v>
      </c>
      <c r="AN435"/>
      <c r="AO435"/>
      <c r="AP435"/>
      <c r="AQ435"/>
      <c r="AR435"/>
    </row>
    <row r="436" spans="3:44" s="6" customFormat="1" ht="15" customHeight="1" x14ac:dyDescent="0.25">
      <c r="C436" s="118" t="str">
        <f t="shared" si="201"/>
        <v>Rheem Canada</v>
      </c>
      <c r="D436" s="118" t="str">
        <f t="shared" si="202"/>
        <v>CPROPH65 T2 RH375-15  (65 gal)</v>
      </c>
      <c r="E436" s="118">
        <f t="shared" si="203"/>
        <v>2800361</v>
      </c>
      <c r="F436" s="55">
        <f t="shared" si="204"/>
        <v>65</v>
      </c>
      <c r="G436" s="6" t="str">
        <f t="shared" si="205"/>
        <v>Rheem2020Prem65</v>
      </c>
      <c r="H436" s="114">
        <f t="shared" si="206"/>
        <v>0</v>
      </c>
      <c r="I436" s="152" t="str">
        <f t="shared" si="207"/>
        <v>RheemCanCPROPH65T2RH37515</v>
      </c>
      <c r="J436" s="114">
        <v>4</v>
      </c>
      <c r="K436" s="219">
        <v>3.55</v>
      </c>
      <c r="L436" s="91" t="s">
        <v>188</v>
      </c>
      <c r="M436" s="32">
        <v>4</v>
      </c>
      <c r="N436" s="75">
        <f t="shared" si="208"/>
        <v>28</v>
      </c>
      <c r="O436" s="12" t="s">
        <v>347</v>
      </c>
      <c r="P436" s="62">
        <f t="shared" si="214"/>
        <v>3</v>
      </c>
      <c r="Q436" s="164">
        <f t="shared" si="199"/>
        <v>2800361</v>
      </c>
      <c r="R436" s="59" t="str">
        <f t="shared" si="209"/>
        <v>CPROPH65 T2 RH375-15  (65 gal)</v>
      </c>
      <c r="S436" s="151">
        <f>COUNTIF(R$90:R$662, R436)</f>
        <v>1</v>
      </c>
      <c r="T436" s="10" t="s">
        <v>368</v>
      </c>
      <c r="U436" s="11">
        <v>65</v>
      </c>
      <c r="V436" s="30"/>
      <c r="W436" s="80" t="s">
        <v>275</v>
      </c>
      <c r="X436" s="85" t="str">
        <f t="shared" si="200"/>
        <v>Rheem2020Prem65</v>
      </c>
      <c r="Y436" s="113">
        <v>0</v>
      </c>
      <c r="Z436" s="42" t="s">
        <v>8</v>
      </c>
      <c r="AA436" s="43">
        <v>44127</v>
      </c>
      <c r="AB436" s="44"/>
      <c r="AC436" s="124" t="str">
        <f t="shared" si="210"/>
        <v>2,     2800361,   "CPROPH65 T2 RH375-15  (65 gal)"</v>
      </c>
      <c r="AD436" s="126" t="str">
        <f t="shared" si="215"/>
        <v>RheemCan</v>
      </c>
      <c r="AE436" s="128" t="s">
        <v>577</v>
      </c>
      <c r="AF436" s="167">
        <f>COUNTIF(AE$77:AE$662, AE436)</f>
        <v>1</v>
      </c>
      <c r="AG436" s="124" t="str">
        <f t="shared" si="211"/>
        <v xml:space="preserve">          case  CPROPH65 T2 RH375-15  (65 gal)   :   "RheemCanCPROPH65T2RH37515"</v>
      </c>
      <c r="AH436" s="6">
        <v>3.55</v>
      </c>
      <c r="AJ436" s="6">
        <v>4</v>
      </c>
      <c r="AK436"/>
      <c r="AL436" s="138" t="str">
        <f t="shared" si="212"/>
        <v/>
      </c>
      <c r="AM436" s="138">
        <f t="shared" si="213"/>
        <v>3.55</v>
      </c>
      <c r="AN436"/>
      <c r="AO436"/>
      <c r="AP436"/>
      <c r="AQ436"/>
      <c r="AR436"/>
    </row>
    <row r="437" spans="3:44" s="6" customFormat="1" ht="15" customHeight="1" x14ac:dyDescent="0.25">
      <c r="C437" s="118" t="str">
        <f t="shared" si="201"/>
        <v>Rheem Canada</v>
      </c>
      <c r="D437" s="118" t="str">
        <f t="shared" si="202"/>
        <v>CPROPH80 T2 RH375-15  (80 gal)</v>
      </c>
      <c r="E437" s="118">
        <f t="shared" si="203"/>
        <v>2800462</v>
      </c>
      <c r="F437" s="55">
        <f t="shared" si="204"/>
        <v>80</v>
      </c>
      <c r="G437" s="6" t="str">
        <f t="shared" si="205"/>
        <v>Rheem2020Prem80</v>
      </c>
      <c r="H437" s="114">
        <f t="shared" si="206"/>
        <v>0</v>
      </c>
      <c r="I437" s="152" t="str">
        <f t="shared" si="207"/>
        <v>RheemCanCPROPH80T2RH37515</v>
      </c>
      <c r="J437" s="114">
        <v>4</v>
      </c>
      <c r="K437" s="219">
        <v>3.7</v>
      </c>
      <c r="L437" s="91" t="s">
        <v>188</v>
      </c>
      <c r="M437" s="32">
        <v>4</v>
      </c>
      <c r="N437" s="75">
        <f t="shared" si="208"/>
        <v>28</v>
      </c>
      <c r="O437" s="12" t="s">
        <v>347</v>
      </c>
      <c r="P437" s="62">
        <f t="shared" si="214"/>
        <v>4</v>
      </c>
      <c r="Q437" s="164">
        <f t="shared" si="199"/>
        <v>2800462</v>
      </c>
      <c r="R437" s="59" t="str">
        <f t="shared" si="209"/>
        <v>CPROPH80 T2 RH375-15  (80 gal)</v>
      </c>
      <c r="S437" s="151">
        <f>COUNTIF(R$90:R$662, R437)</f>
        <v>1</v>
      </c>
      <c r="T437" s="10" t="s">
        <v>369</v>
      </c>
      <c r="U437" s="11">
        <v>80</v>
      </c>
      <c r="V437" s="30"/>
      <c r="W437" s="80" t="s">
        <v>276</v>
      </c>
      <c r="X437" s="85" t="str">
        <f t="shared" si="200"/>
        <v>Rheem2020Prem80</v>
      </c>
      <c r="Y437" s="113">
        <v>0</v>
      </c>
      <c r="Z437" s="42">
        <v>4</v>
      </c>
      <c r="AA437" s="43">
        <v>44127</v>
      </c>
      <c r="AB437" s="44"/>
      <c r="AC437" s="124" t="str">
        <f t="shared" si="210"/>
        <v>2,     2800462,   "CPROPH80 T2 RH375-15  (80 gal)"</v>
      </c>
      <c r="AD437" s="126" t="str">
        <f t="shared" si="215"/>
        <v>RheemCan</v>
      </c>
      <c r="AE437" s="128" t="s">
        <v>578</v>
      </c>
      <c r="AF437" s="167">
        <f>COUNTIF(AE$77:AE$662, AE437)</f>
        <v>1</v>
      </c>
      <c r="AG437" s="124" t="str">
        <f t="shared" si="211"/>
        <v xml:space="preserve">          case  CPROPH80 T2 RH375-15  (80 gal)   :   "RheemCanCPROPH80T2RH37515"</v>
      </c>
      <c r="AH437" s="6">
        <v>3.7</v>
      </c>
      <c r="AJ437" s="6">
        <v>4</v>
      </c>
      <c r="AK437"/>
      <c r="AL437" s="138" t="str">
        <f t="shared" si="212"/>
        <v/>
      </c>
      <c r="AM437" s="138">
        <f t="shared" si="213"/>
        <v>3.7</v>
      </c>
      <c r="AN437"/>
      <c r="AO437"/>
      <c r="AP437"/>
      <c r="AQ437"/>
      <c r="AR437"/>
    </row>
    <row r="438" spans="3:44" s="6" customFormat="1" ht="15" customHeight="1" x14ac:dyDescent="0.25">
      <c r="C438" s="118" t="str">
        <f t="shared" si="201"/>
        <v>Rheem Canada</v>
      </c>
      <c r="D438" s="118" t="str">
        <f t="shared" si="202"/>
        <v>CPROPH40 T2 RH375-30  (40 gal)</v>
      </c>
      <c r="E438" s="118">
        <f t="shared" si="203"/>
        <v>2800559</v>
      </c>
      <c r="F438" s="55">
        <f t="shared" si="204"/>
        <v>40</v>
      </c>
      <c r="G438" s="6" t="str">
        <f t="shared" si="205"/>
        <v>Rheem2020Prem40</v>
      </c>
      <c r="H438" s="114">
        <f t="shared" si="206"/>
        <v>0</v>
      </c>
      <c r="I438" s="152" t="str">
        <f t="shared" si="207"/>
        <v>RheemCanCPROPH40T2RH37530</v>
      </c>
      <c r="J438" s="114">
        <v>4</v>
      </c>
      <c r="K438" s="219">
        <v>3.83</v>
      </c>
      <c r="L438" s="91" t="s">
        <v>188</v>
      </c>
      <c r="M438" s="32">
        <v>4</v>
      </c>
      <c r="N438" s="75">
        <f t="shared" si="208"/>
        <v>28</v>
      </c>
      <c r="O438" s="12" t="s">
        <v>347</v>
      </c>
      <c r="P438" s="62">
        <f t="shared" si="214"/>
        <v>5</v>
      </c>
      <c r="Q438" s="164">
        <f t="shared" si="199"/>
        <v>2800559</v>
      </c>
      <c r="R438" s="59" t="str">
        <f t="shared" si="209"/>
        <v>CPROPH40 T2 RH375-30  (40 gal)</v>
      </c>
      <c r="S438" s="151">
        <f>COUNTIF(R$90:R$662, R438)</f>
        <v>1</v>
      </c>
      <c r="T438" s="10" t="s">
        <v>370</v>
      </c>
      <c r="U438" s="11">
        <v>40</v>
      </c>
      <c r="V438" s="30"/>
      <c r="W438" s="80" t="s">
        <v>273</v>
      </c>
      <c r="X438" s="85" t="str">
        <f t="shared" si="200"/>
        <v>Rheem2020Prem40</v>
      </c>
      <c r="Y438" s="113">
        <v>0</v>
      </c>
      <c r="Z438" s="42">
        <v>2</v>
      </c>
      <c r="AA438" s="43">
        <v>44127</v>
      </c>
      <c r="AB438" s="44"/>
      <c r="AC438" s="124" t="str">
        <f t="shared" si="210"/>
        <v>2,     2800559,   "CPROPH40 T2 RH375-30  (40 gal)"</v>
      </c>
      <c r="AD438" s="126" t="str">
        <f t="shared" si="215"/>
        <v>RheemCan</v>
      </c>
      <c r="AE438" s="128" t="s">
        <v>579</v>
      </c>
      <c r="AF438" s="167">
        <f>COUNTIF(AE$77:AE$662, AE438)</f>
        <v>1</v>
      </c>
      <c r="AG438" s="124" t="str">
        <f t="shared" si="211"/>
        <v xml:space="preserve">          case  CPROPH40 T2 RH375-30  (40 gal)   :   "RheemCanCPROPH40T2RH37530"</v>
      </c>
      <c r="AH438" s="6">
        <v>3.83</v>
      </c>
      <c r="AJ438" s="6">
        <v>4</v>
      </c>
      <c r="AK438"/>
      <c r="AL438" s="138" t="str">
        <f t="shared" si="212"/>
        <v/>
      </c>
      <c r="AM438" s="138">
        <f t="shared" si="213"/>
        <v>3.83</v>
      </c>
      <c r="AN438"/>
      <c r="AO438"/>
      <c r="AP438"/>
      <c r="AQ438"/>
      <c r="AR438"/>
    </row>
    <row r="439" spans="3:44" s="6" customFormat="1" ht="15" customHeight="1" x14ac:dyDescent="0.25">
      <c r="C439" s="118" t="str">
        <f t="shared" si="201"/>
        <v>Rheem Canada</v>
      </c>
      <c r="D439" s="118" t="str">
        <f t="shared" si="202"/>
        <v>CPROPH50 T2 RH375-30  (50 gal)</v>
      </c>
      <c r="E439" s="118">
        <f t="shared" si="203"/>
        <v>2800660</v>
      </c>
      <c r="F439" s="55">
        <f t="shared" si="204"/>
        <v>50</v>
      </c>
      <c r="G439" s="6" t="str">
        <f t="shared" si="205"/>
        <v>Rheem2020Prem50</v>
      </c>
      <c r="H439" s="114">
        <f t="shared" si="206"/>
        <v>0</v>
      </c>
      <c r="I439" s="152" t="str">
        <f t="shared" si="207"/>
        <v>RheemCanCPROPH50T2RH37530</v>
      </c>
      <c r="J439" s="114">
        <v>4</v>
      </c>
      <c r="K439" s="219">
        <v>3.88</v>
      </c>
      <c r="L439" s="91" t="s">
        <v>188</v>
      </c>
      <c r="M439" s="32">
        <v>4</v>
      </c>
      <c r="N439" s="75">
        <f t="shared" si="208"/>
        <v>28</v>
      </c>
      <c r="O439" s="12" t="s">
        <v>347</v>
      </c>
      <c r="P439" s="62">
        <f t="shared" si="214"/>
        <v>6</v>
      </c>
      <c r="Q439" s="164">
        <f t="shared" si="199"/>
        <v>2800660</v>
      </c>
      <c r="R439" s="59" t="str">
        <f t="shared" si="209"/>
        <v>CPROPH50 T2 RH375-30  (50 gal)</v>
      </c>
      <c r="S439" s="151">
        <f>COUNTIF(R$90:R$662, R439)</f>
        <v>1</v>
      </c>
      <c r="T439" s="10" t="s">
        <v>371</v>
      </c>
      <c r="U439" s="11">
        <v>50</v>
      </c>
      <c r="V439" s="30"/>
      <c r="W439" s="80" t="s">
        <v>274</v>
      </c>
      <c r="X439" s="85" t="str">
        <f t="shared" si="200"/>
        <v>Rheem2020Prem50</v>
      </c>
      <c r="Y439" s="113">
        <v>0</v>
      </c>
      <c r="Z439" s="42" t="s">
        <v>8</v>
      </c>
      <c r="AA439" s="43">
        <v>44127</v>
      </c>
      <c r="AB439" s="44"/>
      <c r="AC439" s="124" t="str">
        <f t="shared" si="210"/>
        <v>2,     2800660,   "CPROPH50 T2 RH375-30  (50 gal)"</v>
      </c>
      <c r="AD439" s="126" t="str">
        <f t="shared" si="215"/>
        <v>RheemCan</v>
      </c>
      <c r="AE439" s="128" t="s">
        <v>580</v>
      </c>
      <c r="AF439" s="167">
        <f>COUNTIF(AE$77:AE$662, AE439)</f>
        <v>1</v>
      </c>
      <c r="AG439" s="124" t="str">
        <f t="shared" si="211"/>
        <v xml:space="preserve">          case  CPROPH50 T2 RH375-30  (50 gal)   :   "RheemCanCPROPH50T2RH37530"</v>
      </c>
      <c r="AH439" s="6">
        <v>3.88</v>
      </c>
      <c r="AJ439" s="6">
        <v>4</v>
      </c>
      <c r="AK439"/>
      <c r="AL439" s="138" t="str">
        <f t="shared" si="212"/>
        <v/>
      </c>
      <c r="AM439" s="138">
        <f t="shared" si="213"/>
        <v>3.88</v>
      </c>
      <c r="AN439"/>
      <c r="AO439"/>
      <c r="AP439"/>
      <c r="AQ439"/>
      <c r="AR439"/>
    </row>
    <row r="440" spans="3:44" s="6" customFormat="1" ht="15" customHeight="1" x14ac:dyDescent="0.25">
      <c r="C440" s="118" t="str">
        <f t="shared" si="201"/>
        <v>Rheem Canada</v>
      </c>
      <c r="D440" s="118" t="str">
        <f t="shared" si="202"/>
        <v>CPROPH65 T2 RH375-30  (65 gal)</v>
      </c>
      <c r="E440" s="118">
        <f t="shared" si="203"/>
        <v>2800761</v>
      </c>
      <c r="F440" s="55">
        <f t="shared" si="204"/>
        <v>65</v>
      </c>
      <c r="G440" s="6" t="str">
        <f t="shared" si="205"/>
        <v>Rheem2020Prem65</v>
      </c>
      <c r="H440" s="114">
        <f t="shared" si="206"/>
        <v>0</v>
      </c>
      <c r="I440" s="152" t="str">
        <f t="shared" si="207"/>
        <v>RheemCanCPROPH65T2RH37530</v>
      </c>
      <c r="J440" s="114">
        <v>4</v>
      </c>
      <c r="K440" s="219">
        <v>4.05</v>
      </c>
      <c r="L440" s="91" t="s">
        <v>188</v>
      </c>
      <c r="M440" s="32">
        <v>4</v>
      </c>
      <c r="N440" s="75">
        <f t="shared" si="208"/>
        <v>28</v>
      </c>
      <c r="O440" s="12" t="s">
        <v>347</v>
      </c>
      <c r="P440" s="62">
        <f t="shared" si="214"/>
        <v>7</v>
      </c>
      <c r="Q440" s="164">
        <f t="shared" si="199"/>
        <v>2800761</v>
      </c>
      <c r="R440" s="59" t="str">
        <f t="shared" si="209"/>
        <v>CPROPH65 T2 RH375-30  (65 gal)</v>
      </c>
      <c r="S440" s="151">
        <f>COUNTIF(R$90:R$662, R440)</f>
        <v>1</v>
      </c>
      <c r="T440" s="10" t="s">
        <v>372</v>
      </c>
      <c r="U440" s="11">
        <v>65</v>
      </c>
      <c r="V440" s="30"/>
      <c r="W440" s="80" t="s">
        <v>275</v>
      </c>
      <c r="X440" s="85" t="str">
        <f t="shared" si="200"/>
        <v>Rheem2020Prem65</v>
      </c>
      <c r="Y440" s="113">
        <v>0</v>
      </c>
      <c r="Z440" s="42" t="s">
        <v>8</v>
      </c>
      <c r="AA440" s="43">
        <v>44127</v>
      </c>
      <c r="AB440" s="44"/>
      <c r="AC440" s="124" t="str">
        <f t="shared" si="210"/>
        <v>2,     2800761,   "CPROPH65 T2 RH375-30  (65 gal)"</v>
      </c>
      <c r="AD440" s="126" t="str">
        <f t="shared" si="215"/>
        <v>RheemCan</v>
      </c>
      <c r="AE440" s="128" t="s">
        <v>581</v>
      </c>
      <c r="AF440" s="167">
        <f>COUNTIF(AE$77:AE$662, AE440)</f>
        <v>1</v>
      </c>
      <c r="AG440" s="124" t="str">
        <f t="shared" si="211"/>
        <v xml:space="preserve">          case  CPROPH65 T2 RH375-30  (65 gal)   :   "RheemCanCPROPH65T2RH37530"</v>
      </c>
      <c r="AH440" s="6">
        <v>4.05</v>
      </c>
      <c r="AJ440" s="6">
        <v>4</v>
      </c>
      <c r="AK440"/>
      <c r="AL440" s="138" t="str">
        <f t="shared" si="212"/>
        <v/>
      </c>
      <c r="AM440" s="138">
        <f t="shared" si="213"/>
        <v>4.05</v>
      </c>
      <c r="AN440"/>
      <c r="AO440"/>
      <c r="AP440"/>
      <c r="AQ440"/>
      <c r="AR440"/>
    </row>
    <row r="441" spans="3:44" s="6" customFormat="1" ht="15" customHeight="1" x14ac:dyDescent="0.25">
      <c r="C441" s="118" t="str">
        <f t="shared" si="201"/>
        <v>Rheem Canada</v>
      </c>
      <c r="D441" s="118" t="str">
        <f t="shared" si="202"/>
        <v>CPROPH80 T2 RH375-30  (80 gal)</v>
      </c>
      <c r="E441" s="118">
        <f t="shared" si="203"/>
        <v>2800862</v>
      </c>
      <c r="F441" s="55">
        <f t="shared" si="204"/>
        <v>80</v>
      </c>
      <c r="G441" s="6" t="str">
        <f t="shared" si="205"/>
        <v>Rheem2020Prem80</v>
      </c>
      <c r="H441" s="114">
        <f t="shared" si="206"/>
        <v>0</v>
      </c>
      <c r="I441" s="152" t="str">
        <f t="shared" si="207"/>
        <v>RheemCanCPROPH80T2RH37530</v>
      </c>
      <c r="J441" s="114">
        <v>4</v>
      </c>
      <c r="K441" s="219">
        <v>4.07</v>
      </c>
      <c r="L441" s="91" t="s">
        <v>188</v>
      </c>
      <c r="M441" s="32">
        <v>4</v>
      </c>
      <c r="N441" s="75">
        <f t="shared" si="208"/>
        <v>28</v>
      </c>
      <c r="O441" s="12" t="s">
        <v>347</v>
      </c>
      <c r="P441" s="62">
        <f t="shared" si="214"/>
        <v>8</v>
      </c>
      <c r="Q441" s="164">
        <f t="shared" si="199"/>
        <v>2800862</v>
      </c>
      <c r="R441" s="59" t="str">
        <f t="shared" si="209"/>
        <v>CPROPH80 T2 RH375-30  (80 gal)</v>
      </c>
      <c r="S441" s="151">
        <f>COUNTIF(R$90:R$662, R441)</f>
        <v>1</v>
      </c>
      <c r="T441" s="10" t="s">
        <v>373</v>
      </c>
      <c r="U441" s="11">
        <v>80</v>
      </c>
      <c r="V441" s="30"/>
      <c r="W441" s="80" t="s">
        <v>276</v>
      </c>
      <c r="X441" s="85" t="str">
        <f t="shared" si="200"/>
        <v>Rheem2020Prem80</v>
      </c>
      <c r="Y441" s="113">
        <v>0</v>
      </c>
      <c r="Z441" s="42">
        <v>4</v>
      </c>
      <c r="AA441" s="43">
        <v>44127</v>
      </c>
      <c r="AB441" s="44"/>
      <c r="AC441" s="124" t="str">
        <f t="shared" si="210"/>
        <v>2,     2800862,   "CPROPH80 T2 RH375-30  (80 gal)"</v>
      </c>
      <c r="AD441" s="126" t="str">
        <f t="shared" si="215"/>
        <v>RheemCan</v>
      </c>
      <c r="AE441" s="128" t="s">
        <v>582</v>
      </c>
      <c r="AF441" s="167">
        <f>COUNTIF(AE$77:AE$662, AE441)</f>
        <v>1</v>
      </c>
      <c r="AG441" s="124" t="str">
        <f t="shared" si="211"/>
        <v xml:space="preserve">          case  CPROPH80 T2 RH375-30  (80 gal)   :   "RheemCanCPROPH80T2RH37530"</v>
      </c>
      <c r="AH441" s="6">
        <v>4.07</v>
      </c>
      <c r="AJ441" s="6">
        <v>4</v>
      </c>
      <c r="AK441"/>
      <c r="AL441" s="138" t="str">
        <f t="shared" si="212"/>
        <v/>
      </c>
      <c r="AM441" s="138">
        <f t="shared" si="213"/>
        <v>4.07</v>
      </c>
      <c r="AN441"/>
      <c r="AO441"/>
      <c r="AP441"/>
      <c r="AQ441"/>
      <c r="AR441"/>
    </row>
    <row r="442" spans="3:44" s="6" customFormat="1" ht="15" customHeight="1" x14ac:dyDescent="0.25">
      <c r="C442" s="118" t="str">
        <f t="shared" si="201"/>
        <v>Rheem Canada</v>
      </c>
      <c r="D442" s="118" t="str">
        <f t="shared" si="202"/>
        <v>CPROPH40 T2 RH375-SO  (40 gal)</v>
      </c>
      <c r="E442" s="118">
        <f t="shared" si="203"/>
        <v>2800959</v>
      </c>
      <c r="F442" s="55">
        <f t="shared" si="204"/>
        <v>40</v>
      </c>
      <c r="G442" s="6" t="str">
        <f t="shared" si="205"/>
        <v>Rheem2020Prem40</v>
      </c>
      <c r="H442" s="114">
        <f t="shared" si="206"/>
        <v>0</v>
      </c>
      <c r="I442" s="152" t="str">
        <f t="shared" si="207"/>
        <v>RheemCanCPROPH40T2RH375SO</v>
      </c>
      <c r="J442" s="114">
        <v>4</v>
      </c>
      <c r="K442" s="219">
        <v>3.83</v>
      </c>
      <c r="L442" s="91" t="s">
        <v>188</v>
      </c>
      <c r="M442" s="32">
        <v>4</v>
      </c>
      <c r="N442" s="75">
        <f t="shared" si="208"/>
        <v>28</v>
      </c>
      <c r="O442" s="12" t="s">
        <v>347</v>
      </c>
      <c r="P442" s="62">
        <f t="shared" si="214"/>
        <v>9</v>
      </c>
      <c r="Q442" s="164">
        <f t="shared" si="199"/>
        <v>2800959</v>
      </c>
      <c r="R442" s="59" t="str">
        <f t="shared" si="209"/>
        <v>CPROPH40 T2 RH375-SO  (40 gal)</v>
      </c>
      <c r="S442" s="151">
        <f>COUNTIF(R$90:R$662, R442)</f>
        <v>1</v>
      </c>
      <c r="T442" s="10" t="s">
        <v>374</v>
      </c>
      <c r="U442" s="11">
        <v>40</v>
      </c>
      <c r="V442" s="30"/>
      <c r="W442" s="80" t="s">
        <v>273</v>
      </c>
      <c r="X442" s="85" t="str">
        <f t="shared" si="200"/>
        <v>Rheem2020Prem40</v>
      </c>
      <c r="Y442" s="113">
        <v>0</v>
      </c>
      <c r="Z442" s="42">
        <v>2</v>
      </c>
      <c r="AA442" s="43">
        <v>44127</v>
      </c>
      <c r="AB442" s="44"/>
      <c r="AC442" s="124" t="str">
        <f t="shared" si="210"/>
        <v>2,     2800959,   "CPROPH40 T2 RH375-SO  (40 gal)"</v>
      </c>
      <c r="AD442" s="126" t="str">
        <f t="shared" si="215"/>
        <v>RheemCan</v>
      </c>
      <c r="AE442" s="128" t="s">
        <v>583</v>
      </c>
      <c r="AF442" s="167">
        <f>COUNTIF(AE$77:AE$662, AE442)</f>
        <v>1</v>
      </c>
      <c r="AG442" s="124" t="str">
        <f t="shared" si="211"/>
        <v xml:space="preserve">          case  CPROPH40 T2 RH375-SO  (40 gal)   :   "RheemCanCPROPH40T2RH375SO"</v>
      </c>
      <c r="AH442" s="6">
        <v>3.83</v>
      </c>
      <c r="AJ442" s="6">
        <v>4</v>
      </c>
      <c r="AK442"/>
      <c r="AL442" s="138" t="str">
        <f t="shared" si="212"/>
        <v/>
      </c>
      <c r="AM442" s="138">
        <f t="shared" si="213"/>
        <v>3.83</v>
      </c>
      <c r="AN442"/>
      <c r="AO442"/>
      <c r="AP442"/>
      <c r="AQ442"/>
      <c r="AR442"/>
    </row>
    <row r="443" spans="3:44" s="6" customFormat="1" ht="15" customHeight="1" x14ac:dyDescent="0.25">
      <c r="C443" s="118" t="str">
        <f t="shared" si="201"/>
        <v>Rheem Canada</v>
      </c>
      <c r="D443" s="118" t="str">
        <f t="shared" si="202"/>
        <v>CPROPH50 T2 RH375-SO  (50 gal)</v>
      </c>
      <c r="E443" s="118">
        <f t="shared" si="203"/>
        <v>2801060</v>
      </c>
      <c r="F443" s="55">
        <f t="shared" si="204"/>
        <v>50</v>
      </c>
      <c r="G443" s="6" t="str">
        <f t="shared" si="205"/>
        <v>Rheem2020Prem50</v>
      </c>
      <c r="H443" s="114">
        <f t="shared" si="206"/>
        <v>0</v>
      </c>
      <c r="I443" s="152" t="str">
        <f t="shared" si="207"/>
        <v>RheemCanCPROPH50T2RH375SO</v>
      </c>
      <c r="J443" s="114">
        <v>4</v>
      </c>
      <c r="K443" s="219">
        <v>3.88</v>
      </c>
      <c r="L443" s="91" t="s">
        <v>188</v>
      </c>
      <c r="M443" s="32">
        <v>4</v>
      </c>
      <c r="N443" s="75">
        <f t="shared" si="208"/>
        <v>28</v>
      </c>
      <c r="O443" s="12" t="s">
        <v>347</v>
      </c>
      <c r="P443" s="62">
        <f t="shared" si="214"/>
        <v>10</v>
      </c>
      <c r="Q443" s="164">
        <f t="shared" si="199"/>
        <v>2801060</v>
      </c>
      <c r="R443" s="59" t="str">
        <f t="shared" si="209"/>
        <v>CPROPH50 T2 RH375-SO  (50 gal)</v>
      </c>
      <c r="S443" s="151">
        <f>COUNTIF(R$90:R$662, R443)</f>
        <v>1</v>
      </c>
      <c r="T443" s="10" t="s">
        <v>375</v>
      </c>
      <c r="U443" s="11">
        <v>50</v>
      </c>
      <c r="V443" s="30"/>
      <c r="W443" s="80" t="s">
        <v>274</v>
      </c>
      <c r="X443" s="85" t="str">
        <f t="shared" si="200"/>
        <v>Rheem2020Prem50</v>
      </c>
      <c r="Y443" s="113">
        <v>0</v>
      </c>
      <c r="Z443" s="42" t="s">
        <v>8</v>
      </c>
      <c r="AA443" s="43">
        <v>44127</v>
      </c>
      <c r="AB443" s="44"/>
      <c r="AC443" s="124" t="str">
        <f t="shared" si="210"/>
        <v>2,     2801060,   "CPROPH50 T2 RH375-SO  (50 gal)"</v>
      </c>
      <c r="AD443" s="126" t="str">
        <f t="shared" si="215"/>
        <v>RheemCan</v>
      </c>
      <c r="AE443" s="128" t="s">
        <v>596</v>
      </c>
      <c r="AF443" s="167">
        <f>COUNTIF(AE$77:AE$662, AE443)</f>
        <v>1</v>
      </c>
      <c r="AG443" s="124" t="str">
        <f t="shared" si="211"/>
        <v xml:space="preserve">          case  CPROPH50 T2 RH375-SO  (50 gal)   :   "RheemCanCPROPH50T2RH375SO"</v>
      </c>
      <c r="AH443" s="6">
        <v>3.88</v>
      </c>
      <c r="AJ443" s="6">
        <v>4</v>
      </c>
      <c r="AK443"/>
      <c r="AL443" s="138" t="str">
        <f t="shared" si="212"/>
        <v/>
      </c>
      <c r="AM443" s="138">
        <f t="shared" si="213"/>
        <v>3.88</v>
      </c>
      <c r="AN443"/>
      <c r="AO443"/>
      <c r="AP443"/>
      <c r="AQ443"/>
      <c r="AR443"/>
    </row>
    <row r="444" spans="3:44" s="6" customFormat="1" ht="15" customHeight="1" x14ac:dyDescent="0.25">
      <c r="C444" s="118" t="str">
        <f t="shared" si="201"/>
        <v>Rheem Canada</v>
      </c>
      <c r="D444" s="118" t="str">
        <f t="shared" si="202"/>
        <v>CPROPH65 T2 RH375-SO  (65 gal)</v>
      </c>
      <c r="E444" s="118">
        <f t="shared" si="203"/>
        <v>2801161</v>
      </c>
      <c r="F444" s="55">
        <f t="shared" si="204"/>
        <v>65</v>
      </c>
      <c r="G444" s="6" t="str">
        <f t="shared" si="205"/>
        <v>Rheem2020Prem65</v>
      </c>
      <c r="H444" s="114">
        <f t="shared" si="206"/>
        <v>0</v>
      </c>
      <c r="I444" s="152" t="str">
        <f t="shared" si="207"/>
        <v>RheemCanCPROPH65T2RH375SO</v>
      </c>
      <c r="J444" s="114">
        <v>4</v>
      </c>
      <c r="K444" s="219">
        <v>4.05</v>
      </c>
      <c r="L444" s="91" t="s">
        <v>188</v>
      </c>
      <c r="M444" s="32">
        <v>4</v>
      </c>
      <c r="N444" s="75">
        <f t="shared" si="208"/>
        <v>28</v>
      </c>
      <c r="O444" s="12" t="s">
        <v>347</v>
      </c>
      <c r="P444" s="62">
        <f t="shared" si="214"/>
        <v>11</v>
      </c>
      <c r="Q444" s="164">
        <f t="shared" si="199"/>
        <v>2801161</v>
      </c>
      <c r="R444" s="59" t="str">
        <f t="shared" si="209"/>
        <v>CPROPH65 T2 RH375-SO  (65 gal)</v>
      </c>
      <c r="S444" s="151">
        <f>COUNTIF(R$90:R$662, R444)</f>
        <v>1</v>
      </c>
      <c r="T444" s="10" t="s">
        <v>376</v>
      </c>
      <c r="U444" s="11">
        <v>65</v>
      </c>
      <c r="V444" s="30"/>
      <c r="W444" s="80" t="s">
        <v>275</v>
      </c>
      <c r="X444" s="85" t="str">
        <f t="shared" si="200"/>
        <v>Rheem2020Prem65</v>
      </c>
      <c r="Y444" s="113">
        <v>0</v>
      </c>
      <c r="Z444" s="42" t="s">
        <v>8</v>
      </c>
      <c r="AA444" s="43">
        <v>44127</v>
      </c>
      <c r="AB444" s="44"/>
      <c r="AC444" s="124" t="str">
        <f t="shared" si="210"/>
        <v>2,     2801161,   "CPROPH65 T2 RH375-SO  (65 gal)"</v>
      </c>
      <c r="AD444" s="126" t="str">
        <f t="shared" si="215"/>
        <v>RheemCan</v>
      </c>
      <c r="AE444" s="128" t="s">
        <v>597</v>
      </c>
      <c r="AF444" s="167">
        <f>COUNTIF(AE$77:AE$662, AE444)</f>
        <v>1</v>
      </c>
      <c r="AG444" s="124" t="str">
        <f t="shared" si="211"/>
        <v xml:space="preserve">          case  CPROPH65 T2 RH375-SO  (65 gal)   :   "RheemCanCPROPH65T2RH375SO"</v>
      </c>
      <c r="AH444" s="6">
        <v>4.05</v>
      </c>
      <c r="AJ444" s="6">
        <v>4</v>
      </c>
      <c r="AK444"/>
      <c r="AL444" s="138" t="str">
        <f t="shared" si="212"/>
        <v/>
      </c>
      <c r="AM444" s="138">
        <f t="shared" si="213"/>
        <v>4.05</v>
      </c>
      <c r="AN444"/>
      <c r="AO444"/>
      <c r="AP444"/>
      <c r="AQ444"/>
      <c r="AR444"/>
    </row>
    <row r="445" spans="3:44" s="6" customFormat="1" ht="15" customHeight="1" x14ac:dyDescent="0.25">
      <c r="C445" s="118" t="str">
        <f t="shared" si="201"/>
        <v>Rheem Canada</v>
      </c>
      <c r="D445" s="118" t="str">
        <f t="shared" si="202"/>
        <v>CPROPH80 T2 RH375-SO  (80 gal)</v>
      </c>
      <c r="E445" s="118">
        <f t="shared" si="203"/>
        <v>2801262</v>
      </c>
      <c r="F445" s="55">
        <f t="shared" si="204"/>
        <v>80</v>
      </c>
      <c r="G445" s="6" t="str">
        <f t="shared" si="205"/>
        <v>Rheem2020Prem80</v>
      </c>
      <c r="H445" s="114">
        <f t="shared" si="206"/>
        <v>0</v>
      </c>
      <c r="I445" s="152" t="str">
        <f t="shared" si="207"/>
        <v>RheemCanCPROPH80T2RH375SO</v>
      </c>
      <c r="J445" s="114">
        <v>4</v>
      </c>
      <c r="K445" s="219">
        <v>4.07</v>
      </c>
      <c r="L445" s="91" t="s">
        <v>188</v>
      </c>
      <c r="M445" s="32">
        <v>4</v>
      </c>
      <c r="N445" s="75">
        <f t="shared" si="208"/>
        <v>28</v>
      </c>
      <c r="O445" s="12" t="s">
        <v>347</v>
      </c>
      <c r="P445" s="62">
        <f t="shared" si="214"/>
        <v>12</v>
      </c>
      <c r="Q445" s="164">
        <f t="shared" si="199"/>
        <v>2801262</v>
      </c>
      <c r="R445" s="59" t="str">
        <f t="shared" si="209"/>
        <v>CPROPH80 T2 RH375-SO  (80 gal)</v>
      </c>
      <c r="S445" s="151">
        <f>COUNTIF(R$90:R$662, R445)</f>
        <v>1</v>
      </c>
      <c r="T445" s="10" t="s">
        <v>377</v>
      </c>
      <c r="U445" s="11">
        <v>80</v>
      </c>
      <c r="V445" s="30"/>
      <c r="W445" s="80" t="s">
        <v>276</v>
      </c>
      <c r="X445" s="85" t="str">
        <f t="shared" si="200"/>
        <v>Rheem2020Prem80</v>
      </c>
      <c r="Y445" s="113">
        <v>0</v>
      </c>
      <c r="Z445" s="42">
        <v>4</v>
      </c>
      <c r="AA445" s="43">
        <v>44127</v>
      </c>
      <c r="AB445" s="44"/>
      <c r="AC445" s="124" t="str">
        <f t="shared" si="210"/>
        <v>2,     2801262,   "CPROPH80 T2 RH375-SO  (80 gal)"</v>
      </c>
      <c r="AD445" s="126" t="str">
        <f t="shared" si="215"/>
        <v>RheemCan</v>
      </c>
      <c r="AE445" s="128" t="s">
        <v>598</v>
      </c>
      <c r="AF445" s="167">
        <f>COUNTIF(AE$77:AE$662, AE445)</f>
        <v>1</v>
      </c>
      <c r="AG445" s="124" t="str">
        <f t="shared" si="211"/>
        <v xml:space="preserve">          case  CPROPH80 T2 RH375-SO  (80 gal)   :   "RheemCanCPROPH80T2RH375SO"</v>
      </c>
      <c r="AH445" s="6">
        <v>4.07</v>
      </c>
      <c r="AJ445" s="6">
        <v>4</v>
      </c>
      <c r="AK445"/>
      <c r="AL445" s="138" t="str">
        <f t="shared" si="212"/>
        <v/>
      </c>
      <c r="AM445" s="138">
        <f t="shared" si="213"/>
        <v>4.07</v>
      </c>
      <c r="AN445"/>
      <c r="AO445"/>
      <c r="AP445"/>
      <c r="AQ445"/>
      <c r="AR445"/>
    </row>
    <row r="446" spans="3:44" s="6" customFormat="1" ht="15" customHeight="1" x14ac:dyDescent="0.25">
      <c r="C446" s="118" t="str">
        <f t="shared" si="201"/>
        <v>Rheem Canada</v>
      </c>
      <c r="D446" s="118" t="str">
        <f t="shared" si="202"/>
        <v>CXE40T10H22UO  (40 gal)</v>
      </c>
      <c r="E446" s="118">
        <f t="shared" si="203"/>
        <v>2801359</v>
      </c>
      <c r="F446" s="55">
        <f t="shared" si="204"/>
        <v>40</v>
      </c>
      <c r="G446" s="6" t="str">
        <f t="shared" si="205"/>
        <v>Rheem2020Prem40</v>
      </c>
      <c r="H446" s="114">
        <f t="shared" si="206"/>
        <v>0</v>
      </c>
      <c r="I446" s="152" t="str">
        <f t="shared" si="207"/>
        <v>RheemCanCXE40T10H22UO</v>
      </c>
      <c r="J446" s="114">
        <v>4</v>
      </c>
      <c r="K446" s="219">
        <v>3.45</v>
      </c>
      <c r="L446" s="91" t="s">
        <v>188</v>
      </c>
      <c r="M446" s="32">
        <v>4</v>
      </c>
      <c r="N446" s="75">
        <f t="shared" si="208"/>
        <v>28</v>
      </c>
      <c r="O446" s="12" t="s">
        <v>347</v>
      </c>
      <c r="P446" s="62">
        <f t="shared" si="214"/>
        <v>13</v>
      </c>
      <c r="Q446" s="164">
        <f t="shared" si="199"/>
        <v>2801359</v>
      </c>
      <c r="R446" s="59" t="str">
        <f t="shared" si="209"/>
        <v>CXE40T10H22UO  (40 gal)</v>
      </c>
      <c r="S446" s="151">
        <f>COUNTIF(R$90:R$662, R446)</f>
        <v>1</v>
      </c>
      <c r="T446" s="10" t="s">
        <v>348</v>
      </c>
      <c r="U446" s="11">
        <v>40</v>
      </c>
      <c r="V446" s="30"/>
      <c r="W446" s="80" t="s">
        <v>273</v>
      </c>
      <c r="X446" s="85" t="str">
        <f t="shared" si="200"/>
        <v>Rheem2020Prem40</v>
      </c>
      <c r="Y446" s="113">
        <v>0</v>
      </c>
      <c r="Z446" s="42">
        <v>2</v>
      </c>
      <c r="AA446" s="43">
        <v>44127</v>
      </c>
      <c r="AB446" s="44"/>
      <c r="AC446" s="124" t="str">
        <f t="shared" si="210"/>
        <v>2,     2801359,   "CXE40T10H22UO  (40 gal)"</v>
      </c>
      <c r="AD446" s="126" t="str">
        <f t="shared" si="215"/>
        <v>RheemCan</v>
      </c>
      <c r="AE446" s="128" t="s">
        <v>584</v>
      </c>
      <c r="AF446" s="167">
        <f>COUNTIF(AE$77:AE$662, AE446)</f>
        <v>1</v>
      </c>
      <c r="AG446" s="124" t="str">
        <f t="shared" si="211"/>
        <v xml:space="preserve">          case  CXE40T10H22UO  (40 gal)   :   "RheemCanCXE40T10H22UO"</v>
      </c>
      <c r="AH446" s="6">
        <v>3.45</v>
      </c>
      <c r="AJ446" s="6">
        <v>4</v>
      </c>
      <c r="AK446"/>
      <c r="AL446" s="138" t="str">
        <f t="shared" si="212"/>
        <v/>
      </c>
      <c r="AM446" s="138">
        <f t="shared" si="213"/>
        <v>3.45</v>
      </c>
      <c r="AN446"/>
      <c r="AO446"/>
      <c r="AP446"/>
      <c r="AQ446"/>
      <c r="AR446"/>
    </row>
    <row r="447" spans="3:44" s="6" customFormat="1" ht="15" customHeight="1" x14ac:dyDescent="0.25">
      <c r="C447" s="118" t="str">
        <f t="shared" si="201"/>
        <v>Rheem Canada</v>
      </c>
      <c r="D447" s="118" t="str">
        <f t="shared" si="202"/>
        <v>CXE50T10H22UO  (50 gal)</v>
      </c>
      <c r="E447" s="118">
        <f t="shared" si="203"/>
        <v>2801460</v>
      </c>
      <c r="F447" s="55">
        <f t="shared" si="204"/>
        <v>50</v>
      </c>
      <c r="G447" s="6" t="str">
        <f t="shared" si="205"/>
        <v>Rheem2020Prem50</v>
      </c>
      <c r="H447" s="114">
        <f t="shared" si="206"/>
        <v>0</v>
      </c>
      <c r="I447" s="152" t="str">
        <f t="shared" si="207"/>
        <v>RheemCanCXE50T10H22UO</v>
      </c>
      <c r="J447" s="114">
        <v>4</v>
      </c>
      <c r="K447" s="219">
        <v>3.75</v>
      </c>
      <c r="L447" s="91" t="s">
        <v>188</v>
      </c>
      <c r="M447" s="32">
        <v>4</v>
      </c>
      <c r="N447" s="75">
        <f t="shared" si="208"/>
        <v>28</v>
      </c>
      <c r="O447" s="12" t="s">
        <v>347</v>
      </c>
      <c r="P447" s="62">
        <f t="shared" si="214"/>
        <v>14</v>
      </c>
      <c r="Q447" s="164">
        <f t="shared" si="199"/>
        <v>2801460</v>
      </c>
      <c r="R447" s="59" t="str">
        <f t="shared" si="209"/>
        <v>CXE50T10H22UO  (50 gal)</v>
      </c>
      <c r="S447" s="151">
        <f>COUNTIF(R$90:R$662, R447)</f>
        <v>1</v>
      </c>
      <c r="T447" s="10" t="s">
        <v>378</v>
      </c>
      <c r="U447" s="11">
        <v>50</v>
      </c>
      <c r="V447" s="30"/>
      <c r="W447" s="80" t="s">
        <v>274</v>
      </c>
      <c r="X447" s="85" t="str">
        <f t="shared" si="200"/>
        <v>Rheem2020Prem50</v>
      </c>
      <c r="Y447" s="113">
        <v>0</v>
      </c>
      <c r="Z447" s="42" t="s">
        <v>8</v>
      </c>
      <c r="AA447" s="43">
        <v>44127</v>
      </c>
      <c r="AB447" s="44"/>
      <c r="AC447" s="124" t="str">
        <f t="shared" si="210"/>
        <v>2,     2801460,   "CXE50T10H22UO  (50 gal)"</v>
      </c>
      <c r="AD447" s="126" t="str">
        <f t="shared" si="215"/>
        <v>RheemCan</v>
      </c>
      <c r="AE447" s="128" t="s">
        <v>585</v>
      </c>
      <c r="AF447" s="167">
        <f>COUNTIF(AE$77:AE$662, AE447)</f>
        <v>1</v>
      </c>
      <c r="AG447" s="124" t="str">
        <f t="shared" si="211"/>
        <v xml:space="preserve">          case  CXE50T10H22UO  (50 gal)   :   "RheemCanCXE50T10H22UO"</v>
      </c>
      <c r="AH447" s="6">
        <v>3.75</v>
      </c>
      <c r="AJ447" s="6">
        <v>4</v>
      </c>
      <c r="AK447"/>
      <c r="AL447" s="138" t="str">
        <f t="shared" si="212"/>
        <v/>
      </c>
      <c r="AM447" s="138">
        <f t="shared" si="213"/>
        <v>3.75</v>
      </c>
      <c r="AN447"/>
      <c r="AO447"/>
      <c r="AP447"/>
      <c r="AQ447"/>
      <c r="AR447"/>
    </row>
    <row r="448" spans="3:44" s="6" customFormat="1" ht="15" customHeight="1" x14ac:dyDescent="0.25">
      <c r="C448" s="118" t="str">
        <f t="shared" si="201"/>
        <v>Rheem Canada</v>
      </c>
      <c r="D448" s="118" t="str">
        <f t="shared" si="202"/>
        <v>CXE65T10H22UO  (65 gal)</v>
      </c>
      <c r="E448" s="118">
        <f t="shared" si="203"/>
        <v>2801561</v>
      </c>
      <c r="F448" s="55">
        <f t="shared" si="204"/>
        <v>65</v>
      </c>
      <c r="G448" s="6" t="str">
        <f t="shared" si="205"/>
        <v>Rheem2020Prem65</v>
      </c>
      <c r="H448" s="114">
        <f t="shared" si="206"/>
        <v>0</v>
      </c>
      <c r="I448" s="152" t="str">
        <f t="shared" si="207"/>
        <v>RheemCanCXE65T10H22UO</v>
      </c>
      <c r="J448" s="114">
        <v>4</v>
      </c>
      <c r="K448" s="219">
        <v>3.55</v>
      </c>
      <c r="L448" s="91" t="s">
        <v>188</v>
      </c>
      <c r="M448" s="32">
        <v>4</v>
      </c>
      <c r="N448" s="75">
        <f t="shared" si="208"/>
        <v>28</v>
      </c>
      <c r="O448" s="12" t="s">
        <v>347</v>
      </c>
      <c r="P448" s="62">
        <f t="shared" si="214"/>
        <v>15</v>
      </c>
      <c r="Q448" s="164">
        <f t="shared" si="199"/>
        <v>2801561</v>
      </c>
      <c r="R448" s="59" t="str">
        <f t="shared" si="209"/>
        <v>CXE65T10H22UO  (65 gal)</v>
      </c>
      <c r="S448" s="151">
        <f>COUNTIF(R$90:R$662, R448)</f>
        <v>1</v>
      </c>
      <c r="T448" s="10" t="s">
        <v>379</v>
      </c>
      <c r="U448" s="11">
        <v>65</v>
      </c>
      <c r="V448" s="30"/>
      <c r="W448" s="80" t="s">
        <v>275</v>
      </c>
      <c r="X448" s="85" t="str">
        <f t="shared" si="200"/>
        <v>Rheem2020Prem65</v>
      </c>
      <c r="Y448" s="113">
        <v>0</v>
      </c>
      <c r="Z448" s="42" t="s">
        <v>8</v>
      </c>
      <c r="AA448" s="43">
        <v>44127</v>
      </c>
      <c r="AB448" s="44"/>
      <c r="AC448" s="124" t="str">
        <f t="shared" si="210"/>
        <v>2,     2801561,   "CXE65T10H22UO  (65 gal)"</v>
      </c>
      <c r="AD448" s="126" t="str">
        <f t="shared" si="215"/>
        <v>RheemCan</v>
      </c>
      <c r="AE448" s="128" t="s">
        <v>586</v>
      </c>
      <c r="AF448" s="167">
        <f>COUNTIF(AE$77:AE$662, AE448)</f>
        <v>1</v>
      </c>
      <c r="AG448" s="124" t="str">
        <f t="shared" si="211"/>
        <v xml:space="preserve">          case  CXE65T10H22UO  (65 gal)   :   "RheemCanCXE65T10H22UO"</v>
      </c>
      <c r="AH448" s="6">
        <v>3.55</v>
      </c>
      <c r="AJ448" s="6">
        <v>4</v>
      </c>
      <c r="AK448"/>
      <c r="AL448" s="138" t="str">
        <f t="shared" si="212"/>
        <v/>
      </c>
      <c r="AM448" s="138">
        <f t="shared" si="213"/>
        <v>3.55</v>
      </c>
      <c r="AN448"/>
      <c r="AO448"/>
      <c r="AP448"/>
      <c r="AQ448"/>
      <c r="AR448"/>
    </row>
    <row r="449" spans="3:44" s="6" customFormat="1" ht="15" customHeight="1" x14ac:dyDescent="0.25">
      <c r="C449" s="118" t="str">
        <f t="shared" si="201"/>
        <v>Rheem Canada</v>
      </c>
      <c r="D449" s="118" t="str">
        <f t="shared" si="202"/>
        <v>CXE80T10H22UO  (80 gal)</v>
      </c>
      <c r="E449" s="118">
        <f t="shared" si="203"/>
        <v>2801662</v>
      </c>
      <c r="F449" s="55">
        <f t="shared" si="204"/>
        <v>80</v>
      </c>
      <c r="G449" s="6" t="str">
        <f t="shared" si="205"/>
        <v>Rheem2020Prem80</v>
      </c>
      <c r="H449" s="114">
        <f t="shared" si="206"/>
        <v>0</v>
      </c>
      <c r="I449" s="152" t="str">
        <f t="shared" si="207"/>
        <v>RheemCanCXE80T10H22UO</v>
      </c>
      <c r="J449" s="114">
        <v>4</v>
      </c>
      <c r="K449" s="219">
        <v>3.7</v>
      </c>
      <c r="L449" s="91" t="s">
        <v>188</v>
      </c>
      <c r="M449" s="32">
        <v>4</v>
      </c>
      <c r="N449" s="75">
        <f t="shared" si="208"/>
        <v>28</v>
      </c>
      <c r="O449" s="12" t="s">
        <v>347</v>
      </c>
      <c r="P449" s="62">
        <f t="shared" si="214"/>
        <v>16</v>
      </c>
      <c r="Q449" s="164">
        <f t="shared" si="199"/>
        <v>2801662</v>
      </c>
      <c r="R449" s="59" t="str">
        <f t="shared" si="209"/>
        <v>CXE80T10H22UO  (80 gal)</v>
      </c>
      <c r="S449" s="151">
        <f>COUNTIF(R$90:R$662, R449)</f>
        <v>1</v>
      </c>
      <c r="T449" s="10" t="s">
        <v>380</v>
      </c>
      <c r="U449" s="11">
        <v>80</v>
      </c>
      <c r="V449" s="30"/>
      <c r="W449" s="80" t="s">
        <v>276</v>
      </c>
      <c r="X449" s="85" t="str">
        <f t="shared" si="200"/>
        <v>Rheem2020Prem80</v>
      </c>
      <c r="Y449" s="113">
        <v>0</v>
      </c>
      <c r="Z449" s="42">
        <v>4</v>
      </c>
      <c r="AA449" s="43">
        <v>44127</v>
      </c>
      <c r="AB449" s="44"/>
      <c r="AC449" s="124" t="str">
        <f t="shared" si="210"/>
        <v>2,     2801662,   "CXE80T10H22UO  (80 gal)"</v>
      </c>
      <c r="AD449" s="126" t="str">
        <f t="shared" si="215"/>
        <v>RheemCan</v>
      </c>
      <c r="AE449" s="128" t="s">
        <v>587</v>
      </c>
      <c r="AF449" s="167">
        <f>COUNTIF(AE$77:AE$662, AE449)</f>
        <v>1</v>
      </c>
      <c r="AG449" s="124" t="str">
        <f t="shared" si="211"/>
        <v xml:space="preserve">          case  CXE80T10H22UO  (80 gal)   :   "RheemCanCXE80T10H22UO"</v>
      </c>
      <c r="AH449" s="6">
        <v>3.7</v>
      </c>
      <c r="AJ449" s="6">
        <v>4</v>
      </c>
      <c r="AK449"/>
      <c r="AL449" s="138" t="str">
        <f t="shared" si="212"/>
        <v/>
      </c>
      <c r="AM449" s="138">
        <f t="shared" si="213"/>
        <v>3.7</v>
      </c>
      <c r="AN449"/>
      <c r="AO449"/>
      <c r="AP449"/>
      <c r="AQ449"/>
      <c r="AR449"/>
    </row>
    <row r="450" spans="3:44" s="6" customFormat="1" ht="15" customHeight="1" x14ac:dyDescent="0.25">
      <c r="C450" s="118" t="str">
        <f t="shared" si="201"/>
        <v>Rheem Canada</v>
      </c>
      <c r="D450" s="118" t="str">
        <f t="shared" si="202"/>
        <v>CXE40T10H45UO  (40 gal)</v>
      </c>
      <c r="E450" s="118">
        <f t="shared" si="203"/>
        <v>2801759</v>
      </c>
      <c r="F450" s="55">
        <f t="shared" si="204"/>
        <v>40</v>
      </c>
      <c r="G450" s="6" t="str">
        <f t="shared" si="205"/>
        <v>Rheem2020Prem40</v>
      </c>
      <c r="H450" s="114">
        <f t="shared" si="206"/>
        <v>0</v>
      </c>
      <c r="I450" s="152" t="str">
        <f t="shared" si="207"/>
        <v>RheemCanCXE40T10H45UO</v>
      </c>
      <c r="J450" s="114">
        <v>4</v>
      </c>
      <c r="K450" s="219">
        <v>3.83</v>
      </c>
      <c r="L450" s="91" t="s">
        <v>188</v>
      </c>
      <c r="M450" s="32">
        <v>4</v>
      </c>
      <c r="N450" s="75">
        <f t="shared" si="208"/>
        <v>28</v>
      </c>
      <c r="O450" s="12" t="s">
        <v>347</v>
      </c>
      <c r="P450" s="62">
        <f t="shared" si="214"/>
        <v>17</v>
      </c>
      <c r="Q450" s="164">
        <f t="shared" si="199"/>
        <v>2801759</v>
      </c>
      <c r="R450" s="59" t="str">
        <f t="shared" si="209"/>
        <v>CXE40T10H45UO  (40 gal)</v>
      </c>
      <c r="S450" s="151">
        <f>COUNTIF(R$90:R$662, R450)</f>
        <v>1</v>
      </c>
      <c r="T450" s="10" t="s">
        <v>381</v>
      </c>
      <c r="U450" s="11">
        <v>40</v>
      </c>
      <c r="V450" s="30"/>
      <c r="W450" s="80" t="s">
        <v>273</v>
      </c>
      <c r="X450" s="85" t="str">
        <f t="shared" si="200"/>
        <v>Rheem2020Prem40</v>
      </c>
      <c r="Y450" s="113">
        <v>0</v>
      </c>
      <c r="Z450" s="42">
        <v>2</v>
      </c>
      <c r="AA450" s="43">
        <v>44127</v>
      </c>
      <c r="AB450" s="44"/>
      <c r="AC450" s="124" t="str">
        <f t="shared" si="210"/>
        <v>2,     2801759,   "CXE40T10H45UO  (40 gal)"</v>
      </c>
      <c r="AD450" s="126" t="str">
        <f t="shared" si="215"/>
        <v>RheemCan</v>
      </c>
      <c r="AE450" s="128" t="s">
        <v>588</v>
      </c>
      <c r="AF450" s="167">
        <f>COUNTIF(AE$77:AE$662, AE450)</f>
        <v>1</v>
      </c>
      <c r="AG450" s="124" t="str">
        <f t="shared" si="211"/>
        <v xml:space="preserve">          case  CXE40T10H45UO  (40 gal)   :   "RheemCanCXE40T10H45UO"</v>
      </c>
      <c r="AH450" s="6">
        <v>3.83</v>
      </c>
      <c r="AJ450" s="6">
        <v>4</v>
      </c>
      <c r="AK450"/>
      <c r="AL450" s="138" t="str">
        <f t="shared" si="212"/>
        <v/>
      </c>
      <c r="AM450" s="138">
        <f t="shared" si="213"/>
        <v>3.83</v>
      </c>
      <c r="AN450"/>
      <c r="AO450"/>
      <c r="AP450"/>
      <c r="AQ450"/>
      <c r="AR450"/>
    </row>
    <row r="451" spans="3:44" s="6" customFormat="1" ht="15" customHeight="1" x14ac:dyDescent="0.25">
      <c r="C451" s="118" t="str">
        <f t="shared" si="201"/>
        <v>Rheem Canada</v>
      </c>
      <c r="D451" s="118" t="str">
        <f t="shared" si="202"/>
        <v>CXE50T10H45UO  (50 gal)</v>
      </c>
      <c r="E451" s="118">
        <f t="shared" si="203"/>
        <v>2801860</v>
      </c>
      <c r="F451" s="55">
        <f t="shared" si="204"/>
        <v>50</v>
      </c>
      <c r="G451" s="6" t="str">
        <f t="shared" si="205"/>
        <v>Rheem2020Prem50</v>
      </c>
      <c r="H451" s="114">
        <f t="shared" si="206"/>
        <v>0</v>
      </c>
      <c r="I451" s="152" t="str">
        <f t="shared" si="207"/>
        <v>RheemCanCXE50T10H45UO</v>
      </c>
      <c r="J451" s="114">
        <v>4</v>
      </c>
      <c r="K451" s="219">
        <v>3.88</v>
      </c>
      <c r="L451" s="91" t="s">
        <v>188</v>
      </c>
      <c r="M451" s="32">
        <v>4</v>
      </c>
      <c r="N451" s="75">
        <f t="shared" si="208"/>
        <v>28</v>
      </c>
      <c r="O451" s="12" t="s">
        <v>347</v>
      </c>
      <c r="P451" s="62">
        <f t="shared" si="214"/>
        <v>18</v>
      </c>
      <c r="Q451" s="164">
        <f t="shared" si="199"/>
        <v>2801860</v>
      </c>
      <c r="R451" s="59" t="str">
        <f t="shared" si="209"/>
        <v>CXE50T10H45UO  (50 gal)</v>
      </c>
      <c r="S451" s="151">
        <f>COUNTIF(R$90:R$662, R451)</f>
        <v>1</v>
      </c>
      <c r="T451" s="10" t="s">
        <v>382</v>
      </c>
      <c r="U451" s="11">
        <v>50</v>
      </c>
      <c r="V451" s="30"/>
      <c r="W451" s="80" t="s">
        <v>274</v>
      </c>
      <c r="X451" s="85" t="str">
        <f t="shared" si="200"/>
        <v>Rheem2020Prem50</v>
      </c>
      <c r="Y451" s="113">
        <v>0</v>
      </c>
      <c r="Z451" s="42" t="s">
        <v>8</v>
      </c>
      <c r="AA451" s="43">
        <v>44127</v>
      </c>
      <c r="AB451" s="44"/>
      <c r="AC451" s="124" t="str">
        <f t="shared" si="210"/>
        <v>2,     2801860,   "CXE50T10H45UO  (50 gal)"</v>
      </c>
      <c r="AD451" s="126" t="str">
        <f t="shared" si="215"/>
        <v>RheemCan</v>
      </c>
      <c r="AE451" s="128" t="s">
        <v>589</v>
      </c>
      <c r="AF451" s="167">
        <f>COUNTIF(AE$77:AE$662, AE451)</f>
        <v>1</v>
      </c>
      <c r="AG451" s="124" t="str">
        <f t="shared" si="211"/>
        <v xml:space="preserve">          case  CXE50T10H45UO  (50 gal)   :   "RheemCanCXE50T10H45UO"</v>
      </c>
      <c r="AH451" s="6">
        <v>3.88</v>
      </c>
      <c r="AJ451" s="6">
        <v>4</v>
      </c>
      <c r="AK451"/>
      <c r="AL451" s="138" t="str">
        <f t="shared" si="212"/>
        <v/>
      </c>
      <c r="AM451" s="138">
        <f t="shared" si="213"/>
        <v>3.88</v>
      </c>
      <c r="AN451"/>
      <c r="AO451"/>
      <c r="AP451"/>
      <c r="AQ451"/>
      <c r="AR451"/>
    </row>
    <row r="452" spans="3:44" s="6" customFormat="1" ht="15" customHeight="1" x14ac:dyDescent="0.25">
      <c r="C452" s="118" t="str">
        <f t="shared" si="201"/>
        <v>Rheem Canada</v>
      </c>
      <c r="D452" s="118" t="str">
        <f t="shared" si="202"/>
        <v>CXE65T10H45UO  (65 gal)</v>
      </c>
      <c r="E452" s="118">
        <f t="shared" si="203"/>
        <v>2801961</v>
      </c>
      <c r="F452" s="55">
        <f t="shared" si="204"/>
        <v>65</v>
      </c>
      <c r="G452" s="6" t="str">
        <f t="shared" si="205"/>
        <v>Rheem2020Prem65</v>
      </c>
      <c r="H452" s="114">
        <f t="shared" si="206"/>
        <v>0</v>
      </c>
      <c r="I452" s="152" t="str">
        <f t="shared" si="207"/>
        <v>RheemCanCXE65T10H45UO</v>
      </c>
      <c r="J452" s="114">
        <v>4</v>
      </c>
      <c r="K452" s="219">
        <v>4.05</v>
      </c>
      <c r="L452" s="91" t="s">
        <v>188</v>
      </c>
      <c r="M452" s="32">
        <v>4</v>
      </c>
      <c r="N452" s="75">
        <f t="shared" si="208"/>
        <v>28</v>
      </c>
      <c r="O452" s="12" t="s">
        <v>347</v>
      </c>
      <c r="P452" s="62">
        <f t="shared" si="214"/>
        <v>19</v>
      </c>
      <c r="Q452" s="164">
        <f t="shared" si="199"/>
        <v>2801961</v>
      </c>
      <c r="R452" s="59" t="str">
        <f t="shared" si="209"/>
        <v>CXE65T10H45UO  (65 gal)</v>
      </c>
      <c r="S452" s="151">
        <f>COUNTIF(R$90:R$662, R452)</f>
        <v>1</v>
      </c>
      <c r="T452" s="10" t="s">
        <v>383</v>
      </c>
      <c r="U452" s="11">
        <v>65</v>
      </c>
      <c r="V452" s="30"/>
      <c r="W452" s="80" t="s">
        <v>275</v>
      </c>
      <c r="X452" s="85" t="str">
        <f t="shared" si="200"/>
        <v>Rheem2020Prem65</v>
      </c>
      <c r="Y452" s="113">
        <v>0</v>
      </c>
      <c r="Z452" s="42" t="s">
        <v>8</v>
      </c>
      <c r="AA452" s="43">
        <v>44127</v>
      </c>
      <c r="AB452" s="44"/>
      <c r="AC452" s="124" t="str">
        <f t="shared" si="210"/>
        <v>2,     2801961,   "CXE65T10H45UO  (65 gal)"</v>
      </c>
      <c r="AD452" s="126" t="str">
        <f t="shared" si="215"/>
        <v>RheemCan</v>
      </c>
      <c r="AE452" s="128" t="s">
        <v>590</v>
      </c>
      <c r="AF452" s="167">
        <f>COUNTIF(AE$77:AE$662, AE452)</f>
        <v>1</v>
      </c>
      <c r="AG452" s="124" t="str">
        <f t="shared" si="211"/>
        <v xml:space="preserve">          case  CXE65T10H45UO  (65 gal)   :   "RheemCanCXE65T10H45UO"</v>
      </c>
      <c r="AH452" s="6">
        <v>4.05</v>
      </c>
      <c r="AJ452" s="6">
        <v>4</v>
      </c>
      <c r="AK452"/>
      <c r="AL452" s="138" t="str">
        <f t="shared" si="212"/>
        <v/>
      </c>
      <c r="AM452" s="138">
        <f t="shared" si="213"/>
        <v>4.05</v>
      </c>
      <c r="AN452"/>
      <c r="AO452"/>
      <c r="AP452"/>
      <c r="AQ452"/>
      <c r="AR452"/>
    </row>
    <row r="453" spans="3:44" s="6" customFormat="1" ht="15" customHeight="1" x14ac:dyDescent="0.25">
      <c r="C453" s="118" t="str">
        <f t="shared" si="201"/>
        <v>Rheem Canada</v>
      </c>
      <c r="D453" s="118" t="str">
        <f t="shared" si="202"/>
        <v>CXE80T10H45UO  (80 gal)</v>
      </c>
      <c r="E453" s="118">
        <f t="shared" si="203"/>
        <v>2802062</v>
      </c>
      <c r="F453" s="55">
        <f t="shared" si="204"/>
        <v>80</v>
      </c>
      <c r="G453" s="6" t="str">
        <f t="shared" si="205"/>
        <v>Rheem2020Prem80</v>
      </c>
      <c r="H453" s="114">
        <f t="shared" si="206"/>
        <v>0</v>
      </c>
      <c r="I453" s="152" t="str">
        <f t="shared" si="207"/>
        <v>RheemCanCXE80T10H45UO</v>
      </c>
      <c r="J453" s="114">
        <v>4</v>
      </c>
      <c r="K453" s="219">
        <v>4.07</v>
      </c>
      <c r="L453" s="91" t="s">
        <v>188</v>
      </c>
      <c r="M453" s="32">
        <v>4</v>
      </c>
      <c r="N453" s="75">
        <f t="shared" si="208"/>
        <v>28</v>
      </c>
      <c r="O453" s="12" t="s">
        <v>347</v>
      </c>
      <c r="P453" s="62">
        <f t="shared" si="214"/>
        <v>20</v>
      </c>
      <c r="Q453" s="164">
        <f t="shared" si="199"/>
        <v>2802062</v>
      </c>
      <c r="R453" s="59" t="str">
        <f t="shared" si="209"/>
        <v>CXE80T10H45UO  (80 gal)</v>
      </c>
      <c r="S453" s="151">
        <f>COUNTIF(R$90:R$662, R453)</f>
        <v>1</v>
      </c>
      <c r="T453" s="10" t="s">
        <v>384</v>
      </c>
      <c r="U453" s="11">
        <v>80</v>
      </c>
      <c r="V453" s="30"/>
      <c r="W453" s="80" t="s">
        <v>276</v>
      </c>
      <c r="X453" s="85" t="str">
        <f t="shared" si="200"/>
        <v>Rheem2020Prem80</v>
      </c>
      <c r="Y453" s="113">
        <v>0</v>
      </c>
      <c r="Z453" s="42">
        <v>4</v>
      </c>
      <c r="AA453" s="43">
        <v>44127</v>
      </c>
      <c r="AB453" s="44"/>
      <c r="AC453" s="124" t="str">
        <f t="shared" si="210"/>
        <v>2,     2802062,   "CXE80T10H45UO  (80 gal)"</v>
      </c>
      <c r="AD453" s="126" t="str">
        <f t="shared" si="215"/>
        <v>RheemCan</v>
      </c>
      <c r="AE453" s="128" t="s">
        <v>591</v>
      </c>
      <c r="AF453" s="167">
        <f>COUNTIF(AE$77:AE$662, AE453)</f>
        <v>1</v>
      </c>
      <c r="AG453" s="124" t="str">
        <f t="shared" si="211"/>
        <v xml:space="preserve">          case  CXE80T10H45UO  (80 gal)   :   "RheemCanCXE80T10H45UO"</v>
      </c>
      <c r="AH453" s="6">
        <v>4.07</v>
      </c>
      <c r="AJ453" s="6">
        <v>4</v>
      </c>
      <c r="AK453"/>
      <c r="AL453" s="138" t="str">
        <f t="shared" si="212"/>
        <v/>
      </c>
      <c r="AM453" s="138">
        <f t="shared" si="213"/>
        <v>4.07</v>
      </c>
      <c r="AN453"/>
      <c r="AO453"/>
      <c r="AP453"/>
      <c r="AQ453"/>
      <c r="AR453"/>
    </row>
    <row r="454" spans="3:44" s="6" customFormat="1" ht="15" customHeight="1" x14ac:dyDescent="0.25">
      <c r="C454" s="118" t="str">
        <f t="shared" si="201"/>
        <v>Rheem Canada</v>
      </c>
      <c r="D454" s="118" t="str">
        <f t="shared" si="202"/>
        <v>CXE40T10HS45UO  (40 gal)</v>
      </c>
      <c r="E454" s="118">
        <f t="shared" si="203"/>
        <v>2802159</v>
      </c>
      <c r="F454" s="55">
        <f t="shared" si="204"/>
        <v>40</v>
      </c>
      <c r="G454" s="6" t="str">
        <f t="shared" si="205"/>
        <v>Rheem2020Prem40</v>
      </c>
      <c r="H454" s="114">
        <f t="shared" si="206"/>
        <v>0</v>
      </c>
      <c r="I454" s="152" t="str">
        <f t="shared" si="207"/>
        <v>RheemCanCXE40T10HS45UO</v>
      </c>
      <c r="J454" s="114">
        <v>4</v>
      </c>
      <c r="K454" s="219">
        <v>3.83</v>
      </c>
      <c r="L454" s="91" t="s">
        <v>188</v>
      </c>
      <c r="M454" s="32">
        <v>4</v>
      </c>
      <c r="N454" s="75">
        <f t="shared" si="208"/>
        <v>28</v>
      </c>
      <c r="O454" s="12" t="s">
        <v>347</v>
      </c>
      <c r="P454" s="62">
        <f t="shared" si="214"/>
        <v>21</v>
      </c>
      <c r="Q454" s="164">
        <f t="shared" si="199"/>
        <v>2802159</v>
      </c>
      <c r="R454" s="59" t="str">
        <f t="shared" si="209"/>
        <v>CXE40T10HS45UO  (40 gal)</v>
      </c>
      <c r="S454" s="151">
        <f>COUNTIF(R$90:R$662, R454)</f>
        <v>1</v>
      </c>
      <c r="T454" s="10" t="s">
        <v>349</v>
      </c>
      <c r="U454" s="11">
        <v>40</v>
      </c>
      <c r="V454" s="30"/>
      <c r="W454" s="80" t="s">
        <v>273</v>
      </c>
      <c r="X454" s="85" t="str">
        <f t="shared" si="200"/>
        <v>Rheem2020Prem40</v>
      </c>
      <c r="Y454" s="113">
        <v>0</v>
      </c>
      <c r="Z454" s="42">
        <v>2</v>
      </c>
      <c r="AA454" s="43">
        <v>44127</v>
      </c>
      <c r="AB454" s="44"/>
      <c r="AC454" s="124" t="str">
        <f t="shared" si="210"/>
        <v>2,     2802159,   "CXE40T10HS45UO  (40 gal)"</v>
      </c>
      <c r="AD454" s="126" t="str">
        <f t="shared" si="215"/>
        <v>RheemCan</v>
      </c>
      <c r="AE454" s="128" t="s">
        <v>592</v>
      </c>
      <c r="AF454" s="167">
        <f>COUNTIF(AE$77:AE$662, AE454)</f>
        <v>1</v>
      </c>
      <c r="AG454" s="124" t="str">
        <f t="shared" si="211"/>
        <v xml:space="preserve">          case  CXE40T10HS45UO  (40 gal)   :   "RheemCanCXE40T10HS45UO"</v>
      </c>
      <c r="AH454" s="6">
        <v>3.83</v>
      </c>
      <c r="AJ454" s="6">
        <v>4</v>
      </c>
      <c r="AK454"/>
      <c r="AL454" s="138" t="str">
        <f t="shared" si="212"/>
        <v/>
      </c>
      <c r="AM454" s="138">
        <f t="shared" si="213"/>
        <v>3.83</v>
      </c>
      <c r="AN454"/>
      <c r="AO454"/>
      <c r="AP454"/>
      <c r="AQ454"/>
      <c r="AR454"/>
    </row>
    <row r="455" spans="3:44" s="6" customFormat="1" ht="15" customHeight="1" x14ac:dyDescent="0.25">
      <c r="C455" s="118" t="str">
        <f t="shared" si="201"/>
        <v>Rheem Canada</v>
      </c>
      <c r="D455" s="118" t="str">
        <f t="shared" si="202"/>
        <v>CXE50T10HS45UO  (50 gal)</v>
      </c>
      <c r="E455" s="118">
        <f t="shared" si="203"/>
        <v>2802260</v>
      </c>
      <c r="F455" s="55">
        <f t="shared" si="204"/>
        <v>50</v>
      </c>
      <c r="G455" s="6" t="str">
        <f t="shared" si="205"/>
        <v>Rheem2020Prem50</v>
      </c>
      <c r="H455" s="114">
        <f t="shared" si="206"/>
        <v>0</v>
      </c>
      <c r="I455" s="152" t="str">
        <f t="shared" si="207"/>
        <v>RheemCanCXE50T10HS45UO</v>
      </c>
      <c r="J455" s="114">
        <v>4</v>
      </c>
      <c r="K455" s="219">
        <v>3.88</v>
      </c>
      <c r="L455" s="91" t="s">
        <v>188</v>
      </c>
      <c r="M455" s="32">
        <v>4</v>
      </c>
      <c r="N455" s="75">
        <f t="shared" si="208"/>
        <v>28</v>
      </c>
      <c r="O455" s="12" t="s">
        <v>347</v>
      </c>
      <c r="P455" s="62">
        <f t="shared" si="214"/>
        <v>22</v>
      </c>
      <c r="Q455" s="164">
        <f t="shared" si="199"/>
        <v>2802260</v>
      </c>
      <c r="R455" s="59" t="str">
        <f t="shared" si="209"/>
        <v>CXE50T10HS45UO  (50 gal)</v>
      </c>
      <c r="S455" s="151">
        <f>COUNTIF(R$90:R$662, R455)</f>
        <v>1</v>
      </c>
      <c r="T455" s="10" t="s">
        <v>385</v>
      </c>
      <c r="U455" s="11">
        <v>50</v>
      </c>
      <c r="V455" s="30"/>
      <c r="W455" s="80" t="s">
        <v>274</v>
      </c>
      <c r="X455" s="85" t="str">
        <f t="shared" si="200"/>
        <v>Rheem2020Prem50</v>
      </c>
      <c r="Y455" s="113">
        <v>0</v>
      </c>
      <c r="Z455" s="42" t="s">
        <v>8</v>
      </c>
      <c r="AA455" s="43">
        <v>44127</v>
      </c>
      <c r="AB455" s="44"/>
      <c r="AC455" s="124" t="str">
        <f t="shared" si="210"/>
        <v>2,     2802260,   "CXE50T10HS45UO  (50 gal)"</v>
      </c>
      <c r="AD455" s="126" t="str">
        <f t="shared" si="215"/>
        <v>RheemCan</v>
      </c>
      <c r="AE455" s="128" t="s">
        <v>593</v>
      </c>
      <c r="AF455" s="167">
        <f>COUNTIF(AE$77:AE$662, AE455)</f>
        <v>1</v>
      </c>
      <c r="AG455" s="124" t="str">
        <f t="shared" si="211"/>
        <v xml:space="preserve">          case  CXE50T10HS45UO  (50 gal)   :   "RheemCanCXE50T10HS45UO"</v>
      </c>
      <c r="AH455" s="6">
        <v>3.88</v>
      </c>
      <c r="AJ455" s="6">
        <v>4</v>
      </c>
      <c r="AK455"/>
      <c r="AL455" s="138" t="str">
        <f t="shared" si="212"/>
        <v/>
      </c>
      <c r="AM455" s="138">
        <f t="shared" si="213"/>
        <v>3.88</v>
      </c>
      <c r="AN455"/>
      <c r="AO455"/>
      <c r="AP455"/>
      <c r="AQ455"/>
      <c r="AR455"/>
    </row>
    <row r="456" spans="3:44" s="6" customFormat="1" ht="15" customHeight="1" x14ac:dyDescent="0.25">
      <c r="C456" s="118" t="str">
        <f t="shared" si="201"/>
        <v>Rheem Canada</v>
      </c>
      <c r="D456" s="118" t="str">
        <f t="shared" si="202"/>
        <v>CXE65T10HS45UO  (65 gal)</v>
      </c>
      <c r="E456" s="118">
        <f t="shared" si="203"/>
        <v>2802361</v>
      </c>
      <c r="F456" s="55">
        <f t="shared" si="204"/>
        <v>65</v>
      </c>
      <c r="G456" s="6" t="str">
        <f t="shared" si="205"/>
        <v>Rheem2020Prem65</v>
      </c>
      <c r="H456" s="114">
        <f t="shared" si="206"/>
        <v>0</v>
      </c>
      <c r="I456" s="152" t="str">
        <f t="shared" si="207"/>
        <v>RheemCanCXE65T10HS45UO</v>
      </c>
      <c r="J456" s="114">
        <v>4</v>
      </c>
      <c r="K456" s="219">
        <v>4.05</v>
      </c>
      <c r="L456" s="91" t="s">
        <v>188</v>
      </c>
      <c r="M456" s="32">
        <v>4</v>
      </c>
      <c r="N456" s="75">
        <f t="shared" si="208"/>
        <v>28</v>
      </c>
      <c r="O456" s="12" t="s">
        <v>347</v>
      </c>
      <c r="P456" s="62">
        <f t="shared" si="214"/>
        <v>23</v>
      </c>
      <c r="Q456" s="164">
        <f t="shared" si="199"/>
        <v>2802361</v>
      </c>
      <c r="R456" s="59" t="str">
        <f t="shared" si="209"/>
        <v>CXE65T10HS45UO  (65 gal)</v>
      </c>
      <c r="S456" s="151">
        <f>COUNTIF(R$90:R$662, R456)</f>
        <v>1</v>
      </c>
      <c r="T456" s="10" t="s">
        <v>386</v>
      </c>
      <c r="U456" s="11">
        <v>65</v>
      </c>
      <c r="V456" s="30"/>
      <c r="W456" s="80" t="s">
        <v>275</v>
      </c>
      <c r="X456" s="85" t="str">
        <f t="shared" si="200"/>
        <v>Rheem2020Prem65</v>
      </c>
      <c r="Y456" s="113">
        <v>0</v>
      </c>
      <c r="Z456" s="42" t="s">
        <v>8</v>
      </c>
      <c r="AA456" s="43">
        <v>44127</v>
      </c>
      <c r="AB456" s="44"/>
      <c r="AC456" s="124" t="str">
        <f t="shared" si="210"/>
        <v>2,     2802361,   "CXE65T10HS45UO  (65 gal)"</v>
      </c>
      <c r="AD456" s="126" t="str">
        <f t="shared" si="215"/>
        <v>RheemCan</v>
      </c>
      <c r="AE456" s="128" t="s">
        <v>594</v>
      </c>
      <c r="AF456" s="167">
        <f>COUNTIF(AE$77:AE$662, AE456)</f>
        <v>1</v>
      </c>
      <c r="AG456" s="124" t="str">
        <f t="shared" si="211"/>
        <v xml:space="preserve">          case  CXE65T10HS45UO  (65 gal)   :   "RheemCanCXE65T10HS45UO"</v>
      </c>
      <c r="AH456" s="6">
        <v>4.05</v>
      </c>
      <c r="AJ456" s="6">
        <v>4</v>
      </c>
      <c r="AK456"/>
      <c r="AL456" s="138" t="str">
        <f t="shared" si="212"/>
        <v/>
      </c>
      <c r="AM456" s="138">
        <f t="shared" si="213"/>
        <v>4.05</v>
      </c>
      <c r="AN456"/>
      <c r="AO456"/>
      <c r="AP456"/>
      <c r="AQ456"/>
      <c r="AR456"/>
    </row>
    <row r="457" spans="3:44" s="6" customFormat="1" ht="15" customHeight="1" x14ac:dyDescent="0.25">
      <c r="C457" s="118" t="str">
        <f t="shared" si="201"/>
        <v>Rheem Canada</v>
      </c>
      <c r="D457" s="118" t="str">
        <f t="shared" si="202"/>
        <v>CXE80T10HS45UO  (80 gal)</v>
      </c>
      <c r="E457" s="118">
        <f t="shared" si="203"/>
        <v>2802462</v>
      </c>
      <c r="F457" s="55">
        <f t="shared" si="204"/>
        <v>80</v>
      </c>
      <c r="G457" s="6" t="str">
        <f t="shared" si="205"/>
        <v>Rheem2020Prem80</v>
      </c>
      <c r="H457" s="114">
        <f t="shared" si="206"/>
        <v>0</v>
      </c>
      <c r="I457" s="152" t="str">
        <f t="shared" si="207"/>
        <v>RheemCanCXE80T10HS45UO</v>
      </c>
      <c r="J457" s="114">
        <v>4</v>
      </c>
      <c r="K457" s="219">
        <v>4.07</v>
      </c>
      <c r="L457" s="91" t="s">
        <v>188</v>
      </c>
      <c r="M457" s="32">
        <v>4</v>
      </c>
      <c r="N457" s="75">
        <f t="shared" si="208"/>
        <v>28</v>
      </c>
      <c r="O457" s="12" t="s">
        <v>347</v>
      </c>
      <c r="P457" s="62">
        <f t="shared" si="214"/>
        <v>24</v>
      </c>
      <c r="Q457" s="164">
        <f t="shared" si="199"/>
        <v>2802462</v>
      </c>
      <c r="R457" s="59" t="str">
        <f t="shared" si="209"/>
        <v>CXE80T10HS45UO  (80 gal)</v>
      </c>
      <c r="S457" s="151">
        <f>COUNTIF(R$90:R$662, R457)</f>
        <v>1</v>
      </c>
      <c r="T457" s="10" t="s">
        <v>387</v>
      </c>
      <c r="U457" s="11">
        <v>80</v>
      </c>
      <c r="V457" s="30"/>
      <c r="W457" s="80" t="s">
        <v>276</v>
      </c>
      <c r="X457" s="85" t="str">
        <f t="shared" si="200"/>
        <v>Rheem2020Prem80</v>
      </c>
      <c r="Y457" s="113">
        <v>0</v>
      </c>
      <c r="Z457" s="42">
        <v>4</v>
      </c>
      <c r="AA457" s="43">
        <v>44127</v>
      </c>
      <c r="AB457" s="44"/>
      <c r="AC457" s="124" t="str">
        <f t="shared" si="210"/>
        <v>2,     2802462,   "CXE80T10HS45UO  (80 gal)"</v>
      </c>
      <c r="AD457" s="126" t="str">
        <f t="shared" si="215"/>
        <v>RheemCan</v>
      </c>
      <c r="AE457" s="128" t="s">
        <v>595</v>
      </c>
      <c r="AF457" s="167">
        <f>COUNTIF(AE$77:AE$662, AE457)</f>
        <v>1</v>
      </c>
      <c r="AG457" s="124" t="str">
        <f t="shared" si="211"/>
        <v xml:space="preserve">          case  CXE80T10HS45UO  (80 gal)   :   "RheemCanCXE80T10HS45UO"</v>
      </c>
      <c r="AH457" s="6">
        <v>4.07</v>
      </c>
      <c r="AJ457" s="6">
        <v>4</v>
      </c>
      <c r="AK457"/>
      <c r="AL457" s="138" t="str">
        <f t="shared" si="212"/>
        <v/>
      </c>
      <c r="AM457" s="138">
        <f t="shared" si="213"/>
        <v>4.07</v>
      </c>
      <c r="AN457"/>
      <c r="AO457"/>
      <c r="AP457"/>
      <c r="AQ457"/>
      <c r="AR457"/>
    </row>
    <row r="458" spans="3:44" s="6" customFormat="1" ht="15" customHeight="1" x14ac:dyDescent="0.25">
      <c r="C458" s="118" t="str">
        <f t="shared" si="201"/>
        <v>Rheem Canada</v>
      </c>
      <c r="D458" s="118" t="str">
        <f t="shared" si="202"/>
        <v>CPRO H40 T2 RH310BM  (40 gal)</v>
      </c>
      <c r="E458" s="118">
        <f t="shared" si="203"/>
        <v>2802563</v>
      </c>
      <c r="F458" s="55">
        <f t="shared" si="204"/>
        <v>40</v>
      </c>
      <c r="G458" s="6" t="str">
        <f t="shared" si="205"/>
        <v>Rheem2020Build40</v>
      </c>
      <c r="H458" s="114">
        <f t="shared" si="206"/>
        <v>0</v>
      </c>
      <c r="I458" s="152" t="str">
        <f t="shared" si="207"/>
        <v>RheemCanCPROH40T2RH310BM</v>
      </c>
      <c r="J458" s="114">
        <v>3</v>
      </c>
      <c r="K458" s="219">
        <v>3.5</v>
      </c>
      <c r="L458" s="91" t="s">
        <v>188</v>
      </c>
      <c r="M458" s="32">
        <v>3</v>
      </c>
      <c r="N458" s="75">
        <f t="shared" si="208"/>
        <v>28</v>
      </c>
      <c r="O458" s="12" t="s">
        <v>347</v>
      </c>
      <c r="P458" s="62">
        <f t="shared" si="214"/>
        <v>25</v>
      </c>
      <c r="Q458" s="164">
        <f t="shared" si="199"/>
        <v>2802563</v>
      </c>
      <c r="R458" s="59" t="str">
        <f t="shared" si="209"/>
        <v>CPRO H40 T2 RH310BM  (40 gal)</v>
      </c>
      <c r="S458" s="151">
        <f>COUNTIF(R$90:R$662, R458)</f>
        <v>1</v>
      </c>
      <c r="T458" s="10" t="s">
        <v>388</v>
      </c>
      <c r="U458" s="11">
        <v>40</v>
      </c>
      <c r="V458" s="30"/>
      <c r="W458" s="80" t="s">
        <v>277</v>
      </c>
      <c r="X458" s="85" t="str">
        <f t="shared" si="200"/>
        <v>Rheem2020Build40</v>
      </c>
      <c r="Y458" s="113">
        <v>0</v>
      </c>
      <c r="Z458" s="42">
        <v>2</v>
      </c>
      <c r="AA458" s="43">
        <v>44127</v>
      </c>
      <c r="AB458" s="44"/>
      <c r="AC458" s="124" t="str">
        <f t="shared" si="210"/>
        <v>2,     2802563,   "CPRO H40 T2 RH310BM  (40 gal)"</v>
      </c>
      <c r="AD458" s="126" t="str">
        <f t="shared" si="215"/>
        <v>RheemCan</v>
      </c>
      <c r="AE458" s="128" t="s">
        <v>599</v>
      </c>
      <c r="AF458" s="167">
        <f>COUNTIF(AE$77:AE$662, AE458)</f>
        <v>1</v>
      </c>
      <c r="AG458" s="124" t="str">
        <f t="shared" si="211"/>
        <v xml:space="preserve">          case  CPRO H40 T2 RH310BM  (40 gal)   :   "RheemCanCPROH40T2RH310BM"</v>
      </c>
      <c r="AH458" s="6">
        <v>3.5</v>
      </c>
      <c r="AJ458" s="6">
        <v>3</v>
      </c>
      <c r="AK458"/>
      <c r="AL458" s="138">
        <f t="shared" si="212"/>
        <v>3.5</v>
      </c>
      <c r="AM458" s="138" t="str">
        <f t="shared" si="213"/>
        <v/>
      </c>
      <c r="AN458"/>
      <c r="AO458"/>
      <c r="AP458"/>
      <c r="AQ458"/>
      <c r="AR458"/>
    </row>
    <row r="459" spans="3:44" s="6" customFormat="1" ht="15" customHeight="1" x14ac:dyDescent="0.25">
      <c r="C459" s="118" t="str">
        <f t="shared" si="201"/>
        <v>Rheem Canada</v>
      </c>
      <c r="D459" s="118" t="str">
        <f t="shared" si="202"/>
        <v>CPRO H50 T2 RH310BM  (50 gal)</v>
      </c>
      <c r="E459" s="118">
        <f t="shared" si="203"/>
        <v>2802664</v>
      </c>
      <c r="F459" s="55">
        <f t="shared" si="204"/>
        <v>50</v>
      </c>
      <c r="G459" s="6" t="str">
        <f t="shared" si="205"/>
        <v>Rheem2020Build50</v>
      </c>
      <c r="H459" s="114">
        <f t="shared" si="206"/>
        <v>0</v>
      </c>
      <c r="I459" s="152" t="str">
        <f t="shared" si="207"/>
        <v>RheemCanCPROH50T2RH310BM</v>
      </c>
      <c r="J459" s="114">
        <v>3</v>
      </c>
      <c r="K459" s="219">
        <v>3.5</v>
      </c>
      <c r="L459" s="91" t="s">
        <v>188</v>
      </c>
      <c r="M459" s="32">
        <v>3</v>
      </c>
      <c r="N459" s="75">
        <f t="shared" si="208"/>
        <v>28</v>
      </c>
      <c r="O459" s="12" t="s">
        <v>347</v>
      </c>
      <c r="P459" s="62">
        <f t="shared" si="214"/>
        <v>26</v>
      </c>
      <c r="Q459" s="164">
        <f t="shared" si="199"/>
        <v>2802664</v>
      </c>
      <c r="R459" s="59" t="str">
        <f t="shared" si="209"/>
        <v>CPRO H50 T2 RH310BM  (50 gal)</v>
      </c>
      <c r="S459" s="151">
        <f>COUNTIF(R$90:R$662, R459)</f>
        <v>1</v>
      </c>
      <c r="T459" s="10" t="s">
        <v>360</v>
      </c>
      <c r="U459" s="11">
        <v>50</v>
      </c>
      <c r="V459" s="30"/>
      <c r="W459" s="80" t="s">
        <v>278</v>
      </c>
      <c r="X459" s="85" t="str">
        <f t="shared" si="200"/>
        <v>Rheem2020Build50</v>
      </c>
      <c r="Y459" s="113">
        <v>0</v>
      </c>
      <c r="Z459" s="42" t="s">
        <v>8</v>
      </c>
      <c r="AA459" s="43">
        <v>44127</v>
      </c>
      <c r="AB459" s="44"/>
      <c r="AC459" s="124" t="str">
        <f t="shared" si="210"/>
        <v>2,     2802664,   "CPRO H50 T2 RH310BM  (50 gal)"</v>
      </c>
      <c r="AD459" s="126" t="str">
        <f t="shared" si="215"/>
        <v>RheemCan</v>
      </c>
      <c r="AE459" s="128" t="s">
        <v>600</v>
      </c>
      <c r="AF459" s="167">
        <f>COUNTIF(AE$77:AE$662, AE459)</f>
        <v>1</v>
      </c>
      <c r="AG459" s="124" t="str">
        <f t="shared" si="211"/>
        <v xml:space="preserve">          case  CPRO H50 T2 RH310BM  (50 gal)   :   "RheemCanCPROH50T2RH310BM"</v>
      </c>
      <c r="AH459" s="6">
        <v>3.5</v>
      </c>
      <c r="AJ459" s="6">
        <v>3</v>
      </c>
      <c r="AK459"/>
      <c r="AL459" s="138">
        <f t="shared" si="212"/>
        <v>3.5</v>
      </c>
      <c r="AM459" s="138" t="str">
        <f t="shared" si="213"/>
        <v/>
      </c>
      <c r="AN459"/>
      <c r="AO459"/>
      <c r="AP459"/>
      <c r="AQ459"/>
      <c r="AR459"/>
    </row>
    <row r="460" spans="3:44" s="6" customFormat="1" ht="15" customHeight="1" x14ac:dyDescent="0.25">
      <c r="C460" s="118" t="str">
        <f t="shared" si="201"/>
        <v>Rheem Canada</v>
      </c>
      <c r="D460" s="118" t="str">
        <f t="shared" si="202"/>
        <v>CPRO H65 T2 RH310BM  (65 gal)</v>
      </c>
      <c r="E460" s="118">
        <f t="shared" si="203"/>
        <v>2802765</v>
      </c>
      <c r="F460" s="55">
        <f t="shared" si="204"/>
        <v>65</v>
      </c>
      <c r="G460" s="6" t="str">
        <f t="shared" si="205"/>
        <v>Rheem2020Build65</v>
      </c>
      <c r="H460" s="114">
        <f t="shared" si="206"/>
        <v>0</v>
      </c>
      <c r="I460" s="152" t="str">
        <f t="shared" si="207"/>
        <v>RheemCanCPROH65T2RH310BM</v>
      </c>
      <c r="J460" s="114">
        <v>3</v>
      </c>
      <c r="K460" s="219">
        <v>3.5</v>
      </c>
      <c r="L460" s="91" t="s">
        <v>188</v>
      </c>
      <c r="M460" s="32">
        <v>3</v>
      </c>
      <c r="N460" s="75">
        <f t="shared" si="208"/>
        <v>28</v>
      </c>
      <c r="O460" s="12" t="s">
        <v>347</v>
      </c>
      <c r="P460" s="62">
        <f t="shared" si="214"/>
        <v>27</v>
      </c>
      <c r="Q460" s="164">
        <f t="shared" si="199"/>
        <v>2802765</v>
      </c>
      <c r="R460" s="59" t="str">
        <f t="shared" si="209"/>
        <v>CPRO H65 T2 RH310BM  (65 gal)</v>
      </c>
      <c r="S460" s="151">
        <f>COUNTIF(R$90:R$662, R460)</f>
        <v>1</v>
      </c>
      <c r="T460" s="10" t="s">
        <v>361</v>
      </c>
      <c r="U460" s="11">
        <v>65</v>
      </c>
      <c r="V460" s="30"/>
      <c r="W460" s="80" t="s">
        <v>279</v>
      </c>
      <c r="X460" s="85" t="str">
        <f t="shared" si="200"/>
        <v>Rheem2020Build65</v>
      </c>
      <c r="Y460" s="113">
        <v>0</v>
      </c>
      <c r="Z460" s="42" t="s">
        <v>8</v>
      </c>
      <c r="AA460" s="43">
        <v>44127</v>
      </c>
      <c r="AB460" s="44"/>
      <c r="AC460" s="124" t="str">
        <f t="shared" si="210"/>
        <v>2,     2802765,   "CPRO H65 T2 RH310BM  (65 gal)"</v>
      </c>
      <c r="AD460" s="126" t="str">
        <f t="shared" si="215"/>
        <v>RheemCan</v>
      </c>
      <c r="AE460" s="128" t="s">
        <v>601</v>
      </c>
      <c r="AF460" s="167">
        <f>COUNTIF(AE$77:AE$662, AE460)</f>
        <v>1</v>
      </c>
      <c r="AG460" s="124" t="str">
        <f t="shared" si="211"/>
        <v xml:space="preserve">          case  CPRO H65 T2 RH310BM  (65 gal)   :   "RheemCanCPROH65T2RH310BM"</v>
      </c>
      <c r="AH460" s="6">
        <v>3.5</v>
      </c>
      <c r="AJ460" s="6">
        <v>3</v>
      </c>
      <c r="AK460"/>
      <c r="AL460" s="138">
        <f t="shared" si="212"/>
        <v>3.5</v>
      </c>
      <c r="AM460" s="138" t="str">
        <f t="shared" si="213"/>
        <v/>
      </c>
      <c r="AN460"/>
      <c r="AO460"/>
      <c r="AP460"/>
      <c r="AQ460"/>
      <c r="AR460"/>
    </row>
    <row r="461" spans="3:44" s="6" customFormat="1" ht="15" customHeight="1" x14ac:dyDescent="0.25">
      <c r="C461" s="118" t="str">
        <f t="shared" si="201"/>
        <v>Rheem Canada</v>
      </c>
      <c r="D461" s="118" t="str">
        <f t="shared" si="202"/>
        <v>CPRO H80 T2 RH310BM  (80 gal)</v>
      </c>
      <c r="E461" s="118">
        <f t="shared" si="203"/>
        <v>2802866</v>
      </c>
      <c r="F461" s="55">
        <f t="shared" si="204"/>
        <v>80</v>
      </c>
      <c r="G461" s="6" t="str">
        <f t="shared" si="205"/>
        <v>Rheem2020Build80</v>
      </c>
      <c r="H461" s="114">
        <f t="shared" si="206"/>
        <v>0</v>
      </c>
      <c r="I461" s="152" t="str">
        <f t="shared" si="207"/>
        <v>RheemCanCPROH80T2RH310BM</v>
      </c>
      <c r="J461" s="114">
        <v>3</v>
      </c>
      <c r="K461" s="219">
        <v>3.5</v>
      </c>
      <c r="L461" s="91" t="s">
        <v>188</v>
      </c>
      <c r="M461" s="32">
        <v>3</v>
      </c>
      <c r="N461" s="75">
        <f t="shared" si="208"/>
        <v>28</v>
      </c>
      <c r="O461" s="12" t="s">
        <v>347</v>
      </c>
      <c r="P461" s="62">
        <f t="shared" si="214"/>
        <v>28</v>
      </c>
      <c r="Q461" s="164">
        <f t="shared" si="199"/>
        <v>2802866</v>
      </c>
      <c r="R461" s="59" t="str">
        <f t="shared" si="209"/>
        <v>CPRO H80 T2 RH310BM  (80 gal)</v>
      </c>
      <c r="S461" s="151">
        <f>COUNTIF(R$90:R$662, R461)</f>
        <v>1</v>
      </c>
      <c r="T461" s="10" t="s">
        <v>389</v>
      </c>
      <c r="U461" s="11">
        <v>80</v>
      </c>
      <c r="V461" s="30"/>
      <c r="W461" s="80" t="s">
        <v>280</v>
      </c>
      <c r="X461" s="85" t="str">
        <f t="shared" si="200"/>
        <v>Rheem2020Build80</v>
      </c>
      <c r="Y461" s="113">
        <v>0</v>
      </c>
      <c r="Z461" s="42" t="s">
        <v>13</v>
      </c>
      <c r="AA461" s="43">
        <v>44127</v>
      </c>
      <c r="AB461" s="44"/>
      <c r="AC461" s="124" t="str">
        <f t="shared" si="210"/>
        <v>2,     2802866,   "CPRO H80 T2 RH310BM  (80 gal)"</v>
      </c>
      <c r="AD461" s="126" t="str">
        <f t="shared" si="215"/>
        <v>RheemCan</v>
      </c>
      <c r="AE461" s="128" t="s">
        <v>602</v>
      </c>
      <c r="AF461" s="167">
        <f>COUNTIF(AE$77:AE$662, AE461)</f>
        <v>1</v>
      </c>
      <c r="AG461" s="124" t="str">
        <f t="shared" si="211"/>
        <v xml:space="preserve">          case  CPRO H80 T2 RH310BM  (80 gal)   :   "RheemCanCPROH80T2RH310BM"</v>
      </c>
      <c r="AH461" s="6">
        <v>3.5</v>
      </c>
      <c r="AJ461" s="6">
        <v>3</v>
      </c>
      <c r="AK461"/>
      <c r="AL461" s="138">
        <f t="shared" si="212"/>
        <v>3.5</v>
      </c>
      <c r="AM461" s="138" t="str">
        <f t="shared" si="213"/>
        <v/>
      </c>
      <c r="AN461"/>
      <c r="AO461"/>
      <c r="AP461"/>
      <c r="AQ461"/>
      <c r="AR461"/>
    </row>
    <row r="462" spans="3:44" s="6" customFormat="1" ht="15" customHeight="1" x14ac:dyDescent="0.25">
      <c r="C462" s="6" t="str">
        <f t="shared" si="201"/>
        <v>Richmond</v>
      </c>
      <c r="D462" s="6" t="str">
        <f t="shared" si="202"/>
        <v>10E40-HP5U15  (40 gal)</v>
      </c>
      <c r="E462" s="6">
        <f t="shared" si="203"/>
        <v>2003259</v>
      </c>
      <c r="F462" s="55">
        <f t="shared" si="204"/>
        <v>40</v>
      </c>
      <c r="G462" s="6" t="str">
        <f t="shared" si="205"/>
        <v>Rheem2020Prem40</v>
      </c>
      <c r="H462" s="114">
        <f t="shared" si="206"/>
        <v>1</v>
      </c>
      <c r="I462" s="152" t="str">
        <f t="shared" si="207"/>
        <v>Richmond10E40HP5U15</v>
      </c>
      <c r="J462" s="114">
        <v>4</v>
      </c>
      <c r="K462" s="219">
        <v>3.45</v>
      </c>
      <c r="L462" s="91" t="s">
        <v>188</v>
      </c>
      <c r="M462" s="175"/>
      <c r="N462" s="131">
        <f t="shared" si="208"/>
        <v>20</v>
      </c>
      <c r="O462" s="189" t="s">
        <v>95</v>
      </c>
      <c r="P462" s="177">
        <v>32</v>
      </c>
      <c r="Q462" s="164">
        <f t="shared" si="199"/>
        <v>2003259</v>
      </c>
      <c r="R462" s="9" t="str">
        <f t="shared" si="209"/>
        <v>10E40-HP5U15  (40 gal)</v>
      </c>
      <c r="S462" s="11">
        <f>COUNTIF(R$90:R$662, R462)</f>
        <v>1</v>
      </c>
      <c r="T462" s="173" t="s">
        <v>1178</v>
      </c>
      <c r="U462" s="172">
        <v>40</v>
      </c>
      <c r="V462" s="173" t="s">
        <v>273</v>
      </c>
      <c r="W462" s="174" t="s">
        <v>273</v>
      </c>
      <c r="X462" s="129" t="str">
        <f t="shared" si="200"/>
        <v>Rheem2020Prem40</v>
      </c>
      <c r="Y462" s="195">
        <v>1</v>
      </c>
      <c r="Z462" s="192"/>
      <c r="AA462" s="193"/>
      <c r="AB462" s="166"/>
      <c r="AC462" s="124" t="str">
        <f t="shared" si="210"/>
        <v>2,     2003259,   "10E40-HP5U15  (40 gal)"</v>
      </c>
      <c r="AD462" s="182" t="str">
        <f>O462</f>
        <v>Richmond</v>
      </c>
      <c r="AE462" s="173" t="s">
        <v>1190</v>
      </c>
      <c r="AF462" s="167">
        <f>COUNTIF(AE$77:AE$662, AE462)</f>
        <v>1</v>
      </c>
      <c r="AG462" s="124" t="str">
        <f t="shared" si="211"/>
        <v xml:space="preserve">          case  10E40-HP5U15  (40 gal)   :   "Richmond10E40HP5U15"</v>
      </c>
      <c r="AH462" s="6">
        <v>3.45</v>
      </c>
      <c r="AJ462" s="6">
        <v>4</v>
      </c>
      <c r="AK462"/>
      <c r="AL462" s="138" t="str">
        <f t="shared" si="212"/>
        <v/>
      </c>
      <c r="AM462" s="138">
        <f t="shared" si="213"/>
        <v>3.45</v>
      </c>
      <c r="AN462"/>
      <c r="AO462"/>
      <c r="AP462"/>
      <c r="AQ462"/>
      <c r="AR462"/>
    </row>
    <row r="463" spans="3:44" s="6" customFormat="1" ht="15" customHeight="1" x14ac:dyDescent="0.25">
      <c r="C463" s="6" t="str">
        <f t="shared" si="201"/>
        <v>Richmond</v>
      </c>
      <c r="D463" s="6" t="str">
        <f t="shared" si="202"/>
        <v>10E40-HP5U30  (40 gal)</v>
      </c>
      <c r="E463" s="6">
        <f t="shared" si="203"/>
        <v>2003359</v>
      </c>
      <c r="F463" s="55">
        <f t="shared" si="204"/>
        <v>40</v>
      </c>
      <c r="G463" s="6" t="str">
        <f t="shared" si="205"/>
        <v>Rheem2020Prem40</v>
      </c>
      <c r="H463" s="114">
        <f t="shared" si="206"/>
        <v>1</v>
      </c>
      <c r="I463" s="152" t="str">
        <f t="shared" si="207"/>
        <v>Richmond10E40HP5U30</v>
      </c>
      <c r="J463" s="114">
        <v>4</v>
      </c>
      <c r="K463" s="219">
        <v>3.83</v>
      </c>
      <c r="L463" s="91" t="s">
        <v>188</v>
      </c>
      <c r="M463" s="175"/>
      <c r="N463" s="131">
        <f t="shared" si="208"/>
        <v>20</v>
      </c>
      <c r="O463" s="189" t="s">
        <v>95</v>
      </c>
      <c r="P463" s="178">
        <f t="shared" ref="P463:P473" si="216">P462+1</f>
        <v>33</v>
      </c>
      <c r="Q463" s="164">
        <f t="shared" si="199"/>
        <v>2003359</v>
      </c>
      <c r="R463" s="9" t="str">
        <f t="shared" si="209"/>
        <v>10E40-HP5U30  (40 gal)</v>
      </c>
      <c r="S463" s="11">
        <f>COUNTIF(R$90:R$662, R463)</f>
        <v>1</v>
      </c>
      <c r="T463" s="173" t="s">
        <v>1179</v>
      </c>
      <c r="U463" s="172">
        <v>40</v>
      </c>
      <c r="V463" s="173" t="s">
        <v>273</v>
      </c>
      <c r="W463" s="174" t="s">
        <v>273</v>
      </c>
      <c r="X463" s="129" t="str">
        <f t="shared" si="200"/>
        <v>Rheem2020Prem40</v>
      </c>
      <c r="Y463" s="195">
        <v>1</v>
      </c>
      <c r="Z463" s="192"/>
      <c r="AA463" s="193"/>
      <c r="AB463" s="166"/>
      <c r="AC463" s="124" t="str">
        <f t="shared" si="210"/>
        <v>2,     2003359,   "10E40-HP5U30  (40 gal)"</v>
      </c>
      <c r="AD463" s="196" t="str">
        <f t="shared" ref="AD463:AD473" si="217">AD462</f>
        <v>Richmond</v>
      </c>
      <c r="AE463" s="173" t="s">
        <v>1191</v>
      </c>
      <c r="AF463" s="167">
        <f>COUNTIF(AE$77:AE$662, AE463)</f>
        <v>1</v>
      </c>
      <c r="AG463" s="124" t="str">
        <f t="shared" si="211"/>
        <v xml:space="preserve">          case  10E40-HP5U30  (40 gal)   :   "Richmond10E40HP5U30"</v>
      </c>
      <c r="AH463" s="6">
        <v>3.83</v>
      </c>
      <c r="AJ463" s="6">
        <v>4</v>
      </c>
      <c r="AK463"/>
      <c r="AL463" s="138" t="str">
        <f t="shared" si="212"/>
        <v/>
      </c>
      <c r="AM463" s="138">
        <f t="shared" si="213"/>
        <v>3.83</v>
      </c>
      <c r="AN463"/>
      <c r="AO463"/>
      <c r="AP463"/>
      <c r="AQ463"/>
      <c r="AR463"/>
    </row>
    <row r="464" spans="3:44" s="6" customFormat="1" ht="15" customHeight="1" x14ac:dyDescent="0.25">
      <c r="C464" s="6" t="str">
        <f t="shared" si="201"/>
        <v>Richmond</v>
      </c>
      <c r="D464" s="6" t="str">
        <f t="shared" si="202"/>
        <v>10E40-HP5US30  (40 gal)</v>
      </c>
      <c r="E464" s="6">
        <f t="shared" si="203"/>
        <v>2003459</v>
      </c>
      <c r="F464" s="55">
        <f t="shared" si="204"/>
        <v>40</v>
      </c>
      <c r="G464" s="6" t="str">
        <f t="shared" si="205"/>
        <v>Rheem2020Prem40</v>
      </c>
      <c r="H464" s="114">
        <f t="shared" si="206"/>
        <v>1</v>
      </c>
      <c r="I464" s="152" t="str">
        <f t="shared" si="207"/>
        <v>Richmond10E40HP5US30</v>
      </c>
      <c r="J464" s="114">
        <v>4</v>
      </c>
      <c r="K464" s="219">
        <v>3.83</v>
      </c>
      <c r="L464" s="91" t="s">
        <v>188</v>
      </c>
      <c r="M464" s="175"/>
      <c r="N464" s="131">
        <f t="shared" si="208"/>
        <v>20</v>
      </c>
      <c r="O464" s="189" t="s">
        <v>95</v>
      </c>
      <c r="P464" s="178">
        <f t="shared" si="216"/>
        <v>34</v>
      </c>
      <c r="Q464" s="164">
        <f t="shared" si="199"/>
        <v>2003459</v>
      </c>
      <c r="R464" s="9" t="str">
        <f t="shared" si="209"/>
        <v>10E40-HP5US30  (40 gal)</v>
      </c>
      <c r="S464" s="11">
        <f>COUNTIF(R$90:R$662, R464)</f>
        <v>1</v>
      </c>
      <c r="T464" s="173" t="s">
        <v>1180</v>
      </c>
      <c r="U464" s="172">
        <v>40</v>
      </c>
      <c r="V464" s="173" t="s">
        <v>273</v>
      </c>
      <c r="W464" s="174" t="s">
        <v>273</v>
      </c>
      <c r="X464" s="129" t="str">
        <f t="shared" si="200"/>
        <v>Rheem2020Prem40</v>
      </c>
      <c r="Y464" s="195">
        <v>1</v>
      </c>
      <c r="Z464" s="192"/>
      <c r="AA464" s="193"/>
      <c r="AB464" s="166"/>
      <c r="AC464" s="124" t="str">
        <f t="shared" si="210"/>
        <v>2,     2003459,   "10E40-HP5US30  (40 gal)"</v>
      </c>
      <c r="AD464" s="196" t="str">
        <f t="shared" si="217"/>
        <v>Richmond</v>
      </c>
      <c r="AE464" s="173" t="s">
        <v>1192</v>
      </c>
      <c r="AF464" s="167">
        <f>COUNTIF(AE$77:AE$662, AE464)</f>
        <v>1</v>
      </c>
      <c r="AG464" s="124" t="str">
        <f t="shared" si="211"/>
        <v xml:space="preserve">          case  10E40-HP5US30  (40 gal)   :   "Richmond10E40HP5US30"</v>
      </c>
      <c r="AH464" s="6">
        <v>3.83</v>
      </c>
      <c r="AJ464" s="6">
        <v>4</v>
      </c>
      <c r="AK464"/>
      <c r="AL464" s="138" t="str">
        <f t="shared" si="212"/>
        <v/>
      </c>
      <c r="AM464" s="138">
        <f t="shared" si="213"/>
        <v>3.83</v>
      </c>
      <c r="AN464"/>
      <c r="AO464"/>
      <c r="AP464"/>
      <c r="AQ464"/>
      <c r="AR464"/>
    </row>
    <row r="465" spans="3:44" s="6" customFormat="1" ht="15" customHeight="1" x14ac:dyDescent="0.25">
      <c r="C465" s="6" t="str">
        <f t="shared" si="201"/>
        <v>Richmond</v>
      </c>
      <c r="D465" s="6" t="str">
        <f t="shared" si="202"/>
        <v>10E50-HP5U15  (50 gal)</v>
      </c>
      <c r="E465" s="6">
        <f t="shared" si="203"/>
        <v>2003560</v>
      </c>
      <c r="F465" s="55">
        <f t="shared" si="204"/>
        <v>50</v>
      </c>
      <c r="G465" s="6" t="str">
        <f t="shared" si="205"/>
        <v>Rheem2020Prem50</v>
      </c>
      <c r="H465" s="114">
        <f t="shared" si="206"/>
        <v>1</v>
      </c>
      <c r="I465" s="152" t="str">
        <f t="shared" si="207"/>
        <v>Richmond10E50HP5U15</v>
      </c>
      <c r="J465" s="114">
        <v>4</v>
      </c>
      <c r="K465" s="219">
        <v>3.75</v>
      </c>
      <c r="L465" s="91" t="s">
        <v>188</v>
      </c>
      <c r="M465" s="175"/>
      <c r="N465" s="131">
        <f t="shared" si="208"/>
        <v>20</v>
      </c>
      <c r="O465" s="189" t="s">
        <v>95</v>
      </c>
      <c r="P465" s="178">
        <f t="shared" si="216"/>
        <v>35</v>
      </c>
      <c r="Q465" s="164">
        <f t="shared" si="199"/>
        <v>2003560</v>
      </c>
      <c r="R465" s="9" t="str">
        <f t="shared" si="209"/>
        <v>10E50-HP5U15  (50 gal)</v>
      </c>
      <c r="S465" s="11">
        <f>COUNTIF(R$90:R$662, R465)</f>
        <v>1</v>
      </c>
      <c r="T465" s="173" t="s">
        <v>1181</v>
      </c>
      <c r="U465" s="172">
        <v>50</v>
      </c>
      <c r="V465" s="173" t="s">
        <v>274</v>
      </c>
      <c r="W465" s="174" t="s">
        <v>274</v>
      </c>
      <c r="X465" s="129" t="str">
        <f t="shared" si="200"/>
        <v>Rheem2020Prem50</v>
      </c>
      <c r="Y465" s="195">
        <v>1</v>
      </c>
      <c r="Z465" s="192"/>
      <c r="AA465" s="193"/>
      <c r="AB465" s="166"/>
      <c r="AC465" s="124" t="str">
        <f t="shared" si="210"/>
        <v>2,     2003560,   "10E50-HP5U15  (50 gal)"</v>
      </c>
      <c r="AD465" s="196" t="str">
        <f t="shared" si="217"/>
        <v>Richmond</v>
      </c>
      <c r="AE465" s="173" t="s">
        <v>1193</v>
      </c>
      <c r="AF465" s="167">
        <f>COUNTIF(AE$77:AE$662, AE465)</f>
        <v>1</v>
      </c>
      <c r="AG465" s="124" t="str">
        <f t="shared" si="211"/>
        <v xml:space="preserve">          case  10E50-HP5U15  (50 gal)   :   "Richmond10E50HP5U15"</v>
      </c>
      <c r="AH465" s="6">
        <v>3.75</v>
      </c>
      <c r="AJ465" s="6">
        <v>4</v>
      </c>
      <c r="AK465"/>
      <c r="AL465" s="138" t="str">
        <f t="shared" si="212"/>
        <v/>
      </c>
      <c r="AM465" s="138">
        <f t="shared" si="213"/>
        <v>3.75</v>
      </c>
      <c r="AN465"/>
      <c r="AO465"/>
      <c r="AP465"/>
      <c r="AQ465"/>
      <c r="AR465"/>
    </row>
    <row r="466" spans="3:44" s="6" customFormat="1" ht="15" customHeight="1" x14ac:dyDescent="0.25">
      <c r="C466" s="6" t="str">
        <f t="shared" si="201"/>
        <v>Richmond</v>
      </c>
      <c r="D466" s="6" t="str">
        <f t="shared" si="202"/>
        <v>10E50-HP5U30  (50 gal)</v>
      </c>
      <c r="E466" s="6">
        <f t="shared" si="203"/>
        <v>2003660</v>
      </c>
      <c r="F466" s="55">
        <f t="shared" si="204"/>
        <v>50</v>
      </c>
      <c r="G466" s="6" t="str">
        <f t="shared" si="205"/>
        <v>Rheem2020Prem50</v>
      </c>
      <c r="H466" s="114">
        <f t="shared" si="206"/>
        <v>1</v>
      </c>
      <c r="I466" s="152" t="str">
        <f t="shared" si="207"/>
        <v>Richmond10E50HP5U30</v>
      </c>
      <c r="J466" s="114">
        <v>4</v>
      </c>
      <c r="K466" s="219">
        <v>3.88</v>
      </c>
      <c r="L466" s="91" t="s">
        <v>188</v>
      </c>
      <c r="M466" s="175"/>
      <c r="N466" s="131">
        <f t="shared" si="208"/>
        <v>20</v>
      </c>
      <c r="O466" s="189" t="s">
        <v>95</v>
      </c>
      <c r="P466" s="178">
        <f t="shared" si="216"/>
        <v>36</v>
      </c>
      <c r="Q466" s="164">
        <f t="shared" si="199"/>
        <v>2003660</v>
      </c>
      <c r="R466" s="9" t="str">
        <f t="shared" si="209"/>
        <v>10E50-HP5U30  (50 gal)</v>
      </c>
      <c r="S466" s="11">
        <f>COUNTIF(R$90:R$662, R466)</f>
        <v>1</v>
      </c>
      <c r="T466" s="173" t="s">
        <v>1182</v>
      </c>
      <c r="U466" s="172">
        <v>50</v>
      </c>
      <c r="V466" s="173" t="s">
        <v>274</v>
      </c>
      <c r="W466" s="174" t="s">
        <v>274</v>
      </c>
      <c r="X466" s="129" t="str">
        <f t="shared" si="200"/>
        <v>Rheem2020Prem50</v>
      </c>
      <c r="Y466" s="195">
        <v>1</v>
      </c>
      <c r="Z466" s="192"/>
      <c r="AA466" s="193"/>
      <c r="AB466" s="166"/>
      <c r="AC466" s="124" t="str">
        <f t="shared" si="210"/>
        <v>2,     2003660,   "10E50-HP5U30  (50 gal)"</v>
      </c>
      <c r="AD466" s="196" t="str">
        <f t="shared" si="217"/>
        <v>Richmond</v>
      </c>
      <c r="AE466" s="173" t="s">
        <v>1194</v>
      </c>
      <c r="AF466" s="167">
        <f>COUNTIF(AE$77:AE$662, AE466)</f>
        <v>1</v>
      </c>
      <c r="AG466" s="124" t="str">
        <f t="shared" si="211"/>
        <v xml:space="preserve">          case  10E50-HP5U30  (50 gal)   :   "Richmond10E50HP5U30"</v>
      </c>
      <c r="AH466" s="6">
        <v>3.88</v>
      </c>
      <c r="AJ466" s="6">
        <v>4</v>
      </c>
      <c r="AK466"/>
      <c r="AL466" s="138" t="str">
        <f t="shared" si="212"/>
        <v/>
      </c>
      <c r="AM466" s="138">
        <f t="shared" si="213"/>
        <v>3.88</v>
      </c>
      <c r="AN466"/>
      <c r="AO466"/>
      <c r="AP466"/>
      <c r="AQ466"/>
      <c r="AR466"/>
    </row>
    <row r="467" spans="3:44" s="6" customFormat="1" ht="15" customHeight="1" x14ac:dyDescent="0.25">
      <c r="C467" s="6" t="str">
        <f t="shared" si="201"/>
        <v>Richmond</v>
      </c>
      <c r="D467" s="6" t="str">
        <f t="shared" si="202"/>
        <v>10E50-HP5US30  (50 gal)</v>
      </c>
      <c r="E467" s="6">
        <f t="shared" si="203"/>
        <v>2003760</v>
      </c>
      <c r="F467" s="55">
        <f t="shared" si="204"/>
        <v>50</v>
      </c>
      <c r="G467" s="6" t="str">
        <f t="shared" si="205"/>
        <v>Rheem2020Prem50</v>
      </c>
      <c r="H467" s="114">
        <f t="shared" si="206"/>
        <v>1</v>
      </c>
      <c r="I467" s="152" t="str">
        <f t="shared" si="207"/>
        <v>Richmond10E50HP5US30</v>
      </c>
      <c r="J467" s="114">
        <v>4</v>
      </c>
      <c r="K467" s="219">
        <v>3.88</v>
      </c>
      <c r="L467" s="91" t="s">
        <v>188</v>
      </c>
      <c r="M467" s="175"/>
      <c r="N467" s="131">
        <f t="shared" si="208"/>
        <v>20</v>
      </c>
      <c r="O467" s="189" t="s">
        <v>95</v>
      </c>
      <c r="P467" s="178">
        <f t="shared" si="216"/>
        <v>37</v>
      </c>
      <c r="Q467" s="164">
        <f t="shared" si="199"/>
        <v>2003760</v>
      </c>
      <c r="R467" s="9" t="str">
        <f t="shared" si="209"/>
        <v>10E50-HP5US30  (50 gal)</v>
      </c>
      <c r="S467" s="11">
        <f>COUNTIF(R$90:R$662, R467)</f>
        <v>1</v>
      </c>
      <c r="T467" s="173" t="s">
        <v>1183</v>
      </c>
      <c r="U467" s="172">
        <v>50</v>
      </c>
      <c r="V467" s="173" t="s">
        <v>274</v>
      </c>
      <c r="W467" s="174" t="s">
        <v>274</v>
      </c>
      <c r="X467" s="129" t="str">
        <f t="shared" si="200"/>
        <v>Rheem2020Prem50</v>
      </c>
      <c r="Y467" s="195">
        <v>1</v>
      </c>
      <c r="Z467" s="192"/>
      <c r="AA467" s="193"/>
      <c r="AB467" s="166"/>
      <c r="AC467" s="124" t="str">
        <f t="shared" si="210"/>
        <v>2,     2003760,   "10E50-HP5US30  (50 gal)"</v>
      </c>
      <c r="AD467" s="196" t="str">
        <f t="shared" si="217"/>
        <v>Richmond</v>
      </c>
      <c r="AE467" s="173" t="s">
        <v>1195</v>
      </c>
      <c r="AF467" s="167">
        <f>COUNTIF(AE$77:AE$662, AE467)</f>
        <v>1</v>
      </c>
      <c r="AG467" s="124" t="str">
        <f t="shared" si="211"/>
        <v xml:space="preserve">          case  10E50-HP5US30  (50 gal)   :   "Richmond10E50HP5US30"</v>
      </c>
      <c r="AH467" s="6">
        <v>3.88</v>
      </c>
      <c r="AJ467" s="6">
        <v>4</v>
      </c>
      <c r="AK467"/>
      <c r="AL467" s="138" t="str">
        <f t="shared" si="212"/>
        <v/>
      </c>
      <c r="AM467" s="138">
        <f t="shared" si="213"/>
        <v>3.88</v>
      </c>
      <c r="AN467"/>
      <c r="AO467"/>
      <c r="AP467"/>
      <c r="AQ467"/>
      <c r="AR467"/>
    </row>
    <row r="468" spans="3:44" s="6" customFormat="1" ht="15" customHeight="1" x14ac:dyDescent="0.25">
      <c r="C468" s="6" t="str">
        <f t="shared" si="201"/>
        <v>Richmond</v>
      </c>
      <c r="D468" s="6" t="str">
        <f t="shared" si="202"/>
        <v>10E65-HP5U15  (65 gal)</v>
      </c>
      <c r="E468" s="6">
        <f t="shared" si="203"/>
        <v>2003861</v>
      </c>
      <c r="F468" s="55">
        <f t="shared" si="204"/>
        <v>65</v>
      </c>
      <c r="G468" s="6" t="str">
        <f t="shared" si="205"/>
        <v>Rheem2020Prem65</v>
      </c>
      <c r="H468" s="114">
        <f t="shared" si="206"/>
        <v>1</v>
      </c>
      <c r="I468" s="152" t="str">
        <f t="shared" si="207"/>
        <v>Richmond10E65HP5U15</v>
      </c>
      <c r="J468" s="114">
        <v>4</v>
      </c>
      <c r="K468" s="219">
        <v>3.55</v>
      </c>
      <c r="L468" s="91" t="s">
        <v>188</v>
      </c>
      <c r="M468" s="175"/>
      <c r="N468" s="131">
        <f t="shared" si="208"/>
        <v>20</v>
      </c>
      <c r="O468" s="189" t="s">
        <v>95</v>
      </c>
      <c r="P468" s="178">
        <f t="shared" si="216"/>
        <v>38</v>
      </c>
      <c r="Q468" s="164">
        <f t="shared" si="199"/>
        <v>2003861</v>
      </c>
      <c r="R468" s="9" t="str">
        <f t="shared" si="209"/>
        <v>10E65-HP5U15  (65 gal)</v>
      </c>
      <c r="S468" s="11">
        <f>COUNTIF(R$90:R$662, R468)</f>
        <v>1</v>
      </c>
      <c r="T468" s="173" t="s">
        <v>1184</v>
      </c>
      <c r="U468" s="172">
        <v>65</v>
      </c>
      <c r="V468" s="173" t="s">
        <v>275</v>
      </c>
      <c r="W468" s="174" t="s">
        <v>275</v>
      </c>
      <c r="X468" s="129" t="str">
        <f t="shared" si="200"/>
        <v>Rheem2020Prem65</v>
      </c>
      <c r="Y468" s="195">
        <v>1</v>
      </c>
      <c r="Z468" s="192"/>
      <c r="AA468" s="193"/>
      <c r="AB468" s="166"/>
      <c r="AC468" s="124" t="str">
        <f t="shared" si="210"/>
        <v>2,     2003861,   "10E65-HP5U15  (65 gal)"</v>
      </c>
      <c r="AD468" s="196" t="str">
        <f t="shared" si="217"/>
        <v>Richmond</v>
      </c>
      <c r="AE468" s="173" t="s">
        <v>1196</v>
      </c>
      <c r="AF468" s="167">
        <f>COUNTIF(AE$77:AE$662, AE468)</f>
        <v>1</v>
      </c>
      <c r="AG468" s="124" t="str">
        <f t="shared" si="211"/>
        <v xml:space="preserve">          case  10E65-HP5U15  (65 gal)   :   "Richmond10E65HP5U15"</v>
      </c>
      <c r="AH468" s="6">
        <v>3.55</v>
      </c>
      <c r="AJ468" s="6">
        <v>4</v>
      </c>
      <c r="AK468"/>
      <c r="AL468" s="138" t="str">
        <f t="shared" si="212"/>
        <v/>
      </c>
      <c r="AM468" s="138">
        <f t="shared" si="213"/>
        <v>3.55</v>
      </c>
      <c r="AN468"/>
      <c r="AO468"/>
      <c r="AP468"/>
      <c r="AQ468"/>
      <c r="AR468"/>
    </row>
    <row r="469" spans="3:44" s="6" customFormat="1" ht="15" customHeight="1" x14ac:dyDescent="0.25">
      <c r="C469" s="6" t="str">
        <f t="shared" si="201"/>
        <v>Richmond</v>
      </c>
      <c r="D469" s="6" t="str">
        <f t="shared" si="202"/>
        <v>10E65-HP5U30  (65 gal)</v>
      </c>
      <c r="E469" s="6">
        <f t="shared" si="203"/>
        <v>2003961</v>
      </c>
      <c r="F469" s="55">
        <f t="shared" si="204"/>
        <v>65</v>
      </c>
      <c r="G469" s="6" t="str">
        <f t="shared" si="205"/>
        <v>Rheem2020Prem65</v>
      </c>
      <c r="H469" s="114">
        <f t="shared" si="206"/>
        <v>1</v>
      </c>
      <c r="I469" s="152" t="str">
        <f t="shared" si="207"/>
        <v>Richmond10E65HP5U30</v>
      </c>
      <c r="J469" s="114">
        <v>4</v>
      </c>
      <c r="K469" s="219">
        <v>4.05</v>
      </c>
      <c r="L469" s="91" t="s">
        <v>188</v>
      </c>
      <c r="M469" s="175"/>
      <c r="N469" s="131">
        <f t="shared" si="208"/>
        <v>20</v>
      </c>
      <c r="O469" s="189" t="s">
        <v>95</v>
      </c>
      <c r="P469" s="178">
        <f t="shared" si="216"/>
        <v>39</v>
      </c>
      <c r="Q469" s="164">
        <f t="shared" si="199"/>
        <v>2003961</v>
      </c>
      <c r="R469" s="9" t="str">
        <f t="shared" si="209"/>
        <v>10E65-HP5U30  (65 gal)</v>
      </c>
      <c r="S469" s="11">
        <f>COUNTIF(R$90:R$662, R469)</f>
        <v>1</v>
      </c>
      <c r="T469" s="173" t="s">
        <v>1185</v>
      </c>
      <c r="U469" s="172">
        <v>65</v>
      </c>
      <c r="V469" s="173" t="s">
        <v>275</v>
      </c>
      <c r="W469" s="174" t="s">
        <v>275</v>
      </c>
      <c r="X469" s="129" t="str">
        <f t="shared" si="200"/>
        <v>Rheem2020Prem65</v>
      </c>
      <c r="Y469" s="195">
        <v>1</v>
      </c>
      <c r="Z469" s="192"/>
      <c r="AA469" s="193"/>
      <c r="AB469" s="166"/>
      <c r="AC469" s="124" t="str">
        <f t="shared" si="210"/>
        <v>2,     2003961,   "10E65-HP5U30  (65 gal)"</v>
      </c>
      <c r="AD469" s="196" t="str">
        <f t="shared" si="217"/>
        <v>Richmond</v>
      </c>
      <c r="AE469" s="173" t="s">
        <v>1197</v>
      </c>
      <c r="AF469" s="167">
        <f>COUNTIF(AE$77:AE$662, AE469)</f>
        <v>1</v>
      </c>
      <c r="AG469" s="124" t="str">
        <f t="shared" si="211"/>
        <v xml:space="preserve">          case  10E65-HP5U30  (65 gal)   :   "Richmond10E65HP5U30"</v>
      </c>
      <c r="AH469" s="6">
        <v>4.05</v>
      </c>
      <c r="AJ469" s="6">
        <v>4</v>
      </c>
      <c r="AK469"/>
      <c r="AL469" s="138" t="str">
        <f t="shared" si="212"/>
        <v/>
      </c>
      <c r="AM469" s="138">
        <f t="shared" si="213"/>
        <v>4.05</v>
      </c>
      <c r="AN469"/>
      <c r="AO469"/>
      <c r="AP469"/>
      <c r="AQ469"/>
      <c r="AR469"/>
    </row>
    <row r="470" spans="3:44" s="6" customFormat="1" ht="15" customHeight="1" x14ac:dyDescent="0.25">
      <c r="C470" s="6" t="str">
        <f t="shared" si="201"/>
        <v>Richmond</v>
      </c>
      <c r="D470" s="6" t="str">
        <f t="shared" si="202"/>
        <v>10E65-HP5US30  (65 gal)</v>
      </c>
      <c r="E470" s="6">
        <f t="shared" si="203"/>
        <v>2004061</v>
      </c>
      <c r="F470" s="55">
        <f t="shared" si="204"/>
        <v>65</v>
      </c>
      <c r="G470" s="6" t="str">
        <f t="shared" si="205"/>
        <v>Rheem2020Prem65</v>
      </c>
      <c r="H470" s="114">
        <f t="shared" si="206"/>
        <v>1</v>
      </c>
      <c r="I470" s="152" t="str">
        <f t="shared" si="207"/>
        <v>Richmond10E65HP5US30</v>
      </c>
      <c r="J470" s="114">
        <v>4</v>
      </c>
      <c r="K470" s="219">
        <v>4.05</v>
      </c>
      <c r="L470" s="91" t="s">
        <v>188</v>
      </c>
      <c r="M470" s="175"/>
      <c r="N470" s="131">
        <f t="shared" si="208"/>
        <v>20</v>
      </c>
      <c r="O470" s="189" t="s">
        <v>95</v>
      </c>
      <c r="P470" s="178">
        <f t="shared" si="216"/>
        <v>40</v>
      </c>
      <c r="Q470" s="164">
        <f t="shared" si="199"/>
        <v>2004061</v>
      </c>
      <c r="R470" s="9" t="str">
        <f t="shared" si="209"/>
        <v>10E65-HP5US30  (65 gal)</v>
      </c>
      <c r="S470" s="11">
        <f>COUNTIF(R$90:R$662, R470)</f>
        <v>1</v>
      </c>
      <c r="T470" s="173" t="s">
        <v>1186</v>
      </c>
      <c r="U470" s="172">
        <v>65</v>
      </c>
      <c r="V470" s="173" t="s">
        <v>275</v>
      </c>
      <c r="W470" s="174" t="s">
        <v>275</v>
      </c>
      <c r="X470" s="129" t="str">
        <f t="shared" si="200"/>
        <v>Rheem2020Prem65</v>
      </c>
      <c r="Y470" s="195">
        <v>1</v>
      </c>
      <c r="Z470" s="192"/>
      <c r="AA470" s="193"/>
      <c r="AB470" s="166"/>
      <c r="AC470" s="124" t="str">
        <f t="shared" si="210"/>
        <v>2,     2004061,   "10E65-HP5US30  (65 gal)"</v>
      </c>
      <c r="AD470" s="196" t="str">
        <f t="shared" si="217"/>
        <v>Richmond</v>
      </c>
      <c r="AE470" s="173" t="s">
        <v>1198</v>
      </c>
      <c r="AF470" s="167">
        <f>COUNTIF(AE$77:AE$662, AE470)</f>
        <v>1</v>
      </c>
      <c r="AG470" s="124" t="str">
        <f t="shared" si="211"/>
        <v xml:space="preserve">          case  10E65-HP5US30  (65 gal)   :   "Richmond10E65HP5US30"</v>
      </c>
      <c r="AH470" s="6">
        <v>4.05</v>
      </c>
      <c r="AJ470" s="6">
        <v>4</v>
      </c>
      <c r="AK470"/>
      <c r="AL470" s="138" t="str">
        <f t="shared" si="212"/>
        <v/>
      </c>
      <c r="AM470" s="138">
        <f t="shared" si="213"/>
        <v>4.05</v>
      </c>
      <c r="AN470"/>
      <c r="AO470"/>
      <c r="AP470"/>
      <c r="AQ470"/>
      <c r="AR470"/>
    </row>
    <row r="471" spans="3:44" s="6" customFormat="1" ht="15" customHeight="1" x14ac:dyDescent="0.25">
      <c r="C471" s="6" t="str">
        <f t="shared" si="201"/>
        <v>Richmond</v>
      </c>
      <c r="D471" s="6" t="str">
        <f t="shared" si="202"/>
        <v>10E80-HP5U15  (80 gal)</v>
      </c>
      <c r="E471" s="6">
        <f t="shared" si="203"/>
        <v>2004162</v>
      </c>
      <c r="F471" s="55">
        <f t="shared" si="204"/>
        <v>80</v>
      </c>
      <c r="G471" s="6" t="str">
        <f t="shared" si="205"/>
        <v>Rheem2020Prem80</v>
      </c>
      <c r="H471" s="114">
        <f t="shared" si="206"/>
        <v>1</v>
      </c>
      <c r="I471" s="152" t="str">
        <f t="shared" si="207"/>
        <v>Richmond10E80HP5U15</v>
      </c>
      <c r="J471" s="114">
        <v>4</v>
      </c>
      <c r="K471" s="219">
        <v>3.7</v>
      </c>
      <c r="L471" s="91" t="s">
        <v>188</v>
      </c>
      <c r="M471" s="175"/>
      <c r="N471" s="131">
        <f t="shared" si="208"/>
        <v>20</v>
      </c>
      <c r="O471" s="189" t="s">
        <v>95</v>
      </c>
      <c r="P471" s="178">
        <f t="shared" si="216"/>
        <v>41</v>
      </c>
      <c r="Q471" s="164">
        <f t="shared" si="199"/>
        <v>2004162</v>
      </c>
      <c r="R471" s="9" t="str">
        <f t="shared" si="209"/>
        <v>10E80-HP5U15  (80 gal)</v>
      </c>
      <c r="S471" s="11">
        <f>COUNTIF(R$90:R$662, R471)</f>
        <v>1</v>
      </c>
      <c r="T471" s="173" t="s">
        <v>1187</v>
      </c>
      <c r="U471" s="172">
        <v>80</v>
      </c>
      <c r="V471" s="173" t="s">
        <v>276</v>
      </c>
      <c r="W471" s="174" t="s">
        <v>276</v>
      </c>
      <c r="X471" s="129" t="str">
        <f t="shared" si="200"/>
        <v>Rheem2020Prem80</v>
      </c>
      <c r="Y471" s="195">
        <v>1</v>
      </c>
      <c r="Z471" s="192"/>
      <c r="AA471" s="193"/>
      <c r="AB471" s="166"/>
      <c r="AC471" s="124" t="str">
        <f t="shared" si="210"/>
        <v>2,     2004162,   "10E80-HP5U15  (80 gal)"</v>
      </c>
      <c r="AD471" s="196" t="str">
        <f t="shared" si="217"/>
        <v>Richmond</v>
      </c>
      <c r="AE471" s="173" t="s">
        <v>1199</v>
      </c>
      <c r="AF471" s="167">
        <f>COUNTIF(AE$77:AE$662, AE471)</f>
        <v>1</v>
      </c>
      <c r="AG471" s="124" t="str">
        <f t="shared" si="211"/>
        <v xml:space="preserve">          case  10E80-HP5U15  (80 gal)   :   "Richmond10E80HP5U15"</v>
      </c>
      <c r="AH471" s="6">
        <v>3.7</v>
      </c>
      <c r="AJ471" s="6">
        <v>4</v>
      </c>
      <c r="AK471"/>
      <c r="AL471" s="138" t="str">
        <f t="shared" si="212"/>
        <v/>
      </c>
      <c r="AM471" s="138">
        <f t="shared" si="213"/>
        <v>3.7</v>
      </c>
      <c r="AN471"/>
      <c r="AO471"/>
      <c r="AP471"/>
      <c r="AQ471"/>
      <c r="AR471"/>
    </row>
    <row r="472" spans="3:44" s="6" customFormat="1" ht="15" customHeight="1" x14ac:dyDescent="0.25">
      <c r="C472" s="6" t="str">
        <f t="shared" si="201"/>
        <v>Richmond</v>
      </c>
      <c r="D472" s="6" t="str">
        <f t="shared" si="202"/>
        <v>10E80-HP5U30  (80 gal)</v>
      </c>
      <c r="E472" s="6">
        <f t="shared" si="203"/>
        <v>2004262</v>
      </c>
      <c r="F472" s="55">
        <f t="shared" si="204"/>
        <v>80</v>
      </c>
      <c r="G472" s="6" t="str">
        <f t="shared" si="205"/>
        <v>Rheem2020Prem80</v>
      </c>
      <c r="H472" s="114">
        <f t="shared" si="206"/>
        <v>1</v>
      </c>
      <c r="I472" s="152" t="str">
        <f t="shared" si="207"/>
        <v>Richmond10E80HP5U30</v>
      </c>
      <c r="J472" s="114">
        <v>4</v>
      </c>
      <c r="K472" s="219">
        <v>4.07</v>
      </c>
      <c r="L472" s="91" t="s">
        <v>188</v>
      </c>
      <c r="M472" s="175"/>
      <c r="N472" s="131">
        <f t="shared" si="208"/>
        <v>20</v>
      </c>
      <c r="O472" s="189" t="s">
        <v>95</v>
      </c>
      <c r="P472" s="178">
        <f t="shared" si="216"/>
        <v>42</v>
      </c>
      <c r="Q472" s="164">
        <f t="shared" si="199"/>
        <v>2004262</v>
      </c>
      <c r="R472" s="9" t="str">
        <f t="shared" si="209"/>
        <v>10E80-HP5U30  (80 gal)</v>
      </c>
      <c r="S472" s="11">
        <f>COUNTIF(R$90:R$662, R472)</f>
        <v>1</v>
      </c>
      <c r="T472" s="173" t="s">
        <v>1188</v>
      </c>
      <c r="U472" s="172">
        <v>80</v>
      </c>
      <c r="V472" s="173" t="s">
        <v>276</v>
      </c>
      <c r="W472" s="174" t="s">
        <v>276</v>
      </c>
      <c r="X472" s="129" t="str">
        <f t="shared" si="200"/>
        <v>Rheem2020Prem80</v>
      </c>
      <c r="Y472" s="195">
        <v>1</v>
      </c>
      <c r="Z472" s="192"/>
      <c r="AA472" s="193"/>
      <c r="AB472" s="166"/>
      <c r="AC472" s="124" t="str">
        <f t="shared" si="210"/>
        <v>2,     2004262,   "10E80-HP5U30  (80 gal)"</v>
      </c>
      <c r="AD472" s="196" t="str">
        <f t="shared" si="217"/>
        <v>Richmond</v>
      </c>
      <c r="AE472" s="173" t="s">
        <v>1200</v>
      </c>
      <c r="AF472" s="167">
        <f>COUNTIF(AE$77:AE$662, AE472)</f>
        <v>1</v>
      </c>
      <c r="AG472" s="124" t="str">
        <f t="shared" si="211"/>
        <v xml:space="preserve">          case  10E80-HP5U30  (80 gal)   :   "Richmond10E80HP5U30"</v>
      </c>
      <c r="AH472" s="6">
        <v>4.07</v>
      </c>
      <c r="AJ472" s="6">
        <v>4</v>
      </c>
      <c r="AK472"/>
      <c r="AL472" s="138" t="str">
        <f t="shared" si="212"/>
        <v/>
      </c>
      <c r="AM472" s="138">
        <f t="shared" si="213"/>
        <v>4.07</v>
      </c>
      <c r="AN472"/>
      <c r="AO472"/>
      <c r="AP472"/>
      <c r="AQ472"/>
      <c r="AR472"/>
    </row>
    <row r="473" spans="3:44" s="6" customFormat="1" ht="15" customHeight="1" x14ac:dyDescent="0.25">
      <c r="C473" s="6" t="str">
        <f t="shared" si="201"/>
        <v>Richmond</v>
      </c>
      <c r="D473" s="6" t="str">
        <f t="shared" si="202"/>
        <v>10E80-HP5US30  (80 gal)</v>
      </c>
      <c r="E473" s="6">
        <f t="shared" si="203"/>
        <v>2004362</v>
      </c>
      <c r="F473" s="55">
        <f t="shared" si="204"/>
        <v>80</v>
      </c>
      <c r="G473" s="6" t="str">
        <f t="shared" si="205"/>
        <v>Rheem2020Prem80</v>
      </c>
      <c r="H473" s="114">
        <f t="shared" si="206"/>
        <v>1</v>
      </c>
      <c r="I473" s="152" t="str">
        <f t="shared" si="207"/>
        <v>Richmond10E80HP5US30</v>
      </c>
      <c r="J473" s="114">
        <v>4</v>
      </c>
      <c r="K473" s="219">
        <v>4.07</v>
      </c>
      <c r="L473" s="91" t="s">
        <v>188</v>
      </c>
      <c r="M473" s="175"/>
      <c r="N473" s="131">
        <f t="shared" si="208"/>
        <v>20</v>
      </c>
      <c r="O473" s="189" t="s">
        <v>95</v>
      </c>
      <c r="P473" s="178">
        <f t="shared" si="216"/>
        <v>43</v>
      </c>
      <c r="Q473" s="164">
        <f t="shared" si="199"/>
        <v>2004362</v>
      </c>
      <c r="R473" s="9" t="str">
        <f t="shared" si="209"/>
        <v>10E80-HP5US30  (80 gal)</v>
      </c>
      <c r="S473" s="11">
        <f>COUNTIF(R$90:R$662, R473)</f>
        <v>1</v>
      </c>
      <c r="T473" s="173" t="s">
        <v>1189</v>
      </c>
      <c r="U473" s="172">
        <v>80</v>
      </c>
      <c r="V473" s="173" t="s">
        <v>276</v>
      </c>
      <c r="W473" s="174" t="s">
        <v>276</v>
      </c>
      <c r="X473" s="129" t="str">
        <f t="shared" si="200"/>
        <v>Rheem2020Prem80</v>
      </c>
      <c r="Y473" s="195">
        <v>1</v>
      </c>
      <c r="Z473" s="192"/>
      <c r="AA473" s="193"/>
      <c r="AB473" s="166"/>
      <c r="AC473" s="124" t="str">
        <f t="shared" si="210"/>
        <v>2,     2004362,   "10E80-HP5US30  (80 gal)"</v>
      </c>
      <c r="AD473" s="196" t="str">
        <f t="shared" si="217"/>
        <v>Richmond</v>
      </c>
      <c r="AE473" s="173" t="s">
        <v>1201</v>
      </c>
      <c r="AF473" s="167">
        <f>COUNTIF(AE$77:AE$662, AE473)</f>
        <v>1</v>
      </c>
      <c r="AG473" s="124" t="str">
        <f t="shared" si="211"/>
        <v xml:space="preserve">          case  10E80-HP5US30  (80 gal)   :   "Richmond10E80HP5US30"</v>
      </c>
      <c r="AH473" s="6">
        <v>4.07</v>
      </c>
      <c r="AJ473" s="6">
        <v>4</v>
      </c>
      <c r="AK473"/>
      <c r="AL473" s="138" t="str">
        <f t="shared" si="212"/>
        <v/>
      </c>
      <c r="AM473" s="138">
        <f t="shared" si="213"/>
        <v>4.07</v>
      </c>
      <c r="AN473"/>
      <c r="AO473"/>
      <c r="AP473"/>
      <c r="AQ473"/>
      <c r="AR473"/>
    </row>
    <row r="474" spans="3:44" s="6" customFormat="1" ht="15" customHeight="1" x14ac:dyDescent="0.25">
      <c r="C474" s="144" t="str">
        <f t="shared" si="201"/>
        <v>Richmond</v>
      </c>
      <c r="D474" s="144" t="str">
        <f t="shared" si="202"/>
        <v>10E40-HP120  (40 gal)</v>
      </c>
      <c r="E474" s="144">
        <f t="shared" si="203"/>
        <v>2002281</v>
      </c>
      <c r="F474" s="55">
        <f t="shared" si="204"/>
        <v>40</v>
      </c>
      <c r="G474" s="6" t="str">
        <f t="shared" si="205"/>
        <v>RheemPlugInDedicated40</v>
      </c>
      <c r="H474" s="114">
        <f t="shared" si="206"/>
        <v>0</v>
      </c>
      <c r="I474" s="152" t="str">
        <f t="shared" si="207"/>
        <v>Richmond10E40HP120</v>
      </c>
      <c r="J474" s="114">
        <v>3</v>
      </c>
      <c r="K474" s="219">
        <v>3</v>
      </c>
      <c r="L474" s="91" t="s">
        <v>188</v>
      </c>
      <c r="M474" s="32">
        <v>2</v>
      </c>
      <c r="N474" s="75">
        <f t="shared" si="208"/>
        <v>20</v>
      </c>
      <c r="O474" s="12" t="s">
        <v>95</v>
      </c>
      <c r="P474" s="61">
        <v>22</v>
      </c>
      <c r="Q474" s="164">
        <f t="shared" si="199"/>
        <v>2002281</v>
      </c>
      <c r="R474" s="59" t="str">
        <f t="shared" si="209"/>
        <v>10E40-HP120  (40 gal)</v>
      </c>
      <c r="S474" s="151">
        <f>COUNTIF(R$90:R$662, R474)</f>
        <v>1</v>
      </c>
      <c r="T474" s="141" t="s">
        <v>773</v>
      </c>
      <c r="U474" s="14">
        <v>40</v>
      </c>
      <c r="V474" s="99"/>
      <c r="W474" s="80" t="s">
        <v>730</v>
      </c>
      <c r="X474" s="85" t="str">
        <f t="shared" si="200"/>
        <v>RheemPlugInDedicated40</v>
      </c>
      <c r="Y474" s="115">
        <v>0</v>
      </c>
      <c r="Z474" s="46" t="s">
        <v>8</v>
      </c>
      <c r="AA474" s="47">
        <v>44760</v>
      </c>
      <c r="AB474" s="44"/>
      <c r="AC474" s="124" t="str">
        <f t="shared" si="210"/>
        <v>2,     2002281,   "10E40-HP120  (40 gal)"</v>
      </c>
      <c r="AD474" s="125" t="str">
        <f>O474</f>
        <v>Richmond</v>
      </c>
      <c r="AE474" s="141" t="s">
        <v>783</v>
      </c>
      <c r="AF474" s="167">
        <f>COUNTIF(AE$77:AE$662, AE474)</f>
        <v>1</v>
      </c>
      <c r="AG474" s="124" t="str">
        <f t="shared" si="211"/>
        <v xml:space="preserve">          case  10E40-HP120  (40 gal)   :   "Richmond10E40HP120"</v>
      </c>
      <c r="AH474" s="6">
        <v>3</v>
      </c>
      <c r="AJ474" s="6">
        <v>3</v>
      </c>
      <c r="AK474"/>
      <c r="AL474" s="138">
        <f t="shared" si="212"/>
        <v>3</v>
      </c>
      <c r="AM474" s="138" t="str">
        <f t="shared" si="213"/>
        <v/>
      </c>
      <c r="AN474"/>
      <c r="AO474"/>
      <c r="AP474"/>
      <c r="AQ474"/>
      <c r="AR474"/>
    </row>
    <row r="475" spans="3:44" s="6" customFormat="1" ht="15" customHeight="1" x14ac:dyDescent="0.25">
      <c r="C475" s="144" t="str">
        <f t="shared" si="201"/>
        <v>Richmond</v>
      </c>
      <c r="D475" s="144" t="str">
        <f t="shared" si="202"/>
        <v>10E50-HP120  (50 gal)</v>
      </c>
      <c r="E475" s="144">
        <f t="shared" si="203"/>
        <v>2002382</v>
      </c>
      <c r="F475" s="55">
        <f t="shared" si="204"/>
        <v>50</v>
      </c>
      <c r="G475" s="6" t="str">
        <f t="shared" si="205"/>
        <v>RheemPlugInDedicated50</v>
      </c>
      <c r="H475" s="114">
        <f t="shared" si="206"/>
        <v>0</v>
      </c>
      <c r="I475" s="152" t="str">
        <f t="shared" si="207"/>
        <v>Richmond10E50HP120</v>
      </c>
      <c r="J475" s="114">
        <v>3</v>
      </c>
      <c r="K475" s="219">
        <v>3</v>
      </c>
      <c r="L475" s="91" t="s">
        <v>188</v>
      </c>
      <c r="M475" s="32">
        <v>2</v>
      </c>
      <c r="N475" s="75">
        <f t="shared" si="208"/>
        <v>20</v>
      </c>
      <c r="O475" s="12" t="s">
        <v>95</v>
      </c>
      <c r="P475" s="62">
        <f t="shared" ref="P475:P483" si="218">P474+1</f>
        <v>23</v>
      </c>
      <c r="Q475" s="164">
        <f t="shared" si="199"/>
        <v>2002382</v>
      </c>
      <c r="R475" s="59" t="str">
        <f t="shared" si="209"/>
        <v>10E50-HP120  (50 gal)</v>
      </c>
      <c r="S475" s="151">
        <f>COUNTIF(R$90:R$662, R475)</f>
        <v>1</v>
      </c>
      <c r="T475" s="141" t="s">
        <v>774</v>
      </c>
      <c r="U475" s="14">
        <v>50</v>
      </c>
      <c r="V475" s="99"/>
      <c r="W475" s="80" t="s">
        <v>731</v>
      </c>
      <c r="X475" s="85" t="str">
        <f t="shared" si="200"/>
        <v>RheemPlugInDedicated50</v>
      </c>
      <c r="Y475" s="115">
        <v>0</v>
      </c>
      <c r="Z475" s="46" t="s">
        <v>8</v>
      </c>
      <c r="AA475" s="47">
        <v>44760</v>
      </c>
      <c r="AB475" s="44"/>
      <c r="AC475" s="124" t="str">
        <f t="shared" si="210"/>
        <v>2,     2002382,   "10E50-HP120  (50 gal)"</v>
      </c>
      <c r="AD475" s="126" t="str">
        <f t="shared" ref="AD475:AD483" si="219">AD474</f>
        <v>Richmond</v>
      </c>
      <c r="AE475" s="141" t="s">
        <v>784</v>
      </c>
      <c r="AF475" s="167">
        <f>COUNTIF(AE$77:AE$662, AE475)</f>
        <v>1</v>
      </c>
      <c r="AG475" s="124" t="str">
        <f t="shared" si="211"/>
        <v xml:space="preserve">          case  10E50-HP120  (50 gal)   :   "Richmond10E50HP120"</v>
      </c>
      <c r="AH475" s="6">
        <v>3</v>
      </c>
      <c r="AJ475" s="6">
        <v>3</v>
      </c>
      <c r="AK475"/>
      <c r="AL475" s="138">
        <f t="shared" si="212"/>
        <v>3</v>
      </c>
      <c r="AM475" s="138" t="str">
        <f t="shared" si="213"/>
        <v/>
      </c>
      <c r="AN475"/>
      <c r="AO475"/>
      <c r="AP475"/>
      <c r="AQ475"/>
      <c r="AR475"/>
    </row>
    <row r="476" spans="3:44" s="6" customFormat="1" ht="15" customHeight="1" x14ac:dyDescent="0.25">
      <c r="C476" s="144" t="str">
        <f t="shared" si="201"/>
        <v>Richmond</v>
      </c>
      <c r="D476" s="144" t="str">
        <f t="shared" si="202"/>
        <v>10E40-HP120M  (40 gal)</v>
      </c>
      <c r="E476" s="144">
        <f t="shared" si="203"/>
        <v>2002477</v>
      </c>
      <c r="F476" s="55">
        <f t="shared" si="204"/>
        <v>40</v>
      </c>
      <c r="G476" s="6" t="str">
        <f t="shared" si="205"/>
        <v>RheemPlugInShared40</v>
      </c>
      <c r="H476" s="114">
        <f t="shared" si="206"/>
        <v>1</v>
      </c>
      <c r="I476" s="152" t="str">
        <f t="shared" si="207"/>
        <v>Richmond10E40HP120M</v>
      </c>
      <c r="J476" s="114">
        <v>3</v>
      </c>
      <c r="K476" s="219">
        <v>2.8</v>
      </c>
      <c r="L476" s="91" t="s">
        <v>188</v>
      </c>
      <c r="M476" s="32">
        <v>3</v>
      </c>
      <c r="N476" s="75">
        <f t="shared" si="208"/>
        <v>20</v>
      </c>
      <c r="O476" s="12" t="s">
        <v>95</v>
      </c>
      <c r="P476" s="62">
        <f t="shared" si="218"/>
        <v>24</v>
      </c>
      <c r="Q476" s="164">
        <f t="shared" si="199"/>
        <v>2002477</v>
      </c>
      <c r="R476" s="59" t="str">
        <f t="shared" si="209"/>
        <v>10E40-HP120M  (40 gal)</v>
      </c>
      <c r="S476" s="151">
        <f>COUNTIF(R$90:R$662, R476)</f>
        <v>1</v>
      </c>
      <c r="T476" s="141" t="s">
        <v>775</v>
      </c>
      <c r="U476" s="14">
        <v>40</v>
      </c>
      <c r="V476" s="99"/>
      <c r="W476" s="80" t="s">
        <v>726</v>
      </c>
      <c r="X476" s="85" t="str">
        <f t="shared" si="200"/>
        <v>RheemPlugInShared40</v>
      </c>
      <c r="Y476" s="115">
        <v>1</v>
      </c>
      <c r="Z476" s="46" t="s">
        <v>8</v>
      </c>
      <c r="AA476" s="47">
        <v>44760</v>
      </c>
      <c r="AB476" s="44"/>
      <c r="AC476" s="124" t="str">
        <f t="shared" si="210"/>
        <v>2,     2002477,   "10E40-HP120M  (40 gal)"</v>
      </c>
      <c r="AD476" s="126" t="str">
        <f t="shared" si="219"/>
        <v>Richmond</v>
      </c>
      <c r="AE476" s="141" t="s">
        <v>785</v>
      </c>
      <c r="AF476" s="167">
        <f>COUNTIF(AE$77:AE$662, AE476)</f>
        <v>1</v>
      </c>
      <c r="AG476" s="124" t="str">
        <f t="shared" si="211"/>
        <v xml:space="preserve">          case  10E40-HP120M  (40 gal)   :   "Richmond10E40HP120M"</v>
      </c>
      <c r="AH476" s="6">
        <v>2.8</v>
      </c>
      <c r="AJ476" s="6">
        <v>3</v>
      </c>
      <c r="AK476"/>
      <c r="AL476" s="138">
        <f t="shared" si="212"/>
        <v>2.8</v>
      </c>
      <c r="AM476" s="138" t="str">
        <f t="shared" si="213"/>
        <v/>
      </c>
      <c r="AN476"/>
      <c r="AO476"/>
      <c r="AP476"/>
      <c r="AQ476"/>
      <c r="AR476"/>
    </row>
    <row r="477" spans="3:44" s="6" customFormat="1" ht="15" customHeight="1" x14ac:dyDescent="0.25">
      <c r="C477" s="144" t="str">
        <f t="shared" si="201"/>
        <v>Richmond</v>
      </c>
      <c r="D477" s="144" t="str">
        <f t="shared" si="202"/>
        <v>10E40-HP120MS  (40 gal)</v>
      </c>
      <c r="E477" s="144">
        <f t="shared" si="203"/>
        <v>2002577</v>
      </c>
      <c r="F477" s="55">
        <f t="shared" si="204"/>
        <v>40</v>
      </c>
      <c r="G477" s="6" t="str">
        <f t="shared" si="205"/>
        <v>RheemPlugInShared40</v>
      </c>
      <c r="H477" s="114">
        <f t="shared" si="206"/>
        <v>1</v>
      </c>
      <c r="I477" s="152" t="str">
        <f t="shared" si="207"/>
        <v>Richmond10E40HP120MS</v>
      </c>
      <c r="J477" s="114">
        <v>3</v>
      </c>
      <c r="K477" s="219">
        <v>2.8</v>
      </c>
      <c r="L477" s="91" t="s">
        <v>188</v>
      </c>
      <c r="M477" s="32">
        <v>3</v>
      </c>
      <c r="N477" s="75">
        <f t="shared" si="208"/>
        <v>20</v>
      </c>
      <c r="O477" s="12" t="s">
        <v>95</v>
      </c>
      <c r="P477" s="62">
        <f t="shared" si="218"/>
        <v>25</v>
      </c>
      <c r="Q477" s="164">
        <f t="shared" si="199"/>
        <v>2002577</v>
      </c>
      <c r="R477" s="59" t="str">
        <f t="shared" si="209"/>
        <v>10E40-HP120MS  (40 gal)</v>
      </c>
      <c r="S477" s="151">
        <f>COUNTIF(R$90:R$662, R477)</f>
        <v>1</v>
      </c>
      <c r="T477" s="141" t="s">
        <v>776</v>
      </c>
      <c r="U477" s="14">
        <v>40</v>
      </c>
      <c r="V477" s="99"/>
      <c r="W477" s="80" t="s">
        <v>726</v>
      </c>
      <c r="X477" s="85" t="str">
        <f t="shared" si="200"/>
        <v>RheemPlugInShared40</v>
      </c>
      <c r="Y477" s="115">
        <v>1</v>
      </c>
      <c r="Z477" s="46" t="s">
        <v>8</v>
      </c>
      <c r="AA477" s="47">
        <v>44760</v>
      </c>
      <c r="AB477" s="44"/>
      <c r="AC477" s="124" t="str">
        <f t="shared" si="210"/>
        <v>2,     2002577,   "10E40-HP120MS  (40 gal)"</v>
      </c>
      <c r="AD477" s="126" t="str">
        <f t="shared" si="219"/>
        <v>Richmond</v>
      </c>
      <c r="AE477" s="141" t="s">
        <v>786</v>
      </c>
      <c r="AF477" s="167">
        <f>COUNTIF(AE$77:AE$662, AE477)</f>
        <v>1</v>
      </c>
      <c r="AG477" s="124" t="str">
        <f t="shared" si="211"/>
        <v xml:space="preserve">          case  10E40-HP120MS  (40 gal)   :   "Richmond10E40HP120MS"</v>
      </c>
      <c r="AH477" s="6">
        <v>2.8</v>
      </c>
      <c r="AJ477" s="6">
        <v>3</v>
      </c>
      <c r="AK477"/>
      <c r="AL477" s="138">
        <f t="shared" si="212"/>
        <v>2.8</v>
      </c>
      <c r="AM477" s="138" t="str">
        <f t="shared" si="213"/>
        <v/>
      </c>
      <c r="AN477"/>
      <c r="AO477"/>
      <c r="AP477"/>
      <c r="AQ477"/>
      <c r="AR477"/>
    </row>
    <row r="478" spans="3:44" s="6" customFormat="1" ht="15" customHeight="1" x14ac:dyDescent="0.25">
      <c r="C478" s="144" t="str">
        <f t="shared" si="201"/>
        <v>Richmond</v>
      </c>
      <c r="D478" s="144" t="str">
        <f t="shared" si="202"/>
        <v>10E50-HP120M  (50 gal)</v>
      </c>
      <c r="E478" s="144">
        <f t="shared" si="203"/>
        <v>2002678</v>
      </c>
      <c r="F478" s="55">
        <f t="shared" si="204"/>
        <v>50</v>
      </c>
      <c r="G478" s="6" t="str">
        <f t="shared" si="205"/>
        <v>RheemPlugInShared50</v>
      </c>
      <c r="H478" s="114">
        <f t="shared" si="206"/>
        <v>1</v>
      </c>
      <c r="I478" s="152" t="str">
        <f t="shared" si="207"/>
        <v>Richmond10E50HP120M</v>
      </c>
      <c r="J478" s="114">
        <v>3</v>
      </c>
      <c r="K478" s="219">
        <v>3</v>
      </c>
      <c r="L478" s="91" t="s">
        <v>188</v>
      </c>
      <c r="M478" s="32">
        <v>3</v>
      </c>
      <c r="N478" s="75">
        <f t="shared" si="208"/>
        <v>20</v>
      </c>
      <c r="O478" s="12" t="s">
        <v>95</v>
      </c>
      <c r="P478" s="62">
        <f t="shared" si="218"/>
        <v>26</v>
      </c>
      <c r="Q478" s="164">
        <f t="shared" si="199"/>
        <v>2002678</v>
      </c>
      <c r="R478" s="59" t="str">
        <f t="shared" si="209"/>
        <v>10E50-HP120M  (50 gal)</v>
      </c>
      <c r="S478" s="151">
        <f>COUNTIF(R$90:R$662, R478)</f>
        <v>1</v>
      </c>
      <c r="T478" s="141" t="s">
        <v>777</v>
      </c>
      <c r="U478" s="14">
        <v>50</v>
      </c>
      <c r="V478" s="99"/>
      <c r="W478" s="80" t="s">
        <v>727</v>
      </c>
      <c r="X478" s="85" t="str">
        <f t="shared" si="200"/>
        <v>RheemPlugInShared50</v>
      </c>
      <c r="Y478" s="115">
        <v>1</v>
      </c>
      <c r="Z478" s="46" t="s">
        <v>8</v>
      </c>
      <c r="AA478" s="47">
        <v>44760</v>
      </c>
      <c r="AB478" s="44"/>
      <c r="AC478" s="124" t="str">
        <f t="shared" si="210"/>
        <v>2,     2002678,   "10E50-HP120M  (50 gal)"</v>
      </c>
      <c r="AD478" s="126" t="str">
        <f t="shared" si="219"/>
        <v>Richmond</v>
      </c>
      <c r="AE478" s="141" t="s">
        <v>787</v>
      </c>
      <c r="AF478" s="167">
        <f>COUNTIF(AE$77:AE$662, AE478)</f>
        <v>1</v>
      </c>
      <c r="AG478" s="124" t="str">
        <f t="shared" si="211"/>
        <v xml:space="preserve">          case  10E50-HP120M  (50 gal)   :   "Richmond10E50HP120M"</v>
      </c>
      <c r="AH478" s="6">
        <v>3</v>
      </c>
      <c r="AJ478" s="6">
        <v>3</v>
      </c>
      <c r="AK478"/>
      <c r="AL478" s="138">
        <f t="shared" si="212"/>
        <v>3</v>
      </c>
      <c r="AM478" s="138" t="str">
        <f t="shared" si="213"/>
        <v/>
      </c>
      <c r="AN478"/>
      <c r="AO478"/>
      <c r="AP478"/>
      <c r="AQ478"/>
      <c r="AR478"/>
    </row>
    <row r="479" spans="3:44" s="6" customFormat="1" ht="15" customHeight="1" x14ac:dyDescent="0.25">
      <c r="C479" s="144" t="str">
        <f t="shared" si="201"/>
        <v>Richmond</v>
      </c>
      <c r="D479" s="144" t="str">
        <f t="shared" si="202"/>
        <v>10E50-HP120MS  (50 gal)</v>
      </c>
      <c r="E479" s="144">
        <f t="shared" si="203"/>
        <v>2002778</v>
      </c>
      <c r="F479" s="55">
        <f t="shared" si="204"/>
        <v>50</v>
      </c>
      <c r="G479" s="6" t="str">
        <f t="shared" si="205"/>
        <v>RheemPlugInShared50</v>
      </c>
      <c r="H479" s="114">
        <f t="shared" si="206"/>
        <v>1</v>
      </c>
      <c r="I479" s="152" t="str">
        <f t="shared" si="207"/>
        <v>Richmond10E50HP120MS</v>
      </c>
      <c r="J479" s="114">
        <v>3</v>
      </c>
      <c r="K479" s="219">
        <v>3</v>
      </c>
      <c r="L479" s="91" t="s">
        <v>188</v>
      </c>
      <c r="M479" s="32">
        <v>3</v>
      </c>
      <c r="N479" s="75">
        <f t="shared" si="208"/>
        <v>20</v>
      </c>
      <c r="O479" s="12" t="s">
        <v>95</v>
      </c>
      <c r="P479" s="62">
        <f t="shared" si="218"/>
        <v>27</v>
      </c>
      <c r="Q479" s="164">
        <f t="shared" si="199"/>
        <v>2002778</v>
      </c>
      <c r="R479" s="59" t="str">
        <f t="shared" si="209"/>
        <v>10E50-HP120MS  (50 gal)</v>
      </c>
      <c r="S479" s="151">
        <f>COUNTIF(R$90:R$662, R479)</f>
        <v>1</v>
      </c>
      <c r="T479" s="141" t="s">
        <v>778</v>
      </c>
      <c r="U479" s="14">
        <v>50</v>
      </c>
      <c r="V479" s="99"/>
      <c r="W479" s="80" t="s">
        <v>727</v>
      </c>
      <c r="X479" s="85" t="str">
        <f t="shared" si="200"/>
        <v>RheemPlugInShared50</v>
      </c>
      <c r="Y479" s="115">
        <v>1</v>
      </c>
      <c r="Z479" s="46" t="s">
        <v>8</v>
      </c>
      <c r="AA479" s="47">
        <v>44760</v>
      </c>
      <c r="AB479" s="44"/>
      <c r="AC479" s="124" t="str">
        <f t="shared" si="210"/>
        <v>2,     2002778,   "10E50-HP120MS  (50 gal)"</v>
      </c>
      <c r="AD479" s="126" t="str">
        <f t="shared" si="219"/>
        <v>Richmond</v>
      </c>
      <c r="AE479" s="141" t="s">
        <v>788</v>
      </c>
      <c r="AF479" s="167">
        <f>COUNTIF(AE$77:AE$662, AE479)</f>
        <v>1</v>
      </c>
      <c r="AG479" s="124" t="str">
        <f t="shared" si="211"/>
        <v xml:space="preserve">          case  10E50-HP120MS  (50 gal)   :   "Richmond10E50HP120MS"</v>
      </c>
      <c r="AH479" s="6">
        <v>3</v>
      </c>
      <c r="AJ479" s="6">
        <v>3</v>
      </c>
      <c r="AK479"/>
      <c r="AL479" s="138">
        <f t="shared" si="212"/>
        <v>3</v>
      </c>
      <c r="AM479" s="138" t="str">
        <f t="shared" si="213"/>
        <v/>
      </c>
      <c r="AN479"/>
      <c r="AO479"/>
      <c r="AP479"/>
      <c r="AQ479"/>
      <c r="AR479"/>
    </row>
    <row r="480" spans="3:44" s="6" customFormat="1" ht="15" customHeight="1" x14ac:dyDescent="0.25">
      <c r="C480" s="144" t="str">
        <f t="shared" si="201"/>
        <v>Richmond</v>
      </c>
      <c r="D480" s="144" t="str">
        <f t="shared" si="202"/>
        <v>10E65-HP120M  (65 gal)</v>
      </c>
      <c r="E480" s="144">
        <f t="shared" si="203"/>
        <v>2002879</v>
      </c>
      <c r="F480" s="55">
        <f t="shared" si="204"/>
        <v>65</v>
      </c>
      <c r="G480" s="6" t="str">
        <f t="shared" si="205"/>
        <v>RheemPlugInShared65</v>
      </c>
      <c r="H480" s="114">
        <f t="shared" si="206"/>
        <v>1</v>
      </c>
      <c r="I480" s="152" t="str">
        <f t="shared" si="207"/>
        <v>Richmond10E65HP120M</v>
      </c>
      <c r="J480" s="114">
        <v>3</v>
      </c>
      <c r="K480" s="219">
        <v>3.33</v>
      </c>
      <c r="L480" s="91" t="s">
        <v>188</v>
      </c>
      <c r="M480" s="32">
        <v>3</v>
      </c>
      <c r="N480" s="75">
        <f t="shared" si="208"/>
        <v>20</v>
      </c>
      <c r="O480" s="12" t="s">
        <v>95</v>
      </c>
      <c r="P480" s="62">
        <f t="shared" si="218"/>
        <v>28</v>
      </c>
      <c r="Q480" s="164">
        <f t="shared" si="199"/>
        <v>2002879</v>
      </c>
      <c r="R480" s="59" t="str">
        <f t="shared" si="209"/>
        <v>10E65-HP120M  (65 gal)</v>
      </c>
      <c r="S480" s="151">
        <f>COUNTIF(R$90:R$662, R480)</f>
        <v>1</v>
      </c>
      <c r="T480" s="141" t="s">
        <v>779</v>
      </c>
      <c r="U480" s="14">
        <v>65</v>
      </c>
      <c r="V480" s="99"/>
      <c r="W480" s="80" t="s">
        <v>728</v>
      </c>
      <c r="X480" s="85" t="str">
        <f t="shared" si="200"/>
        <v>RheemPlugInShared65</v>
      </c>
      <c r="Y480" s="115">
        <v>1</v>
      </c>
      <c r="Z480" s="46">
        <v>3</v>
      </c>
      <c r="AA480" s="47">
        <v>44760</v>
      </c>
      <c r="AB480" s="44"/>
      <c r="AC480" s="124" t="str">
        <f t="shared" si="210"/>
        <v>2,     2002879,   "10E65-HP120M  (65 gal)"</v>
      </c>
      <c r="AD480" s="126" t="str">
        <f t="shared" si="219"/>
        <v>Richmond</v>
      </c>
      <c r="AE480" s="141" t="s">
        <v>789</v>
      </c>
      <c r="AF480" s="167">
        <f>COUNTIF(AE$77:AE$662, AE480)</f>
        <v>1</v>
      </c>
      <c r="AG480" s="124" t="str">
        <f t="shared" si="211"/>
        <v xml:space="preserve">          case  10E65-HP120M  (65 gal)   :   "Richmond10E65HP120M"</v>
      </c>
      <c r="AH480" s="6">
        <v>3.33</v>
      </c>
      <c r="AJ480" s="6">
        <v>3</v>
      </c>
      <c r="AK480"/>
      <c r="AL480" s="138">
        <f t="shared" si="212"/>
        <v>3.33</v>
      </c>
      <c r="AM480" s="138" t="str">
        <f t="shared" si="213"/>
        <v/>
      </c>
      <c r="AN480"/>
      <c r="AO480"/>
      <c r="AP480"/>
      <c r="AQ480"/>
      <c r="AR480"/>
    </row>
    <row r="481" spans="3:1035" s="6" customFormat="1" ht="15" customHeight="1" x14ac:dyDescent="0.25">
      <c r="C481" s="144" t="str">
        <f t="shared" si="201"/>
        <v>Richmond</v>
      </c>
      <c r="D481" s="144" t="str">
        <f t="shared" si="202"/>
        <v>10E65-HP120MS  (65 gal)</v>
      </c>
      <c r="E481" s="144">
        <f t="shared" si="203"/>
        <v>2002979</v>
      </c>
      <c r="F481" s="55">
        <f t="shared" si="204"/>
        <v>65</v>
      </c>
      <c r="G481" s="6" t="str">
        <f t="shared" si="205"/>
        <v>RheemPlugInShared65</v>
      </c>
      <c r="H481" s="114">
        <f t="shared" si="206"/>
        <v>1</v>
      </c>
      <c r="I481" s="152" t="str">
        <f t="shared" si="207"/>
        <v>Richmond10E65HP120MS</v>
      </c>
      <c r="J481" s="114">
        <v>3</v>
      </c>
      <c r="K481" s="219">
        <v>3.33</v>
      </c>
      <c r="L481" s="91" t="s">
        <v>188</v>
      </c>
      <c r="M481" s="32">
        <v>3</v>
      </c>
      <c r="N481" s="75">
        <f t="shared" si="208"/>
        <v>20</v>
      </c>
      <c r="O481" s="12" t="s">
        <v>95</v>
      </c>
      <c r="P481" s="62">
        <f t="shared" si="218"/>
        <v>29</v>
      </c>
      <c r="Q481" s="164">
        <f t="shared" si="199"/>
        <v>2002979</v>
      </c>
      <c r="R481" s="59" t="str">
        <f t="shared" si="209"/>
        <v>10E65-HP120MS  (65 gal)</v>
      </c>
      <c r="S481" s="151">
        <f>COUNTIF(R$90:R$662, R481)</f>
        <v>1</v>
      </c>
      <c r="T481" s="141" t="s">
        <v>780</v>
      </c>
      <c r="U481" s="14">
        <v>65</v>
      </c>
      <c r="V481" s="99"/>
      <c r="W481" s="80" t="s">
        <v>728</v>
      </c>
      <c r="X481" s="85" t="str">
        <f t="shared" si="200"/>
        <v>RheemPlugInShared65</v>
      </c>
      <c r="Y481" s="115">
        <v>1</v>
      </c>
      <c r="Z481" s="46">
        <v>3</v>
      </c>
      <c r="AA481" s="47">
        <v>44760</v>
      </c>
      <c r="AB481" s="44"/>
      <c r="AC481" s="124" t="str">
        <f t="shared" si="210"/>
        <v>2,     2002979,   "10E65-HP120MS  (65 gal)"</v>
      </c>
      <c r="AD481" s="126" t="str">
        <f t="shared" si="219"/>
        <v>Richmond</v>
      </c>
      <c r="AE481" s="141" t="s">
        <v>790</v>
      </c>
      <c r="AF481" s="167">
        <f>COUNTIF(AE$77:AE$662, AE481)</f>
        <v>1</v>
      </c>
      <c r="AG481" s="124" t="str">
        <f t="shared" si="211"/>
        <v xml:space="preserve">          case  10E65-HP120MS  (65 gal)   :   "Richmond10E65HP120MS"</v>
      </c>
      <c r="AH481" s="6">
        <v>3.33</v>
      </c>
      <c r="AJ481" s="6">
        <v>3</v>
      </c>
      <c r="AK481"/>
      <c r="AL481" s="138">
        <f t="shared" si="212"/>
        <v>3.33</v>
      </c>
      <c r="AM481" s="138" t="str">
        <f t="shared" si="213"/>
        <v/>
      </c>
      <c r="AN481"/>
      <c r="AO481"/>
      <c r="AP481"/>
      <c r="AQ481"/>
      <c r="AR481"/>
    </row>
    <row r="482" spans="3:1035" s="6" customFormat="1" ht="15" customHeight="1" x14ac:dyDescent="0.25">
      <c r="C482" s="144" t="str">
        <f t="shared" si="201"/>
        <v>Richmond</v>
      </c>
      <c r="D482" s="144" t="str">
        <f t="shared" si="202"/>
        <v>10E80-HP120M  (80 gal)</v>
      </c>
      <c r="E482" s="144">
        <f t="shared" si="203"/>
        <v>2003080</v>
      </c>
      <c r="F482" s="55">
        <f t="shared" si="204"/>
        <v>80</v>
      </c>
      <c r="G482" s="6" t="str">
        <f t="shared" si="205"/>
        <v>RheemPlugInShared80</v>
      </c>
      <c r="H482" s="114">
        <f t="shared" si="206"/>
        <v>1</v>
      </c>
      <c r="I482" s="152" t="str">
        <f t="shared" si="207"/>
        <v>Richmond10E80HP120M</v>
      </c>
      <c r="J482" s="114">
        <v>3</v>
      </c>
      <c r="K482" s="219">
        <v>3.46</v>
      </c>
      <c r="L482" s="91" t="s">
        <v>188</v>
      </c>
      <c r="M482" s="32">
        <v>3</v>
      </c>
      <c r="N482" s="75">
        <f t="shared" si="208"/>
        <v>20</v>
      </c>
      <c r="O482" s="12" t="s">
        <v>95</v>
      </c>
      <c r="P482" s="62">
        <f t="shared" si="218"/>
        <v>30</v>
      </c>
      <c r="Q482" s="164">
        <f t="shared" si="199"/>
        <v>2003080</v>
      </c>
      <c r="R482" s="59" t="str">
        <f t="shared" si="209"/>
        <v>10E80-HP120M  (80 gal)</v>
      </c>
      <c r="S482" s="151">
        <f>COUNTIF(R$90:R$662, R482)</f>
        <v>1</v>
      </c>
      <c r="T482" s="141" t="s">
        <v>781</v>
      </c>
      <c r="U482" s="14">
        <v>80</v>
      </c>
      <c r="V482" s="99"/>
      <c r="W482" s="80" t="s">
        <v>729</v>
      </c>
      <c r="X482" s="85" t="str">
        <f t="shared" si="200"/>
        <v>RheemPlugInShared80</v>
      </c>
      <c r="Y482" s="115">
        <v>1</v>
      </c>
      <c r="Z482" s="46" t="s">
        <v>13</v>
      </c>
      <c r="AA482" s="47">
        <v>44760</v>
      </c>
      <c r="AB482" s="44"/>
      <c r="AC482" s="124" t="str">
        <f t="shared" si="210"/>
        <v>2,     2003080,   "10E80-HP120M  (80 gal)"</v>
      </c>
      <c r="AD482" s="126" t="str">
        <f t="shared" si="219"/>
        <v>Richmond</v>
      </c>
      <c r="AE482" s="141" t="s">
        <v>791</v>
      </c>
      <c r="AF482" s="167">
        <f>COUNTIF(AE$77:AE$662, AE482)</f>
        <v>1</v>
      </c>
      <c r="AG482" s="124" t="str">
        <f t="shared" si="211"/>
        <v xml:space="preserve">          case  10E80-HP120M  (80 gal)   :   "Richmond10E80HP120M"</v>
      </c>
      <c r="AH482" s="6">
        <v>3.46</v>
      </c>
      <c r="AJ482" s="6">
        <v>3</v>
      </c>
      <c r="AK482"/>
      <c r="AL482" s="138">
        <f t="shared" si="212"/>
        <v>3.46</v>
      </c>
      <c r="AM482" s="138" t="str">
        <f t="shared" si="213"/>
        <v/>
      </c>
      <c r="AN482"/>
      <c r="AO482"/>
      <c r="AP482"/>
      <c r="AQ482"/>
      <c r="AR482"/>
    </row>
    <row r="483" spans="3:1035" s="6" customFormat="1" ht="15" customHeight="1" x14ac:dyDescent="0.25">
      <c r="C483" s="144" t="str">
        <f t="shared" si="201"/>
        <v>Richmond</v>
      </c>
      <c r="D483" s="144" t="str">
        <f t="shared" si="202"/>
        <v>10E80-HP120MS  (80 gal)</v>
      </c>
      <c r="E483" s="144">
        <f t="shared" si="203"/>
        <v>2003180</v>
      </c>
      <c r="F483" s="55">
        <f t="shared" si="204"/>
        <v>80</v>
      </c>
      <c r="G483" s="6" t="str">
        <f t="shared" si="205"/>
        <v>RheemPlugInShared80</v>
      </c>
      <c r="H483" s="114">
        <f t="shared" si="206"/>
        <v>1</v>
      </c>
      <c r="I483" s="152" t="str">
        <f t="shared" si="207"/>
        <v>Richmond10E80HP120MS</v>
      </c>
      <c r="J483" s="114">
        <v>3</v>
      </c>
      <c r="K483" s="219">
        <v>3.46</v>
      </c>
      <c r="L483" s="91" t="s">
        <v>188</v>
      </c>
      <c r="M483" s="32">
        <v>3</v>
      </c>
      <c r="N483" s="75">
        <f t="shared" si="208"/>
        <v>20</v>
      </c>
      <c r="O483" s="12" t="s">
        <v>95</v>
      </c>
      <c r="P483" s="62">
        <f t="shared" si="218"/>
        <v>31</v>
      </c>
      <c r="Q483" s="164">
        <f t="shared" si="199"/>
        <v>2003180</v>
      </c>
      <c r="R483" s="59" t="str">
        <f t="shared" si="209"/>
        <v>10E80-HP120MS  (80 gal)</v>
      </c>
      <c r="S483" s="151">
        <f>COUNTIF(R$90:R$662, R483)</f>
        <v>1</v>
      </c>
      <c r="T483" s="141" t="s">
        <v>782</v>
      </c>
      <c r="U483" s="14">
        <v>80</v>
      </c>
      <c r="V483" s="99"/>
      <c r="W483" s="80" t="s">
        <v>729</v>
      </c>
      <c r="X483" s="85" t="str">
        <f t="shared" si="200"/>
        <v>RheemPlugInShared80</v>
      </c>
      <c r="Y483" s="115">
        <v>1</v>
      </c>
      <c r="Z483" s="46" t="s">
        <v>13</v>
      </c>
      <c r="AA483" s="47">
        <v>44760</v>
      </c>
      <c r="AB483" s="44"/>
      <c r="AC483" s="124" t="str">
        <f t="shared" si="210"/>
        <v>2,     2003180,   "10E80-HP120MS  (80 gal)"</v>
      </c>
      <c r="AD483" s="126" t="str">
        <f t="shared" si="219"/>
        <v>Richmond</v>
      </c>
      <c r="AE483" s="141" t="s">
        <v>792</v>
      </c>
      <c r="AF483" s="167">
        <f>COUNTIF(AE$77:AE$662, AE483)</f>
        <v>1</v>
      </c>
      <c r="AG483" s="124" t="str">
        <f t="shared" si="211"/>
        <v xml:space="preserve">          case  10E80-HP120MS  (80 gal)   :   "Richmond10E80HP120MS"</v>
      </c>
      <c r="AH483" s="6">
        <v>3.46</v>
      </c>
      <c r="AJ483" s="6">
        <v>3</v>
      </c>
      <c r="AK483"/>
      <c r="AL483" s="138">
        <f t="shared" si="212"/>
        <v>3.46</v>
      </c>
      <c r="AM483" s="138" t="str">
        <f t="shared" si="213"/>
        <v/>
      </c>
      <c r="AN483"/>
      <c r="AO483"/>
      <c r="AP483"/>
      <c r="AQ483"/>
      <c r="AR483"/>
    </row>
    <row r="484" spans="3:1035" s="6" customFormat="1" ht="15" customHeight="1" x14ac:dyDescent="0.25">
      <c r="C484" s="105" t="str">
        <f t="shared" si="201"/>
        <v>Richmond</v>
      </c>
      <c r="D484" s="105" t="str">
        <f t="shared" si="202"/>
        <v>10E40-HP515  (40 gal)</v>
      </c>
      <c r="E484" s="105">
        <f t="shared" si="203"/>
        <v>2001059</v>
      </c>
      <c r="F484" s="55">
        <f t="shared" si="204"/>
        <v>40</v>
      </c>
      <c r="G484" s="6" t="str">
        <f t="shared" si="205"/>
        <v>Rheem2020Prem40</v>
      </c>
      <c r="H484" s="114">
        <f t="shared" si="206"/>
        <v>1</v>
      </c>
      <c r="I484" s="152" t="str">
        <f t="shared" si="207"/>
        <v>Richmond10E40HP515</v>
      </c>
      <c r="J484" s="114">
        <v>4</v>
      </c>
      <c r="K484" s="219">
        <v>3.45</v>
      </c>
      <c r="L484" s="91" t="s">
        <v>188</v>
      </c>
      <c r="M484" s="32">
        <v>4</v>
      </c>
      <c r="N484" s="75">
        <f t="shared" si="208"/>
        <v>20</v>
      </c>
      <c r="O484" s="12" t="s">
        <v>95</v>
      </c>
      <c r="P484" s="61">
        <v>10</v>
      </c>
      <c r="Q484" s="164">
        <f t="shared" si="199"/>
        <v>2001059</v>
      </c>
      <c r="R484" s="59" t="str">
        <f t="shared" si="209"/>
        <v>10E40-HP515  (40 gal)</v>
      </c>
      <c r="S484" s="151">
        <f>COUNTIF(R$90:R$662, R484)</f>
        <v>1</v>
      </c>
      <c r="T484" t="s">
        <v>291</v>
      </c>
      <c r="U484" s="14">
        <v>40</v>
      </c>
      <c r="V484" s="99"/>
      <c r="W484" s="80" t="s">
        <v>273</v>
      </c>
      <c r="X484" s="85" t="str">
        <f t="shared" si="200"/>
        <v>Rheem2020Prem40</v>
      </c>
      <c r="Y484" s="115">
        <v>1</v>
      </c>
      <c r="Z484" s="46">
        <v>2</v>
      </c>
      <c r="AA484" s="47">
        <v>43944</v>
      </c>
      <c r="AB484" s="44"/>
      <c r="AC484" s="124" t="str">
        <f t="shared" si="210"/>
        <v>2,     2001059,   "10E40-HP515  (40 gal)"</v>
      </c>
      <c r="AD484" s="125" t="str">
        <f>O484</f>
        <v>Richmond</v>
      </c>
      <c r="AE484" s="127" t="s">
        <v>603</v>
      </c>
      <c r="AF484" s="167">
        <f>COUNTIF(AE$77:AE$662, AE484)</f>
        <v>1</v>
      </c>
      <c r="AG484" s="124" t="str">
        <f t="shared" si="211"/>
        <v xml:space="preserve">          case  10E40-HP515  (40 gal)   :   "Richmond10E40HP515"</v>
      </c>
      <c r="AH484" s="6">
        <v>3.45</v>
      </c>
      <c r="AJ484" s="6">
        <v>4</v>
      </c>
      <c r="AK484"/>
      <c r="AL484" s="138" t="str">
        <f t="shared" si="212"/>
        <v/>
      </c>
      <c r="AM484" s="138">
        <f t="shared" si="213"/>
        <v>3.45</v>
      </c>
      <c r="AN484"/>
      <c r="AO484"/>
      <c r="AP484"/>
      <c r="AQ484"/>
      <c r="AR484"/>
    </row>
    <row r="485" spans="3:1035" s="6" customFormat="1" ht="15" customHeight="1" x14ac:dyDescent="0.25">
      <c r="C485" s="105" t="str">
        <f t="shared" si="201"/>
        <v>Richmond</v>
      </c>
      <c r="D485" s="105" t="str">
        <f t="shared" si="202"/>
        <v>10E50-HP515  (50 gal)</v>
      </c>
      <c r="E485" s="105">
        <f t="shared" si="203"/>
        <v>2001160</v>
      </c>
      <c r="F485" s="55">
        <f t="shared" si="204"/>
        <v>50</v>
      </c>
      <c r="G485" s="6" t="str">
        <f t="shared" si="205"/>
        <v>Rheem2020Prem50</v>
      </c>
      <c r="H485" s="114">
        <f t="shared" si="206"/>
        <v>1</v>
      </c>
      <c r="I485" s="152" t="str">
        <f t="shared" si="207"/>
        <v>Richmond10E50HP515</v>
      </c>
      <c r="J485" s="114">
        <v>4</v>
      </c>
      <c r="K485" s="219">
        <v>3.75</v>
      </c>
      <c r="L485" s="91" t="s">
        <v>188</v>
      </c>
      <c r="M485" s="32">
        <v>4</v>
      </c>
      <c r="N485" s="75">
        <f t="shared" si="208"/>
        <v>20</v>
      </c>
      <c r="O485" s="12" t="s">
        <v>95</v>
      </c>
      <c r="P485" s="62">
        <f t="shared" ref="P485:P495" si="220">P484+1</f>
        <v>11</v>
      </c>
      <c r="Q485" s="164">
        <f t="shared" si="199"/>
        <v>2001160</v>
      </c>
      <c r="R485" s="59" t="str">
        <f t="shared" si="209"/>
        <v>10E50-HP515  (50 gal)</v>
      </c>
      <c r="S485" s="151">
        <f>COUNTIF(R$90:R$662, R485)</f>
        <v>1</v>
      </c>
      <c r="T485" t="s">
        <v>292</v>
      </c>
      <c r="U485" s="14">
        <v>50</v>
      </c>
      <c r="V485" s="99"/>
      <c r="W485" s="80" t="s">
        <v>274</v>
      </c>
      <c r="X485" s="85" t="str">
        <f t="shared" si="200"/>
        <v>Rheem2020Prem50</v>
      </c>
      <c r="Y485" s="115">
        <v>1</v>
      </c>
      <c r="Z485" s="46" t="s">
        <v>8</v>
      </c>
      <c r="AA485" s="47">
        <v>43944</v>
      </c>
      <c r="AB485" s="44"/>
      <c r="AC485" s="124" t="str">
        <f t="shared" si="210"/>
        <v>2,     2001160,   "10E50-HP515  (50 gal)"</v>
      </c>
      <c r="AD485" s="126" t="str">
        <f t="shared" ref="AD485:AD504" si="221">AD484</f>
        <v>Richmond</v>
      </c>
      <c r="AE485" s="127" t="s">
        <v>608</v>
      </c>
      <c r="AF485" s="167">
        <f>COUNTIF(AE$77:AE$662, AE485)</f>
        <v>1</v>
      </c>
      <c r="AG485" s="124" t="str">
        <f t="shared" si="211"/>
        <v xml:space="preserve">          case  10E50-HP515  (50 gal)   :   "Richmond10E50HP515"</v>
      </c>
      <c r="AH485" s="6">
        <v>3.75</v>
      </c>
      <c r="AJ485" s="6">
        <v>4</v>
      </c>
      <c r="AK485"/>
      <c r="AL485" s="138" t="str">
        <f t="shared" si="212"/>
        <v/>
      </c>
      <c r="AM485" s="138">
        <f t="shared" si="213"/>
        <v>3.75</v>
      </c>
      <c r="AN485"/>
      <c r="AO485"/>
      <c r="AP485"/>
      <c r="AQ485"/>
      <c r="AR485"/>
    </row>
    <row r="486" spans="3:1035" s="6" customFormat="1" ht="15" customHeight="1" x14ac:dyDescent="0.25">
      <c r="C486" s="105" t="str">
        <f t="shared" si="201"/>
        <v>Richmond</v>
      </c>
      <c r="D486" s="105" t="str">
        <f t="shared" si="202"/>
        <v>10E65-HP515  (65 gal)</v>
      </c>
      <c r="E486" s="105">
        <f t="shared" si="203"/>
        <v>2001261</v>
      </c>
      <c r="F486" s="55">
        <f t="shared" si="204"/>
        <v>65</v>
      </c>
      <c r="G486" s="6" t="str">
        <f t="shared" si="205"/>
        <v>Rheem2020Prem65</v>
      </c>
      <c r="H486" s="114">
        <f t="shared" si="206"/>
        <v>1</v>
      </c>
      <c r="I486" s="152" t="str">
        <f t="shared" si="207"/>
        <v>Richmond10E65HP515</v>
      </c>
      <c r="J486" s="114">
        <v>4</v>
      </c>
      <c r="K486" s="219">
        <v>3.55</v>
      </c>
      <c r="L486" s="91" t="s">
        <v>188</v>
      </c>
      <c r="M486" s="32">
        <v>4</v>
      </c>
      <c r="N486" s="75">
        <f t="shared" si="208"/>
        <v>20</v>
      </c>
      <c r="O486" s="12" t="s">
        <v>95</v>
      </c>
      <c r="P486" s="62">
        <f t="shared" si="220"/>
        <v>12</v>
      </c>
      <c r="Q486" s="164">
        <f t="shared" si="199"/>
        <v>2001261</v>
      </c>
      <c r="R486" s="59" t="str">
        <f t="shared" si="209"/>
        <v>10E65-HP515  (65 gal)</v>
      </c>
      <c r="S486" s="151">
        <f>COUNTIF(R$90:R$662, R486)</f>
        <v>1</v>
      </c>
      <c r="T486" t="s">
        <v>293</v>
      </c>
      <c r="U486" s="14">
        <v>65</v>
      </c>
      <c r="V486" s="99"/>
      <c r="W486" s="80" t="s">
        <v>275</v>
      </c>
      <c r="X486" s="85" t="str">
        <f t="shared" si="200"/>
        <v>Rheem2020Prem65</v>
      </c>
      <c r="Y486" s="115">
        <v>1</v>
      </c>
      <c r="Z486" s="46" t="s">
        <v>8</v>
      </c>
      <c r="AA486" s="47">
        <v>43944</v>
      </c>
      <c r="AB486" s="44"/>
      <c r="AC486" s="124" t="str">
        <f t="shared" si="210"/>
        <v>2,     2001261,   "10E65-HP515  (65 gal)"</v>
      </c>
      <c r="AD486" s="126" t="str">
        <f t="shared" si="221"/>
        <v>Richmond</v>
      </c>
      <c r="AE486" s="127" t="s">
        <v>613</v>
      </c>
      <c r="AF486" s="167">
        <f>COUNTIF(AE$77:AE$662, AE486)</f>
        <v>1</v>
      </c>
      <c r="AG486" s="124" t="str">
        <f t="shared" si="211"/>
        <v xml:space="preserve">          case  10E65-HP515  (65 gal)   :   "Richmond10E65HP515"</v>
      </c>
      <c r="AH486" s="6">
        <v>3.55</v>
      </c>
      <c r="AJ486" s="6">
        <v>4</v>
      </c>
      <c r="AK486"/>
      <c r="AL486" s="138" t="str">
        <f t="shared" si="212"/>
        <v/>
      </c>
      <c r="AM486" s="138">
        <f t="shared" si="213"/>
        <v>3.55</v>
      </c>
      <c r="AN486"/>
      <c r="AO486"/>
      <c r="AP486"/>
      <c r="AQ486"/>
      <c r="AR486"/>
    </row>
    <row r="487" spans="3:1035" s="6" customFormat="1" ht="15" customHeight="1" x14ac:dyDescent="0.25">
      <c r="C487" s="105" t="str">
        <f t="shared" si="201"/>
        <v>Richmond</v>
      </c>
      <c r="D487" s="105" t="str">
        <f t="shared" si="202"/>
        <v>10E80-HP515  (80 gal)</v>
      </c>
      <c r="E487" s="105">
        <f t="shared" si="203"/>
        <v>2001362</v>
      </c>
      <c r="F487" s="55">
        <f t="shared" si="204"/>
        <v>80</v>
      </c>
      <c r="G487" s="6" t="str">
        <f t="shared" si="205"/>
        <v>Rheem2020Prem80</v>
      </c>
      <c r="H487" s="114">
        <f t="shared" si="206"/>
        <v>1</v>
      </c>
      <c r="I487" s="152" t="str">
        <f t="shared" si="207"/>
        <v>Richmond10E80HP515</v>
      </c>
      <c r="J487" s="114">
        <v>4</v>
      </c>
      <c r="K487" s="219">
        <v>3.7</v>
      </c>
      <c r="L487" s="91" t="s">
        <v>188</v>
      </c>
      <c r="M487" s="32">
        <v>4</v>
      </c>
      <c r="N487" s="75">
        <f t="shared" si="208"/>
        <v>20</v>
      </c>
      <c r="O487" s="12" t="s">
        <v>95</v>
      </c>
      <c r="P487" s="62">
        <f t="shared" si="220"/>
        <v>13</v>
      </c>
      <c r="Q487" s="164">
        <f t="shared" si="199"/>
        <v>2001362</v>
      </c>
      <c r="R487" s="59" t="str">
        <f t="shared" si="209"/>
        <v>10E80-HP515  (80 gal)</v>
      </c>
      <c r="S487" s="151">
        <f>COUNTIF(R$90:R$662, R487)</f>
        <v>1</v>
      </c>
      <c r="T487" t="s">
        <v>294</v>
      </c>
      <c r="U487" s="14">
        <v>80</v>
      </c>
      <c r="V487" s="99"/>
      <c r="W487" s="80" t="s">
        <v>276</v>
      </c>
      <c r="X487" s="85" t="str">
        <f t="shared" si="200"/>
        <v>Rheem2020Prem80</v>
      </c>
      <c r="Y487" s="115">
        <v>1</v>
      </c>
      <c r="Z487" s="46">
        <v>4</v>
      </c>
      <c r="AA487" s="47">
        <v>43944</v>
      </c>
      <c r="AB487" s="44"/>
      <c r="AC487" s="124" t="str">
        <f t="shared" si="210"/>
        <v>2,     2001362,   "10E80-HP515  (80 gal)"</v>
      </c>
      <c r="AD487" s="126" t="str">
        <f t="shared" si="221"/>
        <v>Richmond</v>
      </c>
      <c r="AE487" s="127" t="s">
        <v>618</v>
      </c>
      <c r="AF487" s="167">
        <f>COUNTIF(AE$77:AE$662, AE487)</f>
        <v>1</v>
      </c>
      <c r="AG487" s="124" t="str">
        <f t="shared" si="211"/>
        <v xml:space="preserve">          case  10E80-HP515  (80 gal)   :   "Richmond10E80HP515"</v>
      </c>
      <c r="AH487" s="6">
        <v>3.7</v>
      </c>
      <c r="AJ487" s="6">
        <v>4</v>
      </c>
      <c r="AK487"/>
      <c r="AL487" s="138" t="str">
        <f t="shared" si="212"/>
        <v/>
      </c>
      <c r="AM487" s="138">
        <f t="shared" si="213"/>
        <v>3.7</v>
      </c>
      <c r="AN487"/>
      <c r="AO487"/>
      <c r="AP487"/>
      <c r="AQ487"/>
      <c r="AR487"/>
    </row>
    <row r="488" spans="3:1035" s="6" customFormat="1" ht="15" customHeight="1" x14ac:dyDescent="0.25">
      <c r="C488" s="105" t="str">
        <f t="shared" si="201"/>
        <v>Richmond</v>
      </c>
      <c r="D488" s="105" t="str">
        <f t="shared" si="202"/>
        <v>10E40-HP530  (40 gal)</v>
      </c>
      <c r="E488" s="105">
        <f t="shared" si="203"/>
        <v>2001459</v>
      </c>
      <c r="F488" s="55">
        <f t="shared" si="204"/>
        <v>40</v>
      </c>
      <c r="G488" s="6" t="str">
        <f t="shared" si="205"/>
        <v>Rheem2020Prem40</v>
      </c>
      <c r="H488" s="114">
        <f t="shared" si="206"/>
        <v>1</v>
      </c>
      <c r="I488" s="152" t="str">
        <f t="shared" si="207"/>
        <v>Richmond10E40HP530</v>
      </c>
      <c r="J488" s="114">
        <v>4</v>
      </c>
      <c r="K488" s="219">
        <v>3.83</v>
      </c>
      <c r="L488" s="91" t="s">
        <v>188</v>
      </c>
      <c r="M488" s="32">
        <v>4</v>
      </c>
      <c r="N488" s="75">
        <f t="shared" si="208"/>
        <v>20</v>
      </c>
      <c r="O488" s="12" t="s">
        <v>95</v>
      </c>
      <c r="P488" s="62">
        <f t="shared" si="220"/>
        <v>14</v>
      </c>
      <c r="Q488" s="164">
        <f t="shared" si="199"/>
        <v>2001459</v>
      </c>
      <c r="R488" s="59" t="str">
        <f t="shared" si="209"/>
        <v>10E40-HP530  (40 gal)</v>
      </c>
      <c r="S488" s="151">
        <f>COUNTIF(R$90:R$662, R488)</f>
        <v>1</v>
      </c>
      <c r="T488" t="s">
        <v>295</v>
      </c>
      <c r="U488" s="14">
        <v>40</v>
      </c>
      <c r="V488" s="99"/>
      <c r="W488" s="80" t="s">
        <v>273</v>
      </c>
      <c r="X488" s="85" t="str">
        <f t="shared" si="200"/>
        <v>Rheem2020Prem40</v>
      </c>
      <c r="Y488" s="115">
        <v>1</v>
      </c>
      <c r="Z488" s="46">
        <v>2</v>
      </c>
      <c r="AA488" s="47">
        <v>43944</v>
      </c>
      <c r="AB488" s="44"/>
      <c r="AC488" s="124" t="str">
        <f t="shared" si="210"/>
        <v>2,     2001459,   "10E40-HP530  (40 gal)"</v>
      </c>
      <c r="AD488" s="126" t="str">
        <f t="shared" si="221"/>
        <v>Richmond</v>
      </c>
      <c r="AE488" s="127" t="s">
        <v>604</v>
      </c>
      <c r="AF488" s="167">
        <f>COUNTIF(AE$77:AE$662, AE488)</f>
        <v>1</v>
      </c>
      <c r="AG488" s="124" t="str">
        <f t="shared" si="211"/>
        <v xml:space="preserve">          case  10E40-HP530  (40 gal)   :   "Richmond10E40HP530"</v>
      </c>
      <c r="AH488" s="6">
        <v>3.83</v>
      </c>
      <c r="AJ488" s="6">
        <v>4</v>
      </c>
      <c r="AK488"/>
      <c r="AL488" s="138" t="str">
        <f t="shared" si="212"/>
        <v/>
      </c>
      <c r="AM488" s="138">
        <f t="shared" si="213"/>
        <v>3.83</v>
      </c>
      <c r="AN488"/>
      <c r="AO488"/>
      <c r="AP488"/>
      <c r="AQ488"/>
      <c r="AR488"/>
    </row>
    <row r="489" spans="3:1035" s="6" customFormat="1" ht="15" customHeight="1" x14ac:dyDescent="0.25">
      <c r="C489" s="105" t="str">
        <f t="shared" si="201"/>
        <v>Richmond</v>
      </c>
      <c r="D489" s="105" t="str">
        <f t="shared" si="202"/>
        <v>10E50-HP530  (50 gal)</v>
      </c>
      <c r="E489" s="105">
        <f t="shared" si="203"/>
        <v>2001560</v>
      </c>
      <c r="F489" s="55">
        <f t="shared" si="204"/>
        <v>50</v>
      </c>
      <c r="G489" s="6" t="str">
        <f t="shared" si="205"/>
        <v>Rheem2020Prem50</v>
      </c>
      <c r="H489" s="114">
        <f t="shared" si="206"/>
        <v>1</v>
      </c>
      <c r="I489" s="152" t="str">
        <f t="shared" si="207"/>
        <v>Richmond10E50HP530</v>
      </c>
      <c r="J489" s="114">
        <v>4</v>
      </c>
      <c r="K489" s="219">
        <v>3.88</v>
      </c>
      <c r="L489" s="91" t="s">
        <v>188</v>
      </c>
      <c r="M489" s="32">
        <v>4</v>
      </c>
      <c r="N489" s="75">
        <f t="shared" si="208"/>
        <v>20</v>
      </c>
      <c r="O489" s="12" t="s">
        <v>95</v>
      </c>
      <c r="P489" s="62">
        <f t="shared" si="220"/>
        <v>15</v>
      </c>
      <c r="Q489" s="164">
        <f t="shared" si="199"/>
        <v>2001560</v>
      </c>
      <c r="R489" s="59" t="str">
        <f t="shared" si="209"/>
        <v>10E50-HP530  (50 gal)</v>
      </c>
      <c r="S489" s="151">
        <f>COUNTIF(R$90:R$662, R489)</f>
        <v>1</v>
      </c>
      <c r="T489" t="s">
        <v>296</v>
      </c>
      <c r="U489" s="14">
        <v>50</v>
      </c>
      <c r="V489" s="99"/>
      <c r="W489" s="80" t="s">
        <v>274</v>
      </c>
      <c r="X489" s="85" t="str">
        <f t="shared" si="200"/>
        <v>Rheem2020Prem50</v>
      </c>
      <c r="Y489" s="115">
        <v>1</v>
      </c>
      <c r="Z489" s="46" t="s">
        <v>8</v>
      </c>
      <c r="AA489" s="47">
        <v>43944</v>
      </c>
      <c r="AB489" s="44"/>
      <c r="AC489" s="124" t="str">
        <f t="shared" si="210"/>
        <v>2,     2001560,   "10E50-HP530  (50 gal)"</v>
      </c>
      <c r="AD489" s="126" t="str">
        <f t="shared" si="221"/>
        <v>Richmond</v>
      </c>
      <c r="AE489" s="127" t="s">
        <v>609</v>
      </c>
      <c r="AF489" s="167">
        <f>COUNTIF(AE$77:AE$662, AE489)</f>
        <v>1</v>
      </c>
      <c r="AG489" s="124" t="str">
        <f t="shared" si="211"/>
        <v xml:space="preserve">          case  10E50-HP530  (50 gal)   :   "Richmond10E50HP530"</v>
      </c>
      <c r="AH489" s="6">
        <v>3.88</v>
      </c>
      <c r="AJ489" s="6">
        <v>4</v>
      </c>
      <c r="AK489"/>
      <c r="AL489" s="138" t="str">
        <f t="shared" si="212"/>
        <v/>
      </c>
      <c r="AM489" s="138">
        <f t="shared" si="213"/>
        <v>3.88</v>
      </c>
      <c r="AN489"/>
      <c r="AO489"/>
      <c r="AP489"/>
      <c r="AQ489"/>
      <c r="AR489"/>
    </row>
    <row r="490" spans="3:1035" s="6" customFormat="1" ht="15" customHeight="1" x14ac:dyDescent="0.25">
      <c r="C490" s="105" t="str">
        <f t="shared" si="201"/>
        <v>Richmond</v>
      </c>
      <c r="D490" s="105" t="str">
        <f t="shared" si="202"/>
        <v>10E65-HP530  (65 gal)</v>
      </c>
      <c r="E490" s="105">
        <f t="shared" si="203"/>
        <v>2001661</v>
      </c>
      <c r="F490" s="55">
        <f t="shared" si="204"/>
        <v>65</v>
      </c>
      <c r="G490" s="6" t="str">
        <f t="shared" si="205"/>
        <v>Rheem2020Prem65</v>
      </c>
      <c r="H490" s="114">
        <f t="shared" si="206"/>
        <v>1</v>
      </c>
      <c r="I490" s="152" t="str">
        <f t="shared" si="207"/>
        <v>Richmond10E65HP530</v>
      </c>
      <c r="J490" s="114">
        <v>4</v>
      </c>
      <c r="K490" s="219">
        <v>4.05</v>
      </c>
      <c r="L490" s="91" t="s">
        <v>188</v>
      </c>
      <c r="M490" s="32">
        <v>4</v>
      </c>
      <c r="N490" s="75">
        <f t="shared" si="208"/>
        <v>20</v>
      </c>
      <c r="O490" s="12" t="s">
        <v>95</v>
      </c>
      <c r="P490" s="62">
        <f t="shared" si="220"/>
        <v>16</v>
      </c>
      <c r="Q490" s="164">
        <f t="shared" si="199"/>
        <v>2001661</v>
      </c>
      <c r="R490" s="59" t="str">
        <f t="shared" si="209"/>
        <v>10E65-HP530  (65 gal)</v>
      </c>
      <c r="S490" s="151">
        <f>COUNTIF(R$90:R$662, R490)</f>
        <v>1</v>
      </c>
      <c r="T490" t="s">
        <v>297</v>
      </c>
      <c r="U490" s="14">
        <v>65</v>
      </c>
      <c r="V490" s="99"/>
      <c r="W490" s="80" t="s">
        <v>275</v>
      </c>
      <c r="X490" s="85" t="str">
        <f t="shared" si="200"/>
        <v>Rheem2020Prem65</v>
      </c>
      <c r="Y490" s="115">
        <v>1</v>
      </c>
      <c r="Z490" s="46" t="s">
        <v>8</v>
      </c>
      <c r="AA490" s="47">
        <v>43944</v>
      </c>
      <c r="AB490" s="44"/>
      <c r="AC490" s="124" t="str">
        <f t="shared" si="210"/>
        <v>2,     2001661,   "10E65-HP530  (65 gal)"</v>
      </c>
      <c r="AD490" s="126" t="str">
        <f t="shared" si="221"/>
        <v>Richmond</v>
      </c>
      <c r="AE490" s="127" t="s">
        <v>614</v>
      </c>
      <c r="AF490" s="167">
        <f>COUNTIF(AE$77:AE$662, AE490)</f>
        <v>1</v>
      </c>
      <c r="AG490" s="124" t="str">
        <f t="shared" si="211"/>
        <v xml:space="preserve">          case  10E65-HP530  (65 gal)   :   "Richmond10E65HP530"</v>
      </c>
      <c r="AH490" s="6">
        <v>4.05</v>
      </c>
      <c r="AJ490" s="6">
        <v>4</v>
      </c>
      <c r="AK490"/>
      <c r="AL490" s="138" t="str">
        <f t="shared" si="212"/>
        <v/>
      </c>
      <c r="AM490" s="138">
        <f t="shared" si="213"/>
        <v>4.05</v>
      </c>
      <c r="AN490"/>
      <c r="AO490"/>
      <c r="AP490"/>
      <c r="AQ490"/>
      <c r="AR490"/>
    </row>
    <row r="491" spans="3:1035" s="6" customFormat="1" ht="15" customHeight="1" x14ac:dyDescent="0.25">
      <c r="C491" s="105" t="str">
        <f t="shared" si="201"/>
        <v>Richmond</v>
      </c>
      <c r="D491" s="105" t="str">
        <f t="shared" si="202"/>
        <v>10E80-HP530  (80 gal)</v>
      </c>
      <c r="E491" s="105">
        <f t="shared" si="203"/>
        <v>2001762</v>
      </c>
      <c r="F491" s="55">
        <f t="shared" si="204"/>
        <v>80</v>
      </c>
      <c r="G491" s="6" t="str">
        <f t="shared" si="205"/>
        <v>Rheem2020Prem80</v>
      </c>
      <c r="H491" s="114">
        <f t="shared" si="206"/>
        <v>1</v>
      </c>
      <c r="I491" s="152" t="str">
        <f t="shared" si="207"/>
        <v>Richmond10E80HP530</v>
      </c>
      <c r="J491" s="114">
        <v>4</v>
      </c>
      <c r="K491" s="219">
        <v>4.07</v>
      </c>
      <c r="L491" s="91" t="s">
        <v>188</v>
      </c>
      <c r="M491" s="32">
        <v>4</v>
      </c>
      <c r="N491" s="75">
        <f t="shared" si="208"/>
        <v>20</v>
      </c>
      <c r="O491" s="12" t="s">
        <v>95</v>
      </c>
      <c r="P491" s="62">
        <f t="shared" si="220"/>
        <v>17</v>
      </c>
      <c r="Q491" s="164">
        <f t="shared" si="199"/>
        <v>2001762</v>
      </c>
      <c r="R491" s="59" t="str">
        <f t="shared" si="209"/>
        <v>10E80-HP530  (80 gal)</v>
      </c>
      <c r="S491" s="151">
        <f>COUNTIF(R$90:R$662, R491)</f>
        <v>1</v>
      </c>
      <c r="T491" t="s">
        <v>298</v>
      </c>
      <c r="U491" s="14">
        <v>80</v>
      </c>
      <c r="V491" s="99"/>
      <c r="W491" s="80" t="s">
        <v>276</v>
      </c>
      <c r="X491" s="85" t="str">
        <f t="shared" si="200"/>
        <v>Rheem2020Prem80</v>
      </c>
      <c r="Y491" s="115">
        <v>1</v>
      </c>
      <c r="Z491" s="46">
        <v>4</v>
      </c>
      <c r="AA491" s="47">
        <v>43944</v>
      </c>
      <c r="AB491" s="44"/>
      <c r="AC491" s="124" t="str">
        <f t="shared" si="210"/>
        <v>2,     2001762,   "10E80-HP530  (80 gal)"</v>
      </c>
      <c r="AD491" s="126" t="str">
        <f t="shared" si="221"/>
        <v>Richmond</v>
      </c>
      <c r="AE491" s="127" t="s">
        <v>619</v>
      </c>
      <c r="AF491" s="167">
        <f>COUNTIF(AE$77:AE$662, AE491)</f>
        <v>1</v>
      </c>
      <c r="AG491" s="124" t="str">
        <f t="shared" si="211"/>
        <v xml:space="preserve">          case  10E80-HP530  (80 gal)   :   "Richmond10E80HP530"</v>
      </c>
      <c r="AH491" s="6">
        <v>4.07</v>
      </c>
      <c r="AJ491" s="6">
        <v>4</v>
      </c>
      <c r="AK491"/>
      <c r="AL491" s="138" t="str">
        <f t="shared" si="212"/>
        <v/>
      </c>
      <c r="AM491" s="138">
        <f t="shared" si="213"/>
        <v>4.07</v>
      </c>
      <c r="AN491"/>
      <c r="AO491"/>
      <c r="AP491"/>
      <c r="AQ491"/>
      <c r="AR491"/>
    </row>
    <row r="492" spans="3:1035" s="6" customFormat="1" ht="15" customHeight="1" x14ac:dyDescent="0.25">
      <c r="C492" s="105" t="str">
        <f t="shared" si="201"/>
        <v>Richmond</v>
      </c>
      <c r="D492" s="105" t="str">
        <f t="shared" si="202"/>
        <v>10E40-HP5S30  (40 gal)</v>
      </c>
      <c r="E492" s="105">
        <f t="shared" si="203"/>
        <v>2001859</v>
      </c>
      <c r="F492" s="55">
        <f t="shared" si="204"/>
        <v>40</v>
      </c>
      <c r="G492" s="6" t="str">
        <f t="shared" si="205"/>
        <v>Rheem2020Prem40</v>
      </c>
      <c r="H492" s="114">
        <f t="shared" si="206"/>
        <v>1</v>
      </c>
      <c r="I492" s="152" t="str">
        <f t="shared" si="207"/>
        <v>Richmond10E40HP5S30</v>
      </c>
      <c r="J492" s="114">
        <v>4</v>
      </c>
      <c r="K492" s="219">
        <v>3.83</v>
      </c>
      <c r="L492" s="91" t="s">
        <v>188</v>
      </c>
      <c r="M492" s="32">
        <v>4</v>
      </c>
      <c r="N492" s="75">
        <f t="shared" si="208"/>
        <v>20</v>
      </c>
      <c r="O492" s="12" t="s">
        <v>95</v>
      </c>
      <c r="P492" s="62">
        <f t="shared" si="220"/>
        <v>18</v>
      </c>
      <c r="Q492" s="164">
        <f t="shared" ref="Q492:Q563" si="222" xml:space="preserve"> (N492*100000) + (P492*100) + VLOOKUP( W492, $T$2:$V$70, 2, FALSE )</f>
        <v>2001859</v>
      </c>
      <c r="R492" s="59" t="str">
        <f t="shared" si="209"/>
        <v>10E40-HP5S30  (40 gal)</v>
      </c>
      <c r="S492" s="151">
        <f>COUNTIF(R$90:R$662, R492)</f>
        <v>1</v>
      </c>
      <c r="T492" t="s">
        <v>299</v>
      </c>
      <c r="U492" s="14">
        <v>40</v>
      </c>
      <c r="V492" s="99"/>
      <c r="W492" s="80" t="s">
        <v>273</v>
      </c>
      <c r="X492" s="85" t="str">
        <f t="shared" ref="X492:X563" si="223">VLOOKUP( W492, $T$2:$V$71, 3, FALSE )</f>
        <v>Rheem2020Prem40</v>
      </c>
      <c r="Y492" s="115">
        <v>1</v>
      </c>
      <c r="Z492" s="46">
        <v>2</v>
      </c>
      <c r="AA492" s="47">
        <v>43944</v>
      </c>
      <c r="AB492" s="44"/>
      <c r="AC492" s="124" t="str">
        <f t="shared" si="210"/>
        <v>2,     2001859,   "10E40-HP5S30  (40 gal)"</v>
      </c>
      <c r="AD492" s="126" t="str">
        <f t="shared" si="221"/>
        <v>Richmond</v>
      </c>
      <c r="AE492" s="127" t="s">
        <v>605</v>
      </c>
      <c r="AF492" s="167">
        <f>COUNTIF(AE$77:AE$662, AE492)</f>
        <v>1</v>
      </c>
      <c r="AG492" s="124" t="str">
        <f t="shared" si="211"/>
        <v xml:space="preserve">          case  10E40-HP5S30  (40 gal)   :   "Richmond10E40HP5S30"</v>
      </c>
      <c r="AH492" s="6">
        <v>3.83</v>
      </c>
      <c r="AJ492" s="6">
        <v>4</v>
      </c>
      <c r="AK492"/>
      <c r="AL492" s="138" t="str">
        <f t="shared" si="212"/>
        <v/>
      </c>
      <c r="AM492" s="138">
        <f t="shared" si="213"/>
        <v>3.83</v>
      </c>
      <c r="AN492"/>
      <c r="AO492"/>
      <c r="AP492"/>
      <c r="AQ492"/>
      <c r="AR492"/>
    </row>
    <row r="493" spans="3:1035" s="6" customFormat="1" ht="15" customHeight="1" x14ac:dyDescent="0.25">
      <c r="C493" s="105" t="str">
        <f t="shared" si="201"/>
        <v>Richmond</v>
      </c>
      <c r="D493" s="105" t="str">
        <f t="shared" si="202"/>
        <v>10E50-HP5S30  (50 gal)</v>
      </c>
      <c r="E493" s="105">
        <f t="shared" si="203"/>
        <v>2001960</v>
      </c>
      <c r="F493" s="55">
        <f t="shared" si="204"/>
        <v>50</v>
      </c>
      <c r="G493" s="6" t="str">
        <f t="shared" si="205"/>
        <v>Rheem2020Prem50</v>
      </c>
      <c r="H493" s="114">
        <f t="shared" si="206"/>
        <v>1</v>
      </c>
      <c r="I493" s="152" t="str">
        <f t="shared" si="207"/>
        <v>Richmond10E50HP5S30</v>
      </c>
      <c r="J493" s="114">
        <v>4</v>
      </c>
      <c r="K493" s="219">
        <v>3.88</v>
      </c>
      <c r="L493" s="91" t="s">
        <v>188</v>
      </c>
      <c r="M493" s="32">
        <v>4</v>
      </c>
      <c r="N493" s="75">
        <f t="shared" si="208"/>
        <v>20</v>
      </c>
      <c r="O493" s="12" t="s">
        <v>95</v>
      </c>
      <c r="P493" s="62">
        <f t="shared" si="220"/>
        <v>19</v>
      </c>
      <c r="Q493" s="164">
        <f t="shared" si="222"/>
        <v>2001960</v>
      </c>
      <c r="R493" s="59" t="str">
        <f t="shared" si="209"/>
        <v>10E50-HP5S30  (50 gal)</v>
      </c>
      <c r="S493" s="151">
        <f>COUNTIF(R$90:R$662, R493)</f>
        <v>1</v>
      </c>
      <c r="T493" t="s">
        <v>300</v>
      </c>
      <c r="U493" s="14">
        <v>50</v>
      </c>
      <c r="V493" s="99"/>
      <c r="W493" s="80" t="s">
        <v>274</v>
      </c>
      <c r="X493" s="85" t="str">
        <f t="shared" si="223"/>
        <v>Rheem2020Prem50</v>
      </c>
      <c r="Y493" s="115">
        <v>1</v>
      </c>
      <c r="Z493" s="46" t="s">
        <v>8</v>
      </c>
      <c r="AA493" s="47">
        <v>43944</v>
      </c>
      <c r="AB493" s="44"/>
      <c r="AC493" s="124" t="str">
        <f t="shared" si="210"/>
        <v>2,     2001960,   "10E50-HP5S30  (50 gal)"</v>
      </c>
      <c r="AD493" s="126" t="str">
        <f t="shared" si="221"/>
        <v>Richmond</v>
      </c>
      <c r="AE493" s="127" t="s">
        <v>610</v>
      </c>
      <c r="AF493" s="167">
        <f>COUNTIF(AE$77:AE$662, AE493)</f>
        <v>1</v>
      </c>
      <c r="AG493" s="124" t="str">
        <f t="shared" si="211"/>
        <v xml:space="preserve">          case  10E50-HP5S30  (50 gal)   :   "Richmond10E50HP5S30"</v>
      </c>
      <c r="AH493" s="6">
        <v>3.88</v>
      </c>
      <c r="AJ493" s="6">
        <v>4</v>
      </c>
      <c r="AK493"/>
      <c r="AL493" s="138" t="str">
        <f t="shared" si="212"/>
        <v/>
      </c>
      <c r="AM493" s="138">
        <f t="shared" si="213"/>
        <v>3.88</v>
      </c>
      <c r="AN493"/>
      <c r="AO493"/>
      <c r="AP493"/>
      <c r="AQ493"/>
      <c r="AR493"/>
    </row>
    <row r="494" spans="3:1035" s="6" customFormat="1" ht="15" customHeight="1" x14ac:dyDescent="0.25">
      <c r="C494" s="105" t="str">
        <f t="shared" si="201"/>
        <v>Richmond</v>
      </c>
      <c r="D494" s="105" t="str">
        <f t="shared" si="202"/>
        <v>10E65-HP5S30  (65 gal)</v>
      </c>
      <c r="E494" s="105">
        <f t="shared" si="203"/>
        <v>2002061</v>
      </c>
      <c r="F494" s="55">
        <f t="shared" si="204"/>
        <v>65</v>
      </c>
      <c r="G494" s="6" t="str">
        <f t="shared" si="205"/>
        <v>Rheem2020Prem65</v>
      </c>
      <c r="H494" s="114">
        <f t="shared" si="206"/>
        <v>1</v>
      </c>
      <c r="I494" s="152" t="str">
        <f t="shared" si="207"/>
        <v>Richmond10E65HP5S30</v>
      </c>
      <c r="J494" s="114">
        <v>4</v>
      </c>
      <c r="K494" s="219">
        <v>4.05</v>
      </c>
      <c r="L494" s="91" t="s">
        <v>188</v>
      </c>
      <c r="M494" s="32">
        <v>4</v>
      </c>
      <c r="N494" s="75">
        <f t="shared" si="208"/>
        <v>20</v>
      </c>
      <c r="O494" s="12" t="s">
        <v>95</v>
      </c>
      <c r="P494" s="62">
        <f t="shared" si="220"/>
        <v>20</v>
      </c>
      <c r="Q494" s="164">
        <f t="shared" si="222"/>
        <v>2002061</v>
      </c>
      <c r="R494" s="59" t="str">
        <f t="shared" si="209"/>
        <v>10E65-HP5S30  (65 gal)</v>
      </c>
      <c r="S494" s="151">
        <f>COUNTIF(R$90:R$662, R494)</f>
        <v>1</v>
      </c>
      <c r="T494" t="s">
        <v>301</v>
      </c>
      <c r="U494" s="14">
        <v>65</v>
      </c>
      <c r="V494" s="99"/>
      <c r="W494" s="80" t="s">
        <v>275</v>
      </c>
      <c r="X494" s="85" t="str">
        <f t="shared" si="223"/>
        <v>Rheem2020Prem65</v>
      </c>
      <c r="Y494" s="115">
        <v>1</v>
      </c>
      <c r="Z494" s="46" t="s">
        <v>8</v>
      </c>
      <c r="AA494" s="47">
        <v>43944</v>
      </c>
      <c r="AB494" s="44"/>
      <c r="AC494" s="124" t="str">
        <f t="shared" si="210"/>
        <v>2,     2002061,   "10E65-HP5S30  (65 gal)"</v>
      </c>
      <c r="AD494" s="126" t="str">
        <f t="shared" si="221"/>
        <v>Richmond</v>
      </c>
      <c r="AE494" s="127" t="s">
        <v>615</v>
      </c>
      <c r="AF494" s="167">
        <f>COUNTIF(AE$77:AE$662, AE494)</f>
        <v>1</v>
      </c>
      <c r="AG494" s="124" t="str">
        <f t="shared" si="211"/>
        <v xml:space="preserve">          case  10E65-HP5S30  (65 gal)   :   "Richmond10E65HP5S30"</v>
      </c>
      <c r="AH494" s="6">
        <v>4.05</v>
      </c>
      <c r="AJ494" s="6">
        <v>4</v>
      </c>
      <c r="AK494"/>
      <c r="AL494" s="138" t="str">
        <f t="shared" si="212"/>
        <v/>
      </c>
      <c r="AM494" s="138">
        <f t="shared" si="213"/>
        <v>4.05</v>
      </c>
      <c r="AN494"/>
      <c r="AO494"/>
      <c r="AP494"/>
      <c r="AQ494"/>
      <c r="AR494"/>
    </row>
    <row r="495" spans="3:1035" s="6" customFormat="1" ht="15" customHeight="1" x14ac:dyDescent="0.25">
      <c r="C495" s="105" t="str">
        <f t="shared" ref="C495:C566" si="224">O495</f>
        <v>Richmond</v>
      </c>
      <c r="D495" s="105" t="str">
        <f t="shared" ref="D495:D566" si="225">R495</f>
        <v>10E80-HP5S30  (80 gal)</v>
      </c>
      <c r="E495" s="105">
        <f t="shared" ref="E495:E566" si="226">Q495</f>
        <v>2002162</v>
      </c>
      <c r="F495" s="55">
        <f t="shared" ref="F495:F566" si="227">U495</f>
        <v>80</v>
      </c>
      <c r="G495" s="6" t="str">
        <f t="shared" ref="G495:G566" si="228">X495</f>
        <v>Rheem2020Prem80</v>
      </c>
      <c r="H495" s="114">
        <f t="shared" ref="H495:H566" si="229">Y495</f>
        <v>1</v>
      </c>
      <c r="I495" s="152" t="str">
        <f t="shared" ref="I495:I566" si="230">AE495</f>
        <v>Richmond10E80HP5S30</v>
      </c>
      <c r="J495" s="114">
        <v>4</v>
      </c>
      <c r="K495" s="219">
        <v>4.07</v>
      </c>
      <c r="L495" s="91" t="s">
        <v>188</v>
      </c>
      <c r="M495" s="32">
        <v>4</v>
      </c>
      <c r="N495" s="75">
        <f t="shared" ref="N495:N566" si="231">VLOOKUP( O495, $O$2:$P$24, 2, FALSE )</f>
        <v>20</v>
      </c>
      <c r="O495" s="12" t="s">
        <v>95</v>
      </c>
      <c r="P495" s="62">
        <f t="shared" si="220"/>
        <v>21</v>
      </c>
      <c r="Q495" s="164">
        <f t="shared" si="222"/>
        <v>2002162</v>
      </c>
      <c r="R495" s="59" t="str">
        <f t="shared" ref="R495:R566" si="232">T495 &amp; "  (" &amp; U495 &amp; " gal)"</f>
        <v>10E80-HP5S30  (80 gal)</v>
      </c>
      <c r="S495" s="151">
        <f>COUNTIF(R$90:R$662, R495)</f>
        <v>1</v>
      </c>
      <c r="T495" t="s">
        <v>302</v>
      </c>
      <c r="U495" s="14">
        <v>80</v>
      </c>
      <c r="V495" s="99"/>
      <c r="W495" s="80" t="s">
        <v>276</v>
      </c>
      <c r="X495" s="85" t="str">
        <f t="shared" si="223"/>
        <v>Rheem2020Prem80</v>
      </c>
      <c r="Y495" s="115">
        <v>1</v>
      </c>
      <c r="Z495" s="46">
        <v>4</v>
      </c>
      <c r="AA495" s="47">
        <v>43944</v>
      </c>
      <c r="AB495" s="44"/>
      <c r="AC495" s="124" t="str">
        <f t="shared" ref="AC495:AC566" si="233">"2,     "&amp;E495&amp;",   """&amp;R495&amp;""""</f>
        <v>2,     2002162,   "10E80-HP5S30  (80 gal)"</v>
      </c>
      <c r="AD495" s="126" t="str">
        <f t="shared" si="221"/>
        <v>Richmond</v>
      </c>
      <c r="AE495" s="127" t="s">
        <v>620</v>
      </c>
      <c r="AF495" s="167">
        <f>COUNTIF(AE$77:AE$662, AE495)</f>
        <v>1</v>
      </c>
      <c r="AG495" s="124" t="str">
        <f t="shared" ref="AG495:AG566" si="234">"          case  "&amp;D495&amp;"   :   """&amp;AE495&amp;""""</f>
        <v xml:space="preserve">          case  10E80-HP5S30  (80 gal)   :   "Richmond10E80HP5S30"</v>
      </c>
      <c r="AH495" s="6">
        <v>4.07</v>
      </c>
      <c r="AJ495" s="6">
        <v>4</v>
      </c>
      <c r="AK495"/>
      <c r="AL495" s="138" t="str">
        <f t="shared" si="212"/>
        <v/>
      </c>
      <c r="AM495" s="138">
        <f t="shared" si="213"/>
        <v>4.07</v>
      </c>
      <c r="AN495"/>
      <c r="AO495"/>
      <c r="AP495"/>
      <c r="AQ495"/>
      <c r="AR495"/>
    </row>
    <row r="496" spans="3:1035" s="6" customFormat="1" ht="15" customHeight="1" x14ac:dyDescent="0.25">
      <c r="C496" s="6" t="str">
        <f t="shared" si="224"/>
        <v>Richmond</v>
      </c>
      <c r="D496" s="6" t="str">
        <f t="shared" si="225"/>
        <v>10E50-HP4D  (50 gal)</v>
      </c>
      <c r="E496" s="6">
        <f t="shared" si="226"/>
        <v>2000139</v>
      </c>
      <c r="F496" s="55">
        <f t="shared" si="227"/>
        <v>50</v>
      </c>
      <c r="G496" s="6" t="str">
        <f t="shared" si="228"/>
        <v>RheemHBDR4550</v>
      </c>
      <c r="H496" s="114">
        <f t="shared" si="229"/>
        <v>0</v>
      </c>
      <c r="I496" s="152" t="str">
        <f t="shared" si="230"/>
        <v>Richmond10E50HP4D</v>
      </c>
      <c r="J496" s="114">
        <v>3</v>
      </c>
      <c r="K496" s="219">
        <v>3.55</v>
      </c>
      <c r="L496" s="91" t="s">
        <v>188</v>
      </c>
      <c r="M496" s="32">
        <v>3</v>
      </c>
      <c r="N496" s="75">
        <f t="shared" si="231"/>
        <v>20</v>
      </c>
      <c r="O496" s="12" t="s">
        <v>95</v>
      </c>
      <c r="P496" s="61">
        <v>1</v>
      </c>
      <c r="Q496" s="164">
        <f t="shared" si="222"/>
        <v>2000139</v>
      </c>
      <c r="R496" s="59" t="str">
        <f t="shared" si="232"/>
        <v>10E50-HP4D  (50 gal)</v>
      </c>
      <c r="S496" s="151">
        <f>COUNTIF(R$90:R$662, R496)</f>
        <v>1</v>
      </c>
      <c r="T496" s="13" t="s">
        <v>131</v>
      </c>
      <c r="U496" s="14">
        <v>50</v>
      </c>
      <c r="V496" s="99" t="s">
        <v>259</v>
      </c>
      <c r="W496" s="80" t="s">
        <v>259</v>
      </c>
      <c r="X496" s="85" t="str">
        <f t="shared" si="223"/>
        <v>RheemHBDR4550</v>
      </c>
      <c r="Y496" s="113">
        <v>0</v>
      </c>
      <c r="Z496" s="46" t="str">
        <f>[1]ESTAR_to_AWHS!I61</f>
        <v>2-3</v>
      </c>
      <c r="AA496" s="47">
        <f>[1]ESTAR_to_AWHS!J61</f>
        <v>42667</v>
      </c>
      <c r="AB496" s="44" t="s">
        <v>88</v>
      </c>
      <c r="AC496" s="124" t="str">
        <f t="shared" si="233"/>
        <v>2,     2000139,   "10E50-HP4D  (50 gal)"</v>
      </c>
      <c r="AD496" s="126" t="str">
        <f t="shared" si="221"/>
        <v>Richmond</v>
      </c>
      <c r="AE496" s="127" t="s">
        <v>606</v>
      </c>
      <c r="AF496" s="167">
        <f>COUNTIF(AE$77:AE$662, AE496)</f>
        <v>1</v>
      </c>
      <c r="AG496" s="124" t="str">
        <f t="shared" si="234"/>
        <v xml:space="preserve">          case  10E50-HP4D  (50 gal)   :   "Richmond10E50HP4D"</v>
      </c>
      <c r="AH496" s="6">
        <v>3.55</v>
      </c>
      <c r="AJ496" s="6">
        <v>3</v>
      </c>
      <c r="AK496"/>
      <c r="AL496" s="138">
        <f t="shared" ref="AL496:AL567" si="235">IF( AJ496=3, AH496, "" )</f>
        <v>3.55</v>
      </c>
      <c r="AM496" s="138" t="str">
        <f t="shared" ref="AM496:AM567" si="236">IF( AJ496=4, AH496, "" )</f>
        <v/>
      </c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  <c r="DQ496"/>
      <c r="DR496"/>
      <c r="DS496"/>
      <c r="DT496"/>
      <c r="DU496"/>
      <c r="DV496"/>
      <c r="DW496"/>
      <c r="DX496"/>
      <c r="DY496"/>
      <c r="DZ496"/>
      <c r="EA496"/>
      <c r="EB496"/>
      <c r="EC496"/>
      <c r="ED496"/>
      <c r="EE496"/>
      <c r="EF496"/>
      <c r="EG496"/>
      <c r="EH496"/>
      <c r="EI496"/>
      <c r="EJ496"/>
      <c r="EK496"/>
      <c r="EL496"/>
      <c r="EM496"/>
      <c r="EN496"/>
      <c r="EO496"/>
      <c r="EP496"/>
      <c r="EQ496"/>
      <c r="ER496"/>
      <c r="ES496"/>
      <c r="ET496"/>
      <c r="EU496"/>
      <c r="EV496"/>
      <c r="EW496"/>
      <c r="EX496"/>
      <c r="EY496"/>
      <c r="EZ496"/>
      <c r="FA496"/>
      <c r="FB496"/>
      <c r="FC496"/>
      <c r="FD496"/>
      <c r="FE496"/>
      <c r="FF496"/>
      <c r="FG496"/>
      <c r="FH496"/>
      <c r="FI496"/>
      <c r="FJ496"/>
      <c r="FK496"/>
      <c r="FL496"/>
      <c r="FM496"/>
      <c r="FN496"/>
      <c r="FO496"/>
      <c r="FP496"/>
      <c r="FQ496"/>
      <c r="FR496"/>
      <c r="FS496"/>
      <c r="FT496"/>
      <c r="FU496"/>
      <c r="FV496"/>
      <c r="FW496"/>
      <c r="FX496"/>
      <c r="FY496"/>
      <c r="FZ496"/>
      <c r="GA496"/>
      <c r="GB496"/>
      <c r="GC496"/>
      <c r="GD496"/>
      <c r="GE496"/>
      <c r="GF496"/>
      <c r="GG496"/>
      <c r="GH496"/>
      <c r="GI496"/>
      <c r="GJ496"/>
      <c r="GK496"/>
      <c r="GL496"/>
      <c r="GM496"/>
      <c r="GN496"/>
      <c r="GO496"/>
      <c r="GP496"/>
      <c r="GQ496"/>
      <c r="GR496"/>
      <c r="GS496"/>
      <c r="GT496"/>
      <c r="GU496"/>
      <c r="GV496"/>
      <c r="GW496"/>
      <c r="GX496"/>
      <c r="GY496"/>
      <c r="GZ496"/>
      <c r="HA496"/>
      <c r="HB496"/>
      <c r="HC496"/>
      <c r="HD496"/>
      <c r="HE496"/>
      <c r="HF496"/>
      <c r="HG496"/>
      <c r="HH496"/>
      <c r="HI496"/>
      <c r="HJ496"/>
      <c r="HK496"/>
      <c r="HL496"/>
      <c r="HM496"/>
      <c r="HN496"/>
      <c r="HO496"/>
      <c r="HP496"/>
      <c r="HQ496"/>
      <c r="HR496"/>
      <c r="HS496"/>
      <c r="HT496"/>
      <c r="HU496"/>
      <c r="HV496"/>
      <c r="HW496"/>
      <c r="HX496"/>
      <c r="HY496"/>
      <c r="HZ496"/>
      <c r="IA496"/>
      <c r="IB496"/>
      <c r="IC496"/>
      <c r="ID496"/>
      <c r="IE496"/>
      <c r="IF496"/>
      <c r="IG496"/>
      <c r="IH496"/>
      <c r="II496"/>
      <c r="IJ496"/>
      <c r="IK496"/>
      <c r="IL496"/>
      <c r="IM496"/>
      <c r="IN496"/>
      <c r="IO496"/>
      <c r="IP496"/>
      <c r="IQ496"/>
      <c r="IR496"/>
      <c r="IS496"/>
      <c r="IT496"/>
      <c r="IU496"/>
      <c r="IV496"/>
      <c r="IW496"/>
      <c r="IX496"/>
      <c r="IY496"/>
      <c r="IZ496"/>
      <c r="JA496"/>
      <c r="JB496"/>
      <c r="JC496"/>
      <c r="JD496"/>
      <c r="JE496"/>
      <c r="JF496"/>
      <c r="JG496"/>
      <c r="JH496"/>
      <c r="JI496"/>
      <c r="JJ496"/>
      <c r="JK496"/>
      <c r="JL496"/>
      <c r="JM496"/>
      <c r="JN496"/>
      <c r="JO496"/>
      <c r="JP496"/>
      <c r="JQ496"/>
      <c r="JR496"/>
      <c r="JS496"/>
      <c r="JT496"/>
      <c r="JU496"/>
      <c r="JV496"/>
      <c r="JW496"/>
      <c r="JX496"/>
      <c r="JY496"/>
      <c r="JZ496"/>
      <c r="KA496"/>
      <c r="KB496"/>
      <c r="KC496"/>
      <c r="KD496"/>
      <c r="KE496"/>
      <c r="KF496"/>
      <c r="KG496"/>
      <c r="KH496"/>
      <c r="KI496"/>
      <c r="KJ496"/>
      <c r="KK496"/>
      <c r="KL496"/>
      <c r="KM496"/>
      <c r="KN496"/>
      <c r="KO496"/>
      <c r="KP496"/>
      <c r="KQ496"/>
      <c r="KR496"/>
      <c r="KS496"/>
      <c r="KT496"/>
      <c r="KU496"/>
      <c r="KV496"/>
      <c r="KW496"/>
      <c r="KX496"/>
      <c r="KY496"/>
      <c r="KZ496"/>
      <c r="LA496"/>
      <c r="LB496"/>
      <c r="LC496"/>
      <c r="LD496"/>
      <c r="LE496"/>
      <c r="LF496"/>
      <c r="LG496"/>
      <c r="LH496"/>
      <c r="LI496"/>
      <c r="LJ496"/>
      <c r="LK496"/>
      <c r="LL496"/>
      <c r="LM496"/>
      <c r="LN496"/>
      <c r="LO496"/>
      <c r="LP496"/>
      <c r="LQ496"/>
      <c r="LR496"/>
      <c r="LS496"/>
      <c r="LT496"/>
      <c r="LU496"/>
      <c r="LV496"/>
      <c r="LW496"/>
      <c r="LX496"/>
      <c r="LY496"/>
      <c r="LZ496"/>
      <c r="MA496"/>
      <c r="MB496"/>
      <c r="MC496"/>
      <c r="MD496"/>
      <c r="ME496"/>
      <c r="MF496"/>
      <c r="MG496"/>
      <c r="MH496"/>
      <c r="MI496"/>
      <c r="MJ496"/>
      <c r="MK496"/>
      <c r="ML496"/>
      <c r="MM496"/>
      <c r="MN496"/>
      <c r="MO496"/>
      <c r="MP496"/>
      <c r="MQ496"/>
      <c r="MR496"/>
      <c r="MS496"/>
      <c r="MT496"/>
      <c r="MU496"/>
      <c r="MV496"/>
      <c r="MW496"/>
      <c r="MX496"/>
      <c r="MY496"/>
      <c r="MZ496"/>
      <c r="NA496"/>
      <c r="NB496"/>
      <c r="NC496"/>
      <c r="ND496"/>
      <c r="NE496"/>
      <c r="NF496"/>
      <c r="NG496"/>
      <c r="NH496"/>
      <c r="NI496"/>
      <c r="NJ496"/>
      <c r="NK496"/>
      <c r="NL496"/>
      <c r="NM496"/>
      <c r="NN496"/>
      <c r="NO496"/>
      <c r="NP496"/>
      <c r="NQ496"/>
      <c r="NR496"/>
      <c r="NS496"/>
      <c r="NT496"/>
      <c r="NU496"/>
      <c r="NV496"/>
      <c r="NW496"/>
      <c r="NX496"/>
      <c r="NY496"/>
      <c r="NZ496"/>
      <c r="OA496"/>
      <c r="OB496"/>
      <c r="OC496"/>
      <c r="OD496"/>
      <c r="OE496"/>
      <c r="OF496"/>
      <c r="OG496"/>
      <c r="OH496"/>
      <c r="OI496"/>
      <c r="OJ496"/>
      <c r="OK496"/>
      <c r="OL496"/>
      <c r="OM496"/>
      <c r="ON496"/>
      <c r="OO496"/>
      <c r="OP496"/>
      <c r="OQ496"/>
      <c r="OR496"/>
      <c r="OS496"/>
      <c r="OT496"/>
      <c r="OU496"/>
      <c r="OV496"/>
      <c r="OW496"/>
      <c r="OX496"/>
      <c r="OY496"/>
      <c r="OZ496"/>
      <c r="PA496"/>
      <c r="PB496"/>
      <c r="PC496"/>
      <c r="PD496"/>
      <c r="PE496"/>
      <c r="PF496"/>
      <c r="PG496"/>
      <c r="PH496"/>
      <c r="PI496"/>
      <c r="PJ496"/>
      <c r="PK496"/>
      <c r="PL496"/>
      <c r="PM496"/>
      <c r="PN496"/>
      <c r="PO496"/>
      <c r="PP496"/>
      <c r="PQ496"/>
      <c r="PR496"/>
      <c r="PS496"/>
      <c r="PT496"/>
      <c r="PU496"/>
      <c r="PV496"/>
      <c r="PW496"/>
      <c r="PX496"/>
      <c r="PY496"/>
      <c r="PZ496"/>
      <c r="QA496"/>
      <c r="QB496"/>
      <c r="QC496"/>
      <c r="QD496"/>
      <c r="QE496"/>
      <c r="QF496"/>
      <c r="QG496"/>
      <c r="QH496"/>
      <c r="QI496"/>
      <c r="QJ496"/>
      <c r="QK496"/>
      <c r="QL496"/>
      <c r="QM496"/>
      <c r="QN496"/>
      <c r="QO496"/>
      <c r="QP496"/>
      <c r="QQ496"/>
      <c r="QR496"/>
      <c r="QS496"/>
      <c r="QT496"/>
      <c r="QU496"/>
      <c r="QV496"/>
      <c r="QW496"/>
      <c r="QX496"/>
      <c r="QY496"/>
      <c r="QZ496"/>
      <c r="RA496"/>
      <c r="RB496"/>
      <c r="RC496"/>
      <c r="RD496"/>
      <c r="RE496"/>
      <c r="RF496"/>
      <c r="RG496"/>
      <c r="RH496"/>
      <c r="RI496"/>
      <c r="RJ496"/>
      <c r="RK496"/>
      <c r="RL496"/>
      <c r="RM496"/>
      <c r="RN496"/>
      <c r="RO496"/>
      <c r="RP496"/>
      <c r="RQ496"/>
      <c r="RR496"/>
      <c r="RS496"/>
      <c r="RT496"/>
      <c r="RU496"/>
      <c r="RV496"/>
      <c r="RW496"/>
      <c r="RX496"/>
      <c r="RY496"/>
      <c r="RZ496"/>
      <c r="SA496"/>
      <c r="SB496"/>
      <c r="SC496"/>
      <c r="SD496"/>
      <c r="SE496"/>
      <c r="SF496"/>
      <c r="SG496"/>
      <c r="SH496"/>
      <c r="SI496"/>
      <c r="SJ496"/>
      <c r="SK496"/>
      <c r="SL496"/>
      <c r="SM496"/>
      <c r="SN496"/>
      <c r="SO496"/>
      <c r="SP496"/>
      <c r="SQ496"/>
      <c r="SR496"/>
      <c r="SS496"/>
      <c r="ST496"/>
      <c r="SU496"/>
      <c r="SV496"/>
      <c r="SW496"/>
      <c r="SX496"/>
      <c r="SY496"/>
      <c r="SZ496"/>
      <c r="TA496"/>
      <c r="TB496"/>
      <c r="TC496"/>
      <c r="TD496"/>
      <c r="TE496"/>
      <c r="TF496"/>
      <c r="TG496"/>
      <c r="TH496"/>
      <c r="TI496"/>
      <c r="TJ496"/>
      <c r="TK496"/>
      <c r="TL496"/>
      <c r="TM496"/>
      <c r="TN496"/>
      <c r="TO496"/>
      <c r="TP496"/>
      <c r="TQ496"/>
      <c r="TR496"/>
      <c r="TS496"/>
      <c r="TT496"/>
      <c r="TU496"/>
      <c r="TV496"/>
      <c r="TW496"/>
      <c r="TX496"/>
      <c r="TY496"/>
      <c r="TZ496"/>
      <c r="UA496"/>
      <c r="UB496"/>
      <c r="UC496"/>
      <c r="UD496"/>
      <c r="UE496"/>
      <c r="UF496"/>
      <c r="UG496"/>
      <c r="UH496"/>
      <c r="UI496"/>
      <c r="UJ496"/>
      <c r="UK496"/>
      <c r="UL496"/>
      <c r="UM496"/>
      <c r="UN496"/>
      <c r="UO496"/>
      <c r="UP496"/>
      <c r="UQ496"/>
      <c r="UR496"/>
      <c r="US496"/>
      <c r="UT496"/>
      <c r="UU496"/>
      <c r="UV496"/>
      <c r="UW496"/>
      <c r="UX496"/>
      <c r="UY496"/>
      <c r="UZ496"/>
      <c r="VA496"/>
      <c r="VB496"/>
      <c r="VC496"/>
      <c r="VD496"/>
      <c r="VE496"/>
      <c r="VF496"/>
      <c r="VG496"/>
      <c r="VH496"/>
      <c r="VI496"/>
      <c r="VJ496"/>
      <c r="VK496"/>
      <c r="VL496"/>
      <c r="VM496"/>
      <c r="VN496"/>
      <c r="VO496"/>
      <c r="VP496"/>
      <c r="VQ496"/>
      <c r="VR496"/>
      <c r="VS496"/>
      <c r="VT496"/>
      <c r="VU496"/>
      <c r="VV496"/>
      <c r="VW496"/>
      <c r="VX496"/>
      <c r="VY496"/>
      <c r="VZ496"/>
      <c r="WA496"/>
      <c r="WB496"/>
      <c r="WC496"/>
      <c r="WD496"/>
      <c r="WE496"/>
      <c r="WF496"/>
      <c r="WG496"/>
      <c r="WH496"/>
      <c r="WI496"/>
      <c r="WJ496"/>
      <c r="WK496"/>
      <c r="WL496"/>
      <c r="WM496"/>
      <c r="WN496"/>
      <c r="WO496"/>
      <c r="WP496"/>
      <c r="WQ496"/>
      <c r="WR496"/>
      <c r="WS496"/>
      <c r="WT496"/>
      <c r="WU496"/>
      <c r="WV496"/>
      <c r="WW496"/>
      <c r="WX496"/>
      <c r="WY496"/>
      <c r="WZ496"/>
      <c r="XA496"/>
      <c r="XB496"/>
      <c r="XC496"/>
      <c r="XD496"/>
      <c r="XE496"/>
      <c r="XF496"/>
      <c r="XG496"/>
      <c r="XH496"/>
      <c r="XI496"/>
      <c r="XJ496"/>
      <c r="XK496"/>
      <c r="XL496"/>
      <c r="XM496"/>
      <c r="XN496"/>
      <c r="XO496"/>
      <c r="XP496"/>
      <c r="XQ496"/>
      <c r="XR496"/>
      <c r="XS496"/>
      <c r="XT496"/>
      <c r="XU496"/>
      <c r="XV496"/>
      <c r="XW496"/>
      <c r="XX496"/>
      <c r="XY496"/>
      <c r="XZ496"/>
      <c r="YA496"/>
      <c r="YB496"/>
      <c r="YC496"/>
      <c r="YD496"/>
      <c r="YE496"/>
      <c r="YF496"/>
      <c r="YG496"/>
      <c r="YH496"/>
      <c r="YI496"/>
      <c r="YJ496"/>
      <c r="YK496"/>
      <c r="YL496"/>
      <c r="YM496"/>
      <c r="YN496"/>
      <c r="YO496"/>
      <c r="YP496"/>
      <c r="YQ496"/>
      <c r="YR496"/>
      <c r="YS496"/>
      <c r="YT496"/>
      <c r="YU496"/>
      <c r="YV496"/>
      <c r="YW496"/>
      <c r="YX496"/>
      <c r="YY496"/>
      <c r="YZ496"/>
      <c r="ZA496"/>
      <c r="ZB496"/>
      <c r="ZC496"/>
      <c r="ZD496"/>
      <c r="ZE496"/>
      <c r="ZF496"/>
      <c r="ZG496"/>
      <c r="ZH496"/>
      <c r="ZI496"/>
      <c r="ZJ496"/>
      <c r="ZK496"/>
      <c r="ZL496"/>
      <c r="ZM496"/>
      <c r="ZN496"/>
      <c r="ZO496"/>
      <c r="ZP496"/>
      <c r="ZQ496"/>
      <c r="ZR496"/>
      <c r="ZS496"/>
      <c r="ZT496"/>
      <c r="ZU496"/>
      <c r="ZV496"/>
      <c r="ZW496"/>
      <c r="ZX496"/>
      <c r="ZY496"/>
      <c r="ZZ496"/>
      <c r="AAA496"/>
      <c r="AAB496"/>
      <c r="AAC496"/>
      <c r="AAD496"/>
      <c r="AAE496"/>
      <c r="AAF496"/>
      <c r="AAG496"/>
      <c r="AAH496"/>
      <c r="AAI496"/>
      <c r="AAJ496"/>
      <c r="AAK496"/>
      <c r="AAL496"/>
      <c r="AAM496"/>
      <c r="AAN496"/>
      <c r="AAO496"/>
      <c r="AAP496"/>
      <c r="AAQ496"/>
      <c r="AAR496"/>
      <c r="AAS496"/>
      <c r="AAT496"/>
      <c r="AAU496"/>
      <c r="AAV496"/>
      <c r="AAW496"/>
      <c r="AAX496"/>
      <c r="AAY496"/>
      <c r="AAZ496"/>
      <c r="ABA496"/>
      <c r="ABB496"/>
      <c r="ABC496"/>
      <c r="ABD496"/>
      <c r="ABE496"/>
      <c r="ABF496"/>
      <c r="ABG496"/>
      <c r="ABH496"/>
      <c r="ABI496"/>
      <c r="ABJ496"/>
      <c r="ABK496"/>
      <c r="ABL496"/>
      <c r="ABM496"/>
      <c r="ABN496"/>
      <c r="ABO496"/>
      <c r="ABP496"/>
      <c r="ABQ496"/>
      <c r="ABR496"/>
      <c r="ABS496"/>
      <c r="ABT496"/>
      <c r="ABU496"/>
      <c r="ABV496"/>
      <c r="ABW496"/>
      <c r="ABX496"/>
      <c r="ABY496"/>
      <c r="ABZ496"/>
      <c r="ACA496"/>
      <c r="ACB496"/>
      <c r="ACC496"/>
      <c r="ACD496"/>
      <c r="ACE496"/>
      <c r="ACF496"/>
      <c r="ACG496"/>
      <c r="ACH496"/>
      <c r="ACI496"/>
      <c r="ACJ496"/>
      <c r="ACK496"/>
      <c r="ACL496"/>
      <c r="ACM496"/>
      <c r="ACN496"/>
      <c r="ACO496"/>
      <c r="ACP496"/>
      <c r="ACQ496"/>
      <c r="ACR496"/>
      <c r="ACS496"/>
      <c r="ACT496"/>
      <c r="ACU496"/>
      <c r="ACV496"/>
      <c r="ACW496"/>
      <c r="ACX496"/>
      <c r="ACY496"/>
      <c r="ACZ496"/>
      <c r="ADA496"/>
      <c r="ADB496"/>
      <c r="ADC496"/>
      <c r="ADD496"/>
      <c r="ADE496"/>
      <c r="ADF496"/>
      <c r="ADG496"/>
      <c r="ADH496"/>
      <c r="ADI496"/>
      <c r="ADJ496"/>
      <c r="ADK496"/>
      <c r="ADL496"/>
      <c r="ADM496"/>
      <c r="ADN496"/>
      <c r="ADO496"/>
      <c r="ADP496"/>
      <c r="ADQ496"/>
      <c r="ADR496"/>
      <c r="ADS496"/>
      <c r="ADT496"/>
      <c r="ADU496"/>
      <c r="ADV496"/>
      <c r="ADW496"/>
      <c r="ADX496"/>
      <c r="ADY496"/>
      <c r="ADZ496"/>
      <c r="AEA496"/>
      <c r="AEB496"/>
      <c r="AEC496"/>
      <c r="AED496"/>
      <c r="AEE496"/>
      <c r="AEF496"/>
      <c r="AEG496"/>
      <c r="AEH496"/>
      <c r="AEI496"/>
      <c r="AEJ496"/>
      <c r="AEK496"/>
      <c r="AEL496"/>
      <c r="AEM496"/>
      <c r="AEN496"/>
      <c r="AEO496"/>
      <c r="AEP496"/>
      <c r="AEQ496"/>
      <c r="AER496"/>
      <c r="AES496"/>
      <c r="AET496"/>
      <c r="AEU496"/>
      <c r="AEV496"/>
      <c r="AEW496"/>
      <c r="AEX496"/>
      <c r="AEY496"/>
      <c r="AEZ496"/>
      <c r="AFA496"/>
      <c r="AFB496"/>
      <c r="AFC496"/>
      <c r="AFD496"/>
      <c r="AFE496"/>
      <c r="AFF496"/>
      <c r="AFG496"/>
      <c r="AFH496"/>
      <c r="AFI496"/>
      <c r="AFJ496"/>
      <c r="AFK496"/>
      <c r="AFL496"/>
      <c r="AFM496"/>
      <c r="AFN496"/>
      <c r="AFO496"/>
      <c r="AFP496"/>
      <c r="AFQ496"/>
      <c r="AFR496"/>
      <c r="AFS496"/>
      <c r="AFT496"/>
      <c r="AFU496"/>
      <c r="AFV496"/>
      <c r="AFW496"/>
      <c r="AFX496"/>
      <c r="AFY496"/>
      <c r="AFZ496"/>
      <c r="AGA496"/>
      <c r="AGB496"/>
      <c r="AGC496"/>
      <c r="AGD496"/>
      <c r="AGE496"/>
      <c r="AGF496"/>
      <c r="AGG496"/>
      <c r="AGH496"/>
      <c r="AGI496"/>
      <c r="AGJ496"/>
      <c r="AGK496"/>
      <c r="AGL496"/>
      <c r="AGM496"/>
      <c r="AGN496"/>
      <c r="AGO496"/>
      <c r="AGP496"/>
      <c r="AGQ496"/>
      <c r="AGR496"/>
      <c r="AGS496"/>
      <c r="AGT496"/>
      <c r="AGU496"/>
      <c r="AGV496"/>
      <c r="AGW496"/>
      <c r="AGX496"/>
      <c r="AGY496"/>
      <c r="AGZ496"/>
      <c r="AHA496"/>
      <c r="AHB496"/>
      <c r="AHC496"/>
      <c r="AHD496"/>
      <c r="AHE496"/>
      <c r="AHF496"/>
      <c r="AHG496"/>
      <c r="AHH496"/>
      <c r="AHI496"/>
      <c r="AHJ496"/>
      <c r="AHK496"/>
      <c r="AHL496"/>
      <c r="AHM496"/>
      <c r="AHN496"/>
      <c r="AHO496"/>
      <c r="AHP496"/>
      <c r="AHQ496"/>
      <c r="AHR496"/>
      <c r="AHS496"/>
      <c r="AHT496"/>
      <c r="AHU496"/>
      <c r="AHV496"/>
      <c r="AHW496"/>
      <c r="AHX496"/>
      <c r="AHY496"/>
      <c r="AHZ496"/>
      <c r="AIA496"/>
      <c r="AIB496"/>
      <c r="AIC496"/>
      <c r="AID496"/>
      <c r="AIE496"/>
      <c r="AIF496"/>
      <c r="AIG496"/>
      <c r="AIH496"/>
      <c r="AII496"/>
      <c r="AIJ496"/>
      <c r="AIK496"/>
      <c r="AIL496"/>
      <c r="AIM496"/>
      <c r="AIN496"/>
      <c r="AIO496"/>
      <c r="AIP496"/>
      <c r="AIQ496"/>
      <c r="AIR496"/>
      <c r="AIS496"/>
      <c r="AIT496"/>
      <c r="AIU496"/>
      <c r="AIV496"/>
      <c r="AIW496"/>
      <c r="AIX496"/>
      <c r="AIY496"/>
      <c r="AIZ496"/>
      <c r="AJA496"/>
      <c r="AJB496"/>
      <c r="AJC496"/>
      <c r="AJD496"/>
      <c r="AJE496"/>
      <c r="AJF496"/>
      <c r="AJG496"/>
      <c r="AJH496"/>
      <c r="AJI496"/>
      <c r="AJJ496"/>
      <c r="AJK496"/>
      <c r="AJL496"/>
      <c r="AJM496"/>
      <c r="AJN496"/>
      <c r="AJO496"/>
      <c r="AJP496"/>
      <c r="AJQ496"/>
      <c r="AJR496"/>
      <c r="AJS496"/>
      <c r="AJT496"/>
      <c r="AJU496"/>
      <c r="AJV496"/>
      <c r="AJW496"/>
      <c r="AJX496"/>
      <c r="AJY496"/>
      <c r="AJZ496"/>
      <c r="AKA496"/>
      <c r="AKB496"/>
      <c r="AKC496"/>
      <c r="AKD496"/>
      <c r="AKE496"/>
      <c r="AKF496"/>
      <c r="AKG496"/>
      <c r="AKH496"/>
      <c r="AKI496"/>
      <c r="AKJ496"/>
      <c r="AKK496"/>
      <c r="AKL496"/>
      <c r="AKM496"/>
      <c r="AKN496"/>
      <c r="AKO496"/>
      <c r="AKP496"/>
      <c r="AKQ496"/>
      <c r="AKR496"/>
      <c r="AKS496"/>
      <c r="AKT496"/>
      <c r="AKU496"/>
      <c r="AKV496"/>
      <c r="AKW496"/>
      <c r="AKX496"/>
      <c r="AKY496"/>
      <c r="AKZ496"/>
      <c r="ALA496"/>
      <c r="ALB496"/>
      <c r="ALC496"/>
      <c r="ALD496"/>
      <c r="ALE496"/>
      <c r="ALF496"/>
      <c r="ALG496"/>
      <c r="ALH496"/>
      <c r="ALI496"/>
      <c r="ALJ496"/>
      <c r="ALK496"/>
      <c r="ALL496"/>
      <c r="ALM496"/>
      <c r="ALN496"/>
      <c r="ALO496"/>
      <c r="ALP496"/>
      <c r="ALQ496"/>
      <c r="ALR496"/>
      <c r="ALS496"/>
      <c r="ALT496"/>
      <c r="ALU496"/>
      <c r="ALV496"/>
      <c r="ALW496"/>
      <c r="ALX496"/>
      <c r="ALY496"/>
      <c r="ALZ496"/>
      <c r="AMA496"/>
      <c r="AMB496"/>
      <c r="AMC496"/>
      <c r="AMD496"/>
      <c r="AME496"/>
      <c r="AMF496"/>
      <c r="AMG496"/>
      <c r="AMH496"/>
      <c r="AMI496"/>
      <c r="AMJ496"/>
      <c r="AMK496"/>
      <c r="AML496"/>
      <c r="AMM496"/>
      <c r="AMN496"/>
      <c r="AMO496"/>
      <c r="AMP496"/>
      <c r="AMQ496"/>
      <c r="AMR496"/>
      <c r="AMS496"/>
      <c r="AMT496"/>
      <c r="AMU496"/>
    </row>
    <row r="497" spans="3:1035" s="6" customFormat="1" ht="15" customHeight="1" x14ac:dyDescent="0.25">
      <c r="C497" s="6" t="str">
        <f t="shared" si="224"/>
        <v>Richmond</v>
      </c>
      <c r="D497" s="6" t="str">
        <f t="shared" si="225"/>
        <v>10E65-HP4D  (65 gal)</v>
      </c>
      <c r="E497" s="6">
        <f t="shared" si="226"/>
        <v>2000240</v>
      </c>
      <c r="F497" s="55">
        <f t="shared" si="227"/>
        <v>65</v>
      </c>
      <c r="G497" s="6" t="str">
        <f t="shared" si="228"/>
        <v>RheemHBDR4565</v>
      </c>
      <c r="H497" s="114">
        <f t="shared" si="229"/>
        <v>0</v>
      </c>
      <c r="I497" s="152" t="str">
        <f t="shared" si="230"/>
        <v>Richmond10E65HP4D</v>
      </c>
      <c r="J497" s="114">
        <v>3</v>
      </c>
      <c r="K497" s="219">
        <v>3.7</v>
      </c>
      <c r="L497" s="91" t="s">
        <v>188</v>
      </c>
      <c r="M497" s="32">
        <v>3</v>
      </c>
      <c r="N497" s="75">
        <f t="shared" si="231"/>
        <v>20</v>
      </c>
      <c r="O497" s="12" t="s">
        <v>95</v>
      </c>
      <c r="P497" s="62">
        <f t="shared" ref="P497:P504" si="237">P496+1</f>
        <v>2</v>
      </c>
      <c r="Q497" s="164">
        <f t="shared" si="222"/>
        <v>2000240</v>
      </c>
      <c r="R497" s="59" t="str">
        <f t="shared" si="232"/>
        <v>10E65-HP4D  (65 gal)</v>
      </c>
      <c r="S497" s="151">
        <f>COUNTIF(R$90:R$662, R497)</f>
        <v>1</v>
      </c>
      <c r="T497" s="13" t="s">
        <v>132</v>
      </c>
      <c r="U497" s="14">
        <v>65</v>
      </c>
      <c r="V497" s="99" t="s">
        <v>260</v>
      </c>
      <c r="W497" s="80" t="s">
        <v>260</v>
      </c>
      <c r="X497" s="85" t="str">
        <f t="shared" si="223"/>
        <v>RheemHBDR4565</v>
      </c>
      <c r="Y497" s="113">
        <v>0</v>
      </c>
      <c r="Z497" s="46" t="str">
        <f>[1]ESTAR_to_AWHS!I62</f>
        <v>2-3</v>
      </c>
      <c r="AA497" s="47">
        <f>[1]ESTAR_to_AWHS!J62</f>
        <v>42667</v>
      </c>
      <c r="AB497" s="44" t="s">
        <v>88</v>
      </c>
      <c r="AC497" s="124" t="str">
        <f t="shared" si="233"/>
        <v>2,     2000240,   "10E65-HP4D  (65 gal)"</v>
      </c>
      <c r="AD497" s="126" t="str">
        <f t="shared" si="221"/>
        <v>Richmond</v>
      </c>
      <c r="AE497" s="127" t="s">
        <v>611</v>
      </c>
      <c r="AF497" s="167">
        <f>COUNTIF(AE$77:AE$662, AE497)</f>
        <v>1</v>
      </c>
      <c r="AG497" s="124" t="str">
        <f t="shared" si="234"/>
        <v xml:space="preserve">          case  10E65-HP4D  (65 gal)   :   "Richmond10E65HP4D"</v>
      </c>
      <c r="AH497" s="6">
        <v>3.7</v>
      </c>
      <c r="AJ497" s="6">
        <v>3</v>
      </c>
      <c r="AK497"/>
      <c r="AL497" s="138">
        <f t="shared" si="235"/>
        <v>3.7</v>
      </c>
      <c r="AM497" s="138" t="str">
        <f t="shared" si="236"/>
        <v/>
      </c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/>
      <c r="FH497"/>
      <c r="FI497"/>
      <c r="FJ497"/>
      <c r="FK497"/>
      <c r="FL497"/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  <c r="GL497"/>
      <c r="GM497"/>
      <c r="GN497"/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/>
      <c r="JB497"/>
      <c r="JC497"/>
      <c r="JD497"/>
      <c r="JE497"/>
      <c r="JF497"/>
      <c r="JG497"/>
      <c r="JH497"/>
      <c r="JI497"/>
      <c r="JJ497"/>
      <c r="JK497"/>
      <c r="JL497"/>
      <c r="JM497"/>
      <c r="JN497"/>
      <c r="JO497"/>
      <c r="JP497"/>
      <c r="JQ497"/>
      <c r="JR497"/>
      <c r="JS497"/>
      <c r="JT497"/>
      <c r="JU497"/>
      <c r="JV497"/>
      <c r="JW497"/>
      <c r="JX497"/>
      <c r="JY497"/>
      <c r="JZ497"/>
      <c r="KA497"/>
      <c r="KB497"/>
      <c r="KC497"/>
      <c r="KD497"/>
      <c r="KE497"/>
      <c r="KF497"/>
      <c r="KG497"/>
      <c r="KH497"/>
      <c r="KI497"/>
      <c r="KJ497"/>
      <c r="KK497"/>
      <c r="KL497"/>
      <c r="KM497"/>
      <c r="KN497"/>
      <c r="KO497"/>
      <c r="KP497"/>
      <c r="KQ497"/>
      <c r="KR497"/>
      <c r="KS497"/>
      <c r="KT497"/>
      <c r="KU497"/>
      <c r="KV497"/>
      <c r="KW497"/>
      <c r="KX497"/>
      <c r="KY497"/>
      <c r="KZ497"/>
      <c r="LA497"/>
      <c r="LB497"/>
      <c r="LC497"/>
      <c r="LD497"/>
      <c r="LE497"/>
      <c r="LF497"/>
      <c r="LG497"/>
      <c r="LH497"/>
      <c r="LI497"/>
      <c r="LJ497"/>
      <c r="LK497"/>
      <c r="LL497"/>
      <c r="LM497"/>
      <c r="LN497"/>
      <c r="LO497"/>
      <c r="LP497"/>
      <c r="LQ497"/>
      <c r="LR497"/>
      <c r="LS497"/>
      <c r="LT497"/>
      <c r="LU497"/>
      <c r="LV497"/>
      <c r="LW497"/>
      <c r="LX497"/>
      <c r="LY497"/>
      <c r="LZ497"/>
      <c r="MA497"/>
      <c r="MB497"/>
      <c r="MC497"/>
      <c r="MD497"/>
      <c r="ME497"/>
      <c r="MF497"/>
      <c r="MG497"/>
      <c r="MH497"/>
      <c r="MI497"/>
      <c r="MJ497"/>
      <c r="MK497"/>
      <c r="ML497"/>
      <c r="MM497"/>
      <c r="MN497"/>
      <c r="MO497"/>
      <c r="MP497"/>
      <c r="MQ497"/>
      <c r="MR497"/>
      <c r="MS497"/>
      <c r="MT497"/>
      <c r="MU497"/>
      <c r="MV497"/>
      <c r="MW497"/>
      <c r="MX497"/>
      <c r="MY497"/>
      <c r="MZ497"/>
      <c r="NA497"/>
      <c r="NB497"/>
      <c r="NC497"/>
      <c r="ND497"/>
      <c r="NE497"/>
      <c r="NF497"/>
      <c r="NG497"/>
      <c r="NH497"/>
      <c r="NI497"/>
      <c r="NJ497"/>
      <c r="NK497"/>
      <c r="NL497"/>
      <c r="NM497"/>
      <c r="NN497"/>
      <c r="NO497"/>
      <c r="NP497"/>
      <c r="NQ497"/>
      <c r="NR497"/>
      <c r="NS497"/>
      <c r="NT497"/>
      <c r="NU497"/>
      <c r="NV497"/>
      <c r="NW497"/>
      <c r="NX497"/>
      <c r="NY497"/>
      <c r="NZ497"/>
      <c r="OA497"/>
      <c r="OB497"/>
      <c r="OC497"/>
      <c r="OD497"/>
      <c r="OE497"/>
      <c r="OF497"/>
      <c r="OG497"/>
      <c r="OH497"/>
      <c r="OI497"/>
      <c r="OJ497"/>
      <c r="OK497"/>
      <c r="OL497"/>
      <c r="OM497"/>
      <c r="ON497"/>
      <c r="OO497"/>
      <c r="OP497"/>
      <c r="OQ497"/>
      <c r="OR497"/>
      <c r="OS497"/>
      <c r="OT497"/>
      <c r="OU497"/>
      <c r="OV497"/>
      <c r="OW497"/>
      <c r="OX497"/>
      <c r="OY497"/>
      <c r="OZ497"/>
      <c r="PA497"/>
      <c r="PB497"/>
      <c r="PC497"/>
      <c r="PD497"/>
      <c r="PE497"/>
      <c r="PF497"/>
      <c r="PG497"/>
      <c r="PH497"/>
      <c r="PI497"/>
      <c r="PJ497"/>
      <c r="PK497"/>
      <c r="PL497"/>
      <c r="PM497"/>
      <c r="PN497"/>
      <c r="PO497"/>
      <c r="PP497"/>
      <c r="PQ497"/>
      <c r="PR497"/>
      <c r="PS497"/>
      <c r="PT497"/>
      <c r="PU497"/>
      <c r="PV497"/>
      <c r="PW497"/>
      <c r="PX497"/>
      <c r="PY497"/>
      <c r="PZ497"/>
      <c r="QA497"/>
      <c r="QB497"/>
      <c r="QC497"/>
      <c r="QD497"/>
      <c r="QE497"/>
      <c r="QF497"/>
      <c r="QG497"/>
      <c r="QH497"/>
      <c r="QI497"/>
      <c r="QJ497"/>
      <c r="QK497"/>
      <c r="QL497"/>
      <c r="QM497"/>
      <c r="QN497"/>
      <c r="QO497"/>
      <c r="QP497"/>
      <c r="QQ497"/>
      <c r="QR497"/>
      <c r="QS497"/>
      <c r="QT497"/>
      <c r="QU497"/>
      <c r="QV497"/>
      <c r="QW497"/>
      <c r="QX497"/>
      <c r="QY497"/>
      <c r="QZ497"/>
      <c r="RA497"/>
      <c r="RB497"/>
      <c r="RC497"/>
      <c r="RD497"/>
      <c r="RE497"/>
      <c r="RF497"/>
      <c r="RG497"/>
      <c r="RH497"/>
      <c r="RI497"/>
      <c r="RJ497"/>
      <c r="RK497"/>
      <c r="RL497"/>
      <c r="RM497"/>
      <c r="RN497"/>
      <c r="RO497"/>
      <c r="RP497"/>
      <c r="RQ497"/>
      <c r="RR497"/>
      <c r="RS497"/>
      <c r="RT497"/>
      <c r="RU497"/>
      <c r="RV497"/>
      <c r="RW497"/>
      <c r="RX497"/>
      <c r="RY497"/>
      <c r="RZ497"/>
      <c r="SA497"/>
      <c r="SB497"/>
      <c r="SC497"/>
      <c r="SD497"/>
      <c r="SE497"/>
      <c r="SF497"/>
      <c r="SG497"/>
      <c r="SH497"/>
      <c r="SI497"/>
      <c r="SJ497"/>
      <c r="SK497"/>
      <c r="SL497"/>
      <c r="SM497"/>
      <c r="SN497"/>
      <c r="SO497"/>
      <c r="SP497"/>
      <c r="SQ497"/>
      <c r="SR497"/>
      <c r="SS497"/>
      <c r="ST497"/>
      <c r="SU497"/>
      <c r="SV497"/>
      <c r="SW497"/>
      <c r="SX497"/>
      <c r="SY497"/>
      <c r="SZ497"/>
      <c r="TA497"/>
      <c r="TB497"/>
      <c r="TC497"/>
      <c r="TD497"/>
      <c r="TE497"/>
      <c r="TF497"/>
      <c r="TG497"/>
      <c r="TH497"/>
      <c r="TI497"/>
      <c r="TJ497"/>
      <c r="TK497"/>
      <c r="TL497"/>
      <c r="TM497"/>
      <c r="TN497"/>
      <c r="TO497"/>
      <c r="TP497"/>
      <c r="TQ497"/>
      <c r="TR497"/>
      <c r="TS497"/>
      <c r="TT497"/>
      <c r="TU497"/>
      <c r="TV497"/>
      <c r="TW497"/>
      <c r="TX497"/>
      <c r="TY497"/>
      <c r="TZ497"/>
      <c r="UA497"/>
      <c r="UB497"/>
      <c r="UC497"/>
      <c r="UD497"/>
      <c r="UE497"/>
      <c r="UF497"/>
      <c r="UG497"/>
      <c r="UH497"/>
      <c r="UI497"/>
      <c r="UJ497"/>
      <c r="UK497"/>
      <c r="UL497"/>
      <c r="UM497"/>
      <c r="UN497"/>
      <c r="UO497"/>
      <c r="UP497"/>
      <c r="UQ497"/>
      <c r="UR497"/>
      <c r="US497"/>
      <c r="UT497"/>
      <c r="UU497"/>
      <c r="UV497"/>
      <c r="UW497"/>
      <c r="UX497"/>
      <c r="UY497"/>
      <c r="UZ497"/>
      <c r="VA497"/>
      <c r="VB497"/>
      <c r="VC497"/>
      <c r="VD497"/>
      <c r="VE497"/>
      <c r="VF497"/>
      <c r="VG497"/>
      <c r="VH497"/>
      <c r="VI497"/>
      <c r="VJ497"/>
      <c r="VK497"/>
      <c r="VL497"/>
      <c r="VM497"/>
      <c r="VN497"/>
      <c r="VO497"/>
      <c r="VP497"/>
      <c r="VQ497"/>
      <c r="VR497"/>
      <c r="VS497"/>
      <c r="VT497"/>
      <c r="VU497"/>
      <c r="VV497"/>
      <c r="VW497"/>
      <c r="VX497"/>
      <c r="VY497"/>
      <c r="VZ497"/>
      <c r="WA497"/>
      <c r="WB497"/>
      <c r="WC497"/>
      <c r="WD497"/>
      <c r="WE497"/>
      <c r="WF497"/>
      <c r="WG497"/>
      <c r="WH497"/>
      <c r="WI497"/>
      <c r="WJ497"/>
      <c r="WK497"/>
      <c r="WL497"/>
      <c r="WM497"/>
      <c r="WN497"/>
      <c r="WO497"/>
      <c r="WP497"/>
      <c r="WQ497"/>
      <c r="WR497"/>
      <c r="WS497"/>
      <c r="WT497"/>
      <c r="WU497"/>
      <c r="WV497"/>
      <c r="WW497"/>
      <c r="WX497"/>
      <c r="WY497"/>
      <c r="WZ497"/>
      <c r="XA497"/>
      <c r="XB497"/>
      <c r="XC497"/>
      <c r="XD497"/>
      <c r="XE497"/>
      <c r="XF497"/>
      <c r="XG497"/>
      <c r="XH497"/>
      <c r="XI497"/>
      <c r="XJ497"/>
      <c r="XK497"/>
      <c r="XL497"/>
      <c r="XM497"/>
      <c r="XN497"/>
      <c r="XO497"/>
      <c r="XP497"/>
      <c r="XQ497"/>
      <c r="XR497"/>
      <c r="XS497"/>
      <c r="XT497"/>
      <c r="XU497"/>
      <c r="XV497"/>
      <c r="XW497"/>
      <c r="XX497"/>
      <c r="XY497"/>
      <c r="XZ497"/>
      <c r="YA497"/>
      <c r="YB497"/>
      <c r="YC497"/>
      <c r="YD497"/>
      <c r="YE497"/>
      <c r="YF497"/>
      <c r="YG497"/>
      <c r="YH497"/>
      <c r="YI497"/>
      <c r="YJ497"/>
      <c r="YK497"/>
      <c r="YL497"/>
      <c r="YM497"/>
      <c r="YN497"/>
      <c r="YO497"/>
      <c r="YP497"/>
      <c r="YQ497"/>
      <c r="YR497"/>
      <c r="YS497"/>
      <c r="YT497"/>
      <c r="YU497"/>
      <c r="YV497"/>
      <c r="YW497"/>
      <c r="YX497"/>
      <c r="YY497"/>
      <c r="YZ497"/>
      <c r="ZA497"/>
      <c r="ZB497"/>
      <c r="ZC497"/>
      <c r="ZD497"/>
      <c r="ZE497"/>
      <c r="ZF497"/>
      <c r="ZG497"/>
      <c r="ZH497"/>
      <c r="ZI497"/>
      <c r="ZJ497"/>
      <c r="ZK497"/>
      <c r="ZL497"/>
      <c r="ZM497"/>
      <c r="ZN497"/>
      <c r="ZO497"/>
      <c r="ZP497"/>
      <c r="ZQ497"/>
      <c r="ZR497"/>
      <c r="ZS497"/>
      <c r="ZT497"/>
      <c r="ZU497"/>
      <c r="ZV497"/>
      <c r="ZW497"/>
      <c r="ZX497"/>
      <c r="ZY497"/>
      <c r="ZZ497"/>
      <c r="AAA497"/>
      <c r="AAB497"/>
      <c r="AAC497"/>
      <c r="AAD497"/>
      <c r="AAE497"/>
      <c r="AAF497"/>
      <c r="AAG497"/>
      <c r="AAH497"/>
      <c r="AAI497"/>
      <c r="AAJ497"/>
      <c r="AAK497"/>
      <c r="AAL497"/>
      <c r="AAM497"/>
      <c r="AAN497"/>
      <c r="AAO497"/>
      <c r="AAP497"/>
      <c r="AAQ497"/>
      <c r="AAR497"/>
      <c r="AAS497"/>
      <c r="AAT497"/>
      <c r="AAU497"/>
      <c r="AAV497"/>
      <c r="AAW497"/>
      <c r="AAX497"/>
      <c r="AAY497"/>
      <c r="AAZ497"/>
      <c r="ABA497"/>
      <c r="ABB497"/>
      <c r="ABC497"/>
      <c r="ABD497"/>
      <c r="ABE497"/>
      <c r="ABF497"/>
      <c r="ABG497"/>
      <c r="ABH497"/>
      <c r="ABI497"/>
      <c r="ABJ497"/>
      <c r="ABK497"/>
      <c r="ABL497"/>
      <c r="ABM497"/>
      <c r="ABN497"/>
      <c r="ABO497"/>
      <c r="ABP497"/>
      <c r="ABQ497"/>
      <c r="ABR497"/>
      <c r="ABS497"/>
      <c r="ABT497"/>
      <c r="ABU497"/>
      <c r="ABV497"/>
      <c r="ABW497"/>
      <c r="ABX497"/>
      <c r="ABY497"/>
      <c r="ABZ497"/>
      <c r="ACA497"/>
      <c r="ACB497"/>
      <c r="ACC497"/>
      <c r="ACD497"/>
      <c r="ACE497"/>
      <c r="ACF497"/>
      <c r="ACG497"/>
      <c r="ACH497"/>
      <c r="ACI497"/>
      <c r="ACJ497"/>
      <c r="ACK497"/>
      <c r="ACL497"/>
      <c r="ACM497"/>
      <c r="ACN497"/>
      <c r="ACO497"/>
      <c r="ACP497"/>
      <c r="ACQ497"/>
      <c r="ACR497"/>
      <c r="ACS497"/>
      <c r="ACT497"/>
      <c r="ACU497"/>
      <c r="ACV497"/>
      <c r="ACW497"/>
      <c r="ACX497"/>
      <c r="ACY497"/>
      <c r="ACZ497"/>
      <c r="ADA497"/>
      <c r="ADB497"/>
      <c r="ADC497"/>
      <c r="ADD497"/>
      <c r="ADE497"/>
      <c r="ADF497"/>
      <c r="ADG497"/>
      <c r="ADH497"/>
      <c r="ADI497"/>
      <c r="ADJ497"/>
      <c r="ADK497"/>
      <c r="ADL497"/>
      <c r="ADM497"/>
      <c r="ADN497"/>
      <c r="ADO497"/>
      <c r="ADP497"/>
      <c r="ADQ497"/>
      <c r="ADR497"/>
      <c r="ADS497"/>
      <c r="ADT497"/>
      <c r="ADU497"/>
      <c r="ADV497"/>
      <c r="ADW497"/>
      <c r="ADX497"/>
      <c r="ADY497"/>
      <c r="ADZ497"/>
      <c r="AEA497"/>
      <c r="AEB497"/>
      <c r="AEC497"/>
      <c r="AED497"/>
      <c r="AEE497"/>
      <c r="AEF497"/>
      <c r="AEG497"/>
      <c r="AEH497"/>
      <c r="AEI497"/>
      <c r="AEJ497"/>
      <c r="AEK497"/>
      <c r="AEL497"/>
      <c r="AEM497"/>
      <c r="AEN497"/>
      <c r="AEO497"/>
      <c r="AEP497"/>
      <c r="AEQ497"/>
      <c r="AER497"/>
      <c r="AES497"/>
      <c r="AET497"/>
      <c r="AEU497"/>
      <c r="AEV497"/>
      <c r="AEW497"/>
      <c r="AEX497"/>
      <c r="AEY497"/>
      <c r="AEZ497"/>
      <c r="AFA497"/>
      <c r="AFB497"/>
      <c r="AFC497"/>
      <c r="AFD497"/>
      <c r="AFE497"/>
      <c r="AFF497"/>
      <c r="AFG497"/>
      <c r="AFH497"/>
      <c r="AFI497"/>
      <c r="AFJ497"/>
      <c r="AFK497"/>
      <c r="AFL497"/>
      <c r="AFM497"/>
      <c r="AFN497"/>
      <c r="AFO497"/>
      <c r="AFP497"/>
      <c r="AFQ497"/>
      <c r="AFR497"/>
      <c r="AFS497"/>
      <c r="AFT497"/>
      <c r="AFU497"/>
      <c r="AFV497"/>
      <c r="AFW497"/>
      <c r="AFX497"/>
      <c r="AFY497"/>
      <c r="AFZ497"/>
      <c r="AGA497"/>
      <c r="AGB497"/>
      <c r="AGC497"/>
      <c r="AGD497"/>
      <c r="AGE497"/>
      <c r="AGF497"/>
      <c r="AGG497"/>
      <c r="AGH497"/>
      <c r="AGI497"/>
      <c r="AGJ497"/>
      <c r="AGK497"/>
      <c r="AGL497"/>
      <c r="AGM497"/>
      <c r="AGN497"/>
      <c r="AGO497"/>
      <c r="AGP497"/>
      <c r="AGQ497"/>
      <c r="AGR497"/>
      <c r="AGS497"/>
      <c r="AGT497"/>
      <c r="AGU497"/>
      <c r="AGV497"/>
      <c r="AGW497"/>
      <c r="AGX497"/>
      <c r="AGY497"/>
      <c r="AGZ497"/>
      <c r="AHA497"/>
      <c r="AHB497"/>
      <c r="AHC497"/>
      <c r="AHD497"/>
      <c r="AHE497"/>
      <c r="AHF497"/>
      <c r="AHG497"/>
      <c r="AHH497"/>
      <c r="AHI497"/>
      <c r="AHJ497"/>
      <c r="AHK497"/>
      <c r="AHL497"/>
      <c r="AHM497"/>
      <c r="AHN497"/>
      <c r="AHO497"/>
      <c r="AHP497"/>
      <c r="AHQ497"/>
      <c r="AHR497"/>
      <c r="AHS497"/>
      <c r="AHT497"/>
      <c r="AHU497"/>
      <c r="AHV497"/>
      <c r="AHW497"/>
      <c r="AHX497"/>
      <c r="AHY497"/>
      <c r="AHZ497"/>
      <c r="AIA497"/>
      <c r="AIB497"/>
      <c r="AIC497"/>
      <c r="AID497"/>
      <c r="AIE497"/>
      <c r="AIF497"/>
      <c r="AIG497"/>
      <c r="AIH497"/>
      <c r="AII497"/>
      <c r="AIJ497"/>
      <c r="AIK497"/>
      <c r="AIL497"/>
      <c r="AIM497"/>
      <c r="AIN497"/>
      <c r="AIO497"/>
      <c r="AIP497"/>
      <c r="AIQ497"/>
      <c r="AIR497"/>
      <c r="AIS497"/>
      <c r="AIT497"/>
      <c r="AIU497"/>
      <c r="AIV497"/>
      <c r="AIW497"/>
      <c r="AIX497"/>
      <c r="AIY497"/>
      <c r="AIZ497"/>
      <c r="AJA497"/>
      <c r="AJB497"/>
      <c r="AJC497"/>
      <c r="AJD497"/>
      <c r="AJE497"/>
      <c r="AJF497"/>
      <c r="AJG497"/>
      <c r="AJH497"/>
      <c r="AJI497"/>
      <c r="AJJ497"/>
      <c r="AJK497"/>
      <c r="AJL497"/>
      <c r="AJM497"/>
      <c r="AJN497"/>
      <c r="AJO497"/>
      <c r="AJP497"/>
      <c r="AJQ497"/>
      <c r="AJR497"/>
      <c r="AJS497"/>
      <c r="AJT497"/>
      <c r="AJU497"/>
      <c r="AJV497"/>
      <c r="AJW497"/>
      <c r="AJX497"/>
      <c r="AJY497"/>
      <c r="AJZ497"/>
      <c r="AKA497"/>
      <c r="AKB497"/>
      <c r="AKC497"/>
      <c r="AKD497"/>
      <c r="AKE497"/>
      <c r="AKF497"/>
      <c r="AKG497"/>
      <c r="AKH497"/>
      <c r="AKI497"/>
      <c r="AKJ497"/>
      <c r="AKK497"/>
      <c r="AKL497"/>
      <c r="AKM497"/>
      <c r="AKN497"/>
      <c r="AKO497"/>
      <c r="AKP497"/>
      <c r="AKQ497"/>
      <c r="AKR497"/>
      <c r="AKS497"/>
      <c r="AKT497"/>
      <c r="AKU497"/>
      <c r="AKV497"/>
      <c r="AKW497"/>
      <c r="AKX497"/>
      <c r="AKY497"/>
      <c r="AKZ497"/>
      <c r="ALA497"/>
      <c r="ALB497"/>
      <c r="ALC497"/>
      <c r="ALD497"/>
      <c r="ALE497"/>
      <c r="ALF497"/>
      <c r="ALG497"/>
      <c r="ALH497"/>
      <c r="ALI497"/>
      <c r="ALJ497"/>
      <c r="ALK497"/>
      <c r="ALL497"/>
      <c r="ALM497"/>
      <c r="ALN497"/>
      <c r="ALO497"/>
      <c r="ALP497"/>
      <c r="ALQ497"/>
      <c r="ALR497"/>
      <c r="ALS497"/>
      <c r="ALT497"/>
      <c r="ALU497"/>
      <c r="ALV497"/>
      <c r="ALW497"/>
      <c r="ALX497"/>
      <c r="ALY497"/>
      <c r="ALZ497"/>
      <c r="AMA497"/>
      <c r="AMB497"/>
      <c r="AMC497"/>
      <c r="AMD497"/>
      <c r="AME497"/>
      <c r="AMF497"/>
      <c r="AMG497"/>
      <c r="AMH497"/>
      <c r="AMI497"/>
      <c r="AMJ497"/>
      <c r="AMK497"/>
      <c r="AML497"/>
      <c r="AMM497"/>
      <c r="AMN497"/>
      <c r="AMO497"/>
      <c r="AMP497"/>
      <c r="AMQ497"/>
      <c r="AMR497"/>
      <c r="AMS497"/>
      <c r="AMT497"/>
      <c r="AMU497"/>
    </row>
    <row r="498" spans="3:1035" s="6" customFormat="1" ht="15" customHeight="1" x14ac:dyDescent="0.25">
      <c r="C498" s="6" t="str">
        <f t="shared" si="224"/>
        <v>Richmond</v>
      </c>
      <c r="D498" s="6" t="str">
        <f t="shared" si="225"/>
        <v>10E80-HP4D  (80 gal)</v>
      </c>
      <c r="E498" s="6">
        <f t="shared" si="226"/>
        <v>2000341</v>
      </c>
      <c r="F498" s="55">
        <f t="shared" si="227"/>
        <v>80</v>
      </c>
      <c r="G498" s="6" t="str">
        <f t="shared" si="228"/>
        <v>RheemHBDR4580</v>
      </c>
      <c r="H498" s="114">
        <f t="shared" si="229"/>
        <v>0</v>
      </c>
      <c r="I498" s="152" t="str">
        <f t="shared" si="230"/>
        <v>Richmond10E80HP4D</v>
      </c>
      <c r="J498" s="114">
        <v>3</v>
      </c>
      <c r="K498" s="219">
        <v>3.7</v>
      </c>
      <c r="L498" s="91" t="s">
        <v>188</v>
      </c>
      <c r="M498" s="32">
        <v>3</v>
      </c>
      <c r="N498" s="75">
        <f t="shared" si="231"/>
        <v>20</v>
      </c>
      <c r="O498" s="12" t="s">
        <v>95</v>
      </c>
      <c r="P498" s="62">
        <f t="shared" si="237"/>
        <v>3</v>
      </c>
      <c r="Q498" s="164">
        <f t="shared" si="222"/>
        <v>2000341</v>
      </c>
      <c r="R498" s="59" t="str">
        <f t="shared" si="232"/>
        <v>10E80-HP4D  (80 gal)</v>
      </c>
      <c r="S498" s="151">
        <f>COUNTIF(R$90:R$662, R498)</f>
        <v>1</v>
      </c>
      <c r="T498" s="13" t="s">
        <v>133</v>
      </c>
      <c r="U498" s="14">
        <v>80</v>
      </c>
      <c r="V498" s="99" t="s">
        <v>261</v>
      </c>
      <c r="W498" s="80" t="s">
        <v>261</v>
      </c>
      <c r="X498" s="85" t="str">
        <f t="shared" si="223"/>
        <v>RheemHBDR4580</v>
      </c>
      <c r="Y498" s="113">
        <v>0</v>
      </c>
      <c r="Z498" s="46">
        <f>[1]ESTAR_to_AWHS!I63</f>
        <v>4</v>
      </c>
      <c r="AA498" s="47">
        <f>[1]ESTAR_to_AWHS!J63</f>
        <v>42667</v>
      </c>
      <c r="AB498" s="44" t="s">
        <v>88</v>
      </c>
      <c r="AC498" s="124" t="str">
        <f t="shared" si="233"/>
        <v>2,     2000341,   "10E80-HP4D  (80 gal)"</v>
      </c>
      <c r="AD498" s="126" t="str">
        <f t="shared" si="221"/>
        <v>Richmond</v>
      </c>
      <c r="AE498" s="127" t="s">
        <v>616</v>
      </c>
      <c r="AF498" s="167">
        <f>COUNTIF(AE$77:AE$662, AE498)</f>
        <v>1</v>
      </c>
      <c r="AG498" s="124" t="str">
        <f t="shared" si="234"/>
        <v xml:space="preserve">          case  10E80-HP4D  (80 gal)   :   "Richmond10E80HP4D"</v>
      </c>
      <c r="AH498" s="6">
        <v>3.7</v>
      </c>
      <c r="AJ498" s="6">
        <v>3</v>
      </c>
      <c r="AK498"/>
      <c r="AL498" s="138">
        <f t="shared" si="235"/>
        <v>3.7</v>
      </c>
      <c r="AM498" s="138" t="str">
        <f t="shared" si="236"/>
        <v/>
      </c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  <c r="DF498"/>
      <c r="DG498"/>
      <c r="DH498"/>
      <c r="DI498"/>
      <c r="DJ498"/>
      <c r="DK498"/>
      <c r="DL498"/>
      <c r="DM498"/>
      <c r="DN498"/>
      <c r="DO498"/>
      <c r="DP498"/>
      <c r="DQ498"/>
      <c r="DR498"/>
      <c r="DS498"/>
      <c r="DT498"/>
      <c r="DU498"/>
      <c r="DV498"/>
      <c r="DW498"/>
      <c r="DX498"/>
      <c r="DY498"/>
      <c r="DZ498"/>
      <c r="EA498"/>
      <c r="EB498"/>
      <c r="EC498"/>
      <c r="ED498"/>
      <c r="EE498"/>
      <c r="EF498"/>
      <c r="EG498"/>
      <c r="EH498"/>
      <c r="EI498"/>
      <c r="EJ498"/>
      <c r="EK498"/>
      <c r="EL498"/>
      <c r="EM498"/>
      <c r="EN498"/>
      <c r="EO498"/>
      <c r="EP498"/>
      <c r="EQ498"/>
      <c r="ER498"/>
      <c r="ES498"/>
      <c r="ET498"/>
      <c r="EU498"/>
      <c r="EV498"/>
      <c r="EW498"/>
      <c r="EX498"/>
      <c r="EY498"/>
      <c r="EZ498"/>
      <c r="FA498"/>
      <c r="FB498"/>
      <c r="FC498"/>
      <c r="FD498"/>
      <c r="FE498"/>
      <c r="FF498"/>
      <c r="FG498"/>
      <c r="FH498"/>
      <c r="FI498"/>
      <c r="FJ498"/>
      <c r="FK498"/>
      <c r="FL498"/>
      <c r="FM498"/>
      <c r="FN498"/>
      <c r="FO498"/>
      <c r="FP498"/>
      <c r="FQ498"/>
      <c r="FR498"/>
      <c r="FS498"/>
      <c r="FT498"/>
      <c r="FU498"/>
      <c r="FV498"/>
      <c r="FW498"/>
      <c r="FX498"/>
      <c r="FY498"/>
      <c r="FZ498"/>
      <c r="GA498"/>
      <c r="GB498"/>
      <c r="GC498"/>
      <c r="GD498"/>
      <c r="GE498"/>
      <c r="GF498"/>
      <c r="GG498"/>
      <c r="GH498"/>
      <c r="GI498"/>
      <c r="GJ498"/>
      <c r="GK498"/>
      <c r="GL498"/>
      <c r="GM498"/>
      <c r="GN498"/>
      <c r="GO498"/>
      <c r="GP498"/>
      <c r="GQ498"/>
      <c r="GR498"/>
      <c r="GS498"/>
      <c r="GT498"/>
      <c r="GU498"/>
      <c r="GV498"/>
      <c r="GW498"/>
      <c r="GX498"/>
      <c r="GY498"/>
      <c r="GZ498"/>
      <c r="HA498"/>
      <c r="HB498"/>
      <c r="HC498"/>
      <c r="HD498"/>
      <c r="HE498"/>
      <c r="HF498"/>
      <c r="HG498"/>
      <c r="HH498"/>
      <c r="HI498"/>
      <c r="HJ498"/>
      <c r="HK498"/>
      <c r="HL498"/>
      <c r="HM498"/>
      <c r="HN498"/>
      <c r="HO498"/>
      <c r="HP498"/>
      <c r="HQ498"/>
      <c r="HR498"/>
      <c r="HS498"/>
      <c r="HT498"/>
      <c r="HU498"/>
      <c r="HV498"/>
      <c r="HW498"/>
      <c r="HX498"/>
      <c r="HY498"/>
      <c r="HZ498"/>
      <c r="IA498"/>
      <c r="IB498"/>
      <c r="IC498"/>
      <c r="ID498"/>
      <c r="IE498"/>
      <c r="IF498"/>
      <c r="IG498"/>
      <c r="IH498"/>
      <c r="II498"/>
      <c r="IJ498"/>
      <c r="IK498"/>
      <c r="IL498"/>
      <c r="IM498"/>
      <c r="IN498"/>
      <c r="IO498"/>
      <c r="IP498"/>
      <c r="IQ498"/>
      <c r="IR498"/>
      <c r="IS498"/>
      <c r="IT498"/>
      <c r="IU498"/>
      <c r="IV498"/>
      <c r="IW498"/>
      <c r="IX498"/>
      <c r="IY498"/>
      <c r="IZ498"/>
      <c r="JA498"/>
      <c r="JB498"/>
      <c r="JC498"/>
      <c r="JD498"/>
      <c r="JE498"/>
      <c r="JF498"/>
      <c r="JG498"/>
      <c r="JH498"/>
      <c r="JI498"/>
      <c r="JJ498"/>
      <c r="JK498"/>
      <c r="JL498"/>
      <c r="JM498"/>
      <c r="JN498"/>
      <c r="JO498"/>
      <c r="JP498"/>
      <c r="JQ498"/>
      <c r="JR498"/>
      <c r="JS498"/>
      <c r="JT498"/>
      <c r="JU498"/>
      <c r="JV498"/>
      <c r="JW498"/>
      <c r="JX498"/>
      <c r="JY498"/>
      <c r="JZ498"/>
      <c r="KA498"/>
      <c r="KB498"/>
      <c r="KC498"/>
      <c r="KD498"/>
      <c r="KE498"/>
      <c r="KF498"/>
      <c r="KG498"/>
      <c r="KH498"/>
      <c r="KI498"/>
      <c r="KJ498"/>
      <c r="KK498"/>
      <c r="KL498"/>
      <c r="KM498"/>
      <c r="KN498"/>
      <c r="KO498"/>
      <c r="KP498"/>
      <c r="KQ498"/>
      <c r="KR498"/>
      <c r="KS498"/>
      <c r="KT498"/>
      <c r="KU498"/>
      <c r="KV498"/>
      <c r="KW498"/>
      <c r="KX498"/>
      <c r="KY498"/>
      <c r="KZ498"/>
      <c r="LA498"/>
      <c r="LB498"/>
      <c r="LC498"/>
      <c r="LD498"/>
      <c r="LE498"/>
      <c r="LF498"/>
      <c r="LG498"/>
      <c r="LH498"/>
      <c r="LI498"/>
      <c r="LJ498"/>
      <c r="LK498"/>
      <c r="LL498"/>
      <c r="LM498"/>
      <c r="LN498"/>
      <c r="LO498"/>
      <c r="LP498"/>
      <c r="LQ498"/>
      <c r="LR498"/>
      <c r="LS498"/>
      <c r="LT498"/>
      <c r="LU498"/>
      <c r="LV498"/>
      <c r="LW498"/>
      <c r="LX498"/>
      <c r="LY498"/>
      <c r="LZ498"/>
      <c r="MA498"/>
      <c r="MB498"/>
      <c r="MC498"/>
      <c r="MD498"/>
      <c r="ME498"/>
      <c r="MF498"/>
      <c r="MG498"/>
      <c r="MH498"/>
      <c r="MI498"/>
      <c r="MJ498"/>
      <c r="MK498"/>
      <c r="ML498"/>
      <c r="MM498"/>
      <c r="MN498"/>
      <c r="MO498"/>
      <c r="MP498"/>
      <c r="MQ498"/>
      <c r="MR498"/>
      <c r="MS498"/>
      <c r="MT498"/>
      <c r="MU498"/>
      <c r="MV498"/>
      <c r="MW498"/>
      <c r="MX498"/>
      <c r="MY498"/>
      <c r="MZ498"/>
      <c r="NA498"/>
      <c r="NB498"/>
      <c r="NC498"/>
      <c r="ND498"/>
      <c r="NE498"/>
      <c r="NF498"/>
      <c r="NG498"/>
      <c r="NH498"/>
      <c r="NI498"/>
      <c r="NJ498"/>
      <c r="NK498"/>
      <c r="NL498"/>
      <c r="NM498"/>
      <c r="NN498"/>
      <c r="NO498"/>
      <c r="NP498"/>
      <c r="NQ498"/>
      <c r="NR498"/>
      <c r="NS498"/>
      <c r="NT498"/>
      <c r="NU498"/>
      <c r="NV498"/>
      <c r="NW498"/>
      <c r="NX498"/>
      <c r="NY498"/>
      <c r="NZ498"/>
      <c r="OA498"/>
      <c r="OB498"/>
      <c r="OC498"/>
      <c r="OD498"/>
      <c r="OE498"/>
      <c r="OF498"/>
      <c r="OG498"/>
      <c r="OH498"/>
      <c r="OI498"/>
      <c r="OJ498"/>
      <c r="OK498"/>
      <c r="OL498"/>
      <c r="OM498"/>
      <c r="ON498"/>
      <c r="OO498"/>
      <c r="OP498"/>
      <c r="OQ498"/>
      <c r="OR498"/>
      <c r="OS498"/>
      <c r="OT498"/>
      <c r="OU498"/>
      <c r="OV498"/>
      <c r="OW498"/>
      <c r="OX498"/>
      <c r="OY498"/>
      <c r="OZ498"/>
      <c r="PA498"/>
      <c r="PB498"/>
      <c r="PC498"/>
      <c r="PD498"/>
      <c r="PE498"/>
      <c r="PF498"/>
      <c r="PG498"/>
      <c r="PH498"/>
      <c r="PI498"/>
      <c r="PJ498"/>
      <c r="PK498"/>
      <c r="PL498"/>
      <c r="PM498"/>
      <c r="PN498"/>
      <c r="PO498"/>
      <c r="PP498"/>
      <c r="PQ498"/>
      <c r="PR498"/>
      <c r="PS498"/>
      <c r="PT498"/>
      <c r="PU498"/>
      <c r="PV498"/>
      <c r="PW498"/>
      <c r="PX498"/>
      <c r="PY498"/>
      <c r="PZ498"/>
      <c r="QA498"/>
      <c r="QB498"/>
      <c r="QC498"/>
      <c r="QD498"/>
      <c r="QE498"/>
      <c r="QF498"/>
      <c r="QG498"/>
      <c r="QH498"/>
      <c r="QI498"/>
      <c r="QJ498"/>
      <c r="QK498"/>
      <c r="QL498"/>
      <c r="QM498"/>
      <c r="QN498"/>
      <c r="QO498"/>
      <c r="QP498"/>
      <c r="QQ498"/>
      <c r="QR498"/>
      <c r="QS498"/>
      <c r="QT498"/>
      <c r="QU498"/>
      <c r="QV498"/>
      <c r="QW498"/>
      <c r="QX498"/>
      <c r="QY498"/>
      <c r="QZ498"/>
      <c r="RA498"/>
      <c r="RB498"/>
      <c r="RC498"/>
      <c r="RD498"/>
      <c r="RE498"/>
      <c r="RF498"/>
      <c r="RG498"/>
      <c r="RH498"/>
      <c r="RI498"/>
      <c r="RJ498"/>
      <c r="RK498"/>
      <c r="RL498"/>
      <c r="RM498"/>
      <c r="RN498"/>
      <c r="RO498"/>
      <c r="RP498"/>
      <c r="RQ498"/>
      <c r="RR498"/>
      <c r="RS498"/>
      <c r="RT498"/>
      <c r="RU498"/>
      <c r="RV498"/>
      <c r="RW498"/>
      <c r="RX498"/>
      <c r="RY498"/>
      <c r="RZ498"/>
      <c r="SA498"/>
      <c r="SB498"/>
      <c r="SC498"/>
      <c r="SD498"/>
      <c r="SE498"/>
      <c r="SF498"/>
      <c r="SG498"/>
      <c r="SH498"/>
      <c r="SI498"/>
      <c r="SJ498"/>
      <c r="SK498"/>
      <c r="SL498"/>
      <c r="SM498"/>
      <c r="SN498"/>
      <c r="SO498"/>
      <c r="SP498"/>
      <c r="SQ498"/>
      <c r="SR498"/>
      <c r="SS498"/>
      <c r="ST498"/>
      <c r="SU498"/>
      <c r="SV498"/>
      <c r="SW498"/>
      <c r="SX498"/>
      <c r="SY498"/>
      <c r="SZ498"/>
      <c r="TA498"/>
      <c r="TB498"/>
      <c r="TC498"/>
      <c r="TD498"/>
      <c r="TE498"/>
      <c r="TF498"/>
      <c r="TG498"/>
      <c r="TH498"/>
      <c r="TI498"/>
      <c r="TJ498"/>
      <c r="TK498"/>
      <c r="TL498"/>
      <c r="TM498"/>
      <c r="TN498"/>
      <c r="TO498"/>
      <c r="TP498"/>
      <c r="TQ498"/>
      <c r="TR498"/>
      <c r="TS498"/>
      <c r="TT498"/>
      <c r="TU498"/>
      <c r="TV498"/>
      <c r="TW498"/>
      <c r="TX498"/>
      <c r="TY498"/>
      <c r="TZ498"/>
      <c r="UA498"/>
      <c r="UB498"/>
      <c r="UC498"/>
      <c r="UD498"/>
      <c r="UE498"/>
      <c r="UF498"/>
      <c r="UG498"/>
      <c r="UH498"/>
      <c r="UI498"/>
      <c r="UJ498"/>
      <c r="UK498"/>
      <c r="UL498"/>
      <c r="UM498"/>
      <c r="UN498"/>
      <c r="UO498"/>
      <c r="UP498"/>
      <c r="UQ498"/>
      <c r="UR498"/>
      <c r="US498"/>
      <c r="UT498"/>
      <c r="UU498"/>
      <c r="UV498"/>
      <c r="UW498"/>
      <c r="UX498"/>
      <c r="UY498"/>
      <c r="UZ498"/>
      <c r="VA498"/>
      <c r="VB498"/>
      <c r="VC498"/>
      <c r="VD498"/>
      <c r="VE498"/>
      <c r="VF498"/>
      <c r="VG498"/>
      <c r="VH498"/>
      <c r="VI498"/>
      <c r="VJ498"/>
      <c r="VK498"/>
      <c r="VL498"/>
      <c r="VM498"/>
      <c r="VN498"/>
      <c r="VO498"/>
      <c r="VP498"/>
      <c r="VQ498"/>
      <c r="VR498"/>
      <c r="VS498"/>
      <c r="VT498"/>
      <c r="VU498"/>
      <c r="VV498"/>
      <c r="VW498"/>
      <c r="VX498"/>
      <c r="VY498"/>
      <c r="VZ498"/>
      <c r="WA498"/>
      <c r="WB498"/>
      <c r="WC498"/>
      <c r="WD498"/>
      <c r="WE498"/>
      <c r="WF498"/>
      <c r="WG498"/>
      <c r="WH498"/>
      <c r="WI498"/>
      <c r="WJ498"/>
      <c r="WK498"/>
      <c r="WL498"/>
      <c r="WM498"/>
      <c r="WN498"/>
      <c r="WO498"/>
      <c r="WP498"/>
      <c r="WQ498"/>
      <c r="WR498"/>
      <c r="WS498"/>
      <c r="WT498"/>
      <c r="WU498"/>
      <c r="WV498"/>
      <c r="WW498"/>
      <c r="WX498"/>
      <c r="WY498"/>
      <c r="WZ498"/>
      <c r="XA498"/>
      <c r="XB498"/>
      <c r="XC498"/>
      <c r="XD498"/>
      <c r="XE498"/>
      <c r="XF498"/>
      <c r="XG498"/>
      <c r="XH498"/>
      <c r="XI498"/>
      <c r="XJ498"/>
      <c r="XK498"/>
      <c r="XL498"/>
      <c r="XM498"/>
      <c r="XN498"/>
      <c r="XO498"/>
      <c r="XP498"/>
      <c r="XQ498"/>
      <c r="XR498"/>
      <c r="XS498"/>
      <c r="XT498"/>
      <c r="XU498"/>
      <c r="XV498"/>
      <c r="XW498"/>
      <c r="XX498"/>
      <c r="XY498"/>
      <c r="XZ498"/>
      <c r="YA498"/>
      <c r="YB498"/>
      <c r="YC498"/>
      <c r="YD498"/>
      <c r="YE498"/>
      <c r="YF498"/>
      <c r="YG498"/>
      <c r="YH498"/>
      <c r="YI498"/>
      <c r="YJ498"/>
      <c r="YK498"/>
      <c r="YL498"/>
      <c r="YM498"/>
      <c r="YN498"/>
      <c r="YO498"/>
      <c r="YP498"/>
      <c r="YQ498"/>
      <c r="YR498"/>
      <c r="YS498"/>
      <c r="YT498"/>
      <c r="YU498"/>
      <c r="YV498"/>
      <c r="YW498"/>
      <c r="YX498"/>
      <c r="YY498"/>
      <c r="YZ498"/>
      <c r="ZA498"/>
      <c r="ZB498"/>
      <c r="ZC498"/>
      <c r="ZD498"/>
      <c r="ZE498"/>
      <c r="ZF498"/>
      <c r="ZG498"/>
      <c r="ZH498"/>
      <c r="ZI498"/>
      <c r="ZJ498"/>
      <c r="ZK498"/>
      <c r="ZL498"/>
      <c r="ZM498"/>
      <c r="ZN498"/>
      <c r="ZO498"/>
      <c r="ZP498"/>
      <c r="ZQ498"/>
      <c r="ZR498"/>
      <c r="ZS498"/>
      <c r="ZT498"/>
      <c r="ZU498"/>
      <c r="ZV498"/>
      <c r="ZW498"/>
      <c r="ZX498"/>
      <c r="ZY498"/>
      <c r="ZZ498"/>
      <c r="AAA498"/>
      <c r="AAB498"/>
      <c r="AAC498"/>
      <c r="AAD498"/>
      <c r="AAE498"/>
      <c r="AAF498"/>
      <c r="AAG498"/>
      <c r="AAH498"/>
      <c r="AAI498"/>
      <c r="AAJ498"/>
      <c r="AAK498"/>
      <c r="AAL498"/>
      <c r="AAM498"/>
      <c r="AAN498"/>
      <c r="AAO498"/>
      <c r="AAP498"/>
      <c r="AAQ498"/>
      <c r="AAR498"/>
      <c r="AAS498"/>
      <c r="AAT498"/>
      <c r="AAU498"/>
      <c r="AAV498"/>
      <c r="AAW498"/>
      <c r="AAX498"/>
      <c r="AAY498"/>
      <c r="AAZ498"/>
      <c r="ABA498"/>
      <c r="ABB498"/>
      <c r="ABC498"/>
      <c r="ABD498"/>
      <c r="ABE498"/>
      <c r="ABF498"/>
      <c r="ABG498"/>
      <c r="ABH498"/>
      <c r="ABI498"/>
      <c r="ABJ498"/>
      <c r="ABK498"/>
      <c r="ABL498"/>
      <c r="ABM498"/>
      <c r="ABN498"/>
      <c r="ABO498"/>
      <c r="ABP498"/>
      <c r="ABQ498"/>
      <c r="ABR498"/>
      <c r="ABS498"/>
      <c r="ABT498"/>
      <c r="ABU498"/>
      <c r="ABV498"/>
      <c r="ABW498"/>
      <c r="ABX498"/>
      <c r="ABY498"/>
      <c r="ABZ498"/>
      <c r="ACA498"/>
      <c r="ACB498"/>
      <c r="ACC498"/>
      <c r="ACD498"/>
      <c r="ACE498"/>
      <c r="ACF498"/>
      <c r="ACG498"/>
      <c r="ACH498"/>
      <c r="ACI498"/>
      <c r="ACJ498"/>
      <c r="ACK498"/>
      <c r="ACL498"/>
      <c r="ACM498"/>
      <c r="ACN498"/>
      <c r="ACO498"/>
      <c r="ACP498"/>
      <c r="ACQ498"/>
      <c r="ACR498"/>
      <c r="ACS498"/>
      <c r="ACT498"/>
      <c r="ACU498"/>
      <c r="ACV498"/>
      <c r="ACW498"/>
      <c r="ACX498"/>
      <c r="ACY498"/>
      <c r="ACZ498"/>
      <c r="ADA498"/>
      <c r="ADB498"/>
      <c r="ADC498"/>
      <c r="ADD498"/>
      <c r="ADE498"/>
      <c r="ADF498"/>
      <c r="ADG498"/>
      <c r="ADH498"/>
      <c r="ADI498"/>
      <c r="ADJ498"/>
      <c r="ADK498"/>
      <c r="ADL498"/>
      <c r="ADM498"/>
      <c r="ADN498"/>
      <c r="ADO498"/>
      <c r="ADP498"/>
      <c r="ADQ498"/>
      <c r="ADR498"/>
      <c r="ADS498"/>
      <c r="ADT498"/>
      <c r="ADU498"/>
      <c r="ADV498"/>
      <c r="ADW498"/>
      <c r="ADX498"/>
      <c r="ADY498"/>
      <c r="ADZ498"/>
      <c r="AEA498"/>
      <c r="AEB498"/>
      <c r="AEC498"/>
      <c r="AED498"/>
      <c r="AEE498"/>
      <c r="AEF498"/>
      <c r="AEG498"/>
      <c r="AEH498"/>
      <c r="AEI498"/>
      <c r="AEJ498"/>
      <c r="AEK498"/>
      <c r="AEL498"/>
      <c r="AEM498"/>
      <c r="AEN498"/>
      <c r="AEO498"/>
      <c r="AEP498"/>
      <c r="AEQ498"/>
      <c r="AER498"/>
      <c r="AES498"/>
      <c r="AET498"/>
      <c r="AEU498"/>
      <c r="AEV498"/>
      <c r="AEW498"/>
      <c r="AEX498"/>
      <c r="AEY498"/>
      <c r="AEZ498"/>
      <c r="AFA498"/>
      <c r="AFB498"/>
      <c r="AFC498"/>
      <c r="AFD498"/>
      <c r="AFE498"/>
      <c r="AFF498"/>
      <c r="AFG498"/>
      <c r="AFH498"/>
      <c r="AFI498"/>
      <c r="AFJ498"/>
      <c r="AFK498"/>
      <c r="AFL498"/>
      <c r="AFM498"/>
      <c r="AFN498"/>
      <c r="AFO498"/>
      <c r="AFP498"/>
      <c r="AFQ498"/>
      <c r="AFR498"/>
      <c r="AFS498"/>
      <c r="AFT498"/>
      <c r="AFU498"/>
      <c r="AFV498"/>
      <c r="AFW498"/>
      <c r="AFX498"/>
      <c r="AFY498"/>
      <c r="AFZ498"/>
      <c r="AGA498"/>
      <c r="AGB498"/>
      <c r="AGC498"/>
      <c r="AGD498"/>
      <c r="AGE498"/>
      <c r="AGF498"/>
      <c r="AGG498"/>
      <c r="AGH498"/>
      <c r="AGI498"/>
      <c r="AGJ498"/>
      <c r="AGK498"/>
      <c r="AGL498"/>
      <c r="AGM498"/>
      <c r="AGN498"/>
      <c r="AGO498"/>
      <c r="AGP498"/>
      <c r="AGQ498"/>
      <c r="AGR498"/>
      <c r="AGS498"/>
      <c r="AGT498"/>
      <c r="AGU498"/>
      <c r="AGV498"/>
      <c r="AGW498"/>
      <c r="AGX498"/>
      <c r="AGY498"/>
      <c r="AGZ498"/>
      <c r="AHA498"/>
      <c r="AHB498"/>
      <c r="AHC498"/>
      <c r="AHD498"/>
      <c r="AHE498"/>
      <c r="AHF498"/>
      <c r="AHG498"/>
      <c r="AHH498"/>
      <c r="AHI498"/>
      <c r="AHJ498"/>
      <c r="AHK498"/>
      <c r="AHL498"/>
      <c r="AHM498"/>
      <c r="AHN498"/>
      <c r="AHO498"/>
      <c r="AHP498"/>
      <c r="AHQ498"/>
      <c r="AHR498"/>
      <c r="AHS498"/>
      <c r="AHT498"/>
      <c r="AHU498"/>
      <c r="AHV498"/>
      <c r="AHW498"/>
      <c r="AHX498"/>
      <c r="AHY498"/>
      <c r="AHZ498"/>
      <c r="AIA498"/>
      <c r="AIB498"/>
      <c r="AIC498"/>
      <c r="AID498"/>
      <c r="AIE498"/>
      <c r="AIF498"/>
      <c r="AIG498"/>
      <c r="AIH498"/>
      <c r="AII498"/>
      <c r="AIJ498"/>
      <c r="AIK498"/>
      <c r="AIL498"/>
      <c r="AIM498"/>
      <c r="AIN498"/>
      <c r="AIO498"/>
      <c r="AIP498"/>
      <c r="AIQ498"/>
      <c r="AIR498"/>
      <c r="AIS498"/>
      <c r="AIT498"/>
      <c r="AIU498"/>
      <c r="AIV498"/>
      <c r="AIW498"/>
      <c r="AIX498"/>
      <c r="AIY498"/>
      <c r="AIZ498"/>
      <c r="AJA498"/>
      <c r="AJB498"/>
      <c r="AJC498"/>
      <c r="AJD498"/>
      <c r="AJE498"/>
      <c r="AJF498"/>
      <c r="AJG498"/>
      <c r="AJH498"/>
      <c r="AJI498"/>
      <c r="AJJ498"/>
      <c r="AJK498"/>
      <c r="AJL498"/>
      <c r="AJM498"/>
      <c r="AJN498"/>
      <c r="AJO498"/>
      <c r="AJP498"/>
      <c r="AJQ498"/>
      <c r="AJR498"/>
      <c r="AJS498"/>
      <c r="AJT498"/>
      <c r="AJU498"/>
      <c r="AJV498"/>
      <c r="AJW498"/>
      <c r="AJX498"/>
      <c r="AJY498"/>
      <c r="AJZ498"/>
      <c r="AKA498"/>
      <c r="AKB498"/>
      <c r="AKC498"/>
      <c r="AKD498"/>
      <c r="AKE498"/>
      <c r="AKF498"/>
      <c r="AKG498"/>
      <c r="AKH498"/>
      <c r="AKI498"/>
      <c r="AKJ498"/>
      <c r="AKK498"/>
      <c r="AKL498"/>
      <c r="AKM498"/>
      <c r="AKN498"/>
      <c r="AKO498"/>
      <c r="AKP498"/>
      <c r="AKQ498"/>
      <c r="AKR498"/>
      <c r="AKS498"/>
      <c r="AKT498"/>
      <c r="AKU498"/>
      <c r="AKV498"/>
      <c r="AKW498"/>
      <c r="AKX498"/>
      <c r="AKY498"/>
      <c r="AKZ498"/>
      <c r="ALA498"/>
      <c r="ALB498"/>
      <c r="ALC498"/>
      <c r="ALD498"/>
      <c r="ALE498"/>
      <c r="ALF498"/>
      <c r="ALG498"/>
      <c r="ALH498"/>
      <c r="ALI498"/>
      <c r="ALJ498"/>
      <c r="ALK498"/>
      <c r="ALL498"/>
      <c r="ALM498"/>
      <c r="ALN498"/>
      <c r="ALO498"/>
      <c r="ALP498"/>
      <c r="ALQ498"/>
      <c r="ALR498"/>
      <c r="ALS498"/>
      <c r="ALT498"/>
      <c r="ALU498"/>
      <c r="ALV498"/>
      <c r="ALW498"/>
      <c r="ALX498"/>
      <c r="ALY498"/>
      <c r="ALZ498"/>
      <c r="AMA498"/>
      <c r="AMB498"/>
      <c r="AMC498"/>
      <c r="AMD498"/>
      <c r="AME498"/>
      <c r="AMF498"/>
      <c r="AMG498"/>
      <c r="AMH498"/>
      <c r="AMI498"/>
      <c r="AMJ498"/>
      <c r="AMK498"/>
      <c r="AML498"/>
      <c r="AMM498"/>
      <c r="AMN498"/>
      <c r="AMO498"/>
      <c r="AMP498"/>
      <c r="AMQ498"/>
      <c r="AMR498"/>
      <c r="AMS498"/>
      <c r="AMT498"/>
      <c r="AMU498"/>
    </row>
    <row r="499" spans="3:1035" s="6" customFormat="1" ht="15" customHeight="1" x14ac:dyDescent="0.25">
      <c r="C499" s="6" t="str">
        <f t="shared" si="224"/>
        <v>Richmond</v>
      </c>
      <c r="D499" s="6" t="str">
        <f t="shared" si="225"/>
        <v>12E50-HP  (50 gal)</v>
      </c>
      <c r="E499" s="6">
        <f t="shared" si="226"/>
        <v>2000421</v>
      </c>
      <c r="F499" s="55">
        <f t="shared" si="227"/>
        <v>50</v>
      </c>
      <c r="G499" s="6" t="str">
        <f t="shared" si="228"/>
        <v>RheemHB50</v>
      </c>
      <c r="H499" s="114">
        <f t="shared" si="229"/>
        <v>0</v>
      </c>
      <c r="I499" s="152" t="str">
        <f t="shared" si="230"/>
        <v>Richmond12E50HP</v>
      </c>
      <c r="J499" s="114">
        <v>1</v>
      </c>
      <c r="K499" s="220">
        <v>0</v>
      </c>
      <c r="L499" s="91" t="s">
        <v>188</v>
      </c>
      <c r="M499" s="32">
        <v>1</v>
      </c>
      <c r="N499" s="75">
        <f t="shared" si="231"/>
        <v>20</v>
      </c>
      <c r="O499" s="12" t="s">
        <v>95</v>
      </c>
      <c r="P499" s="62">
        <f t="shared" si="237"/>
        <v>4</v>
      </c>
      <c r="Q499" s="164">
        <f t="shared" si="222"/>
        <v>2000421</v>
      </c>
      <c r="R499" s="59" t="str">
        <f t="shared" si="232"/>
        <v>12E50-HP  (50 gal)</v>
      </c>
      <c r="S499" s="151">
        <f>COUNTIF(R$90:R$662, R499)</f>
        <v>1</v>
      </c>
      <c r="T499" s="13" t="s">
        <v>145</v>
      </c>
      <c r="U499" s="14">
        <v>50</v>
      </c>
      <c r="V499" s="30" t="s">
        <v>91</v>
      </c>
      <c r="W499" s="80" t="s">
        <v>91</v>
      </c>
      <c r="X499" s="85" t="str">
        <f t="shared" si="223"/>
        <v>RheemHB50</v>
      </c>
      <c r="Y499" s="113">
        <v>0</v>
      </c>
      <c r="Z499" s="46" t="str">
        <f>[1]ESTAR_to_AWHS!I148</f>
        <v>1-2</v>
      </c>
      <c r="AA499" s="47">
        <f>[1]ESTAR_to_AWHS!J148</f>
        <v>42505</v>
      </c>
      <c r="AB499" s="44" t="s">
        <v>88</v>
      </c>
      <c r="AC499" s="124" t="str">
        <f t="shared" si="233"/>
        <v>2,     2000421,   "12E50-HP  (50 gal)"</v>
      </c>
      <c r="AD499" s="126" t="str">
        <f t="shared" si="221"/>
        <v>Richmond</v>
      </c>
      <c r="AE499" s="127" t="s">
        <v>621</v>
      </c>
      <c r="AF499" s="167">
        <f>COUNTIF(AE$77:AE$662, AE499)</f>
        <v>1</v>
      </c>
      <c r="AG499" s="124" t="str">
        <f t="shared" si="234"/>
        <v xml:space="preserve">          case  12E50-HP  (50 gal)   :   "Richmond12E50HP"</v>
      </c>
      <c r="AH499" s="6" t="s">
        <v>1275</v>
      </c>
      <c r="AI499" s="6">
        <v>2.4500000000000002</v>
      </c>
      <c r="AJ499" s="6">
        <v>1</v>
      </c>
      <c r="AK499"/>
      <c r="AL499" s="138" t="str">
        <f t="shared" si="235"/>
        <v/>
      </c>
      <c r="AM499" s="138" t="str">
        <f t="shared" si="236"/>
        <v/>
      </c>
      <c r="AN499"/>
      <c r="AO499"/>
      <c r="AP499"/>
      <c r="AQ499"/>
      <c r="AR499"/>
    </row>
    <row r="500" spans="3:1035" s="6" customFormat="1" ht="15" customHeight="1" x14ac:dyDescent="0.25">
      <c r="C500" s="6" t="str">
        <f t="shared" si="224"/>
        <v>Richmond</v>
      </c>
      <c r="D500" s="6" t="str">
        <f t="shared" si="225"/>
        <v>12E80-HP  (80 gal)</v>
      </c>
      <c r="E500" s="6">
        <f t="shared" si="226"/>
        <v>2000534</v>
      </c>
      <c r="F500" s="55">
        <f t="shared" si="227"/>
        <v>80</v>
      </c>
      <c r="G500" s="6" t="str">
        <f t="shared" si="228"/>
        <v>AOSmithSHPT80</v>
      </c>
      <c r="H500" s="114">
        <f t="shared" si="229"/>
        <v>0</v>
      </c>
      <c r="I500" s="152" t="str">
        <f t="shared" si="230"/>
        <v>Richmond12E80HP</v>
      </c>
      <c r="J500" s="114">
        <v>1</v>
      </c>
      <c r="K500" s="220">
        <v>0</v>
      </c>
      <c r="L500" s="91" t="s">
        <v>188</v>
      </c>
      <c r="M500" s="32">
        <v>1</v>
      </c>
      <c r="N500" s="75">
        <f t="shared" si="231"/>
        <v>20</v>
      </c>
      <c r="O500" s="12" t="s">
        <v>95</v>
      </c>
      <c r="P500" s="62">
        <f t="shared" si="237"/>
        <v>5</v>
      </c>
      <c r="Q500" s="164">
        <f t="shared" si="222"/>
        <v>2000534</v>
      </c>
      <c r="R500" s="59" t="str">
        <f t="shared" si="232"/>
        <v>12E80-HP  (80 gal)</v>
      </c>
      <c r="S500" s="151">
        <f>COUNTIF(R$90:R$662, R500)</f>
        <v>1</v>
      </c>
      <c r="T500" s="13" t="s">
        <v>146</v>
      </c>
      <c r="U500" s="14">
        <v>80</v>
      </c>
      <c r="V500" s="100" t="s">
        <v>161</v>
      </c>
      <c r="W500" s="80" t="s">
        <v>161</v>
      </c>
      <c r="X500" s="85" t="str">
        <f t="shared" si="223"/>
        <v>AOSmithSHPT80</v>
      </c>
      <c r="Y500" s="113">
        <v>0</v>
      </c>
      <c r="Z500" s="46">
        <f>[1]ESTAR_to_AWHS!I149</f>
        <v>3</v>
      </c>
      <c r="AA500" s="47">
        <f>[1]ESTAR_to_AWHS!J149</f>
        <v>42505</v>
      </c>
      <c r="AB500" s="44" t="s">
        <v>88</v>
      </c>
      <c r="AC500" s="124" t="str">
        <f t="shared" si="233"/>
        <v>2,     2000534,   "12E80-HP  (80 gal)"</v>
      </c>
      <c r="AD500" s="126" t="str">
        <f t="shared" si="221"/>
        <v>Richmond</v>
      </c>
      <c r="AE500" s="127" t="s">
        <v>622</v>
      </c>
      <c r="AF500" s="167">
        <f>COUNTIF(AE$77:AE$662, AE500)</f>
        <v>1</v>
      </c>
      <c r="AG500" s="124" t="str">
        <f t="shared" si="234"/>
        <v xml:space="preserve">          case  12E80-HP  (80 gal)   :   "Richmond12E80HP"</v>
      </c>
      <c r="AH500" s="6" t="s">
        <v>1275</v>
      </c>
      <c r="AI500" s="6">
        <v>2.4500000000000002</v>
      </c>
      <c r="AJ500" s="6">
        <v>1</v>
      </c>
      <c r="AK500"/>
      <c r="AL500" s="138" t="str">
        <f t="shared" si="235"/>
        <v/>
      </c>
      <c r="AM500" s="138" t="str">
        <f t="shared" si="236"/>
        <v/>
      </c>
      <c r="AN500"/>
      <c r="AO500"/>
      <c r="AP500"/>
      <c r="AQ500"/>
      <c r="AR500"/>
    </row>
    <row r="501" spans="3:1035" s="6" customFormat="1" ht="15" customHeight="1" x14ac:dyDescent="0.25">
      <c r="C501" s="6" t="str">
        <f t="shared" si="224"/>
        <v>Richmond</v>
      </c>
      <c r="D501" s="6" t="str">
        <f t="shared" si="225"/>
        <v>HB50RM  (50 gal)</v>
      </c>
      <c r="E501" s="6">
        <f t="shared" si="226"/>
        <v>2000621</v>
      </c>
      <c r="F501" s="55">
        <f t="shared" si="227"/>
        <v>50</v>
      </c>
      <c r="G501" s="6" t="str">
        <f t="shared" si="228"/>
        <v>RheemHB50</v>
      </c>
      <c r="H501" s="114">
        <f t="shared" si="229"/>
        <v>0</v>
      </c>
      <c r="I501" s="152" t="str">
        <f t="shared" si="230"/>
        <v>RichmondHB50RM</v>
      </c>
      <c r="J501" s="114">
        <v>1</v>
      </c>
      <c r="K501" s="220">
        <v>0</v>
      </c>
      <c r="L501" s="91" t="s">
        <v>188</v>
      </c>
      <c r="M501" s="32">
        <v>1</v>
      </c>
      <c r="N501" s="75">
        <f t="shared" si="231"/>
        <v>20</v>
      </c>
      <c r="O501" s="12" t="s">
        <v>95</v>
      </c>
      <c r="P501" s="62">
        <f t="shared" si="237"/>
        <v>6</v>
      </c>
      <c r="Q501" s="164">
        <f t="shared" si="222"/>
        <v>2000621</v>
      </c>
      <c r="R501" s="59" t="str">
        <f t="shared" si="232"/>
        <v>HB50RM  (50 gal)</v>
      </c>
      <c r="S501" s="151">
        <f>COUNTIF(R$90:R$662, R501)</f>
        <v>1</v>
      </c>
      <c r="T501" s="13" t="s">
        <v>147</v>
      </c>
      <c r="U501" s="14">
        <v>50</v>
      </c>
      <c r="V501" s="30" t="s">
        <v>91</v>
      </c>
      <c r="W501" s="80" t="s">
        <v>91</v>
      </c>
      <c r="X501" s="85" t="str">
        <f t="shared" si="223"/>
        <v>RheemHB50</v>
      </c>
      <c r="Y501" s="113">
        <v>0</v>
      </c>
      <c r="Z501" s="46">
        <f>[1]ESTAR_to_AWHS!I150</f>
        <v>3</v>
      </c>
      <c r="AA501" s="47">
        <f>[1]ESTAR_to_AWHS!J150</f>
        <v>42402</v>
      </c>
      <c r="AB501" s="44" t="s">
        <v>88</v>
      </c>
      <c r="AC501" s="124" t="str">
        <f t="shared" si="233"/>
        <v>2,     2000621,   "HB50RM  (50 gal)"</v>
      </c>
      <c r="AD501" s="126" t="str">
        <f t="shared" si="221"/>
        <v>Richmond</v>
      </c>
      <c r="AE501" s="127" t="s">
        <v>623</v>
      </c>
      <c r="AF501" s="167">
        <f>COUNTIF(AE$77:AE$662, AE501)</f>
        <v>1</v>
      </c>
      <c r="AG501" s="124" t="str">
        <f t="shared" si="234"/>
        <v xml:space="preserve">          case  HB50RM  (50 gal)   :   "RichmondHB50RM"</v>
      </c>
      <c r="AH501" s="6" t="s">
        <v>1275</v>
      </c>
      <c r="AI501" s="6">
        <v>2.4500000000000002</v>
      </c>
      <c r="AJ501" s="6">
        <v>1</v>
      </c>
      <c r="AK501"/>
      <c r="AL501" s="138" t="str">
        <f t="shared" si="235"/>
        <v/>
      </c>
      <c r="AM501" s="138" t="str">
        <f t="shared" si="236"/>
        <v/>
      </c>
      <c r="AN501"/>
      <c r="AO501"/>
      <c r="AP501"/>
      <c r="AQ501"/>
      <c r="AR501"/>
    </row>
    <row r="502" spans="3:1035" s="6" customFormat="1" ht="15" customHeight="1" x14ac:dyDescent="0.25">
      <c r="C502" s="6" t="str">
        <f t="shared" si="224"/>
        <v>Richmond</v>
      </c>
      <c r="D502" s="6" t="str">
        <f t="shared" si="225"/>
        <v>10E50-HP4D15  (50 gal)</v>
      </c>
      <c r="E502" s="6">
        <f t="shared" si="226"/>
        <v>2000742</v>
      </c>
      <c r="F502" s="55">
        <f t="shared" si="227"/>
        <v>50</v>
      </c>
      <c r="G502" s="6" t="str">
        <f t="shared" si="228"/>
        <v>RheemHBDR2250</v>
      </c>
      <c r="H502" s="114">
        <f t="shared" si="229"/>
        <v>0</v>
      </c>
      <c r="I502" s="152" t="str">
        <f t="shared" si="230"/>
        <v>Richmond10E50HP4D15</v>
      </c>
      <c r="J502" s="114">
        <v>3</v>
      </c>
      <c r="K502" s="219">
        <v>3.55</v>
      </c>
      <c r="L502" s="91" t="s">
        <v>188</v>
      </c>
      <c r="M502" s="32">
        <v>3</v>
      </c>
      <c r="N502" s="75">
        <f t="shared" si="231"/>
        <v>20</v>
      </c>
      <c r="O502" s="12" t="s">
        <v>95</v>
      </c>
      <c r="P502" s="62">
        <f t="shared" si="237"/>
        <v>7</v>
      </c>
      <c r="Q502" s="164">
        <f t="shared" si="222"/>
        <v>2000742</v>
      </c>
      <c r="R502" s="59" t="str">
        <f t="shared" si="232"/>
        <v>10E50-HP4D15  (50 gal)</v>
      </c>
      <c r="S502" s="151">
        <f>COUNTIF(R$90:R$662, R502)</f>
        <v>1</v>
      </c>
      <c r="T502" s="13" t="s">
        <v>253</v>
      </c>
      <c r="U502" s="14">
        <v>50</v>
      </c>
      <c r="V502" s="99" t="s">
        <v>216</v>
      </c>
      <c r="W502" s="80" t="s">
        <v>216</v>
      </c>
      <c r="X502" s="85" t="str">
        <f t="shared" si="223"/>
        <v>RheemHBDR2250</v>
      </c>
      <c r="Y502" s="113">
        <v>0</v>
      </c>
      <c r="Z502" s="46" t="s">
        <v>8</v>
      </c>
      <c r="AA502" s="47"/>
      <c r="AB502" s="44"/>
      <c r="AC502" s="124" t="str">
        <f t="shared" si="233"/>
        <v>2,     2000742,   "10E50-HP4D15  (50 gal)"</v>
      </c>
      <c r="AD502" s="126" t="str">
        <f t="shared" si="221"/>
        <v>Richmond</v>
      </c>
      <c r="AE502" s="127" t="s">
        <v>607</v>
      </c>
      <c r="AF502" s="167">
        <f>COUNTIF(AE$77:AE$662, AE502)</f>
        <v>1</v>
      </c>
      <c r="AG502" s="124" t="str">
        <f t="shared" si="234"/>
        <v xml:space="preserve">          case  10E50-HP4D15  (50 gal)   :   "Richmond10E50HP4D15"</v>
      </c>
      <c r="AH502" s="6">
        <v>3.55</v>
      </c>
      <c r="AJ502" s="6">
        <v>3</v>
      </c>
      <c r="AK502"/>
      <c r="AL502" s="138">
        <f t="shared" si="235"/>
        <v>3.55</v>
      </c>
      <c r="AM502" s="138" t="str">
        <f t="shared" si="236"/>
        <v/>
      </c>
      <c r="AN502"/>
      <c r="AO502"/>
      <c r="AP502"/>
      <c r="AQ502"/>
      <c r="AR502"/>
    </row>
    <row r="503" spans="3:1035" s="6" customFormat="1" ht="15" customHeight="1" x14ac:dyDescent="0.25">
      <c r="C503" s="6" t="str">
        <f t="shared" si="224"/>
        <v>Richmond</v>
      </c>
      <c r="D503" s="6" t="str">
        <f t="shared" si="225"/>
        <v>10E65-HP4D15  (65 gal)</v>
      </c>
      <c r="E503" s="6">
        <f t="shared" si="226"/>
        <v>2000843</v>
      </c>
      <c r="F503" s="55">
        <f t="shared" si="227"/>
        <v>65</v>
      </c>
      <c r="G503" s="6" t="str">
        <f t="shared" si="228"/>
        <v>RheemHBDR2265</v>
      </c>
      <c r="H503" s="114">
        <f t="shared" si="229"/>
        <v>0</v>
      </c>
      <c r="I503" s="152" t="str">
        <f t="shared" si="230"/>
        <v>Richmond10E65HP4D15</v>
      </c>
      <c r="J503" s="114">
        <v>3</v>
      </c>
      <c r="K503" s="219">
        <v>3.7</v>
      </c>
      <c r="L503" s="91" t="s">
        <v>188</v>
      </c>
      <c r="M503" s="32">
        <v>3</v>
      </c>
      <c r="N503" s="75">
        <f t="shared" si="231"/>
        <v>20</v>
      </c>
      <c r="O503" s="12" t="s">
        <v>95</v>
      </c>
      <c r="P503" s="62">
        <f t="shared" si="237"/>
        <v>8</v>
      </c>
      <c r="Q503" s="164">
        <f t="shared" si="222"/>
        <v>2000843</v>
      </c>
      <c r="R503" s="59" t="str">
        <f t="shared" si="232"/>
        <v>10E65-HP4D15  (65 gal)</v>
      </c>
      <c r="S503" s="151">
        <f>COUNTIF(R$90:R$662, R503)</f>
        <v>1</v>
      </c>
      <c r="T503" s="13" t="s">
        <v>244</v>
      </c>
      <c r="U503" s="14">
        <v>65</v>
      </c>
      <c r="V503" s="99" t="s">
        <v>217</v>
      </c>
      <c r="W503" s="80" t="s">
        <v>217</v>
      </c>
      <c r="X503" s="85" t="str">
        <f t="shared" si="223"/>
        <v>RheemHBDR2265</v>
      </c>
      <c r="Y503" s="113">
        <v>0</v>
      </c>
      <c r="Z503" s="46" t="s">
        <v>8</v>
      </c>
      <c r="AA503" s="47"/>
      <c r="AB503" s="44"/>
      <c r="AC503" s="124" t="str">
        <f t="shared" si="233"/>
        <v>2,     2000843,   "10E65-HP4D15  (65 gal)"</v>
      </c>
      <c r="AD503" s="126" t="str">
        <f t="shared" si="221"/>
        <v>Richmond</v>
      </c>
      <c r="AE503" s="127" t="s">
        <v>612</v>
      </c>
      <c r="AF503" s="167">
        <f>COUNTIF(AE$77:AE$662, AE503)</f>
        <v>1</v>
      </c>
      <c r="AG503" s="124" t="str">
        <f t="shared" si="234"/>
        <v xml:space="preserve">          case  10E65-HP4D15  (65 gal)   :   "Richmond10E65HP4D15"</v>
      </c>
      <c r="AH503" s="6">
        <v>3.7</v>
      </c>
      <c r="AJ503" s="6">
        <v>3</v>
      </c>
      <c r="AK503"/>
      <c r="AL503" s="138">
        <f t="shared" si="235"/>
        <v>3.7</v>
      </c>
      <c r="AM503" s="138" t="str">
        <f t="shared" si="236"/>
        <v/>
      </c>
      <c r="AN503"/>
      <c r="AO503"/>
      <c r="AP503"/>
      <c r="AQ503"/>
      <c r="AR503"/>
    </row>
    <row r="504" spans="3:1035" s="6" customFormat="1" ht="15" customHeight="1" x14ac:dyDescent="0.25">
      <c r="C504" s="6" t="str">
        <f t="shared" si="224"/>
        <v>Richmond</v>
      </c>
      <c r="D504" s="6" t="str">
        <f t="shared" si="225"/>
        <v>10E80-HP4D15  (80 gal)</v>
      </c>
      <c r="E504" s="6">
        <f t="shared" si="226"/>
        <v>2000944</v>
      </c>
      <c r="F504" s="55">
        <f t="shared" si="227"/>
        <v>80</v>
      </c>
      <c r="G504" s="6" t="str">
        <f t="shared" si="228"/>
        <v>RheemHBDR2280</v>
      </c>
      <c r="H504" s="114">
        <f t="shared" si="229"/>
        <v>0</v>
      </c>
      <c r="I504" s="152" t="str">
        <f t="shared" si="230"/>
        <v>Richmond10E80HP4D15</v>
      </c>
      <c r="J504" s="114">
        <v>3</v>
      </c>
      <c r="K504" s="219">
        <v>3.7</v>
      </c>
      <c r="L504" s="91" t="s">
        <v>188</v>
      </c>
      <c r="M504" s="32">
        <v>3</v>
      </c>
      <c r="N504" s="75">
        <f t="shared" si="231"/>
        <v>20</v>
      </c>
      <c r="O504" s="12" t="s">
        <v>95</v>
      </c>
      <c r="P504" s="62">
        <f t="shared" si="237"/>
        <v>9</v>
      </c>
      <c r="Q504" s="164">
        <f t="shared" si="222"/>
        <v>2000944</v>
      </c>
      <c r="R504" s="59" t="str">
        <f t="shared" si="232"/>
        <v>10E80-HP4D15  (80 gal)</v>
      </c>
      <c r="S504" s="151">
        <f>COUNTIF(R$90:R$662, R504)</f>
        <v>1</v>
      </c>
      <c r="T504" s="13" t="s">
        <v>245</v>
      </c>
      <c r="U504" s="14">
        <v>80</v>
      </c>
      <c r="V504" s="99" t="s">
        <v>218</v>
      </c>
      <c r="W504" s="80" t="s">
        <v>218</v>
      </c>
      <c r="X504" s="85" t="str">
        <f t="shared" si="223"/>
        <v>RheemHBDR2280</v>
      </c>
      <c r="Y504" s="113">
        <v>0</v>
      </c>
      <c r="Z504" s="46" t="s">
        <v>251</v>
      </c>
      <c r="AA504" s="47"/>
      <c r="AB504" s="44"/>
      <c r="AC504" s="124" t="str">
        <f t="shared" si="233"/>
        <v>2,     2000944,   "10E80-HP4D15  (80 gal)"</v>
      </c>
      <c r="AD504" s="126" t="str">
        <f t="shared" si="221"/>
        <v>Richmond</v>
      </c>
      <c r="AE504" s="127" t="s">
        <v>617</v>
      </c>
      <c r="AF504" s="167">
        <f>COUNTIF(AE$77:AE$662, AE504)</f>
        <v>1</v>
      </c>
      <c r="AG504" s="124" t="str">
        <f t="shared" si="234"/>
        <v xml:space="preserve">          case  10E80-HP4D15  (80 gal)   :   "Richmond10E80HP4D15"</v>
      </c>
      <c r="AH504" s="6">
        <v>3.7</v>
      </c>
      <c r="AJ504" s="6">
        <v>3</v>
      </c>
      <c r="AK504"/>
      <c r="AL504" s="138">
        <f t="shared" si="235"/>
        <v>3.7</v>
      </c>
      <c r="AM504" s="138" t="str">
        <f t="shared" si="236"/>
        <v/>
      </c>
      <c r="AN504"/>
      <c r="AO504"/>
      <c r="AP504"/>
      <c r="AQ504"/>
      <c r="AR504"/>
    </row>
    <row r="505" spans="3:1035" s="6" customFormat="1" ht="15" customHeight="1" x14ac:dyDescent="0.25">
      <c r="C505" s="6" t="str">
        <f t="shared" ref="C505:C512" si="238">O505</f>
        <v>Ruud</v>
      </c>
      <c r="D505" s="6" t="str">
        <f t="shared" ref="D505:D512" si="239">R505</f>
        <v>PROUH40 T2 RU350BM  (40 gal)</v>
      </c>
      <c r="E505" s="6">
        <f t="shared" ref="E505:E512" si="240">Q505</f>
        <v>2105963</v>
      </c>
      <c r="F505" s="55">
        <f t="shared" ref="F505:F512" si="241">U505</f>
        <v>40</v>
      </c>
      <c r="G505" s="6" t="str">
        <f t="shared" ref="G505:G512" si="242">X505</f>
        <v>Rheem2020Build40</v>
      </c>
      <c r="H505" s="114">
        <f t="shared" ref="H505:H512" si="243">Y505</f>
        <v>1</v>
      </c>
      <c r="I505" s="152" t="str">
        <f t="shared" ref="I505:I512" si="244">AE505</f>
        <v>RuudPROUH40T2RU350BM</v>
      </c>
      <c r="J505" s="114">
        <f>M505</f>
        <v>2</v>
      </c>
      <c r="K505" s="219">
        <v>3.5</v>
      </c>
      <c r="L505" s="91" t="s">
        <v>188</v>
      </c>
      <c r="M505" s="238">
        <v>2</v>
      </c>
      <c r="N505" s="131">
        <f t="shared" ref="N505:N512" si="245">VLOOKUP( O505, $O$2:$P$24, 2, FALSE )</f>
        <v>21</v>
      </c>
      <c r="O505" s="250" t="s">
        <v>96</v>
      </c>
      <c r="P505" s="236">
        <v>59</v>
      </c>
      <c r="Q505" s="164">
        <f t="shared" ref="Q505:Q512" si="246" xml:space="preserve"> (N505*100000) + (P505*100) + VLOOKUP( W505, $T$2:$V$70, 2, FALSE )</f>
        <v>2105963</v>
      </c>
      <c r="R505" s="9" t="str">
        <f t="shared" ref="R505:R512" si="247">T505 &amp; "  (" &amp; U505 &amp; " gal)"</f>
        <v>PROUH40 T2 RU350BM  (40 gal)</v>
      </c>
      <c r="S505" s="11">
        <f>COUNTIF(R$90:R$662, R505)</f>
        <v>1</v>
      </c>
      <c r="T505" s="246" t="s">
        <v>1378</v>
      </c>
      <c r="U505" s="247">
        <v>40</v>
      </c>
      <c r="V505" s="253"/>
      <c r="W505" s="239" t="s">
        <v>277</v>
      </c>
      <c r="X505" s="129" t="str">
        <f t="shared" ref="X505:X512" si="248">VLOOKUP( W505, $T$2:$V$71, 3, FALSE )</f>
        <v>Rheem2020Build40</v>
      </c>
      <c r="Y505" s="242">
        <v>1</v>
      </c>
      <c r="Z505" s="211"/>
      <c r="AA505" s="213"/>
      <c r="AB505" s="198"/>
      <c r="AC505" s="124" t="str">
        <f t="shared" ref="AC505:AC512" si="249">"2,     "&amp;E505&amp;",   """&amp;R505&amp;""""</f>
        <v>2,     2105963,   "PROUH40 T2 RU350BM  (40 gal)"</v>
      </c>
      <c r="AD505" s="252" t="str">
        <f>O505</f>
        <v>Ruud</v>
      </c>
      <c r="AE505" s="246" t="s">
        <v>1386</v>
      </c>
      <c r="AF505" s="167">
        <f>COUNTIF(AE$77:AE$662, AE505)</f>
        <v>1</v>
      </c>
      <c r="AG505" s="124" t="str">
        <f t="shared" ref="AG505:AG512" si="250">"          case  "&amp;D505&amp;"   :   """&amp;AE505&amp;""""</f>
        <v xml:space="preserve">          case  PROUH40 T2 RU350BM  (40 gal)   :   "RuudPROUH40T2RU350BM"</v>
      </c>
      <c r="AH505" s="6">
        <v>3.5</v>
      </c>
      <c r="AJ505" s="6">
        <v>2</v>
      </c>
      <c r="AK505"/>
      <c r="AL505" s="138" t="str">
        <f t="shared" ref="AL505:AL512" si="251">IF( AJ505=3, AH505, "" )</f>
        <v/>
      </c>
      <c r="AM505" s="138" t="str">
        <f t="shared" ref="AM505:AM512" si="252">IF( AJ505=4, AH505, "" )</f>
        <v/>
      </c>
      <c r="AN505"/>
      <c r="AO505"/>
      <c r="AP505"/>
      <c r="AQ505"/>
      <c r="AR505"/>
    </row>
    <row r="506" spans="3:1035" s="6" customFormat="1" ht="15" customHeight="1" x14ac:dyDescent="0.25">
      <c r="C506" s="6" t="str">
        <f t="shared" si="238"/>
        <v>Ruud</v>
      </c>
      <c r="D506" s="6" t="str">
        <f t="shared" si="239"/>
        <v>PROUH40 T2 RU350UM  (40 gal)</v>
      </c>
      <c r="E506" s="6">
        <f t="shared" si="240"/>
        <v>2106063</v>
      </c>
      <c r="F506" s="55">
        <f t="shared" si="241"/>
        <v>40</v>
      </c>
      <c r="G506" s="6" t="str">
        <f t="shared" si="242"/>
        <v>Rheem2020Build40</v>
      </c>
      <c r="H506" s="114">
        <f t="shared" si="243"/>
        <v>1</v>
      </c>
      <c r="I506" s="152" t="str">
        <f t="shared" si="244"/>
        <v>RuudPROUH40T2RU350UM</v>
      </c>
      <c r="J506" s="114">
        <f t="shared" ref="J506:J512" si="253">M506</f>
        <v>4</v>
      </c>
      <c r="K506" s="219">
        <v>3.5</v>
      </c>
      <c r="L506" s="91" t="s">
        <v>188</v>
      </c>
      <c r="M506" s="238">
        <v>4</v>
      </c>
      <c r="N506" s="131">
        <f t="shared" si="245"/>
        <v>21</v>
      </c>
      <c r="O506" s="250" t="s">
        <v>96</v>
      </c>
      <c r="P506" s="237">
        <f t="shared" ref="P506:P512" si="254">P505+1</f>
        <v>60</v>
      </c>
      <c r="Q506" s="164">
        <f t="shared" si="246"/>
        <v>2106063</v>
      </c>
      <c r="R506" s="9" t="str">
        <f t="shared" si="247"/>
        <v>PROUH40 T2 RU350UM  (40 gal)</v>
      </c>
      <c r="S506" s="11">
        <f>COUNTIF(R$90:R$662, R506)</f>
        <v>1</v>
      </c>
      <c r="T506" s="246" t="s">
        <v>1379</v>
      </c>
      <c r="U506" s="247">
        <v>40</v>
      </c>
      <c r="V506" s="253"/>
      <c r="W506" s="239" t="s">
        <v>277</v>
      </c>
      <c r="X506" s="129" t="str">
        <f t="shared" si="248"/>
        <v>Rheem2020Build40</v>
      </c>
      <c r="Y506" s="242">
        <v>1</v>
      </c>
      <c r="Z506" s="192"/>
      <c r="AA506" s="193"/>
      <c r="AB506" s="166"/>
      <c r="AC506" s="124" t="str">
        <f t="shared" si="249"/>
        <v>2,     2106063,   "PROUH40 T2 RU350UM  (40 gal)"</v>
      </c>
      <c r="AD506" s="252" t="str">
        <f t="shared" ref="AD506:AD512" si="255">AD505</f>
        <v>Ruud</v>
      </c>
      <c r="AE506" s="246" t="s">
        <v>1387</v>
      </c>
      <c r="AF506" s="167">
        <f>COUNTIF(AE$77:AE$662, AE506)</f>
        <v>1</v>
      </c>
      <c r="AG506" s="124" t="str">
        <f t="shared" si="250"/>
        <v xml:space="preserve">          case  PROUH40 T2 RU350UM  (40 gal)   :   "RuudPROUH40T2RU350UM"</v>
      </c>
      <c r="AH506" s="6">
        <v>3.5</v>
      </c>
      <c r="AJ506" s="6">
        <v>4</v>
      </c>
      <c r="AK506"/>
      <c r="AL506" s="138" t="str">
        <f t="shared" si="251"/>
        <v/>
      </c>
      <c r="AM506" s="138">
        <f t="shared" si="252"/>
        <v>3.5</v>
      </c>
      <c r="AN506"/>
      <c r="AO506"/>
      <c r="AP506"/>
      <c r="AQ506"/>
      <c r="AR506"/>
    </row>
    <row r="507" spans="3:1035" s="6" customFormat="1" ht="15" customHeight="1" x14ac:dyDescent="0.25">
      <c r="C507" s="6" t="str">
        <f t="shared" si="238"/>
        <v>Ruud</v>
      </c>
      <c r="D507" s="6" t="str">
        <f t="shared" si="239"/>
        <v>PROUH50 T2 RU350BM  (50 gal)</v>
      </c>
      <c r="E507" s="6">
        <f t="shared" si="240"/>
        <v>2106164</v>
      </c>
      <c r="F507" s="55">
        <f t="shared" si="241"/>
        <v>50</v>
      </c>
      <c r="G507" s="6" t="str">
        <f t="shared" si="242"/>
        <v>Rheem2020Build50</v>
      </c>
      <c r="H507" s="114">
        <f t="shared" si="243"/>
        <v>1</v>
      </c>
      <c r="I507" s="152" t="str">
        <f t="shared" si="244"/>
        <v>RuudPROUH50T2RU350BM</v>
      </c>
      <c r="J507" s="114">
        <f t="shared" si="253"/>
        <v>2</v>
      </c>
      <c r="K507" s="219">
        <v>3.5</v>
      </c>
      <c r="L507" s="91" t="s">
        <v>188</v>
      </c>
      <c r="M507" s="238">
        <v>2</v>
      </c>
      <c r="N507" s="131">
        <f t="shared" si="245"/>
        <v>21</v>
      </c>
      <c r="O507" s="250" t="s">
        <v>96</v>
      </c>
      <c r="P507" s="237">
        <f t="shared" si="254"/>
        <v>61</v>
      </c>
      <c r="Q507" s="164">
        <f t="shared" si="246"/>
        <v>2106164</v>
      </c>
      <c r="R507" s="9" t="str">
        <f t="shared" si="247"/>
        <v>PROUH50 T2 RU350BM  (50 gal)</v>
      </c>
      <c r="S507" s="11">
        <f>COUNTIF(R$90:R$662, R507)</f>
        <v>1</v>
      </c>
      <c r="T507" s="246" t="s">
        <v>1380</v>
      </c>
      <c r="U507" s="247">
        <v>50</v>
      </c>
      <c r="V507" s="253"/>
      <c r="W507" s="239" t="s">
        <v>278</v>
      </c>
      <c r="X507" s="129" t="str">
        <f t="shared" si="248"/>
        <v>Rheem2020Build50</v>
      </c>
      <c r="Y507" s="242">
        <v>1</v>
      </c>
      <c r="Z507" s="192"/>
      <c r="AA507" s="193"/>
      <c r="AB507" s="166"/>
      <c r="AC507" s="124" t="str">
        <f t="shared" si="249"/>
        <v>2,     2106164,   "PROUH50 T2 RU350BM  (50 gal)"</v>
      </c>
      <c r="AD507" s="252" t="str">
        <f t="shared" si="255"/>
        <v>Ruud</v>
      </c>
      <c r="AE507" s="246" t="s">
        <v>1388</v>
      </c>
      <c r="AF507" s="167">
        <f>COUNTIF(AE$77:AE$662, AE507)</f>
        <v>1</v>
      </c>
      <c r="AG507" s="124" t="str">
        <f t="shared" si="250"/>
        <v xml:space="preserve">          case  PROUH50 T2 RU350BM  (50 gal)   :   "RuudPROUH50T2RU350BM"</v>
      </c>
      <c r="AH507" s="6">
        <v>3.5</v>
      </c>
      <c r="AJ507" s="6">
        <v>2</v>
      </c>
      <c r="AK507"/>
      <c r="AL507" s="138" t="str">
        <f t="shared" si="251"/>
        <v/>
      </c>
      <c r="AM507" s="138" t="str">
        <f t="shared" si="252"/>
        <v/>
      </c>
      <c r="AN507"/>
      <c r="AO507"/>
      <c r="AP507"/>
      <c r="AQ507"/>
      <c r="AR507"/>
    </row>
    <row r="508" spans="3:1035" s="6" customFormat="1" ht="15" customHeight="1" x14ac:dyDescent="0.25">
      <c r="C508" s="6" t="str">
        <f t="shared" si="238"/>
        <v>Ruud</v>
      </c>
      <c r="D508" s="6" t="str">
        <f t="shared" si="239"/>
        <v>PROUH50 T2 RU350UM  (50 gal)</v>
      </c>
      <c r="E508" s="6">
        <f t="shared" si="240"/>
        <v>2106264</v>
      </c>
      <c r="F508" s="55">
        <f t="shared" si="241"/>
        <v>50</v>
      </c>
      <c r="G508" s="6" t="str">
        <f t="shared" si="242"/>
        <v>Rheem2020Build50</v>
      </c>
      <c r="H508" s="114">
        <f t="shared" si="243"/>
        <v>1</v>
      </c>
      <c r="I508" s="152" t="str">
        <f t="shared" si="244"/>
        <v>RuudPROUH50T2RU350UM</v>
      </c>
      <c r="J508" s="114">
        <f t="shared" si="253"/>
        <v>4</v>
      </c>
      <c r="K508" s="219">
        <v>3.5</v>
      </c>
      <c r="L508" s="91" t="s">
        <v>188</v>
      </c>
      <c r="M508" s="238">
        <v>4</v>
      </c>
      <c r="N508" s="131">
        <f t="shared" si="245"/>
        <v>21</v>
      </c>
      <c r="O508" s="250" t="s">
        <v>96</v>
      </c>
      <c r="P508" s="237">
        <f t="shared" si="254"/>
        <v>62</v>
      </c>
      <c r="Q508" s="164">
        <f t="shared" si="246"/>
        <v>2106264</v>
      </c>
      <c r="R508" s="9" t="str">
        <f t="shared" si="247"/>
        <v>PROUH50 T2 RU350UM  (50 gal)</v>
      </c>
      <c r="S508" s="11">
        <f>COUNTIF(R$90:R$662, R508)</f>
        <v>1</v>
      </c>
      <c r="T508" s="246" t="s">
        <v>1381</v>
      </c>
      <c r="U508" s="247">
        <v>50</v>
      </c>
      <c r="V508" s="253"/>
      <c r="W508" s="239" t="s">
        <v>278</v>
      </c>
      <c r="X508" s="129" t="str">
        <f t="shared" si="248"/>
        <v>Rheem2020Build50</v>
      </c>
      <c r="Y508" s="242">
        <v>1</v>
      </c>
      <c r="Z508" s="192"/>
      <c r="AA508" s="193"/>
      <c r="AB508" s="166"/>
      <c r="AC508" s="124" t="str">
        <f t="shared" si="249"/>
        <v>2,     2106264,   "PROUH50 T2 RU350UM  (50 gal)"</v>
      </c>
      <c r="AD508" s="252" t="str">
        <f t="shared" si="255"/>
        <v>Ruud</v>
      </c>
      <c r="AE508" s="246" t="s">
        <v>1389</v>
      </c>
      <c r="AF508" s="167">
        <f>COUNTIF(AE$77:AE$662, AE508)</f>
        <v>1</v>
      </c>
      <c r="AG508" s="124" t="str">
        <f t="shared" si="250"/>
        <v xml:space="preserve">          case  PROUH50 T2 RU350UM  (50 gal)   :   "RuudPROUH50T2RU350UM"</v>
      </c>
      <c r="AH508" s="6">
        <v>3.5</v>
      </c>
      <c r="AJ508" s="6">
        <v>4</v>
      </c>
      <c r="AK508"/>
      <c r="AL508" s="138" t="str">
        <f t="shared" si="251"/>
        <v/>
      </c>
      <c r="AM508" s="138">
        <f t="shared" si="252"/>
        <v>3.5</v>
      </c>
      <c r="AN508"/>
      <c r="AO508"/>
      <c r="AP508"/>
      <c r="AQ508"/>
      <c r="AR508"/>
    </row>
    <row r="509" spans="3:1035" s="6" customFormat="1" ht="15" customHeight="1" x14ac:dyDescent="0.25">
      <c r="C509" s="6" t="str">
        <f t="shared" si="238"/>
        <v>Ruud</v>
      </c>
      <c r="D509" s="6" t="str">
        <f t="shared" si="239"/>
        <v>PROUH65 T2 RU350BM  (65 gal)</v>
      </c>
      <c r="E509" s="6">
        <f t="shared" si="240"/>
        <v>2106365</v>
      </c>
      <c r="F509" s="55">
        <f t="shared" si="241"/>
        <v>65</v>
      </c>
      <c r="G509" s="6" t="str">
        <f t="shared" si="242"/>
        <v>Rheem2020Build65</v>
      </c>
      <c r="H509" s="114">
        <f t="shared" si="243"/>
        <v>1</v>
      </c>
      <c r="I509" s="152" t="str">
        <f t="shared" si="244"/>
        <v>RuudPROUH65T2RU350BM</v>
      </c>
      <c r="J509" s="114">
        <f t="shared" si="253"/>
        <v>2</v>
      </c>
      <c r="K509" s="219">
        <v>3.5</v>
      </c>
      <c r="L509" s="91" t="s">
        <v>188</v>
      </c>
      <c r="M509" s="238">
        <v>2</v>
      </c>
      <c r="N509" s="131">
        <f t="shared" si="245"/>
        <v>21</v>
      </c>
      <c r="O509" s="250" t="s">
        <v>96</v>
      </c>
      <c r="P509" s="237">
        <f t="shared" si="254"/>
        <v>63</v>
      </c>
      <c r="Q509" s="164">
        <f t="shared" si="246"/>
        <v>2106365</v>
      </c>
      <c r="R509" s="9" t="str">
        <f t="shared" si="247"/>
        <v>PROUH65 T2 RU350BM  (65 gal)</v>
      </c>
      <c r="S509" s="11">
        <f>COUNTIF(R$90:R$662, R509)</f>
        <v>1</v>
      </c>
      <c r="T509" s="246" t="s">
        <v>1382</v>
      </c>
      <c r="U509" s="247">
        <v>65</v>
      </c>
      <c r="V509" s="253"/>
      <c r="W509" s="239" t="s">
        <v>279</v>
      </c>
      <c r="X509" s="129" t="str">
        <f t="shared" si="248"/>
        <v>Rheem2020Build65</v>
      </c>
      <c r="Y509" s="242">
        <v>1</v>
      </c>
      <c r="Z509" s="192"/>
      <c r="AA509" s="193"/>
      <c r="AB509" s="166"/>
      <c r="AC509" s="124" t="str">
        <f t="shared" si="249"/>
        <v>2,     2106365,   "PROUH65 T2 RU350BM  (65 gal)"</v>
      </c>
      <c r="AD509" s="252" t="str">
        <f t="shared" si="255"/>
        <v>Ruud</v>
      </c>
      <c r="AE509" s="246" t="s">
        <v>1390</v>
      </c>
      <c r="AF509" s="167">
        <f>COUNTIF(AE$77:AE$662, AE509)</f>
        <v>1</v>
      </c>
      <c r="AG509" s="124" t="str">
        <f t="shared" si="250"/>
        <v xml:space="preserve">          case  PROUH65 T2 RU350BM  (65 gal)   :   "RuudPROUH65T2RU350BM"</v>
      </c>
      <c r="AH509" s="6">
        <v>3.5</v>
      </c>
      <c r="AJ509" s="6">
        <v>2</v>
      </c>
      <c r="AK509"/>
      <c r="AL509" s="138" t="str">
        <f t="shared" si="251"/>
        <v/>
      </c>
      <c r="AM509" s="138" t="str">
        <f t="shared" si="252"/>
        <v/>
      </c>
      <c r="AN509"/>
      <c r="AO509"/>
      <c r="AP509"/>
      <c r="AQ509"/>
      <c r="AR509"/>
    </row>
    <row r="510" spans="3:1035" s="6" customFormat="1" ht="15" customHeight="1" x14ac:dyDescent="0.25">
      <c r="C510" s="6" t="str">
        <f t="shared" si="238"/>
        <v>Ruud</v>
      </c>
      <c r="D510" s="6" t="str">
        <f t="shared" si="239"/>
        <v>PROUH65 T2 RU350UM  (65 gal)</v>
      </c>
      <c r="E510" s="6">
        <f t="shared" si="240"/>
        <v>2106465</v>
      </c>
      <c r="F510" s="55">
        <f t="shared" si="241"/>
        <v>65</v>
      </c>
      <c r="G510" s="6" t="str">
        <f t="shared" si="242"/>
        <v>Rheem2020Build65</v>
      </c>
      <c r="H510" s="114">
        <f t="shared" si="243"/>
        <v>1</v>
      </c>
      <c r="I510" s="152" t="str">
        <f t="shared" si="244"/>
        <v>RuudPROUH65T2RU350UM</v>
      </c>
      <c r="J510" s="114">
        <f t="shared" si="253"/>
        <v>4</v>
      </c>
      <c r="K510" s="219">
        <v>3.5</v>
      </c>
      <c r="L510" s="91" t="s">
        <v>188</v>
      </c>
      <c r="M510" s="238">
        <v>4</v>
      </c>
      <c r="N510" s="131">
        <f t="shared" si="245"/>
        <v>21</v>
      </c>
      <c r="O510" s="250" t="s">
        <v>96</v>
      </c>
      <c r="P510" s="237">
        <f t="shared" si="254"/>
        <v>64</v>
      </c>
      <c r="Q510" s="164">
        <f t="shared" si="246"/>
        <v>2106465</v>
      </c>
      <c r="R510" s="9" t="str">
        <f t="shared" si="247"/>
        <v>PROUH65 T2 RU350UM  (65 gal)</v>
      </c>
      <c r="S510" s="11">
        <f>COUNTIF(R$90:R$662, R510)</f>
        <v>1</v>
      </c>
      <c r="T510" s="246" t="s">
        <v>1383</v>
      </c>
      <c r="U510" s="247">
        <v>65</v>
      </c>
      <c r="V510" s="253"/>
      <c r="W510" s="239" t="s">
        <v>279</v>
      </c>
      <c r="X510" s="129" t="str">
        <f t="shared" si="248"/>
        <v>Rheem2020Build65</v>
      </c>
      <c r="Y510" s="242">
        <v>1</v>
      </c>
      <c r="Z510" s="192"/>
      <c r="AA510" s="193"/>
      <c r="AB510" s="166"/>
      <c r="AC510" s="124" t="str">
        <f t="shared" si="249"/>
        <v>2,     2106465,   "PROUH65 T2 RU350UM  (65 gal)"</v>
      </c>
      <c r="AD510" s="252" t="str">
        <f t="shared" si="255"/>
        <v>Ruud</v>
      </c>
      <c r="AE510" s="246" t="s">
        <v>1391</v>
      </c>
      <c r="AF510" s="167">
        <f>COUNTIF(AE$77:AE$662, AE510)</f>
        <v>1</v>
      </c>
      <c r="AG510" s="124" t="str">
        <f t="shared" si="250"/>
        <v xml:space="preserve">          case  PROUH65 T2 RU350UM  (65 gal)   :   "RuudPROUH65T2RU350UM"</v>
      </c>
      <c r="AH510" s="6">
        <v>3.5</v>
      </c>
      <c r="AJ510" s="6">
        <v>4</v>
      </c>
      <c r="AK510"/>
      <c r="AL510" s="138" t="str">
        <f t="shared" si="251"/>
        <v/>
      </c>
      <c r="AM510" s="138">
        <f t="shared" si="252"/>
        <v>3.5</v>
      </c>
      <c r="AN510"/>
      <c r="AO510"/>
      <c r="AP510"/>
      <c r="AQ510"/>
      <c r="AR510"/>
    </row>
    <row r="511" spans="3:1035" s="6" customFormat="1" ht="15" customHeight="1" x14ac:dyDescent="0.25">
      <c r="C511" s="6" t="str">
        <f t="shared" si="238"/>
        <v>Ruud</v>
      </c>
      <c r="D511" s="6" t="str">
        <f t="shared" si="239"/>
        <v>PROUH80 T2 RU350BM  (80 gal)</v>
      </c>
      <c r="E511" s="6">
        <f t="shared" si="240"/>
        <v>2106566</v>
      </c>
      <c r="F511" s="55">
        <f t="shared" si="241"/>
        <v>80</v>
      </c>
      <c r="G511" s="6" t="str">
        <f t="shared" si="242"/>
        <v>Rheem2020Build80</v>
      </c>
      <c r="H511" s="114">
        <f t="shared" si="243"/>
        <v>1</v>
      </c>
      <c r="I511" s="152" t="str">
        <f t="shared" si="244"/>
        <v>RuudPROUH80T2RU350BM</v>
      </c>
      <c r="J511" s="114">
        <f t="shared" si="253"/>
        <v>2</v>
      </c>
      <c r="K511" s="219">
        <v>3.5</v>
      </c>
      <c r="L511" s="91" t="s">
        <v>188</v>
      </c>
      <c r="M511" s="238">
        <v>2</v>
      </c>
      <c r="N511" s="131">
        <f t="shared" si="245"/>
        <v>21</v>
      </c>
      <c r="O511" s="250" t="s">
        <v>96</v>
      </c>
      <c r="P511" s="237">
        <f t="shared" si="254"/>
        <v>65</v>
      </c>
      <c r="Q511" s="164">
        <f t="shared" si="246"/>
        <v>2106566</v>
      </c>
      <c r="R511" s="9" t="str">
        <f t="shared" si="247"/>
        <v>PROUH80 T2 RU350BM  (80 gal)</v>
      </c>
      <c r="S511" s="11">
        <f>COUNTIF(R$90:R$662, R511)</f>
        <v>1</v>
      </c>
      <c r="T511" s="246" t="s">
        <v>1384</v>
      </c>
      <c r="U511" s="247">
        <v>80</v>
      </c>
      <c r="V511" s="253"/>
      <c r="W511" s="239" t="s">
        <v>280</v>
      </c>
      <c r="X511" s="129" t="str">
        <f t="shared" si="248"/>
        <v>Rheem2020Build80</v>
      </c>
      <c r="Y511" s="242">
        <v>1</v>
      </c>
      <c r="Z511" s="192"/>
      <c r="AA511" s="193"/>
      <c r="AB511" s="166"/>
      <c r="AC511" s="124" t="str">
        <f t="shared" si="249"/>
        <v>2,     2106566,   "PROUH80 T2 RU350BM  (80 gal)"</v>
      </c>
      <c r="AD511" s="252" t="str">
        <f t="shared" si="255"/>
        <v>Ruud</v>
      </c>
      <c r="AE511" s="246" t="s">
        <v>1392</v>
      </c>
      <c r="AF511" s="167">
        <f>COUNTIF(AE$77:AE$662, AE511)</f>
        <v>1</v>
      </c>
      <c r="AG511" s="124" t="str">
        <f t="shared" si="250"/>
        <v xml:space="preserve">          case  PROUH80 T2 RU350BM  (80 gal)   :   "RuudPROUH80T2RU350BM"</v>
      </c>
      <c r="AH511" s="6">
        <v>3.5</v>
      </c>
      <c r="AJ511" s="6">
        <v>2</v>
      </c>
      <c r="AK511"/>
      <c r="AL511" s="138" t="str">
        <f t="shared" si="251"/>
        <v/>
      </c>
      <c r="AM511" s="138" t="str">
        <f t="shared" si="252"/>
        <v/>
      </c>
      <c r="AN511"/>
      <c r="AO511"/>
      <c r="AP511"/>
      <c r="AQ511"/>
      <c r="AR511"/>
    </row>
    <row r="512" spans="3:1035" s="6" customFormat="1" ht="15" customHeight="1" x14ac:dyDescent="0.25">
      <c r="C512" s="6" t="str">
        <f t="shared" si="238"/>
        <v>Ruud</v>
      </c>
      <c r="D512" s="6" t="str">
        <f t="shared" si="239"/>
        <v>PROUH80 T2 RU350UM  (80 gal)</v>
      </c>
      <c r="E512" s="6">
        <f t="shared" si="240"/>
        <v>2106666</v>
      </c>
      <c r="F512" s="55">
        <f t="shared" si="241"/>
        <v>80</v>
      </c>
      <c r="G512" s="6" t="str">
        <f t="shared" si="242"/>
        <v>Rheem2020Build80</v>
      </c>
      <c r="H512" s="114">
        <f t="shared" si="243"/>
        <v>1</v>
      </c>
      <c r="I512" s="152" t="str">
        <f t="shared" si="244"/>
        <v>RuudPROUH80T2RU350UM</v>
      </c>
      <c r="J512" s="114">
        <f t="shared" si="253"/>
        <v>4</v>
      </c>
      <c r="K512" s="219">
        <v>3.5</v>
      </c>
      <c r="L512" s="91" t="s">
        <v>188</v>
      </c>
      <c r="M512" s="238">
        <v>4</v>
      </c>
      <c r="N512" s="131">
        <f t="shared" si="245"/>
        <v>21</v>
      </c>
      <c r="O512" s="250" t="s">
        <v>96</v>
      </c>
      <c r="P512" s="237">
        <f t="shared" si="254"/>
        <v>66</v>
      </c>
      <c r="Q512" s="164">
        <f t="shared" si="246"/>
        <v>2106666</v>
      </c>
      <c r="R512" s="9" t="str">
        <f t="shared" si="247"/>
        <v>PROUH80 T2 RU350UM  (80 gal)</v>
      </c>
      <c r="S512" s="11">
        <f>COUNTIF(R$90:R$662, R512)</f>
        <v>1</v>
      </c>
      <c r="T512" s="246" t="s">
        <v>1385</v>
      </c>
      <c r="U512" s="247">
        <v>80</v>
      </c>
      <c r="V512" s="253"/>
      <c r="W512" s="239" t="s">
        <v>280</v>
      </c>
      <c r="X512" s="129" t="str">
        <f t="shared" si="248"/>
        <v>Rheem2020Build80</v>
      </c>
      <c r="Y512" s="242">
        <v>1</v>
      </c>
      <c r="Z512" s="192"/>
      <c r="AA512" s="193"/>
      <c r="AB512" s="166"/>
      <c r="AC512" s="124" t="str">
        <f t="shared" si="249"/>
        <v>2,     2106666,   "PROUH80 T2 RU350UM  (80 gal)"</v>
      </c>
      <c r="AD512" s="252" t="str">
        <f t="shared" si="255"/>
        <v>Ruud</v>
      </c>
      <c r="AE512" s="246" t="s">
        <v>1393</v>
      </c>
      <c r="AF512" s="167">
        <f>COUNTIF(AE$77:AE$662, AE512)</f>
        <v>1</v>
      </c>
      <c r="AG512" s="124" t="str">
        <f t="shared" si="250"/>
        <v xml:space="preserve">          case  PROUH80 T2 RU350UM  (80 gal)   :   "RuudPROUH80T2RU350UM"</v>
      </c>
      <c r="AH512" s="6">
        <v>3.5</v>
      </c>
      <c r="AJ512" s="6">
        <v>4</v>
      </c>
      <c r="AK512"/>
      <c r="AL512" s="138" t="str">
        <f t="shared" si="251"/>
        <v/>
      </c>
      <c r="AM512" s="138">
        <f t="shared" si="252"/>
        <v>3.5</v>
      </c>
      <c r="AN512"/>
      <c r="AO512"/>
      <c r="AP512"/>
      <c r="AQ512"/>
      <c r="AR512"/>
    </row>
    <row r="513" spans="3:44" s="6" customFormat="1" ht="15" customHeight="1" x14ac:dyDescent="0.25">
      <c r="C513" s="6" t="str">
        <f t="shared" si="224"/>
        <v>Ruud</v>
      </c>
      <c r="D513" s="6" t="str">
        <f t="shared" si="225"/>
        <v>PROUH40 T2 RU400-15  (40 gal)</v>
      </c>
      <c r="E513" s="6">
        <f t="shared" si="226"/>
        <v>2104759</v>
      </c>
      <c r="F513" s="55">
        <f t="shared" si="227"/>
        <v>40</v>
      </c>
      <c r="G513" s="6" t="str">
        <f t="shared" si="228"/>
        <v>Rheem2020Prem40</v>
      </c>
      <c r="H513" s="114">
        <f t="shared" si="229"/>
        <v>1</v>
      </c>
      <c r="I513" s="152" t="str">
        <f t="shared" si="230"/>
        <v>RuudPROUH40T2RU40015</v>
      </c>
      <c r="J513" s="114">
        <v>4</v>
      </c>
      <c r="K513" s="219">
        <v>3.45</v>
      </c>
      <c r="L513" s="91" t="s">
        <v>188</v>
      </c>
      <c r="M513" s="175"/>
      <c r="N513" s="131">
        <f t="shared" si="231"/>
        <v>21</v>
      </c>
      <c r="O513" s="189" t="s">
        <v>96</v>
      </c>
      <c r="P513" s="177">
        <v>47</v>
      </c>
      <c r="Q513" s="164">
        <f t="shared" si="222"/>
        <v>2104759</v>
      </c>
      <c r="R513" s="9" t="str">
        <f t="shared" si="232"/>
        <v>PROUH40 T2 RU400-15  (40 gal)</v>
      </c>
      <c r="S513" s="11">
        <f>COUNTIF(R$90:R$662, R513)</f>
        <v>1</v>
      </c>
      <c r="T513" s="190" t="s">
        <v>1202</v>
      </c>
      <c r="U513" s="172">
        <v>40</v>
      </c>
      <c r="V513" s="173" t="s">
        <v>273</v>
      </c>
      <c r="W513" s="174" t="s">
        <v>273</v>
      </c>
      <c r="X513" s="129" t="str">
        <f t="shared" si="223"/>
        <v>Rheem2020Prem40</v>
      </c>
      <c r="Y513" s="180">
        <v>1</v>
      </c>
      <c r="Z513" s="211"/>
      <c r="AA513" s="213"/>
      <c r="AB513" s="198"/>
      <c r="AC513" s="124" t="str">
        <f t="shared" si="233"/>
        <v>2,     2104759,   "PROUH40 T2 RU400-15  (40 gal)"</v>
      </c>
      <c r="AD513" s="196" t="str">
        <f>O513</f>
        <v>Ruud</v>
      </c>
      <c r="AE513" s="190" t="s">
        <v>1214</v>
      </c>
      <c r="AF513" s="167">
        <f>COUNTIF(AE$77:AE$662, AE513)</f>
        <v>1</v>
      </c>
      <c r="AG513" s="124" t="str">
        <f t="shared" si="234"/>
        <v xml:space="preserve">          case  PROUH40 T2 RU400-15  (40 gal)   :   "RuudPROUH40T2RU40015"</v>
      </c>
      <c r="AH513" s="6">
        <v>3.45</v>
      </c>
      <c r="AJ513" s="6">
        <v>4</v>
      </c>
      <c r="AK513"/>
      <c r="AL513" s="138" t="str">
        <f t="shared" si="235"/>
        <v/>
      </c>
      <c r="AM513" s="138">
        <f t="shared" si="236"/>
        <v>3.45</v>
      </c>
      <c r="AN513"/>
      <c r="AO513"/>
      <c r="AP513"/>
      <c r="AQ513"/>
      <c r="AR513"/>
    </row>
    <row r="514" spans="3:44" s="6" customFormat="1" ht="15" customHeight="1" x14ac:dyDescent="0.25">
      <c r="C514" s="6" t="str">
        <f t="shared" si="224"/>
        <v>Ruud</v>
      </c>
      <c r="D514" s="6" t="str">
        <f t="shared" si="225"/>
        <v>PROUH40 T2 RU400-30  (40 gal)</v>
      </c>
      <c r="E514" s="6">
        <f t="shared" si="226"/>
        <v>2104859</v>
      </c>
      <c r="F514" s="55">
        <f t="shared" si="227"/>
        <v>40</v>
      </c>
      <c r="G514" s="6" t="str">
        <f t="shared" si="228"/>
        <v>Rheem2020Prem40</v>
      </c>
      <c r="H514" s="114">
        <f t="shared" si="229"/>
        <v>1</v>
      </c>
      <c r="I514" s="152" t="str">
        <f t="shared" si="230"/>
        <v>RuudPROUH40T2RU40030</v>
      </c>
      <c r="J514" s="114">
        <v>4</v>
      </c>
      <c r="K514" s="219">
        <v>3.83</v>
      </c>
      <c r="L514" s="91" t="s">
        <v>188</v>
      </c>
      <c r="M514" s="175"/>
      <c r="N514" s="131">
        <f t="shared" si="231"/>
        <v>21</v>
      </c>
      <c r="O514" s="189" t="s">
        <v>96</v>
      </c>
      <c r="P514" s="178">
        <f t="shared" ref="P514:P524" si="256">P513+1</f>
        <v>48</v>
      </c>
      <c r="Q514" s="164">
        <f t="shared" si="222"/>
        <v>2104859</v>
      </c>
      <c r="R514" s="9" t="str">
        <f t="shared" si="232"/>
        <v>PROUH40 T2 RU400-30  (40 gal)</v>
      </c>
      <c r="S514" s="11">
        <f>COUNTIF(R$90:R$662, R514)</f>
        <v>1</v>
      </c>
      <c r="T514" s="190" t="s">
        <v>1203</v>
      </c>
      <c r="U514" s="172">
        <v>40</v>
      </c>
      <c r="V514" s="173" t="s">
        <v>273</v>
      </c>
      <c r="W514" s="174" t="s">
        <v>273</v>
      </c>
      <c r="X514" s="129" t="str">
        <f t="shared" si="223"/>
        <v>Rheem2020Prem40</v>
      </c>
      <c r="Y514" s="180">
        <v>1</v>
      </c>
      <c r="Z514" s="192"/>
      <c r="AA514" s="193"/>
      <c r="AB514" s="166"/>
      <c r="AC514" s="124" t="str">
        <f t="shared" si="233"/>
        <v>2,     2104859,   "PROUH40 T2 RU400-30  (40 gal)"</v>
      </c>
      <c r="AD514" s="196" t="str">
        <f t="shared" ref="AD514:AD524" si="257">AD513</f>
        <v>Ruud</v>
      </c>
      <c r="AE514" s="190" t="s">
        <v>1215</v>
      </c>
      <c r="AF514" s="167">
        <f>COUNTIF(AE$77:AE$662, AE514)</f>
        <v>1</v>
      </c>
      <c r="AG514" s="124" t="str">
        <f t="shared" si="234"/>
        <v xml:space="preserve">          case  PROUH40 T2 RU400-30  (40 gal)   :   "RuudPROUH40T2RU40030"</v>
      </c>
      <c r="AH514" s="6">
        <v>3.83</v>
      </c>
      <c r="AJ514" s="6">
        <v>4</v>
      </c>
      <c r="AK514"/>
      <c r="AL514" s="138" t="str">
        <f t="shared" si="235"/>
        <v/>
      </c>
      <c r="AM514" s="138">
        <f t="shared" si="236"/>
        <v>3.83</v>
      </c>
      <c r="AN514"/>
      <c r="AO514"/>
      <c r="AP514"/>
      <c r="AQ514"/>
      <c r="AR514"/>
    </row>
    <row r="515" spans="3:44" s="6" customFormat="1" ht="15" customHeight="1" x14ac:dyDescent="0.25">
      <c r="C515" s="6" t="str">
        <f t="shared" si="224"/>
        <v>Ruud</v>
      </c>
      <c r="D515" s="6" t="str">
        <f t="shared" si="225"/>
        <v>PROUH40 T2 RU400-SO  (40 gal)</v>
      </c>
      <c r="E515" s="6">
        <f t="shared" si="226"/>
        <v>2104959</v>
      </c>
      <c r="F515" s="55">
        <f t="shared" si="227"/>
        <v>40</v>
      </c>
      <c r="G515" s="6" t="str">
        <f t="shared" si="228"/>
        <v>Rheem2020Prem40</v>
      </c>
      <c r="H515" s="114">
        <f t="shared" si="229"/>
        <v>1</v>
      </c>
      <c r="I515" s="152" t="str">
        <f t="shared" si="230"/>
        <v>RuudPROUH40T2RU400SO</v>
      </c>
      <c r="J515" s="114">
        <v>4</v>
      </c>
      <c r="K515" s="219">
        <v>3.83</v>
      </c>
      <c r="L515" s="91" t="s">
        <v>188</v>
      </c>
      <c r="M515" s="175"/>
      <c r="N515" s="131">
        <f t="shared" si="231"/>
        <v>21</v>
      </c>
      <c r="O515" s="189" t="s">
        <v>96</v>
      </c>
      <c r="P515" s="178">
        <f t="shared" si="256"/>
        <v>49</v>
      </c>
      <c r="Q515" s="164">
        <f t="shared" si="222"/>
        <v>2104959</v>
      </c>
      <c r="R515" s="9" t="str">
        <f t="shared" si="232"/>
        <v>PROUH40 T2 RU400-SO  (40 gal)</v>
      </c>
      <c r="S515" s="11">
        <f>COUNTIF(R$90:R$662, R515)</f>
        <v>1</v>
      </c>
      <c r="T515" s="190" t="s">
        <v>1204</v>
      </c>
      <c r="U515" s="172">
        <v>40</v>
      </c>
      <c r="V515" s="173" t="s">
        <v>273</v>
      </c>
      <c r="W515" s="174" t="s">
        <v>273</v>
      </c>
      <c r="X515" s="129" t="str">
        <f t="shared" si="223"/>
        <v>Rheem2020Prem40</v>
      </c>
      <c r="Y515" s="180">
        <v>1</v>
      </c>
      <c r="Z515" s="192"/>
      <c r="AA515" s="193"/>
      <c r="AB515" s="166"/>
      <c r="AC515" s="124" t="str">
        <f t="shared" si="233"/>
        <v>2,     2104959,   "PROUH40 T2 RU400-SO  (40 gal)"</v>
      </c>
      <c r="AD515" s="196" t="str">
        <f t="shared" si="257"/>
        <v>Ruud</v>
      </c>
      <c r="AE515" s="190" t="s">
        <v>1216</v>
      </c>
      <c r="AF515" s="167">
        <f>COUNTIF(AE$77:AE$662, AE515)</f>
        <v>1</v>
      </c>
      <c r="AG515" s="124" t="str">
        <f t="shared" si="234"/>
        <v xml:space="preserve">          case  PROUH40 T2 RU400-SO  (40 gal)   :   "RuudPROUH40T2RU400SO"</v>
      </c>
      <c r="AH515" s="6">
        <v>3.83</v>
      </c>
      <c r="AJ515" s="6">
        <v>4</v>
      </c>
      <c r="AK515"/>
      <c r="AL515" s="138" t="str">
        <f t="shared" si="235"/>
        <v/>
      </c>
      <c r="AM515" s="138">
        <f t="shared" si="236"/>
        <v>3.83</v>
      </c>
      <c r="AN515"/>
      <c r="AO515"/>
      <c r="AP515"/>
      <c r="AQ515"/>
      <c r="AR515"/>
    </row>
    <row r="516" spans="3:44" s="6" customFormat="1" ht="15" customHeight="1" x14ac:dyDescent="0.25">
      <c r="C516" s="6" t="str">
        <f t="shared" si="224"/>
        <v>Ruud</v>
      </c>
      <c r="D516" s="6" t="str">
        <f t="shared" si="225"/>
        <v>PROUH50 T2 RU400-15  (50 gal)</v>
      </c>
      <c r="E516" s="6">
        <f t="shared" si="226"/>
        <v>2105060</v>
      </c>
      <c r="F516" s="55">
        <f t="shared" si="227"/>
        <v>50</v>
      </c>
      <c r="G516" s="6" t="str">
        <f t="shared" si="228"/>
        <v>Rheem2020Prem50</v>
      </c>
      <c r="H516" s="114">
        <f t="shared" si="229"/>
        <v>1</v>
      </c>
      <c r="I516" s="152" t="str">
        <f t="shared" si="230"/>
        <v>RuudPROUH50T2RU40015</v>
      </c>
      <c r="J516" s="114">
        <v>4</v>
      </c>
      <c r="K516" s="219">
        <v>3.75</v>
      </c>
      <c r="L516" s="91" t="s">
        <v>188</v>
      </c>
      <c r="M516" s="175"/>
      <c r="N516" s="131">
        <f t="shared" si="231"/>
        <v>21</v>
      </c>
      <c r="O516" s="189" t="s">
        <v>96</v>
      </c>
      <c r="P516" s="178">
        <f t="shared" si="256"/>
        <v>50</v>
      </c>
      <c r="Q516" s="164">
        <f t="shared" si="222"/>
        <v>2105060</v>
      </c>
      <c r="R516" s="9" t="str">
        <f t="shared" si="232"/>
        <v>PROUH50 T2 RU400-15  (50 gal)</v>
      </c>
      <c r="S516" s="11">
        <f>COUNTIF(R$90:R$662, R516)</f>
        <v>1</v>
      </c>
      <c r="T516" s="190" t="s">
        <v>1205</v>
      </c>
      <c r="U516" s="172">
        <v>50</v>
      </c>
      <c r="V516" s="173" t="s">
        <v>274</v>
      </c>
      <c r="W516" s="174" t="s">
        <v>274</v>
      </c>
      <c r="X516" s="129" t="str">
        <f t="shared" si="223"/>
        <v>Rheem2020Prem50</v>
      </c>
      <c r="Y516" s="180">
        <v>1</v>
      </c>
      <c r="Z516" s="192"/>
      <c r="AA516" s="193"/>
      <c r="AB516" s="166"/>
      <c r="AC516" s="124" t="str">
        <f t="shared" si="233"/>
        <v>2,     2105060,   "PROUH50 T2 RU400-15  (50 gal)"</v>
      </c>
      <c r="AD516" s="196" t="str">
        <f t="shared" si="257"/>
        <v>Ruud</v>
      </c>
      <c r="AE516" s="190" t="s">
        <v>1217</v>
      </c>
      <c r="AF516" s="167">
        <f>COUNTIF(AE$77:AE$662, AE516)</f>
        <v>1</v>
      </c>
      <c r="AG516" s="124" t="str">
        <f t="shared" si="234"/>
        <v xml:space="preserve">          case  PROUH50 T2 RU400-15  (50 gal)   :   "RuudPROUH50T2RU40015"</v>
      </c>
      <c r="AH516" s="6">
        <v>3.75</v>
      </c>
      <c r="AJ516" s="6">
        <v>4</v>
      </c>
      <c r="AK516"/>
      <c r="AL516" s="138" t="str">
        <f t="shared" si="235"/>
        <v/>
      </c>
      <c r="AM516" s="138">
        <f t="shared" si="236"/>
        <v>3.75</v>
      </c>
      <c r="AN516"/>
      <c r="AO516"/>
      <c r="AP516"/>
      <c r="AQ516"/>
      <c r="AR516"/>
    </row>
    <row r="517" spans="3:44" s="6" customFormat="1" ht="15" customHeight="1" x14ac:dyDescent="0.25">
      <c r="C517" s="6" t="str">
        <f t="shared" si="224"/>
        <v>Ruud</v>
      </c>
      <c r="D517" s="6" t="str">
        <f t="shared" si="225"/>
        <v>PROUH50 T2 RU400-30  (50 gal)</v>
      </c>
      <c r="E517" s="6">
        <f t="shared" si="226"/>
        <v>2105160</v>
      </c>
      <c r="F517" s="55">
        <f t="shared" si="227"/>
        <v>50</v>
      </c>
      <c r="G517" s="6" t="str">
        <f t="shared" si="228"/>
        <v>Rheem2020Prem50</v>
      </c>
      <c r="H517" s="114">
        <f t="shared" si="229"/>
        <v>1</v>
      </c>
      <c r="I517" s="152" t="str">
        <f t="shared" si="230"/>
        <v>RuudPROUH50T2RU40030</v>
      </c>
      <c r="J517" s="114">
        <v>4</v>
      </c>
      <c r="K517" s="219">
        <v>3.88</v>
      </c>
      <c r="L517" s="91" t="s">
        <v>188</v>
      </c>
      <c r="M517" s="175"/>
      <c r="N517" s="131">
        <f t="shared" si="231"/>
        <v>21</v>
      </c>
      <c r="O517" s="189" t="s">
        <v>96</v>
      </c>
      <c r="P517" s="178">
        <f t="shared" si="256"/>
        <v>51</v>
      </c>
      <c r="Q517" s="164">
        <f t="shared" si="222"/>
        <v>2105160</v>
      </c>
      <c r="R517" s="9" t="str">
        <f t="shared" si="232"/>
        <v>PROUH50 T2 RU400-30  (50 gal)</v>
      </c>
      <c r="S517" s="11">
        <f>COUNTIF(R$90:R$662, R517)</f>
        <v>1</v>
      </c>
      <c r="T517" s="190" t="s">
        <v>1206</v>
      </c>
      <c r="U517" s="172">
        <v>50</v>
      </c>
      <c r="V517" s="173" t="s">
        <v>274</v>
      </c>
      <c r="W517" s="174" t="s">
        <v>274</v>
      </c>
      <c r="X517" s="129" t="str">
        <f t="shared" si="223"/>
        <v>Rheem2020Prem50</v>
      </c>
      <c r="Y517" s="180">
        <v>1</v>
      </c>
      <c r="Z517" s="192"/>
      <c r="AA517" s="193"/>
      <c r="AB517" s="166"/>
      <c r="AC517" s="124" t="str">
        <f t="shared" si="233"/>
        <v>2,     2105160,   "PROUH50 T2 RU400-30  (50 gal)"</v>
      </c>
      <c r="AD517" s="196" t="str">
        <f t="shared" si="257"/>
        <v>Ruud</v>
      </c>
      <c r="AE517" s="190" t="s">
        <v>1218</v>
      </c>
      <c r="AF517" s="167">
        <f>COUNTIF(AE$77:AE$662, AE517)</f>
        <v>1</v>
      </c>
      <c r="AG517" s="124" t="str">
        <f t="shared" si="234"/>
        <v xml:space="preserve">          case  PROUH50 T2 RU400-30  (50 gal)   :   "RuudPROUH50T2RU40030"</v>
      </c>
      <c r="AH517" s="6">
        <v>3.88</v>
      </c>
      <c r="AJ517" s="6">
        <v>4</v>
      </c>
      <c r="AK517"/>
      <c r="AL517" s="138" t="str">
        <f t="shared" si="235"/>
        <v/>
      </c>
      <c r="AM517" s="138">
        <f t="shared" si="236"/>
        <v>3.88</v>
      </c>
      <c r="AN517"/>
      <c r="AO517"/>
      <c r="AP517"/>
      <c r="AQ517"/>
      <c r="AR517"/>
    </row>
    <row r="518" spans="3:44" s="6" customFormat="1" ht="15" customHeight="1" x14ac:dyDescent="0.25">
      <c r="C518" s="6" t="str">
        <f t="shared" si="224"/>
        <v>Ruud</v>
      </c>
      <c r="D518" s="6" t="str">
        <f t="shared" si="225"/>
        <v>PROUH50 T2 RU400-SO  (50 gal)</v>
      </c>
      <c r="E518" s="6">
        <f t="shared" si="226"/>
        <v>2105260</v>
      </c>
      <c r="F518" s="55">
        <f t="shared" si="227"/>
        <v>50</v>
      </c>
      <c r="G518" s="6" t="str">
        <f t="shared" si="228"/>
        <v>Rheem2020Prem50</v>
      </c>
      <c r="H518" s="114">
        <f t="shared" si="229"/>
        <v>1</v>
      </c>
      <c r="I518" s="152" t="str">
        <f t="shared" si="230"/>
        <v>RuudPROUH50T2RU400SO</v>
      </c>
      <c r="J518" s="114">
        <v>4</v>
      </c>
      <c r="K518" s="219">
        <v>3.88</v>
      </c>
      <c r="L518" s="91" t="s">
        <v>188</v>
      </c>
      <c r="M518" s="175"/>
      <c r="N518" s="131">
        <f t="shared" si="231"/>
        <v>21</v>
      </c>
      <c r="O518" s="189" t="s">
        <v>96</v>
      </c>
      <c r="P518" s="178">
        <f t="shared" si="256"/>
        <v>52</v>
      </c>
      <c r="Q518" s="164">
        <f t="shared" si="222"/>
        <v>2105260</v>
      </c>
      <c r="R518" s="9" t="str">
        <f t="shared" si="232"/>
        <v>PROUH50 T2 RU400-SO  (50 gal)</v>
      </c>
      <c r="S518" s="11">
        <f>COUNTIF(R$90:R$662, R518)</f>
        <v>1</v>
      </c>
      <c r="T518" s="190" t="s">
        <v>1207</v>
      </c>
      <c r="U518" s="172">
        <v>50</v>
      </c>
      <c r="V518" s="173" t="s">
        <v>274</v>
      </c>
      <c r="W518" s="174" t="s">
        <v>274</v>
      </c>
      <c r="X518" s="129" t="str">
        <f t="shared" si="223"/>
        <v>Rheem2020Prem50</v>
      </c>
      <c r="Y518" s="180">
        <v>1</v>
      </c>
      <c r="Z518" s="192"/>
      <c r="AA518" s="193"/>
      <c r="AB518" s="166"/>
      <c r="AC518" s="124" t="str">
        <f t="shared" si="233"/>
        <v>2,     2105260,   "PROUH50 T2 RU400-SO  (50 gal)"</v>
      </c>
      <c r="AD518" s="196" t="str">
        <f t="shared" si="257"/>
        <v>Ruud</v>
      </c>
      <c r="AE518" s="190" t="s">
        <v>1219</v>
      </c>
      <c r="AF518" s="167">
        <f>COUNTIF(AE$77:AE$662, AE518)</f>
        <v>1</v>
      </c>
      <c r="AG518" s="124" t="str">
        <f t="shared" si="234"/>
        <v xml:space="preserve">          case  PROUH50 T2 RU400-SO  (50 gal)   :   "RuudPROUH50T2RU400SO"</v>
      </c>
      <c r="AH518" s="6">
        <v>3.88</v>
      </c>
      <c r="AJ518" s="6">
        <v>4</v>
      </c>
      <c r="AK518"/>
      <c r="AL518" s="138" t="str">
        <f t="shared" si="235"/>
        <v/>
      </c>
      <c r="AM518" s="138">
        <f t="shared" si="236"/>
        <v>3.88</v>
      </c>
      <c r="AN518"/>
      <c r="AO518"/>
      <c r="AP518"/>
      <c r="AQ518"/>
      <c r="AR518"/>
    </row>
    <row r="519" spans="3:44" s="6" customFormat="1" ht="15" customHeight="1" x14ac:dyDescent="0.25">
      <c r="C519" s="6" t="str">
        <f t="shared" si="224"/>
        <v>Ruud</v>
      </c>
      <c r="D519" s="6" t="str">
        <f t="shared" si="225"/>
        <v>PROUH65 T2 RU400-15  (65 gal)</v>
      </c>
      <c r="E519" s="6">
        <f t="shared" si="226"/>
        <v>2105361</v>
      </c>
      <c r="F519" s="55">
        <f t="shared" si="227"/>
        <v>65</v>
      </c>
      <c r="G519" s="6" t="str">
        <f t="shared" si="228"/>
        <v>Rheem2020Prem65</v>
      </c>
      <c r="H519" s="114">
        <f t="shared" si="229"/>
        <v>1</v>
      </c>
      <c r="I519" s="152" t="str">
        <f t="shared" si="230"/>
        <v>RuudPROUH65T2RU40015</v>
      </c>
      <c r="J519" s="114">
        <v>4</v>
      </c>
      <c r="K519" s="219">
        <v>3.55</v>
      </c>
      <c r="L519" s="91" t="s">
        <v>188</v>
      </c>
      <c r="M519" s="175"/>
      <c r="N519" s="131">
        <f t="shared" si="231"/>
        <v>21</v>
      </c>
      <c r="O519" s="189" t="s">
        <v>96</v>
      </c>
      <c r="P519" s="178">
        <f t="shared" si="256"/>
        <v>53</v>
      </c>
      <c r="Q519" s="164">
        <f t="shared" si="222"/>
        <v>2105361</v>
      </c>
      <c r="R519" s="9" t="str">
        <f t="shared" si="232"/>
        <v>PROUH65 T2 RU400-15  (65 gal)</v>
      </c>
      <c r="S519" s="11">
        <f>COUNTIF(R$90:R$662, R519)</f>
        <v>1</v>
      </c>
      <c r="T519" s="190" t="s">
        <v>1208</v>
      </c>
      <c r="U519" s="172">
        <v>65</v>
      </c>
      <c r="V519" s="173" t="s">
        <v>275</v>
      </c>
      <c r="W519" s="174" t="s">
        <v>275</v>
      </c>
      <c r="X519" s="129" t="str">
        <f t="shared" si="223"/>
        <v>Rheem2020Prem65</v>
      </c>
      <c r="Y519" s="180">
        <v>1</v>
      </c>
      <c r="Z519" s="192"/>
      <c r="AA519" s="193"/>
      <c r="AB519" s="166"/>
      <c r="AC519" s="124" t="str">
        <f t="shared" si="233"/>
        <v>2,     2105361,   "PROUH65 T2 RU400-15  (65 gal)"</v>
      </c>
      <c r="AD519" s="196" t="str">
        <f t="shared" si="257"/>
        <v>Ruud</v>
      </c>
      <c r="AE519" s="190" t="s">
        <v>1220</v>
      </c>
      <c r="AF519" s="167">
        <f>COUNTIF(AE$77:AE$662, AE519)</f>
        <v>1</v>
      </c>
      <c r="AG519" s="124" t="str">
        <f t="shared" si="234"/>
        <v xml:space="preserve">          case  PROUH65 T2 RU400-15  (65 gal)   :   "RuudPROUH65T2RU40015"</v>
      </c>
      <c r="AH519" s="6">
        <v>3.55</v>
      </c>
      <c r="AJ519" s="6">
        <v>4</v>
      </c>
      <c r="AK519"/>
      <c r="AL519" s="138" t="str">
        <f t="shared" si="235"/>
        <v/>
      </c>
      <c r="AM519" s="138">
        <f t="shared" si="236"/>
        <v>3.55</v>
      </c>
      <c r="AN519"/>
      <c r="AO519"/>
      <c r="AP519"/>
      <c r="AQ519"/>
      <c r="AR519"/>
    </row>
    <row r="520" spans="3:44" s="6" customFormat="1" ht="15" customHeight="1" x14ac:dyDescent="0.25">
      <c r="C520" s="6" t="str">
        <f t="shared" si="224"/>
        <v>Ruud</v>
      </c>
      <c r="D520" s="6" t="str">
        <f t="shared" si="225"/>
        <v>PROUH65 T2 RU400-30  (65 gal)</v>
      </c>
      <c r="E520" s="6">
        <f t="shared" si="226"/>
        <v>2105461</v>
      </c>
      <c r="F520" s="55">
        <f t="shared" si="227"/>
        <v>65</v>
      </c>
      <c r="G520" s="6" t="str">
        <f t="shared" si="228"/>
        <v>Rheem2020Prem65</v>
      </c>
      <c r="H520" s="114">
        <f t="shared" si="229"/>
        <v>1</v>
      </c>
      <c r="I520" s="152" t="str">
        <f t="shared" si="230"/>
        <v>RuudPROUH65T2RU40030</v>
      </c>
      <c r="J520" s="114">
        <v>4</v>
      </c>
      <c r="K520" s="219">
        <v>4.05</v>
      </c>
      <c r="L520" s="91" t="s">
        <v>188</v>
      </c>
      <c r="M520" s="175"/>
      <c r="N520" s="131">
        <f t="shared" si="231"/>
        <v>21</v>
      </c>
      <c r="O520" s="189" t="s">
        <v>96</v>
      </c>
      <c r="P520" s="178">
        <f t="shared" si="256"/>
        <v>54</v>
      </c>
      <c r="Q520" s="164">
        <f t="shared" si="222"/>
        <v>2105461</v>
      </c>
      <c r="R520" s="9" t="str">
        <f t="shared" si="232"/>
        <v>PROUH65 T2 RU400-30  (65 gal)</v>
      </c>
      <c r="S520" s="11">
        <f>COUNTIF(R$90:R$662, R520)</f>
        <v>1</v>
      </c>
      <c r="T520" s="190" t="s">
        <v>1209</v>
      </c>
      <c r="U520" s="172">
        <v>65</v>
      </c>
      <c r="V520" s="173" t="s">
        <v>275</v>
      </c>
      <c r="W520" s="174" t="s">
        <v>275</v>
      </c>
      <c r="X520" s="129" t="str">
        <f t="shared" si="223"/>
        <v>Rheem2020Prem65</v>
      </c>
      <c r="Y520" s="180">
        <v>1</v>
      </c>
      <c r="Z520" s="192"/>
      <c r="AA520" s="193"/>
      <c r="AB520" s="166"/>
      <c r="AC520" s="124" t="str">
        <f t="shared" si="233"/>
        <v>2,     2105461,   "PROUH65 T2 RU400-30  (65 gal)"</v>
      </c>
      <c r="AD520" s="196" t="str">
        <f t="shared" si="257"/>
        <v>Ruud</v>
      </c>
      <c r="AE520" s="190" t="s">
        <v>1221</v>
      </c>
      <c r="AF520" s="167">
        <f>COUNTIF(AE$77:AE$662, AE520)</f>
        <v>1</v>
      </c>
      <c r="AG520" s="124" t="str">
        <f t="shared" si="234"/>
        <v xml:space="preserve">          case  PROUH65 T2 RU400-30  (65 gal)   :   "RuudPROUH65T2RU40030"</v>
      </c>
      <c r="AH520" s="6">
        <v>4.05</v>
      </c>
      <c r="AJ520" s="6">
        <v>4</v>
      </c>
      <c r="AK520"/>
      <c r="AL520" s="138" t="str">
        <f t="shared" si="235"/>
        <v/>
      </c>
      <c r="AM520" s="138">
        <f t="shared" si="236"/>
        <v>4.05</v>
      </c>
      <c r="AN520"/>
      <c r="AO520"/>
      <c r="AP520"/>
      <c r="AQ520"/>
      <c r="AR520"/>
    </row>
    <row r="521" spans="3:44" s="6" customFormat="1" ht="15" customHeight="1" x14ac:dyDescent="0.25">
      <c r="C521" s="6" t="str">
        <f t="shared" si="224"/>
        <v>Ruud</v>
      </c>
      <c r="D521" s="6" t="str">
        <f t="shared" si="225"/>
        <v>PROUH65 T2 RU400-SO  (65 gal)</v>
      </c>
      <c r="E521" s="6">
        <f t="shared" si="226"/>
        <v>2105561</v>
      </c>
      <c r="F521" s="55">
        <f t="shared" si="227"/>
        <v>65</v>
      </c>
      <c r="G521" s="6" t="str">
        <f t="shared" si="228"/>
        <v>Rheem2020Prem65</v>
      </c>
      <c r="H521" s="114">
        <f t="shared" si="229"/>
        <v>1</v>
      </c>
      <c r="I521" s="152" t="str">
        <f t="shared" si="230"/>
        <v>RuudPROUH65T2RU400SO</v>
      </c>
      <c r="J521" s="114">
        <v>4</v>
      </c>
      <c r="K521" s="219">
        <v>4.05</v>
      </c>
      <c r="L521" s="91" t="s">
        <v>188</v>
      </c>
      <c r="M521" s="175"/>
      <c r="N521" s="131">
        <f t="shared" si="231"/>
        <v>21</v>
      </c>
      <c r="O521" s="189" t="s">
        <v>96</v>
      </c>
      <c r="P521" s="178">
        <f t="shared" si="256"/>
        <v>55</v>
      </c>
      <c r="Q521" s="164">
        <f t="shared" si="222"/>
        <v>2105561</v>
      </c>
      <c r="R521" s="9" t="str">
        <f t="shared" si="232"/>
        <v>PROUH65 T2 RU400-SO  (65 gal)</v>
      </c>
      <c r="S521" s="11">
        <f>COUNTIF(R$90:R$662, R521)</f>
        <v>1</v>
      </c>
      <c r="T521" s="190" t="s">
        <v>1210</v>
      </c>
      <c r="U521" s="172">
        <v>65</v>
      </c>
      <c r="V521" s="173" t="s">
        <v>275</v>
      </c>
      <c r="W521" s="174" t="s">
        <v>275</v>
      </c>
      <c r="X521" s="129" t="str">
        <f t="shared" si="223"/>
        <v>Rheem2020Prem65</v>
      </c>
      <c r="Y521" s="180">
        <v>1</v>
      </c>
      <c r="Z521" s="192"/>
      <c r="AA521" s="193"/>
      <c r="AB521" s="166"/>
      <c r="AC521" s="124" t="str">
        <f t="shared" si="233"/>
        <v>2,     2105561,   "PROUH65 T2 RU400-SO  (65 gal)"</v>
      </c>
      <c r="AD521" s="196" t="str">
        <f t="shared" si="257"/>
        <v>Ruud</v>
      </c>
      <c r="AE521" s="190" t="s">
        <v>1222</v>
      </c>
      <c r="AF521" s="167">
        <f>COUNTIF(AE$77:AE$662, AE521)</f>
        <v>1</v>
      </c>
      <c r="AG521" s="124" t="str">
        <f t="shared" si="234"/>
        <v xml:space="preserve">          case  PROUH65 T2 RU400-SO  (65 gal)   :   "RuudPROUH65T2RU400SO"</v>
      </c>
      <c r="AH521" s="6">
        <v>4.05</v>
      </c>
      <c r="AJ521" s="6">
        <v>4</v>
      </c>
      <c r="AK521"/>
      <c r="AL521" s="138" t="str">
        <f t="shared" si="235"/>
        <v/>
      </c>
      <c r="AM521" s="138">
        <f t="shared" si="236"/>
        <v>4.05</v>
      </c>
      <c r="AN521"/>
      <c r="AO521"/>
      <c r="AP521"/>
      <c r="AQ521"/>
      <c r="AR521"/>
    </row>
    <row r="522" spans="3:44" s="6" customFormat="1" ht="15" customHeight="1" x14ac:dyDescent="0.25">
      <c r="C522" s="6" t="str">
        <f t="shared" si="224"/>
        <v>Ruud</v>
      </c>
      <c r="D522" s="6" t="str">
        <f t="shared" si="225"/>
        <v>PROUH80 T2 RU400-15  (80 gal)</v>
      </c>
      <c r="E522" s="6">
        <f t="shared" si="226"/>
        <v>2105662</v>
      </c>
      <c r="F522" s="55">
        <f t="shared" si="227"/>
        <v>80</v>
      </c>
      <c r="G522" s="6" t="str">
        <f t="shared" si="228"/>
        <v>Rheem2020Prem80</v>
      </c>
      <c r="H522" s="114">
        <f t="shared" si="229"/>
        <v>1</v>
      </c>
      <c r="I522" s="152" t="str">
        <f t="shared" si="230"/>
        <v>RuudPROUH80T2RU40015</v>
      </c>
      <c r="J522" s="114">
        <v>4</v>
      </c>
      <c r="K522" s="219">
        <v>3.7</v>
      </c>
      <c r="L522" s="91" t="s">
        <v>188</v>
      </c>
      <c r="M522" s="175"/>
      <c r="N522" s="131">
        <f t="shared" si="231"/>
        <v>21</v>
      </c>
      <c r="O522" s="189" t="s">
        <v>96</v>
      </c>
      <c r="P522" s="178">
        <f t="shared" si="256"/>
        <v>56</v>
      </c>
      <c r="Q522" s="164">
        <f t="shared" si="222"/>
        <v>2105662</v>
      </c>
      <c r="R522" s="9" t="str">
        <f t="shared" si="232"/>
        <v>PROUH80 T2 RU400-15  (80 gal)</v>
      </c>
      <c r="S522" s="11">
        <f>COUNTIF(R$90:R$662, R522)</f>
        <v>1</v>
      </c>
      <c r="T522" s="190" t="s">
        <v>1211</v>
      </c>
      <c r="U522" s="172">
        <v>80</v>
      </c>
      <c r="V522" s="173" t="s">
        <v>276</v>
      </c>
      <c r="W522" s="174" t="s">
        <v>276</v>
      </c>
      <c r="X522" s="129" t="str">
        <f t="shared" si="223"/>
        <v>Rheem2020Prem80</v>
      </c>
      <c r="Y522" s="180">
        <v>1</v>
      </c>
      <c r="Z522" s="192"/>
      <c r="AA522" s="193"/>
      <c r="AB522" s="166"/>
      <c r="AC522" s="124" t="str">
        <f t="shared" si="233"/>
        <v>2,     2105662,   "PROUH80 T2 RU400-15  (80 gal)"</v>
      </c>
      <c r="AD522" s="196" t="str">
        <f t="shared" si="257"/>
        <v>Ruud</v>
      </c>
      <c r="AE522" s="190" t="s">
        <v>1223</v>
      </c>
      <c r="AF522" s="167">
        <f>COUNTIF(AE$77:AE$662, AE522)</f>
        <v>1</v>
      </c>
      <c r="AG522" s="124" t="str">
        <f t="shared" si="234"/>
        <v xml:space="preserve">          case  PROUH80 T2 RU400-15  (80 gal)   :   "RuudPROUH80T2RU40015"</v>
      </c>
      <c r="AH522" s="6">
        <v>3.7</v>
      </c>
      <c r="AJ522" s="6">
        <v>4</v>
      </c>
      <c r="AK522"/>
      <c r="AL522" s="138" t="str">
        <f t="shared" si="235"/>
        <v/>
      </c>
      <c r="AM522" s="138">
        <f t="shared" si="236"/>
        <v>3.7</v>
      </c>
      <c r="AN522"/>
      <c r="AO522"/>
      <c r="AP522"/>
      <c r="AQ522"/>
      <c r="AR522"/>
    </row>
    <row r="523" spans="3:44" s="6" customFormat="1" ht="15" customHeight="1" x14ac:dyDescent="0.25">
      <c r="C523" s="6" t="str">
        <f t="shared" si="224"/>
        <v>Ruud</v>
      </c>
      <c r="D523" s="6" t="str">
        <f t="shared" si="225"/>
        <v>PROUH80 T2 RU400-30  (80 gal)</v>
      </c>
      <c r="E523" s="6">
        <f t="shared" si="226"/>
        <v>2105762</v>
      </c>
      <c r="F523" s="55">
        <f t="shared" si="227"/>
        <v>80</v>
      </c>
      <c r="G523" s="6" t="str">
        <f t="shared" si="228"/>
        <v>Rheem2020Prem80</v>
      </c>
      <c r="H523" s="114">
        <f t="shared" si="229"/>
        <v>1</v>
      </c>
      <c r="I523" s="152" t="str">
        <f t="shared" si="230"/>
        <v>RuudPROUH80T2RU40030</v>
      </c>
      <c r="J523" s="114">
        <v>4</v>
      </c>
      <c r="K523" s="219">
        <v>4.07</v>
      </c>
      <c r="L523" s="91" t="s">
        <v>188</v>
      </c>
      <c r="M523" s="175"/>
      <c r="N523" s="131">
        <f t="shared" si="231"/>
        <v>21</v>
      </c>
      <c r="O523" s="189" t="s">
        <v>96</v>
      </c>
      <c r="P523" s="178">
        <f t="shared" si="256"/>
        <v>57</v>
      </c>
      <c r="Q523" s="164">
        <f t="shared" si="222"/>
        <v>2105762</v>
      </c>
      <c r="R523" s="9" t="str">
        <f t="shared" si="232"/>
        <v>PROUH80 T2 RU400-30  (80 gal)</v>
      </c>
      <c r="S523" s="11">
        <f>COUNTIF(R$90:R$662, R523)</f>
        <v>1</v>
      </c>
      <c r="T523" s="190" t="s">
        <v>1212</v>
      </c>
      <c r="U523" s="172">
        <v>80</v>
      </c>
      <c r="V523" s="173" t="s">
        <v>276</v>
      </c>
      <c r="W523" s="174" t="s">
        <v>276</v>
      </c>
      <c r="X523" s="129" t="str">
        <f t="shared" si="223"/>
        <v>Rheem2020Prem80</v>
      </c>
      <c r="Y523" s="180">
        <v>1</v>
      </c>
      <c r="Z523" s="192"/>
      <c r="AA523" s="193"/>
      <c r="AB523" s="166"/>
      <c r="AC523" s="124" t="str">
        <f t="shared" si="233"/>
        <v>2,     2105762,   "PROUH80 T2 RU400-30  (80 gal)"</v>
      </c>
      <c r="AD523" s="196" t="str">
        <f t="shared" si="257"/>
        <v>Ruud</v>
      </c>
      <c r="AE523" s="190" t="s">
        <v>1224</v>
      </c>
      <c r="AF523" s="167">
        <f>COUNTIF(AE$77:AE$662, AE523)</f>
        <v>1</v>
      </c>
      <c r="AG523" s="124" t="str">
        <f t="shared" si="234"/>
        <v xml:space="preserve">          case  PROUH80 T2 RU400-30  (80 gal)   :   "RuudPROUH80T2RU40030"</v>
      </c>
      <c r="AH523" s="6">
        <v>4.07</v>
      </c>
      <c r="AJ523" s="6">
        <v>4</v>
      </c>
      <c r="AK523"/>
      <c r="AL523" s="138" t="str">
        <f t="shared" si="235"/>
        <v/>
      </c>
      <c r="AM523" s="138">
        <f t="shared" si="236"/>
        <v>4.07</v>
      </c>
      <c r="AN523"/>
      <c r="AO523"/>
      <c r="AP523"/>
      <c r="AQ523"/>
      <c r="AR523"/>
    </row>
    <row r="524" spans="3:44" s="6" customFormat="1" ht="15" customHeight="1" x14ac:dyDescent="0.25">
      <c r="C524" s="6" t="str">
        <f t="shared" si="224"/>
        <v>Ruud</v>
      </c>
      <c r="D524" s="6" t="str">
        <f t="shared" si="225"/>
        <v>PROUH80 T2 RU400-SO  (80 gal)</v>
      </c>
      <c r="E524" s="6">
        <f t="shared" si="226"/>
        <v>2105862</v>
      </c>
      <c r="F524" s="55">
        <f t="shared" si="227"/>
        <v>80</v>
      </c>
      <c r="G524" s="6" t="str">
        <f t="shared" si="228"/>
        <v>Rheem2020Prem80</v>
      </c>
      <c r="H524" s="114">
        <f t="shared" si="229"/>
        <v>1</v>
      </c>
      <c r="I524" s="152" t="str">
        <f t="shared" si="230"/>
        <v>RuudPROUH80T2RU400SO</v>
      </c>
      <c r="J524" s="114">
        <v>4</v>
      </c>
      <c r="K524" s="219">
        <v>4.07</v>
      </c>
      <c r="L524" s="91" t="s">
        <v>188</v>
      </c>
      <c r="M524" s="175"/>
      <c r="N524" s="131">
        <f t="shared" si="231"/>
        <v>21</v>
      </c>
      <c r="O524" s="189" t="s">
        <v>96</v>
      </c>
      <c r="P524" s="178">
        <f t="shared" si="256"/>
        <v>58</v>
      </c>
      <c r="Q524" s="164">
        <f t="shared" si="222"/>
        <v>2105862</v>
      </c>
      <c r="R524" s="9" t="str">
        <f t="shared" si="232"/>
        <v>PROUH80 T2 RU400-SO  (80 gal)</v>
      </c>
      <c r="S524" s="11">
        <f>COUNTIF(R$90:R$662, R524)</f>
        <v>1</v>
      </c>
      <c r="T524" s="190" t="s">
        <v>1213</v>
      </c>
      <c r="U524" s="172">
        <v>80</v>
      </c>
      <c r="V524" s="173" t="s">
        <v>276</v>
      </c>
      <c r="W524" s="174" t="s">
        <v>276</v>
      </c>
      <c r="X524" s="129" t="str">
        <f t="shared" si="223"/>
        <v>Rheem2020Prem80</v>
      </c>
      <c r="Y524" s="180">
        <v>1</v>
      </c>
      <c r="Z524" s="192"/>
      <c r="AA524" s="193"/>
      <c r="AB524" s="166"/>
      <c r="AC524" s="124" t="str">
        <f t="shared" si="233"/>
        <v>2,     2105862,   "PROUH80 T2 RU400-SO  (80 gal)"</v>
      </c>
      <c r="AD524" s="196" t="str">
        <f t="shared" si="257"/>
        <v>Ruud</v>
      </c>
      <c r="AE524" s="190" t="s">
        <v>1225</v>
      </c>
      <c r="AF524" s="167">
        <f>COUNTIF(AE$77:AE$662, AE524)</f>
        <v>1</v>
      </c>
      <c r="AG524" s="124" t="str">
        <f t="shared" si="234"/>
        <v xml:space="preserve">          case  PROUH80 T2 RU400-SO  (80 gal)   :   "RuudPROUH80T2RU400SO"</v>
      </c>
      <c r="AH524" s="6">
        <v>4.07</v>
      </c>
      <c r="AJ524" s="6">
        <v>4</v>
      </c>
      <c r="AK524"/>
      <c r="AL524" s="138" t="str">
        <f t="shared" si="235"/>
        <v/>
      </c>
      <c r="AM524" s="138">
        <f t="shared" si="236"/>
        <v>4.07</v>
      </c>
      <c r="AN524"/>
      <c r="AO524"/>
      <c r="AP524"/>
      <c r="AQ524"/>
      <c r="AR524"/>
    </row>
    <row r="525" spans="3:44" s="6" customFormat="1" ht="15" customHeight="1" x14ac:dyDescent="0.25">
      <c r="C525" s="118" t="str">
        <f t="shared" si="224"/>
        <v>Ruud</v>
      </c>
      <c r="D525" s="118" t="str">
        <f t="shared" si="225"/>
        <v>HPLD40-1RU  (40 gal)</v>
      </c>
      <c r="E525" s="118">
        <f t="shared" si="226"/>
        <v>2103359</v>
      </c>
      <c r="F525" s="55">
        <f t="shared" si="227"/>
        <v>40</v>
      </c>
      <c r="G525" s="6" t="str">
        <f t="shared" si="228"/>
        <v>Rheem2020Prem40</v>
      </c>
      <c r="H525" s="114">
        <f t="shared" si="229"/>
        <v>0</v>
      </c>
      <c r="I525" s="152" t="str">
        <f t="shared" si="230"/>
        <v>RuudHPLD401RU</v>
      </c>
      <c r="J525" s="114">
        <v>4</v>
      </c>
      <c r="K525" s="219">
        <v>3.83</v>
      </c>
      <c r="L525" s="91" t="s">
        <v>188</v>
      </c>
      <c r="M525" s="32">
        <v>4</v>
      </c>
      <c r="N525" s="75">
        <f t="shared" si="231"/>
        <v>21</v>
      </c>
      <c r="O525" s="12" t="s">
        <v>96</v>
      </c>
      <c r="P525" s="61">
        <v>33</v>
      </c>
      <c r="Q525" s="164">
        <f t="shared" si="222"/>
        <v>2103359</v>
      </c>
      <c r="R525" s="59" t="str">
        <f t="shared" si="232"/>
        <v>HPLD40-1RU  (40 gal)</v>
      </c>
      <c r="S525" s="151">
        <f>COUNTIF(R$90:R$662, R525)</f>
        <v>1</v>
      </c>
      <c r="T525" s="13" t="s">
        <v>413</v>
      </c>
      <c r="U525" s="14">
        <v>40</v>
      </c>
      <c r="V525" s="99"/>
      <c r="W525" s="80" t="s">
        <v>273</v>
      </c>
      <c r="X525" s="85" t="str">
        <f t="shared" si="223"/>
        <v>Rheem2020Prem40</v>
      </c>
      <c r="Y525" s="113">
        <v>0</v>
      </c>
      <c r="Z525" s="210">
        <v>2</v>
      </c>
      <c r="AA525" s="212">
        <v>44127</v>
      </c>
      <c r="AB525" s="106"/>
      <c r="AC525" s="124" t="str">
        <f t="shared" si="233"/>
        <v>2,     2103359,   "HPLD40-1RU  (40 gal)"</v>
      </c>
      <c r="AD525" s="125" t="str">
        <f>O525</f>
        <v>Ruud</v>
      </c>
      <c r="AE525" s="128" t="s">
        <v>624</v>
      </c>
      <c r="AF525" s="167">
        <f>COUNTIF(AE$77:AE$662, AE525)</f>
        <v>1</v>
      </c>
      <c r="AG525" s="124" t="str">
        <f t="shared" si="234"/>
        <v xml:space="preserve">          case  HPLD40-1RU  (40 gal)   :   "RuudHPLD401RU"</v>
      </c>
      <c r="AH525" s="6">
        <v>3.83</v>
      </c>
      <c r="AJ525" s="6">
        <v>4</v>
      </c>
      <c r="AK525"/>
      <c r="AL525" s="138" t="str">
        <f t="shared" si="235"/>
        <v/>
      </c>
      <c r="AM525" s="138">
        <f t="shared" si="236"/>
        <v>3.83</v>
      </c>
      <c r="AN525"/>
      <c r="AO525"/>
      <c r="AP525"/>
      <c r="AQ525"/>
      <c r="AR525"/>
    </row>
    <row r="526" spans="3:44" s="6" customFormat="1" ht="15" customHeight="1" x14ac:dyDescent="0.25">
      <c r="C526" s="118" t="str">
        <f t="shared" si="224"/>
        <v>Ruud</v>
      </c>
      <c r="D526" s="118" t="str">
        <f t="shared" si="225"/>
        <v>HPLD50-1RU  (50 gal)</v>
      </c>
      <c r="E526" s="118">
        <f t="shared" si="226"/>
        <v>2103460</v>
      </c>
      <c r="F526" s="55">
        <f t="shared" si="227"/>
        <v>50</v>
      </c>
      <c r="G526" s="6" t="str">
        <f t="shared" si="228"/>
        <v>Rheem2020Prem50</v>
      </c>
      <c r="H526" s="114">
        <f t="shared" si="229"/>
        <v>0</v>
      </c>
      <c r="I526" s="152" t="str">
        <f t="shared" si="230"/>
        <v>RuudHPLD501RU</v>
      </c>
      <c r="J526" s="114">
        <v>4</v>
      </c>
      <c r="K526" s="219">
        <v>3.88</v>
      </c>
      <c r="L526" s="91" t="s">
        <v>188</v>
      </c>
      <c r="M526" s="32">
        <v>4</v>
      </c>
      <c r="N526" s="75">
        <f t="shared" si="231"/>
        <v>21</v>
      </c>
      <c r="O526" s="12" t="s">
        <v>96</v>
      </c>
      <c r="P526" s="62">
        <f>P525+1</f>
        <v>34</v>
      </c>
      <c r="Q526" s="164">
        <f t="shared" si="222"/>
        <v>2103460</v>
      </c>
      <c r="R526" s="59" t="str">
        <f t="shared" si="232"/>
        <v>HPLD50-1RU  (50 gal)</v>
      </c>
      <c r="S526" s="151">
        <f>COUNTIF(R$90:R$662, R526)</f>
        <v>1</v>
      </c>
      <c r="T526" s="13" t="s">
        <v>414</v>
      </c>
      <c r="U526" s="14">
        <v>50</v>
      </c>
      <c r="V526" s="99"/>
      <c r="W526" s="80" t="s">
        <v>274</v>
      </c>
      <c r="X526" s="85" t="str">
        <f t="shared" si="223"/>
        <v>Rheem2020Prem50</v>
      </c>
      <c r="Y526" s="113">
        <v>0</v>
      </c>
      <c r="Z526" s="46" t="s">
        <v>8</v>
      </c>
      <c r="AA526" s="47">
        <v>44127</v>
      </c>
      <c r="AB526" s="44"/>
      <c r="AC526" s="124" t="str">
        <f t="shared" si="233"/>
        <v>2,     2103460,   "HPLD50-1RU  (50 gal)"</v>
      </c>
      <c r="AD526" s="126" t="str">
        <f t="shared" ref="AD526:AD558" si="258">AD525</f>
        <v>Ruud</v>
      </c>
      <c r="AE526" s="128" t="s">
        <v>625</v>
      </c>
      <c r="AF526" s="167">
        <f>COUNTIF(AE$77:AE$662, AE526)</f>
        <v>1</v>
      </c>
      <c r="AG526" s="124" t="str">
        <f t="shared" si="234"/>
        <v xml:space="preserve">          case  HPLD50-1RU  (50 gal)   :   "RuudHPLD501RU"</v>
      </c>
      <c r="AH526" s="6">
        <v>3.88</v>
      </c>
      <c r="AJ526" s="6">
        <v>4</v>
      </c>
      <c r="AK526"/>
      <c r="AL526" s="138" t="str">
        <f t="shared" si="235"/>
        <v/>
      </c>
      <c r="AM526" s="138">
        <f t="shared" si="236"/>
        <v>3.88</v>
      </c>
      <c r="AN526"/>
      <c r="AO526"/>
      <c r="AP526"/>
      <c r="AQ526"/>
      <c r="AR526"/>
    </row>
    <row r="527" spans="3:44" s="6" customFormat="1" ht="15" customHeight="1" x14ac:dyDescent="0.25">
      <c r="C527" s="118" t="str">
        <f t="shared" si="224"/>
        <v>Ruud</v>
      </c>
      <c r="D527" s="118" t="str">
        <f t="shared" si="225"/>
        <v>HPLD65-1RU  (65 gal)</v>
      </c>
      <c r="E527" s="118">
        <f t="shared" si="226"/>
        <v>2103561</v>
      </c>
      <c r="F527" s="55">
        <f t="shared" si="227"/>
        <v>65</v>
      </c>
      <c r="G527" s="6" t="str">
        <f t="shared" si="228"/>
        <v>Rheem2020Prem65</v>
      </c>
      <c r="H527" s="114">
        <f t="shared" si="229"/>
        <v>0</v>
      </c>
      <c r="I527" s="152" t="str">
        <f t="shared" si="230"/>
        <v>RuudHPLD651RU</v>
      </c>
      <c r="J527" s="114">
        <v>4</v>
      </c>
      <c r="K527" s="219">
        <v>4.05</v>
      </c>
      <c r="L527" s="91" t="s">
        <v>188</v>
      </c>
      <c r="M527" s="32">
        <v>4</v>
      </c>
      <c r="N527" s="75">
        <f t="shared" si="231"/>
        <v>21</v>
      </c>
      <c r="O527" s="12" t="s">
        <v>96</v>
      </c>
      <c r="P527" s="62">
        <f>P526+1</f>
        <v>35</v>
      </c>
      <c r="Q527" s="164">
        <f t="shared" si="222"/>
        <v>2103561</v>
      </c>
      <c r="R527" s="59" t="str">
        <f t="shared" si="232"/>
        <v>HPLD65-1RU  (65 gal)</v>
      </c>
      <c r="S527" s="151">
        <f>COUNTIF(R$90:R$662, R527)</f>
        <v>1</v>
      </c>
      <c r="T527" s="13" t="s">
        <v>415</v>
      </c>
      <c r="U527" s="14">
        <v>65</v>
      </c>
      <c r="V527" s="99"/>
      <c r="W527" s="80" t="s">
        <v>275</v>
      </c>
      <c r="X527" s="85" t="str">
        <f t="shared" si="223"/>
        <v>Rheem2020Prem65</v>
      </c>
      <c r="Y527" s="113">
        <v>0</v>
      </c>
      <c r="Z527" s="46" t="s">
        <v>8</v>
      </c>
      <c r="AA527" s="47">
        <v>44127</v>
      </c>
      <c r="AB527" s="44"/>
      <c r="AC527" s="124" t="str">
        <f t="shared" si="233"/>
        <v>2,     2103561,   "HPLD65-1RU  (65 gal)"</v>
      </c>
      <c r="AD527" s="126" t="str">
        <f t="shared" si="258"/>
        <v>Ruud</v>
      </c>
      <c r="AE527" s="128" t="s">
        <v>626</v>
      </c>
      <c r="AF527" s="167">
        <f>COUNTIF(AE$77:AE$662, AE527)</f>
        <v>1</v>
      </c>
      <c r="AG527" s="124" t="str">
        <f t="shared" si="234"/>
        <v xml:space="preserve">          case  HPLD65-1RU  (65 gal)   :   "RuudHPLD651RU"</v>
      </c>
      <c r="AH527" s="6">
        <v>4.05</v>
      </c>
      <c r="AJ527" s="6">
        <v>4</v>
      </c>
      <c r="AK527"/>
      <c r="AL527" s="138" t="str">
        <f t="shared" si="235"/>
        <v/>
      </c>
      <c r="AM527" s="138">
        <f t="shared" si="236"/>
        <v>4.05</v>
      </c>
      <c r="AN527"/>
      <c r="AO527"/>
      <c r="AP527"/>
      <c r="AQ527"/>
      <c r="AR527"/>
    </row>
    <row r="528" spans="3:44" s="6" customFormat="1" ht="15" customHeight="1" x14ac:dyDescent="0.25">
      <c r="C528" s="118" t="str">
        <f t="shared" si="224"/>
        <v>Ruud</v>
      </c>
      <c r="D528" s="118" t="str">
        <f t="shared" si="225"/>
        <v>HPLD80-1RU  (80 gal)</v>
      </c>
      <c r="E528" s="118">
        <f t="shared" si="226"/>
        <v>2103662</v>
      </c>
      <c r="F528" s="55">
        <f t="shared" si="227"/>
        <v>80</v>
      </c>
      <c r="G528" s="6" t="str">
        <f t="shared" si="228"/>
        <v>Rheem2020Prem80</v>
      </c>
      <c r="H528" s="114">
        <f t="shared" si="229"/>
        <v>0</v>
      </c>
      <c r="I528" s="152" t="str">
        <f t="shared" si="230"/>
        <v>RuudHPLD801RU</v>
      </c>
      <c r="J528" s="114">
        <v>4</v>
      </c>
      <c r="K528" s="219">
        <v>4.07</v>
      </c>
      <c r="L528" s="91" t="s">
        <v>188</v>
      </c>
      <c r="M528" s="32">
        <v>4</v>
      </c>
      <c r="N528" s="75">
        <f t="shared" si="231"/>
        <v>21</v>
      </c>
      <c r="O528" s="12" t="s">
        <v>96</v>
      </c>
      <c r="P528" s="62">
        <f>P527+1</f>
        <v>36</v>
      </c>
      <c r="Q528" s="164">
        <f t="shared" si="222"/>
        <v>2103662</v>
      </c>
      <c r="R528" s="59" t="str">
        <f t="shared" si="232"/>
        <v>HPLD80-1RU  (80 gal)</v>
      </c>
      <c r="S528" s="151">
        <f>COUNTIF(R$90:R$662, R528)</f>
        <v>1</v>
      </c>
      <c r="T528" s="13" t="s">
        <v>416</v>
      </c>
      <c r="U528" s="14">
        <v>80</v>
      </c>
      <c r="V528" s="99"/>
      <c r="W528" s="80" t="s">
        <v>276</v>
      </c>
      <c r="X528" s="85" t="str">
        <f t="shared" si="223"/>
        <v>Rheem2020Prem80</v>
      </c>
      <c r="Y528" s="113">
        <v>0</v>
      </c>
      <c r="Z528" s="46">
        <v>4</v>
      </c>
      <c r="AA528" s="47">
        <v>44127</v>
      </c>
      <c r="AB528" s="44"/>
      <c r="AC528" s="124" t="str">
        <f t="shared" si="233"/>
        <v>2,     2103662,   "HPLD80-1RU  (80 gal)"</v>
      </c>
      <c r="AD528" s="126" t="str">
        <f t="shared" si="258"/>
        <v>Ruud</v>
      </c>
      <c r="AE528" s="128" t="s">
        <v>627</v>
      </c>
      <c r="AF528" s="167">
        <f>COUNTIF(AE$77:AE$662, AE528)</f>
        <v>1</v>
      </c>
      <c r="AG528" s="124" t="str">
        <f t="shared" si="234"/>
        <v xml:space="preserve">          case  HPLD80-1RU  (80 gal)   :   "RuudHPLD801RU"</v>
      </c>
      <c r="AH528" s="6">
        <v>4.07</v>
      </c>
      <c r="AJ528" s="6">
        <v>4</v>
      </c>
      <c r="AK528"/>
      <c r="AL528" s="138" t="str">
        <f t="shared" si="235"/>
        <v/>
      </c>
      <c r="AM528" s="138">
        <f t="shared" si="236"/>
        <v>4.07</v>
      </c>
      <c r="AN528"/>
      <c r="AO528"/>
      <c r="AP528"/>
      <c r="AQ528"/>
      <c r="AR528"/>
    </row>
    <row r="529" spans="3:44" s="6" customFormat="1" ht="15" customHeight="1" x14ac:dyDescent="0.25">
      <c r="C529" s="105" t="str">
        <f t="shared" si="224"/>
        <v>Ruud</v>
      </c>
      <c r="D529" s="105" t="str">
        <f t="shared" si="225"/>
        <v>PROUH40 T2 RU375-15  (40 gal)</v>
      </c>
      <c r="E529" s="105">
        <f t="shared" si="226"/>
        <v>2101359</v>
      </c>
      <c r="F529" s="55">
        <f t="shared" si="227"/>
        <v>40</v>
      </c>
      <c r="G529" s="6" t="str">
        <f t="shared" si="228"/>
        <v>Rheem2020Prem40</v>
      </c>
      <c r="H529" s="114">
        <f t="shared" si="229"/>
        <v>1</v>
      </c>
      <c r="I529" s="152" t="str">
        <f t="shared" si="230"/>
        <v>RuudPROUH40T2RU37515</v>
      </c>
      <c r="J529" s="114">
        <v>4</v>
      </c>
      <c r="K529" s="219">
        <v>3.45</v>
      </c>
      <c r="L529" s="91" t="s">
        <v>188</v>
      </c>
      <c r="M529" s="32">
        <v>4</v>
      </c>
      <c r="N529" s="75">
        <f t="shared" si="231"/>
        <v>21</v>
      </c>
      <c r="O529" s="12" t="s">
        <v>96</v>
      </c>
      <c r="P529" s="61">
        <v>13</v>
      </c>
      <c r="Q529" s="164">
        <f t="shared" si="222"/>
        <v>2101359</v>
      </c>
      <c r="R529" s="59" t="str">
        <f t="shared" si="232"/>
        <v>PROUH40 T2 RU375-15  (40 gal)</v>
      </c>
      <c r="S529" s="151">
        <f>COUNTIF(R$90:R$662, R529)</f>
        <v>1</v>
      </c>
      <c r="T529" s="13" t="s">
        <v>303</v>
      </c>
      <c r="U529" s="14">
        <v>40</v>
      </c>
      <c r="V529" s="99"/>
      <c r="W529" s="80" t="s">
        <v>273</v>
      </c>
      <c r="X529" s="85" t="str">
        <f t="shared" si="223"/>
        <v>Rheem2020Prem40</v>
      </c>
      <c r="Y529" s="115">
        <v>1</v>
      </c>
      <c r="Z529" s="210">
        <v>2</v>
      </c>
      <c r="AA529" s="212">
        <v>43944</v>
      </c>
      <c r="AB529" s="106"/>
      <c r="AC529" s="124" t="str">
        <f t="shared" si="233"/>
        <v>2,     2101359,   "PROUH40 T2 RU375-15  (40 gal)"</v>
      </c>
      <c r="AD529" s="126" t="str">
        <f t="shared" si="258"/>
        <v>Ruud</v>
      </c>
      <c r="AE529" t="s">
        <v>637</v>
      </c>
      <c r="AF529" s="167">
        <f>COUNTIF(AE$77:AE$662, AE529)</f>
        <v>1</v>
      </c>
      <c r="AG529" s="124" t="str">
        <f t="shared" si="234"/>
        <v xml:space="preserve">          case  PROUH40 T2 RU375-15  (40 gal)   :   "RuudPROUH40T2RU37515"</v>
      </c>
      <c r="AH529" s="6">
        <v>3.45</v>
      </c>
      <c r="AJ529" s="6">
        <v>4</v>
      </c>
      <c r="AK529"/>
      <c r="AL529" s="138" t="str">
        <f t="shared" si="235"/>
        <v/>
      </c>
      <c r="AM529" s="138">
        <f t="shared" si="236"/>
        <v>3.45</v>
      </c>
      <c r="AN529"/>
      <c r="AO529"/>
      <c r="AP529"/>
      <c r="AQ529"/>
      <c r="AR529"/>
    </row>
    <row r="530" spans="3:44" s="6" customFormat="1" ht="15" customHeight="1" x14ac:dyDescent="0.25">
      <c r="C530" s="105" t="str">
        <f t="shared" si="224"/>
        <v>Ruud</v>
      </c>
      <c r="D530" s="105" t="str">
        <f t="shared" si="225"/>
        <v>PROUH50 T2 RU375-15  (50 gal)</v>
      </c>
      <c r="E530" s="105">
        <f t="shared" si="226"/>
        <v>2101460</v>
      </c>
      <c r="F530" s="55">
        <f t="shared" si="227"/>
        <v>50</v>
      </c>
      <c r="G530" s="6" t="str">
        <f t="shared" si="228"/>
        <v>Rheem2020Prem50</v>
      </c>
      <c r="H530" s="114">
        <f t="shared" si="229"/>
        <v>1</v>
      </c>
      <c r="I530" s="152" t="str">
        <f t="shared" si="230"/>
        <v>RuudPROUH50T2RU37515</v>
      </c>
      <c r="J530" s="114">
        <v>4</v>
      </c>
      <c r="K530" s="219">
        <v>3.75</v>
      </c>
      <c r="L530" s="91" t="s">
        <v>188</v>
      </c>
      <c r="M530" s="32">
        <v>4</v>
      </c>
      <c r="N530" s="75">
        <f t="shared" si="231"/>
        <v>21</v>
      </c>
      <c r="O530" s="12" t="s">
        <v>96</v>
      </c>
      <c r="P530" s="62">
        <f t="shared" ref="P530:P548" si="259">P529+1</f>
        <v>14</v>
      </c>
      <c r="Q530" s="164">
        <f t="shared" si="222"/>
        <v>2101460</v>
      </c>
      <c r="R530" s="59" t="str">
        <f t="shared" si="232"/>
        <v>PROUH50 T2 RU375-15  (50 gal)</v>
      </c>
      <c r="S530" s="151">
        <f>COUNTIF(R$90:R$662, R530)</f>
        <v>1</v>
      </c>
      <c r="T530" s="13" t="s">
        <v>304</v>
      </c>
      <c r="U530" s="14">
        <v>50</v>
      </c>
      <c r="V530" s="99"/>
      <c r="W530" s="80" t="s">
        <v>274</v>
      </c>
      <c r="X530" s="85" t="str">
        <f t="shared" si="223"/>
        <v>Rheem2020Prem50</v>
      </c>
      <c r="Y530" s="115">
        <v>1</v>
      </c>
      <c r="Z530" s="46" t="s">
        <v>8</v>
      </c>
      <c r="AA530" s="47">
        <v>43944</v>
      </c>
      <c r="AB530" s="44"/>
      <c r="AC530" s="124" t="str">
        <f t="shared" si="233"/>
        <v>2,     2101460,   "PROUH50 T2 RU375-15  (50 gal)"</v>
      </c>
      <c r="AD530" s="126" t="str">
        <f t="shared" si="258"/>
        <v>Ruud</v>
      </c>
      <c r="AE530" t="s">
        <v>644</v>
      </c>
      <c r="AF530" s="167">
        <f>COUNTIF(AE$77:AE$662, AE530)</f>
        <v>1</v>
      </c>
      <c r="AG530" s="124" t="str">
        <f t="shared" si="234"/>
        <v xml:space="preserve">          case  PROUH50 T2 RU375-15  (50 gal)   :   "RuudPROUH50T2RU37515"</v>
      </c>
      <c r="AH530" s="6">
        <v>3.75</v>
      </c>
      <c r="AJ530" s="6">
        <v>4</v>
      </c>
      <c r="AK530"/>
      <c r="AL530" s="138" t="str">
        <f t="shared" si="235"/>
        <v/>
      </c>
      <c r="AM530" s="138">
        <f t="shared" si="236"/>
        <v>3.75</v>
      </c>
      <c r="AN530"/>
      <c r="AO530"/>
      <c r="AP530"/>
      <c r="AQ530"/>
      <c r="AR530"/>
    </row>
    <row r="531" spans="3:44" s="6" customFormat="1" ht="15" customHeight="1" x14ac:dyDescent="0.25">
      <c r="C531" s="105" t="str">
        <f t="shared" si="224"/>
        <v>Ruud</v>
      </c>
      <c r="D531" s="105" t="str">
        <f t="shared" si="225"/>
        <v>PROUH65 T2 RU375-15  (65 gal)</v>
      </c>
      <c r="E531" s="105">
        <f t="shared" si="226"/>
        <v>2101561</v>
      </c>
      <c r="F531" s="55">
        <f t="shared" si="227"/>
        <v>65</v>
      </c>
      <c r="G531" s="6" t="str">
        <f t="shared" si="228"/>
        <v>Rheem2020Prem65</v>
      </c>
      <c r="H531" s="114">
        <f t="shared" si="229"/>
        <v>1</v>
      </c>
      <c r="I531" s="152" t="str">
        <f t="shared" si="230"/>
        <v>RuudPROUH65T2RU37515</v>
      </c>
      <c r="J531" s="114">
        <v>4</v>
      </c>
      <c r="K531" s="219">
        <v>3.55</v>
      </c>
      <c r="L531" s="91" t="s">
        <v>188</v>
      </c>
      <c r="M531" s="32">
        <v>4</v>
      </c>
      <c r="N531" s="75">
        <f t="shared" si="231"/>
        <v>21</v>
      </c>
      <c r="O531" s="12" t="s">
        <v>96</v>
      </c>
      <c r="P531" s="62">
        <f t="shared" si="259"/>
        <v>15</v>
      </c>
      <c r="Q531" s="164">
        <f t="shared" si="222"/>
        <v>2101561</v>
      </c>
      <c r="R531" s="59" t="str">
        <f t="shared" si="232"/>
        <v>PROUH65 T2 RU375-15  (65 gal)</v>
      </c>
      <c r="S531" s="151">
        <f>COUNTIF(R$90:R$662, R531)</f>
        <v>1</v>
      </c>
      <c r="T531" s="13" t="s">
        <v>305</v>
      </c>
      <c r="U531" s="14">
        <v>65</v>
      </c>
      <c r="V531" s="99"/>
      <c r="W531" s="80" t="s">
        <v>275</v>
      </c>
      <c r="X531" s="85" t="str">
        <f t="shared" si="223"/>
        <v>Rheem2020Prem65</v>
      </c>
      <c r="Y531" s="115">
        <v>1</v>
      </c>
      <c r="Z531" s="46" t="s">
        <v>8</v>
      </c>
      <c r="AA531" s="47">
        <v>43944</v>
      </c>
      <c r="AB531" s="44"/>
      <c r="AC531" s="124" t="str">
        <f t="shared" si="233"/>
        <v>2,     2101561,   "PROUH65 T2 RU375-15  (65 gal)"</v>
      </c>
      <c r="AD531" s="126" t="str">
        <f t="shared" si="258"/>
        <v>Ruud</v>
      </c>
      <c r="AE531" s="6" t="s">
        <v>650</v>
      </c>
      <c r="AF531" s="167">
        <f>COUNTIF(AE$77:AE$662, AE531)</f>
        <v>1</v>
      </c>
      <c r="AG531" s="124" t="str">
        <f t="shared" si="234"/>
        <v xml:space="preserve">          case  PROUH65 T2 RU375-15  (65 gal)   :   "RuudPROUH65T2RU37515"</v>
      </c>
      <c r="AH531" s="6">
        <v>3.55</v>
      </c>
      <c r="AJ531" s="6">
        <v>4</v>
      </c>
      <c r="AK531"/>
      <c r="AL531" s="138" t="str">
        <f t="shared" si="235"/>
        <v/>
      </c>
      <c r="AM531" s="138">
        <f t="shared" si="236"/>
        <v>3.55</v>
      </c>
      <c r="AN531"/>
      <c r="AO531"/>
      <c r="AP531"/>
      <c r="AQ531"/>
      <c r="AR531"/>
    </row>
    <row r="532" spans="3:44" s="6" customFormat="1" ht="15" customHeight="1" x14ac:dyDescent="0.25">
      <c r="C532" s="105" t="str">
        <f t="shared" si="224"/>
        <v>Ruud</v>
      </c>
      <c r="D532" s="105" t="str">
        <f t="shared" si="225"/>
        <v>PROUH80 T2 RU375-15  (80 gal)</v>
      </c>
      <c r="E532" s="105">
        <f t="shared" si="226"/>
        <v>2101662</v>
      </c>
      <c r="F532" s="55">
        <f t="shared" si="227"/>
        <v>80</v>
      </c>
      <c r="G532" s="6" t="str">
        <f t="shared" si="228"/>
        <v>Rheem2020Prem80</v>
      </c>
      <c r="H532" s="114">
        <f t="shared" si="229"/>
        <v>1</v>
      </c>
      <c r="I532" s="152" t="str">
        <f t="shared" si="230"/>
        <v>RuudPROUH80T2RU37515</v>
      </c>
      <c r="J532" s="114">
        <v>4</v>
      </c>
      <c r="K532" s="219">
        <v>3.7</v>
      </c>
      <c r="L532" s="91" t="s">
        <v>188</v>
      </c>
      <c r="M532" s="32">
        <v>4</v>
      </c>
      <c r="N532" s="75">
        <f t="shared" si="231"/>
        <v>21</v>
      </c>
      <c r="O532" s="12" t="s">
        <v>96</v>
      </c>
      <c r="P532" s="62">
        <f t="shared" si="259"/>
        <v>16</v>
      </c>
      <c r="Q532" s="164">
        <f t="shared" si="222"/>
        <v>2101662</v>
      </c>
      <c r="R532" s="59" t="str">
        <f t="shared" si="232"/>
        <v>PROUH80 T2 RU375-15  (80 gal)</v>
      </c>
      <c r="S532" s="151">
        <f>COUNTIF(R$90:R$662, R532)</f>
        <v>1</v>
      </c>
      <c r="T532" s="13" t="s">
        <v>306</v>
      </c>
      <c r="U532" s="14">
        <v>80</v>
      </c>
      <c r="V532" s="99"/>
      <c r="W532" s="80" t="s">
        <v>276</v>
      </c>
      <c r="X532" s="85" t="str">
        <f t="shared" si="223"/>
        <v>Rheem2020Prem80</v>
      </c>
      <c r="Y532" s="115">
        <v>1</v>
      </c>
      <c r="Z532" s="46">
        <v>4</v>
      </c>
      <c r="AA532" s="47">
        <v>43944</v>
      </c>
      <c r="AB532" s="44"/>
      <c r="AC532" s="124" t="str">
        <f t="shared" si="233"/>
        <v>2,     2101662,   "PROUH80 T2 RU375-15  (80 gal)"</v>
      </c>
      <c r="AD532" s="126" t="str">
        <f t="shared" si="258"/>
        <v>Ruud</v>
      </c>
      <c r="AE532" t="s">
        <v>657</v>
      </c>
      <c r="AF532" s="167">
        <f>COUNTIF(AE$77:AE$662, AE532)</f>
        <v>1</v>
      </c>
      <c r="AG532" s="124" t="str">
        <f t="shared" si="234"/>
        <v xml:space="preserve">          case  PROUH80 T2 RU375-15  (80 gal)   :   "RuudPROUH80T2RU37515"</v>
      </c>
      <c r="AH532" s="6">
        <v>3.7</v>
      </c>
      <c r="AJ532" s="6">
        <v>4</v>
      </c>
      <c r="AK532"/>
      <c r="AL532" s="138" t="str">
        <f t="shared" si="235"/>
        <v/>
      </c>
      <c r="AM532" s="138">
        <f t="shared" si="236"/>
        <v>3.7</v>
      </c>
      <c r="AN532"/>
      <c r="AO532"/>
      <c r="AP532"/>
      <c r="AQ532"/>
      <c r="AR532"/>
    </row>
    <row r="533" spans="3:44" s="6" customFormat="1" ht="15" customHeight="1" x14ac:dyDescent="0.25">
      <c r="C533" s="105" t="str">
        <f t="shared" si="224"/>
        <v>Ruud</v>
      </c>
      <c r="D533" s="105" t="str">
        <f t="shared" si="225"/>
        <v>PROUH40 T2 RU375-30  (40 gal)</v>
      </c>
      <c r="E533" s="105">
        <f t="shared" si="226"/>
        <v>2101759</v>
      </c>
      <c r="F533" s="55">
        <f t="shared" si="227"/>
        <v>40</v>
      </c>
      <c r="G533" s="6" t="str">
        <f t="shared" si="228"/>
        <v>Rheem2020Prem40</v>
      </c>
      <c r="H533" s="114">
        <f t="shared" si="229"/>
        <v>1</v>
      </c>
      <c r="I533" s="152" t="str">
        <f t="shared" si="230"/>
        <v>RuudPROUH40T2RU37530</v>
      </c>
      <c r="J533" s="114">
        <v>4</v>
      </c>
      <c r="K533" s="219">
        <v>3.83</v>
      </c>
      <c r="L533" s="91" t="s">
        <v>188</v>
      </c>
      <c r="M533" s="32">
        <v>4</v>
      </c>
      <c r="N533" s="75">
        <f t="shared" si="231"/>
        <v>21</v>
      </c>
      <c r="O533" s="12" t="s">
        <v>96</v>
      </c>
      <c r="P533" s="62">
        <f t="shared" si="259"/>
        <v>17</v>
      </c>
      <c r="Q533" s="164">
        <f t="shared" si="222"/>
        <v>2101759</v>
      </c>
      <c r="R533" s="59" t="str">
        <f t="shared" si="232"/>
        <v>PROUH40 T2 RU375-30  (40 gal)</v>
      </c>
      <c r="S533" s="151">
        <f>COUNTIF(R$90:R$662, R533)</f>
        <v>1</v>
      </c>
      <c r="T533" s="13" t="s">
        <v>307</v>
      </c>
      <c r="U533" s="14">
        <v>40</v>
      </c>
      <c r="V533" s="99"/>
      <c r="W533" s="80" t="s">
        <v>273</v>
      </c>
      <c r="X533" s="85" t="str">
        <f t="shared" si="223"/>
        <v>Rheem2020Prem40</v>
      </c>
      <c r="Y533" s="115">
        <v>1</v>
      </c>
      <c r="Z533" s="46">
        <v>2</v>
      </c>
      <c r="AA533" s="47">
        <v>43944</v>
      </c>
      <c r="AB533" s="44"/>
      <c r="AC533" s="124" t="str">
        <f t="shared" si="233"/>
        <v>2,     2101759,   "PROUH40 T2 RU375-30  (40 gal)"</v>
      </c>
      <c r="AD533" s="126" t="str">
        <f t="shared" si="258"/>
        <v>Ruud</v>
      </c>
      <c r="AE533" t="s">
        <v>638</v>
      </c>
      <c r="AF533" s="167">
        <f>COUNTIF(AE$77:AE$662, AE533)</f>
        <v>1</v>
      </c>
      <c r="AG533" s="124" t="str">
        <f t="shared" si="234"/>
        <v xml:space="preserve">          case  PROUH40 T2 RU375-30  (40 gal)   :   "RuudPROUH40T2RU37530"</v>
      </c>
      <c r="AH533" s="6">
        <v>3.83</v>
      </c>
      <c r="AJ533" s="6">
        <v>4</v>
      </c>
      <c r="AK533"/>
      <c r="AL533" s="138" t="str">
        <f t="shared" si="235"/>
        <v/>
      </c>
      <c r="AM533" s="138">
        <f t="shared" si="236"/>
        <v>3.83</v>
      </c>
      <c r="AN533"/>
      <c r="AO533"/>
      <c r="AP533"/>
      <c r="AQ533"/>
      <c r="AR533"/>
    </row>
    <row r="534" spans="3:44" s="6" customFormat="1" ht="15" customHeight="1" x14ac:dyDescent="0.25">
      <c r="C534" s="105" t="str">
        <f t="shared" si="224"/>
        <v>Ruud</v>
      </c>
      <c r="D534" s="105" t="str">
        <f t="shared" si="225"/>
        <v>PROUH50 T2 RU375-30  (50 gal)</v>
      </c>
      <c r="E534" s="105">
        <f t="shared" si="226"/>
        <v>2101860</v>
      </c>
      <c r="F534" s="55">
        <f t="shared" si="227"/>
        <v>50</v>
      </c>
      <c r="G534" s="6" t="str">
        <f t="shared" si="228"/>
        <v>Rheem2020Prem50</v>
      </c>
      <c r="H534" s="114">
        <f t="shared" si="229"/>
        <v>1</v>
      </c>
      <c r="I534" s="152" t="str">
        <f t="shared" si="230"/>
        <v>RuudPROUH50T2RU37530</v>
      </c>
      <c r="J534" s="114">
        <v>4</v>
      </c>
      <c r="K534" s="219">
        <v>3.88</v>
      </c>
      <c r="L534" s="91" t="s">
        <v>188</v>
      </c>
      <c r="M534" s="32">
        <v>4</v>
      </c>
      <c r="N534" s="75">
        <f t="shared" si="231"/>
        <v>21</v>
      </c>
      <c r="O534" s="12" t="s">
        <v>96</v>
      </c>
      <c r="P534" s="62">
        <f t="shared" si="259"/>
        <v>18</v>
      </c>
      <c r="Q534" s="164">
        <f t="shared" si="222"/>
        <v>2101860</v>
      </c>
      <c r="R534" s="59" t="str">
        <f t="shared" si="232"/>
        <v>PROUH50 T2 RU375-30  (50 gal)</v>
      </c>
      <c r="S534" s="151">
        <f>COUNTIF(R$90:R$662, R534)</f>
        <v>1</v>
      </c>
      <c r="T534" s="13" t="s">
        <v>308</v>
      </c>
      <c r="U534" s="14">
        <v>50</v>
      </c>
      <c r="V534" s="99"/>
      <c r="W534" s="80" t="s">
        <v>274</v>
      </c>
      <c r="X534" s="85" t="str">
        <f t="shared" si="223"/>
        <v>Rheem2020Prem50</v>
      </c>
      <c r="Y534" s="115">
        <v>1</v>
      </c>
      <c r="Z534" s="46" t="s">
        <v>8</v>
      </c>
      <c r="AA534" s="47">
        <v>43944</v>
      </c>
      <c r="AB534" s="44"/>
      <c r="AC534" s="124" t="str">
        <f t="shared" si="233"/>
        <v>2,     2101860,   "PROUH50 T2 RU375-30  (50 gal)"</v>
      </c>
      <c r="AD534" s="126" t="str">
        <f t="shared" si="258"/>
        <v>Ruud</v>
      </c>
      <c r="AE534" t="s">
        <v>645</v>
      </c>
      <c r="AF534" s="167">
        <f>COUNTIF(AE$77:AE$662, AE534)</f>
        <v>1</v>
      </c>
      <c r="AG534" s="124" t="str">
        <f t="shared" si="234"/>
        <v xml:space="preserve">          case  PROUH50 T2 RU375-30  (50 gal)   :   "RuudPROUH50T2RU37530"</v>
      </c>
      <c r="AH534" s="6">
        <v>3.88</v>
      </c>
      <c r="AJ534" s="6">
        <v>4</v>
      </c>
      <c r="AK534"/>
      <c r="AL534" s="138" t="str">
        <f t="shared" si="235"/>
        <v/>
      </c>
      <c r="AM534" s="138">
        <f t="shared" si="236"/>
        <v>3.88</v>
      </c>
      <c r="AN534"/>
      <c r="AO534"/>
      <c r="AP534"/>
      <c r="AQ534"/>
      <c r="AR534"/>
    </row>
    <row r="535" spans="3:44" s="6" customFormat="1" ht="15" customHeight="1" x14ac:dyDescent="0.25">
      <c r="C535" s="105" t="str">
        <f t="shared" si="224"/>
        <v>Ruud</v>
      </c>
      <c r="D535" s="105" t="str">
        <f t="shared" si="225"/>
        <v>PROUH65 T2 RU375-30  (65 gal)</v>
      </c>
      <c r="E535" s="105">
        <f t="shared" si="226"/>
        <v>2101961</v>
      </c>
      <c r="F535" s="55">
        <f t="shared" si="227"/>
        <v>65</v>
      </c>
      <c r="G535" s="6" t="str">
        <f t="shared" si="228"/>
        <v>Rheem2020Prem65</v>
      </c>
      <c r="H535" s="114">
        <f t="shared" si="229"/>
        <v>1</v>
      </c>
      <c r="I535" s="152" t="str">
        <f t="shared" si="230"/>
        <v>RuudPROUH65T2RU37530</v>
      </c>
      <c r="J535" s="114">
        <v>4</v>
      </c>
      <c r="K535" s="219">
        <v>4.05</v>
      </c>
      <c r="L535" s="91" t="s">
        <v>188</v>
      </c>
      <c r="M535" s="32">
        <v>4</v>
      </c>
      <c r="N535" s="75">
        <f t="shared" si="231"/>
        <v>21</v>
      </c>
      <c r="O535" s="12" t="s">
        <v>96</v>
      </c>
      <c r="P535" s="62">
        <f t="shared" si="259"/>
        <v>19</v>
      </c>
      <c r="Q535" s="164">
        <f t="shared" si="222"/>
        <v>2101961</v>
      </c>
      <c r="R535" s="59" t="str">
        <f t="shared" si="232"/>
        <v>PROUH65 T2 RU375-30  (65 gal)</v>
      </c>
      <c r="S535" s="151">
        <f>COUNTIF(R$90:R$662, R535)</f>
        <v>1</v>
      </c>
      <c r="T535" s="13" t="s">
        <v>309</v>
      </c>
      <c r="U535" s="14">
        <v>65</v>
      </c>
      <c r="V535" s="99"/>
      <c r="W535" s="80" t="s">
        <v>275</v>
      </c>
      <c r="X535" s="85" t="str">
        <f t="shared" si="223"/>
        <v>Rheem2020Prem65</v>
      </c>
      <c r="Y535" s="115">
        <v>1</v>
      </c>
      <c r="Z535" s="46" t="s">
        <v>8</v>
      </c>
      <c r="AA535" s="47">
        <v>43944</v>
      </c>
      <c r="AB535" s="44"/>
      <c r="AC535" s="124" t="str">
        <f t="shared" si="233"/>
        <v>2,     2101961,   "PROUH65 T2 RU375-30  (65 gal)"</v>
      </c>
      <c r="AD535" s="126" t="str">
        <f t="shared" si="258"/>
        <v>Ruud</v>
      </c>
      <c r="AE535" s="6" t="s">
        <v>651</v>
      </c>
      <c r="AF535" s="167">
        <f>COUNTIF(AE$77:AE$662, AE535)</f>
        <v>1</v>
      </c>
      <c r="AG535" s="124" t="str">
        <f t="shared" si="234"/>
        <v xml:space="preserve">          case  PROUH65 T2 RU375-30  (65 gal)   :   "RuudPROUH65T2RU37530"</v>
      </c>
      <c r="AH535" s="6">
        <v>4.05</v>
      </c>
      <c r="AJ535" s="6">
        <v>4</v>
      </c>
      <c r="AK535"/>
      <c r="AL535" s="138" t="str">
        <f t="shared" si="235"/>
        <v/>
      </c>
      <c r="AM535" s="138">
        <f t="shared" si="236"/>
        <v>4.05</v>
      </c>
      <c r="AN535"/>
      <c r="AO535"/>
      <c r="AP535"/>
      <c r="AQ535"/>
      <c r="AR535"/>
    </row>
    <row r="536" spans="3:44" s="6" customFormat="1" ht="15" customHeight="1" x14ac:dyDescent="0.25">
      <c r="C536" s="105" t="str">
        <f t="shared" si="224"/>
        <v>Ruud</v>
      </c>
      <c r="D536" s="105" t="str">
        <f t="shared" si="225"/>
        <v>PROUH80 T2 RU375-30  (80 gal)</v>
      </c>
      <c r="E536" s="105">
        <f t="shared" si="226"/>
        <v>2102062</v>
      </c>
      <c r="F536" s="55">
        <f t="shared" si="227"/>
        <v>80</v>
      </c>
      <c r="G536" s="6" t="str">
        <f t="shared" si="228"/>
        <v>Rheem2020Prem80</v>
      </c>
      <c r="H536" s="114">
        <f t="shared" si="229"/>
        <v>1</v>
      </c>
      <c r="I536" s="152" t="str">
        <f t="shared" si="230"/>
        <v>RuudPROUH80T2RU37530</v>
      </c>
      <c r="J536" s="114">
        <v>4</v>
      </c>
      <c r="K536" s="219">
        <v>4.07</v>
      </c>
      <c r="L536" s="91" t="s">
        <v>188</v>
      </c>
      <c r="M536" s="32">
        <v>4</v>
      </c>
      <c r="N536" s="75">
        <f t="shared" si="231"/>
        <v>21</v>
      </c>
      <c r="O536" s="12" t="s">
        <v>96</v>
      </c>
      <c r="P536" s="62">
        <f t="shared" si="259"/>
        <v>20</v>
      </c>
      <c r="Q536" s="164">
        <f t="shared" si="222"/>
        <v>2102062</v>
      </c>
      <c r="R536" s="59" t="str">
        <f t="shared" si="232"/>
        <v>PROUH80 T2 RU375-30  (80 gal)</v>
      </c>
      <c r="S536" s="151">
        <f>COUNTIF(R$90:R$662, R536)</f>
        <v>1</v>
      </c>
      <c r="T536" s="13" t="s">
        <v>310</v>
      </c>
      <c r="U536" s="14">
        <v>80</v>
      </c>
      <c r="V536" s="99"/>
      <c r="W536" s="80" t="s">
        <v>276</v>
      </c>
      <c r="X536" s="85" t="str">
        <f t="shared" si="223"/>
        <v>Rheem2020Prem80</v>
      </c>
      <c r="Y536" s="115">
        <v>1</v>
      </c>
      <c r="Z536" s="46">
        <v>4</v>
      </c>
      <c r="AA536" s="47">
        <v>43944</v>
      </c>
      <c r="AB536" s="44"/>
      <c r="AC536" s="124" t="str">
        <f t="shared" si="233"/>
        <v>2,     2102062,   "PROUH80 T2 RU375-30  (80 gal)"</v>
      </c>
      <c r="AD536" s="126" t="str">
        <f t="shared" si="258"/>
        <v>Ruud</v>
      </c>
      <c r="AE536" t="s">
        <v>658</v>
      </c>
      <c r="AF536" s="167">
        <f>COUNTIF(AE$77:AE$662, AE536)</f>
        <v>1</v>
      </c>
      <c r="AG536" s="124" t="str">
        <f t="shared" si="234"/>
        <v xml:space="preserve">          case  PROUH80 T2 RU375-30  (80 gal)   :   "RuudPROUH80T2RU37530"</v>
      </c>
      <c r="AH536" s="6">
        <v>4.07</v>
      </c>
      <c r="AJ536" s="6">
        <v>4</v>
      </c>
      <c r="AK536"/>
      <c r="AL536" s="138" t="str">
        <f t="shared" si="235"/>
        <v/>
      </c>
      <c r="AM536" s="138">
        <f t="shared" si="236"/>
        <v>4.07</v>
      </c>
      <c r="AN536"/>
      <c r="AO536"/>
      <c r="AP536"/>
      <c r="AQ536"/>
      <c r="AR536"/>
    </row>
    <row r="537" spans="3:44" s="6" customFormat="1" ht="15" customHeight="1" x14ac:dyDescent="0.25">
      <c r="C537" s="105" t="str">
        <f t="shared" si="224"/>
        <v>Ruud</v>
      </c>
      <c r="D537" s="105" t="str">
        <f t="shared" si="225"/>
        <v>PROUH40 T2 RU375-SO  (40 gal)</v>
      </c>
      <c r="E537" s="105">
        <f t="shared" si="226"/>
        <v>2102159</v>
      </c>
      <c r="F537" s="55">
        <f t="shared" si="227"/>
        <v>40</v>
      </c>
      <c r="G537" s="6" t="str">
        <f t="shared" si="228"/>
        <v>Rheem2020Prem40</v>
      </c>
      <c r="H537" s="114">
        <f t="shared" si="229"/>
        <v>1</v>
      </c>
      <c r="I537" s="152" t="str">
        <f t="shared" si="230"/>
        <v>RuudPROUH40T2RU375SO</v>
      </c>
      <c r="J537" s="114">
        <v>4</v>
      </c>
      <c r="K537" s="219">
        <v>3.83</v>
      </c>
      <c r="L537" s="91" t="s">
        <v>188</v>
      </c>
      <c r="M537" s="32">
        <v>4</v>
      </c>
      <c r="N537" s="75">
        <f t="shared" si="231"/>
        <v>21</v>
      </c>
      <c r="O537" s="12" t="s">
        <v>96</v>
      </c>
      <c r="P537" s="62">
        <f t="shared" si="259"/>
        <v>21</v>
      </c>
      <c r="Q537" s="164">
        <f t="shared" si="222"/>
        <v>2102159</v>
      </c>
      <c r="R537" s="59" t="str">
        <f t="shared" si="232"/>
        <v>PROUH40 T2 RU375-SO  (40 gal)</v>
      </c>
      <c r="S537" s="151">
        <f>COUNTIF(R$90:R$662, R537)</f>
        <v>1</v>
      </c>
      <c r="T537" s="13" t="s">
        <v>311</v>
      </c>
      <c r="U537" s="14">
        <v>40</v>
      </c>
      <c r="V537" s="99"/>
      <c r="W537" s="80" t="s">
        <v>273</v>
      </c>
      <c r="X537" s="85" t="str">
        <f t="shared" si="223"/>
        <v>Rheem2020Prem40</v>
      </c>
      <c r="Y537" s="115">
        <v>1</v>
      </c>
      <c r="Z537" s="46">
        <v>2</v>
      </c>
      <c r="AA537" s="47">
        <v>43944</v>
      </c>
      <c r="AB537" s="44"/>
      <c r="AC537" s="124" t="str">
        <f t="shared" si="233"/>
        <v>2,     2102159,   "PROUH40 T2 RU375-SO  (40 gal)"</v>
      </c>
      <c r="AD537" s="126" t="str">
        <f t="shared" si="258"/>
        <v>Ruud</v>
      </c>
      <c r="AE537" t="s">
        <v>639</v>
      </c>
      <c r="AF537" s="167">
        <f>COUNTIF(AE$77:AE$662, AE537)</f>
        <v>1</v>
      </c>
      <c r="AG537" s="124" t="str">
        <f t="shared" si="234"/>
        <v xml:space="preserve">          case  PROUH40 T2 RU375-SO  (40 gal)   :   "RuudPROUH40T2RU375SO"</v>
      </c>
      <c r="AH537" s="6">
        <v>3.83</v>
      </c>
      <c r="AJ537" s="6">
        <v>4</v>
      </c>
      <c r="AK537"/>
      <c r="AL537" s="138" t="str">
        <f t="shared" si="235"/>
        <v/>
      </c>
      <c r="AM537" s="138">
        <f t="shared" si="236"/>
        <v>3.83</v>
      </c>
      <c r="AN537"/>
      <c r="AO537"/>
      <c r="AP537"/>
      <c r="AQ537"/>
      <c r="AR537"/>
    </row>
    <row r="538" spans="3:44" s="6" customFormat="1" ht="15" customHeight="1" x14ac:dyDescent="0.25">
      <c r="C538" s="105" t="str">
        <f t="shared" si="224"/>
        <v>Ruud</v>
      </c>
      <c r="D538" s="105" t="str">
        <f t="shared" si="225"/>
        <v>PROUH50 T2 RU375-SO  (50 gal)</v>
      </c>
      <c r="E538" s="105">
        <f t="shared" si="226"/>
        <v>2102260</v>
      </c>
      <c r="F538" s="55">
        <f t="shared" si="227"/>
        <v>50</v>
      </c>
      <c r="G538" s="6" t="str">
        <f t="shared" si="228"/>
        <v>Rheem2020Prem50</v>
      </c>
      <c r="H538" s="114">
        <f t="shared" si="229"/>
        <v>1</v>
      </c>
      <c r="I538" s="152" t="str">
        <f t="shared" si="230"/>
        <v>RuudPROUH50T2RU375SO</v>
      </c>
      <c r="J538" s="114">
        <v>4</v>
      </c>
      <c r="K538" s="219">
        <v>3.88</v>
      </c>
      <c r="L538" s="91" t="s">
        <v>188</v>
      </c>
      <c r="M538" s="32">
        <v>4</v>
      </c>
      <c r="N538" s="75">
        <f t="shared" si="231"/>
        <v>21</v>
      </c>
      <c r="O538" s="12" t="s">
        <v>96</v>
      </c>
      <c r="P538" s="62">
        <f t="shared" si="259"/>
        <v>22</v>
      </c>
      <c r="Q538" s="164">
        <f t="shared" si="222"/>
        <v>2102260</v>
      </c>
      <c r="R538" s="59" t="str">
        <f t="shared" si="232"/>
        <v>PROUH50 T2 RU375-SO  (50 gal)</v>
      </c>
      <c r="S538" s="151">
        <f>COUNTIF(R$90:R$662, R538)</f>
        <v>1</v>
      </c>
      <c r="T538" s="13" t="s">
        <v>312</v>
      </c>
      <c r="U538" s="14">
        <v>50</v>
      </c>
      <c r="V538" s="99"/>
      <c r="W538" s="80" t="s">
        <v>274</v>
      </c>
      <c r="X538" s="85" t="str">
        <f t="shared" si="223"/>
        <v>Rheem2020Prem50</v>
      </c>
      <c r="Y538" s="115">
        <v>1</v>
      </c>
      <c r="Z538" s="46" t="s">
        <v>8</v>
      </c>
      <c r="AA538" s="47">
        <v>43944</v>
      </c>
      <c r="AB538" s="44"/>
      <c r="AC538" s="124" t="str">
        <f t="shared" si="233"/>
        <v>2,     2102260,   "PROUH50 T2 RU375-SO  (50 gal)"</v>
      </c>
      <c r="AD538" s="126" t="str">
        <f t="shared" si="258"/>
        <v>Ruud</v>
      </c>
      <c r="AE538" t="s">
        <v>646</v>
      </c>
      <c r="AF538" s="167">
        <f>COUNTIF(AE$77:AE$662, AE538)</f>
        <v>1</v>
      </c>
      <c r="AG538" s="124" t="str">
        <f t="shared" si="234"/>
        <v xml:space="preserve">          case  PROUH50 T2 RU375-SO  (50 gal)   :   "RuudPROUH50T2RU375SO"</v>
      </c>
      <c r="AH538" s="6">
        <v>3.88</v>
      </c>
      <c r="AJ538" s="6">
        <v>4</v>
      </c>
      <c r="AK538"/>
      <c r="AL538" s="138" t="str">
        <f t="shared" si="235"/>
        <v/>
      </c>
      <c r="AM538" s="138">
        <f t="shared" si="236"/>
        <v>3.88</v>
      </c>
      <c r="AN538"/>
      <c r="AO538"/>
      <c r="AP538"/>
      <c r="AQ538"/>
      <c r="AR538"/>
    </row>
    <row r="539" spans="3:44" s="6" customFormat="1" ht="15" customHeight="1" x14ac:dyDescent="0.25">
      <c r="C539" s="105" t="str">
        <f t="shared" si="224"/>
        <v>Ruud</v>
      </c>
      <c r="D539" s="105" t="str">
        <f t="shared" si="225"/>
        <v>PROUH65 T2 RU375-SO  (65 gal)</v>
      </c>
      <c r="E539" s="105">
        <f t="shared" si="226"/>
        <v>2102361</v>
      </c>
      <c r="F539" s="55">
        <f t="shared" si="227"/>
        <v>65</v>
      </c>
      <c r="G539" s="6" t="str">
        <f t="shared" si="228"/>
        <v>Rheem2020Prem65</v>
      </c>
      <c r="H539" s="114">
        <f t="shared" si="229"/>
        <v>1</v>
      </c>
      <c r="I539" s="152" t="str">
        <f t="shared" si="230"/>
        <v>RuudPROUH65T2RU375SO</v>
      </c>
      <c r="J539" s="114">
        <v>4</v>
      </c>
      <c r="K539" s="219">
        <v>4.05</v>
      </c>
      <c r="L539" s="91" t="s">
        <v>188</v>
      </c>
      <c r="M539" s="32">
        <v>4</v>
      </c>
      <c r="N539" s="75">
        <f t="shared" si="231"/>
        <v>21</v>
      </c>
      <c r="O539" s="12" t="s">
        <v>96</v>
      </c>
      <c r="P539" s="62">
        <f t="shared" si="259"/>
        <v>23</v>
      </c>
      <c r="Q539" s="164">
        <f t="shared" si="222"/>
        <v>2102361</v>
      </c>
      <c r="R539" s="59" t="str">
        <f t="shared" si="232"/>
        <v>PROUH65 T2 RU375-SO  (65 gal)</v>
      </c>
      <c r="S539" s="151">
        <f>COUNTIF(R$90:R$662, R539)</f>
        <v>1</v>
      </c>
      <c r="T539" s="13" t="s">
        <v>313</v>
      </c>
      <c r="U539" s="14">
        <v>65</v>
      </c>
      <c r="V539" s="99"/>
      <c r="W539" s="80" t="s">
        <v>275</v>
      </c>
      <c r="X539" s="85" t="str">
        <f t="shared" si="223"/>
        <v>Rheem2020Prem65</v>
      </c>
      <c r="Y539" s="115">
        <v>1</v>
      </c>
      <c r="Z539" s="46" t="s">
        <v>8</v>
      </c>
      <c r="AA539" s="47">
        <v>43944</v>
      </c>
      <c r="AB539" s="44"/>
      <c r="AC539" s="124" t="str">
        <f t="shared" si="233"/>
        <v>2,     2102361,   "PROUH65 T2 RU375-SO  (65 gal)"</v>
      </c>
      <c r="AD539" s="126" t="str">
        <f t="shared" si="258"/>
        <v>Ruud</v>
      </c>
      <c r="AE539" s="6" t="s">
        <v>652</v>
      </c>
      <c r="AF539" s="167">
        <f>COUNTIF(AE$77:AE$662, AE539)</f>
        <v>1</v>
      </c>
      <c r="AG539" s="124" t="str">
        <f t="shared" si="234"/>
        <v xml:space="preserve">          case  PROUH65 T2 RU375-SO  (65 gal)   :   "RuudPROUH65T2RU375SO"</v>
      </c>
      <c r="AH539" s="6">
        <v>4.05</v>
      </c>
      <c r="AJ539" s="6">
        <v>4</v>
      </c>
      <c r="AK539"/>
      <c r="AL539" s="138" t="str">
        <f t="shared" si="235"/>
        <v/>
      </c>
      <c r="AM539" s="138">
        <f t="shared" si="236"/>
        <v>4.05</v>
      </c>
      <c r="AN539"/>
      <c r="AO539"/>
      <c r="AP539"/>
      <c r="AQ539"/>
      <c r="AR539"/>
    </row>
    <row r="540" spans="3:44" s="6" customFormat="1" ht="15" customHeight="1" x14ac:dyDescent="0.25">
      <c r="C540" s="105" t="str">
        <f t="shared" si="224"/>
        <v>Ruud</v>
      </c>
      <c r="D540" s="105" t="str">
        <f t="shared" si="225"/>
        <v>PROUH80 T2 RU375-SO  (80 gal)</v>
      </c>
      <c r="E540" s="105">
        <f t="shared" si="226"/>
        <v>2102462</v>
      </c>
      <c r="F540" s="55">
        <f t="shared" si="227"/>
        <v>80</v>
      </c>
      <c r="G540" s="6" t="str">
        <f t="shared" si="228"/>
        <v>Rheem2020Prem80</v>
      </c>
      <c r="H540" s="114">
        <f t="shared" si="229"/>
        <v>1</v>
      </c>
      <c r="I540" s="152" t="str">
        <f t="shared" si="230"/>
        <v>RuudPROUH80T2RU375SO</v>
      </c>
      <c r="J540" s="114">
        <v>4</v>
      </c>
      <c r="K540" s="219">
        <v>4.07</v>
      </c>
      <c r="L540" s="91" t="s">
        <v>188</v>
      </c>
      <c r="M540" s="32">
        <v>4</v>
      </c>
      <c r="N540" s="75">
        <f t="shared" si="231"/>
        <v>21</v>
      </c>
      <c r="O540" s="12" t="s">
        <v>96</v>
      </c>
      <c r="P540" s="62">
        <f t="shared" si="259"/>
        <v>24</v>
      </c>
      <c r="Q540" s="164">
        <f t="shared" si="222"/>
        <v>2102462</v>
      </c>
      <c r="R540" s="59" t="str">
        <f t="shared" si="232"/>
        <v>PROUH80 T2 RU375-SO  (80 gal)</v>
      </c>
      <c r="S540" s="151">
        <f>COUNTIF(R$90:R$662, R540)</f>
        <v>1</v>
      </c>
      <c r="T540" s="13" t="s">
        <v>314</v>
      </c>
      <c r="U540" s="14">
        <v>80</v>
      </c>
      <c r="V540" s="99"/>
      <c r="W540" s="80" t="s">
        <v>276</v>
      </c>
      <c r="X540" s="85" t="str">
        <f t="shared" si="223"/>
        <v>Rheem2020Prem80</v>
      </c>
      <c r="Y540" s="115">
        <v>1</v>
      </c>
      <c r="Z540" s="46">
        <v>4</v>
      </c>
      <c r="AA540" s="47">
        <v>43944</v>
      </c>
      <c r="AB540" s="44"/>
      <c r="AC540" s="124" t="str">
        <f t="shared" si="233"/>
        <v>2,     2102462,   "PROUH80 T2 RU375-SO  (80 gal)"</v>
      </c>
      <c r="AD540" s="126" t="str">
        <f t="shared" si="258"/>
        <v>Ruud</v>
      </c>
      <c r="AE540" t="s">
        <v>659</v>
      </c>
      <c r="AF540" s="167">
        <f>COUNTIF(AE$77:AE$662, AE540)</f>
        <v>1</v>
      </c>
      <c r="AG540" s="124" t="str">
        <f t="shared" si="234"/>
        <v xml:space="preserve">          case  PROUH80 T2 RU375-SO  (80 gal)   :   "RuudPROUH80T2RU375SO"</v>
      </c>
      <c r="AH540" s="6">
        <v>4.07</v>
      </c>
      <c r="AJ540" s="6">
        <v>4</v>
      </c>
      <c r="AK540"/>
      <c r="AL540" s="138" t="str">
        <f t="shared" si="235"/>
        <v/>
      </c>
      <c r="AM540" s="138">
        <f t="shared" si="236"/>
        <v>4.07</v>
      </c>
      <c r="AN540"/>
      <c r="AO540"/>
      <c r="AP540"/>
      <c r="AQ540"/>
      <c r="AR540"/>
    </row>
    <row r="541" spans="3:44" s="6" customFormat="1" ht="15" customHeight="1" x14ac:dyDescent="0.25">
      <c r="C541" s="105" t="str">
        <f t="shared" si="224"/>
        <v>Ruud</v>
      </c>
      <c r="D541" s="105" t="str">
        <f t="shared" si="225"/>
        <v>PRO H40 T2 RU310BM  (40 gal)</v>
      </c>
      <c r="E541" s="105">
        <f t="shared" si="226"/>
        <v>2102563</v>
      </c>
      <c r="F541" s="55">
        <f t="shared" si="227"/>
        <v>40</v>
      </c>
      <c r="G541" s="6" t="str">
        <f t="shared" si="228"/>
        <v>Rheem2020Build40</v>
      </c>
      <c r="H541" s="114">
        <f t="shared" si="229"/>
        <v>1</v>
      </c>
      <c r="I541" s="152" t="str">
        <f t="shared" si="230"/>
        <v>RuudPROH40T2RU310BM</v>
      </c>
      <c r="J541" s="114">
        <v>3</v>
      </c>
      <c r="K541" s="219">
        <v>3.5</v>
      </c>
      <c r="L541" s="91" t="s">
        <v>188</v>
      </c>
      <c r="M541" s="32">
        <v>3</v>
      </c>
      <c r="N541" s="75">
        <f t="shared" si="231"/>
        <v>21</v>
      </c>
      <c r="O541" s="12" t="s">
        <v>96</v>
      </c>
      <c r="P541" s="62">
        <f t="shared" si="259"/>
        <v>25</v>
      </c>
      <c r="Q541" s="164">
        <f t="shared" si="222"/>
        <v>2102563</v>
      </c>
      <c r="R541" s="59" t="str">
        <f t="shared" si="232"/>
        <v>PRO H40 T2 RU310BM  (40 gal)</v>
      </c>
      <c r="S541" s="151">
        <f>COUNTIF(R$90:R$662, R541)</f>
        <v>1</v>
      </c>
      <c r="T541" s="13" t="s">
        <v>339</v>
      </c>
      <c r="U541" s="14">
        <v>40</v>
      </c>
      <c r="V541" s="99"/>
      <c r="W541" s="80" t="s">
        <v>277</v>
      </c>
      <c r="X541" s="85" t="str">
        <f t="shared" si="223"/>
        <v>Rheem2020Build40</v>
      </c>
      <c r="Y541" s="115">
        <v>1</v>
      </c>
      <c r="Z541" s="46">
        <v>2</v>
      </c>
      <c r="AA541" s="47">
        <v>43944</v>
      </c>
      <c r="AB541" s="44"/>
      <c r="AC541" s="124" t="str">
        <f t="shared" si="233"/>
        <v>2,     2102563,   "PRO H40 T2 RU310BM  (40 gal)"</v>
      </c>
      <c r="AD541" s="126" t="str">
        <f t="shared" si="258"/>
        <v>Ruud</v>
      </c>
      <c r="AE541" t="s">
        <v>633</v>
      </c>
      <c r="AF541" s="167">
        <f>COUNTIF(AE$77:AE$662, AE541)</f>
        <v>1</v>
      </c>
      <c r="AG541" s="124" t="str">
        <f t="shared" si="234"/>
        <v xml:space="preserve">          case  PRO H40 T2 RU310BM  (40 gal)   :   "RuudPROH40T2RU310BM"</v>
      </c>
      <c r="AH541" s="6">
        <v>3.5</v>
      </c>
      <c r="AJ541" s="6">
        <v>3</v>
      </c>
      <c r="AK541"/>
      <c r="AL541" s="138">
        <f t="shared" si="235"/>
        <v>3.5</v>
      </c>
      <c r="AM541" s="138" t="str">
        <f t="shared" si="236"/>
        <v/>
      </c>
      <c r="AN541"/>
      <c r="AO541"/>
      <c r="AP541"/>
      <c r="AQ541"/>
      <c r="AR541"/>
    </row>
    <row r="542" spans="3:44" s="6" customFormat="1" ht="15" customHeight="1" x14ac:dyDescent="0.25">
      <c r="C542" s="105" t="str">
        <f t="shared" si="224"/>
        <v>Ruud</v>
      </c>
      <c r="D542" s="105" t="str">
        <f t="shared" si="225"/>
        <v>PRO H50 T2 RU310BM  (50 gal)</v>
      </c>
      <c r="E542" s="105">
        <f t="shared" si="226"/>
        <v>2102664</v>
      </c>
      <c r="F542" s="55">
        <f t="shared" si="227"/>
        <v>50</v>
      </c>
      <c r="G542" s="6" t="str">
        <f t="shared" si="228"/>
        <v>Rheem2020Build50</v>
      </c>
      <c r="H542" s="114">
        <f t="shared" si="229"/>
        <v>1</v>
      </c>
      <c r="I542" s="152" t="str">
        <f t="shared" si="230"/>
        <v>RuudPROH50T2RU310BM</v>
      </c>
      <c r="J542" s="114">
        <v>3</v>
      </c>
      <c r="K542" s="219">
        <v>3.5</v>
      </c>
      <c r="L542" s="91" t="s">
        <v>188</v>
      </c>
      <c r="M542" s="32">
        <v>3</v>
      </c>
      <c r="N542" s="75">
        <f t="shared" si="231"/>
        <v>21</v>
      </c>
      <c r="O542" s="12" t="s">
        <v>96</v>
      </c>
      <c r="P542" s="62">
        <f t="shared" si="259"/>
        <v>26</v>
      </c>
      <c r="Q542" s="164">
        <f t="shared" si="222"/>
        <v>2102664</v>
      </c>
      <c r="R542" s="59" t="str">
        <f t="shared" si="232"/>
        <v>PRO H50 T2 RU310BM  (50 gal)</v>
      </c>
      <c r="S542" s="151">
        <f>COUNTIF(R$90:R$662, R542)</f>
        <v>1</v>
      </c>
      <c r="T542" s="13" t="s">
        <v>340</v>
      </c>
      <c r="U542" s="14">
        <v>50</v>
      </c>
      <c r="V542" s="99"/>
      <c r="W542" s="80" t="s">
        <v>278</v>
      </c>
      <c r="X542" s="85" t="str">
        <f t="shared" si="223"/>
        <v>Rheem2020Build50</v>
      </c>
      <c r="Y542" s="115">
        <v>1</v>
      </c>
      <c r="Z542" s="46" t="s">
        <v>8</v>
      </c>
      <c r="AA542" s="47">
        <v>43944</v>
      </c>
      <c r="AB542" s="44"/>
      <c r="AC542" s="124" t="str">
        <f t="shared" si="233"/>
        <v>2,     2102664,   "PRO H50 T2 RU310BM  (50 gal)"</v>
      </c>
      <c r="AD542" s="126" t="str">
        <f t="shared" si="258"/>
        <v>Ruud</v>
      </c>
      <c r="AE542" t="s">
        <v>634</v>
      </c>
      <c r="AF542" s="167">
        <f>COUNTIF(AE$77:AE$662, AE542)</f>
        <v>1</v>
      </c>
      <c r="AG542" s="124" t="str">
        <f t="shared" si="234"/>
        <v xml:space="preserve">          case  PRO H50 T2 RU310BM  (50 gal)   :   "RuudPROH50T2RU310BM"</v>
      </c>
      <c r="AH542" s="6">
        <v>3.5</v>
      </c>
      <c r="AJ542" s="6">
        <v>3</v>
      </c>
      <c r="AK542"/>
      <c r="AL542" s="138">
        <f t="shared" si="235"/>
        <v>3.5</v>
      </c>
      <c r="AM542" s="138" t="str">
        <f t="shared" si="236"/>
        <v/>
      </c>
      <c r="AN542"/>
      <c r="AO542"/>
      <c r="AP542"/>
      <c r="AQ542"/>
      <c r="AR542"/>
    </row>
    <row r="543" spans="3:44" s="6" customFormat="1" ht="15" customHeight="1" x14ac:dyDescent="0.25">
      <c r="C543" s="105" t="str">
        <f t="shared" si="224"/>
        <v>Ruud</v>
      </c>
      <c r="D543" s="105" t="str">
        <f t="shared" si="225"/>
        <v>PRO H65 T2 RU310BM  (65 gal)</v>
      </c>
      <c r="E543" s="105">
        <f t="shared" si="226"/>
        <v>2102765</v>
      </c>
      <c r="F543" s="55">
        <f t="shared" si="227"/>
        <v>65</v>
      </c>
      <c r="G543" s="6" t="str">
        <f t="shared" si="228"/>
        <v>Rheem2020Build65</v>
      </c>
      <c r="H543" s="114">
        <f t="shared" si="229"/>
        <v>1</v>
      </c>
      <c r="I543" s="152" t="str">
        <f t="shared" si="230"/>
        <v>RuudPROH65T2RU310BM</v>
      </c>
      <c r="J543" s="114">
        <v>3</v>
      </c>
      <c r="K543" s="219">
        <v>3.5</v>
      </c>
      <c r="L543" s="91" t="s">
        <v>188</v>
      </c>
      <c r="M543" s="32">
        <v>3</v>
      </c>
      <c r="N543" s="75">
        <f t="shared" si="231"/>
        <v>21</v>
      </c>
      <c r="O543" s="12" t="s">
        <v>96</v>
      </c>
      <c r="P543" s="62">
        <f t="shared" si="259"/>
        <v>27</v>
      </c>
      <c r="Q543" s="164">
        <f t="shared" si="222"/>
        <v>2102765</v>
      </c>
      <c r="R543" s="59" t="str">
        <f t="shared" si="232"/>
        <v>PRO H65 T2 RU310BM  (65 gal)</v>
      </c>
      <c r="S543" s="151">
        <f>COUNTIF(R$90:R$662, R543)</f>
        <v>1</v>
      </c>
      <c r="T543" s="13" t="s">
        <v>341</v>
      </c>
      <c r="U543" s="14">
        <v>65</v>
      </c>
      <c r="V543" s="99"/>
      <c r="W543" s="80" t="s">
        <v>279</v>
      </c>
      <c r="X543" s="85" t="str">
        <f t="shared" si="223"/>
        <v>Rheem2020Build65</v>
      </c>
      <c r="Y543" s="115">
        <v>1</v>
      </c>
      <c r="Z543" s="46" t="s">
        <v>8</v>
      </c>
      <c r="AA543" s="47">
        <v>43944</v>
      </c>
      <c r="AB543" s="44"/>
      <c r="AC543" s="124" t="str">
        <f t="shared" si="233"/>
        <v>2,     2102765,   "PRO H65 T2 RU310BM  (65 gal)"</v>
      </c>
      <c r="AD543" s="126" t="str">
        <f t="shared" si="258"/>
        <v>Ruud</v>
      </c>
      <c r="AE543" t="s">
        <v>635</v>
      </c>
      <c r="AF543" s="167">
        <f>COUNTIF(AE$77:AE$662, AE543)</f>
        <v>1</v>
      </c>
      <c r="AG543" s="124" t="str">
        <f t="shared" si="234"/>
        <v xml:space="preserve">          case  PRO H65 T2 RU310BM  (65 gal)   :   "RuudPROH65T2RU310BM"</v>
      </c>
      <c r="AH543" s="6">
        <v>3.5</v>
      </c>
      <c r="AJ543" s="6">
        <v>3</v>
      </c>
      <c r="AK543"/>
      <c r="AL543" s="138">
        <f t="shared" si="235"/>
        <v>3.5</v>
      </c>
      <c r="AM543" s="138" t="str">
        <f t="shared" si="236"/>
        <v/>
      </c>
      <c r="AN543"/>
      <c r="AO543"/>
      <c r="AP543"/>
      <c r="AQ543"/>
      <c r="AR543"/>
    </row>
    <row r="544" spans="3:44" s="6" customFormat="1" ht="15" customHeight="1" x14ac:dyDescent="0.25">
      <c r="C544" s="105" t="str">
        <f t="shared" si="224"/>
        <v>Ruud</v>
      </c>
      <c r="D544" s="105" t="str">
        <f t="shared" si="225"/>
        <v>PRO H80 T2 RU310BM  (80 gal)</v>
      </c>
      <c r="E544" s="105">
        <f t="shared" si="226"/>
        <v>2102866</v>
      </c>
      <c r="F544" s="55">
        <f t="shared" si="227"/>
        <v>80</v>
      </c>
      <c r="G544" s="6" t="str">
        <f t="shared" si="228"/>
        <v>Rheem2020Build80</v>
      </c>
      <c r="H544" s="114">
        <f t="shared" si="229"/>
        <v>1</v>
      </c>
      <c r="I544" s="152" t="str">
        <f t="shared" si="230"/>
        <v>RuudPROH80T2RU310BM</v>
      </c>
      <c r="J544" s="114">
        <v>3</v>
      </c>
      <c r="K544" s="219">
        <v>3.5</v>
      </c>
      <c r="L544" s="91" t="s">
        <v>188</v>
      </c>
      <c r="M544" s="32">
        <v>3</v>
      </c>
      <c r="N544" s="75">
        <f t="shared" si="231"/>
        <v>21</v>
      </c>
      <c r="O544" s="12" t="s">
        <v>96</v>
      </c>
      <c r="P544" s="62">
        <f t="shared" si="259"/>
        <v>28</v>
      </c>
      <c r="Q544" s="164">
        <f t="shared" si="222"/>
        <v>2102866</v>
      </c>
      <c r="R544" s="59" t="str">
        <f t="shared" si="232"/>
        <v>PRO H80 T2 RU310BM  (80 gal)</v>
      </c>
      <c r="S544" s="151">
        <f>COUNTIF(R$90:R$662, R544)</f>
        <v>1</v>
      </c>
      <c r="T544" s="13" t="s">
        <v>342</v>
      </c>
      <c r="U544" s="14">
        <v>80</v>
      </c>
      <c r="V544" s="99"/>
      <c r="W544" s="80" t="s">
        <v>280</v>
      </c>
      <c r="X544" s="85" t="str">
        <f t="shared" si="223"/>
        <v>Rheem2020Build80</v>
      </c>
      <c r="Y544" s="115">
        <v>1</v>
      </c>
      <c r="Z544" s="46" t="s">
        <v>13</v>
      </c>
      <c r="AA544" s="47">
        <v>43944</v>
      </c>
      <c r="AB544" s="44"/>
      <c r="AC544" s="124" t="str">
        <f t="shared" si="233"/>
        <v>2,     2102866,   "PRO H80 T2 RU310BM  (80 gal)"</v>
      </c>
      <c r="AD544" s="126" t="str">
        <f t="shared" si="258"/>
        <v>Ruud</v>
      </c>
      <c r="AE544" t="s">
        <v>636</v>
      </c>
      <c r="AF544" s="167">
        <f>COUNTIF(AE$77:AE$662, AE544)</f>
        <v>1</v>
      </c>
      <c r="AG544" s="124" t="str">
        <f t="shared" si="234"/>
        <v xml:space="preserve">          case  PRO H80 T2 RU310BM  (80 gal)   :   "RuudPROH80T2RU310BM"</v>
      </c>
      <c r="AH544" s="6">
        <v>3.5</v>
      </c>
      <c r="AJ544" s="6">
        <v>3</v>
      </c>
      <c r="AK544"/>
      <c r="AL544" s="138">
        <f t="shared" si="235"/>
        <v>3.5</v>
      </c>
      <c r="AM544" s="138" t="str">
        <f t="shared" si="236"/>
        <v/>
      </c>
      <c r="AN544"/>
      <c r="AO544"/>
      <c r="AP544"/>
      <c r="AQ544"/>
      <c r="AR544"/>
    </row>
    <row r="545" spans="3:44" s="6" customFormat="1" ht="15" customHeight="1" x14ac:dyDescent="0.25">
      <c r="C545" s="118" t="str">
        <f t="shared" si="224"/>
        <v>Ruud</v>
      </c>
      <c r="D545" s="118" t="str">
        <f t="shared" si="225"/>
        <v>PRO H40 T2 RU310UM  (40 gal)</v>
      </c>
      <c r="E545" s="118">
        <f t="shared" si="226"/>
        <v>2102963</v>
      </c>
      <c r="F545" s="55">
        <f t="shared" si="227"/>
        <v>40</v>
      </c>
      <c r="G545" s="6" t="str">
        <f t="shared" si="228"/>
        <v>Rheem2020Build40</v>
      </c>
      <c r="H545" s="114">
        <f t="shared" si="229"/>
        <v>0</v>
      </c>
      <c r="I545" s="152" t="str">
        <f t="shared" si="230"/>
        <v>RuudPROH40T2RU310UM</v>
      </c>
      <c r="J545" s="114">
        <v>4</v>
      </c>
      <c r="K545" s="219">
        <v>3.5</v>
      </c>
      <c r="L545" s="91" t="s">
        <v>188</v>
      </c>
      <c r="M545" s="32">
        <v>3</v>
      </c>
      <c r="N545" s="75">
        <f t="shared" si="231"/>
        <v>21</v>
      </c>
      <c r="O545" s="12" t="s">
        <v>96</v>
      </c>
      <c r="P545" s="62">
        <f t="shared" si="259"/>
        <v>29</v>
      </c>
      <c r="Q545" s="164">
        <f t="shared" si="222"/>
        <v>2102963</v>
      </c>
      <c r="R545" s="59" t="str">
        <f t="shared" si="232"/>
        <v>PRO H40 T2 RU310UM  (40 gal)</v>
      </c>
      <c r="S545" s="151">
        <f>COUNTIF(R$90:R$662, R545)</f>
        <v>1</v>
      </c>
      <c r="T545" s="13" t="s">
        <v>417</v>
      </c>
      <c r="U545" s="14">
        <v>40</v>
      </c>
      <c r="V545" s="99"/>
      <c r="W545" s="80" t="s">
        <v>277</v>
      </c>
      <c r="X545" s="85" t="str">
        <f t="shared" si="223"/>
        <v>Rheem2020Build40</v>
      </c>
      <c r="Y545" s="113">
        <v>0</v>
      </c>
      <c r="Z545" s="46">
        <v>2</v>
      </c>
      <c r="AA545" s="47">
        <v>44158</v>
      </c>
      <c r="AB545" s="44"/>
      <c r="AC545" s="124" t="str">
        <f t="shared" si="233"/>
        <v>2,     2102963,   "PRO H40 T2 RU310UM  (40 gal)"</v>
      </c>
      <c r="AD545" s="126" t="str">
        <f t="shared" si="258"/>
        <v>Ruud</v>
      </c>
      <c r="AE545" s="128" t="s">
        <v>628</v>
      </c>
      <c r="AF545" s="167">
        <f>COUNTIF(AE$77:AE$662, AE545)</f>
        <v>1</v>
      </c>
      <c r="AG545" s="124" t="str">
        <f t="shared" si="234"/>
        <v xml:space="preserve">          case  PRO H40 T2 RU310UM  (40 gal)   :   "RuudPROH40T2RU310UM"</v>
      </c>
      <c r="AH545" s="6">
        <v>3.5</v>
      </c>
      <c r="AJ545" s="6">
        <v>4</v>
      </c>
      <c r="AK545"/>
      <c r="AL545" s="138" t="str">
        <f t="shared" si="235"/>
        <v/>
      </c>
      <c r="AM545" s="138">
        <f t="shared" si="236"/>
        <v>3.5</v>
      </c>
      <c r="AN545"/>
      <c r="AO545"/>
      <c r="AP545"/>
      <c r="AQ545"/>
      <c r="AR545"/>
    </row>
    <row r="546" spans="3:44" s="6" customFormat="1" ht="15" customHeight="1" x14ac:dyDescent="0.25">
      <c r="C546" s="118" t="str">
        <f t="shared" si="224"/>
        <v>Ruud</v>
      </c>
      <c r="D546" s="118" t="str">
        <f t="shared" si="225"/>
        <v>PRO H50 T2 RU310UM  (50 gal)</v>
      </c>
      <c r="E546" s="118">
        <f t="shared" si="226"/>
        <v>2103064</v>
      </c>
      <c r="F546" s="55">
        <f t="shared" si="227"/>
        <v>50</v>
      </c>
      <c r="G546" s="6" t="str">
        <f t="shared" si="228"/>
        <v>Rheem2020Build50</v>
      </c>
      <c r="H546" s="114">
        <f t="shared" si="229"/>
        <v>0</v>
      </c>
      <c r="I546" s="152" t="str">
        <f t="shared" si="230"/>
        <v>RuudPROH50T2RU310UM</v>
      </c>
      <c r="J546" s="114">
        <v>4</v>
      </c>
      <c r="K546" s="219">
        <v>3.5</v>
      </c>
      <c r="L546" s="91" t="s">
        <v>188</v>
      </c>
      <c r="M546" s="32">
        <v>3</v>
      </c>
      <c r="N546" s="75">
        <f t="shared" si="231"/>
        <v>21</v>
      </c>
      <c r="O546" s="12" t="s">
        <v>96</v>
      </c>
      <c r="P546" s="62">
        <f t="shared" si="259"/>
        <v>30</v>
      </c>
      <c r="Q546" s="164">
        <f t="shared" si="222"/>
        <v>2103064</v>
      </c>
      <c r="R546" s="59" t="str">
        <f t="shared" si="232"/>
        <v>PRO H50 T2 RU310UM  (50 gal)</v>
      </c>
      <c r="S546" s="151">
        <f>COUNTIF(R$90:R$662, R546)</f>
        <v>1</v>
      </c>
      <c r="T546" s="13" t="s">
        <v>418</v>
      </c>
      <c r="U546" s="14">
        <v>50</v>
      </c>
      <c r="V546" s="99"/>
      <c r="W546" s="80" t="s">
        <v>278</v>
      </c>
      <c r="X546" s="85" t="str">
        <f t="shared" si="223"/>
        <v>Rheem2020Build50</v>
      </c>
      <c r="Y546" s="113">
        <v>0</v>
      </c>
      <c r="Z546" s="46" t="s">
        <v>8</v>
      </c>
      <c r="AA546" s="47">
        <v>44158</v>
      </c>
      <c r="AB546" s="44"/>
      <c r="AC546" s="124" t="str">
        <f t="shared" si="233"/>
        <v>2,     2103064,   "PRO H50 T2 RU310UM  (50 gal)"</v>
      </c>
      <c r="AD546" s="126" t="str">
        <f t="shared" si="258"/>
        <v>Ruud</v>
      </c>
      <c r="AE546" s="128" t="s">
        <v>629</v>
      </c>
      <c r="AF546" s="167">
        <f>COUNTIF(AE$77:AE$662, AE546)</f>
        <v>1</v>
      </c>
      <c r="AG546" s="124" t="str">
        <f t="shared" si="234"/>
        <v xml:space="preserve">          case  PRO H50 T2 RU310UM  (50 gal)   :   "RuudPROH50T2RU310UM"</v>
      </c>
      <c r="AH546" s="6">
        <v>3.5</v>
      </c>
      <c r="AJ546" s="6">
        <v>4</v>
      </c>
      <c r="AK546"/>
      <c r="AL546" s="138" t="str">
        <f t="shared" si="235"/>
        <v/>
      </c>
      <c r="AM546" s="138">
        <f t="shared" si="236"/>
        <v>3.5</v>
      </c>
      <c r="AN546"/>
      <c r="AO546"/>
      <c r="AP546"/>
      <c r="AQ546"/>
      <c r="AR546"/>
    </row>
    <row r="547" spans="3:44" s="6" customFormat="1" ht="15" customHeight="1" x14ac:dyDescent="0.25">
      <c r="C547" s="118" t="str">
        <f t="shared" si="224"/>
        <v>Ruud</v>
      </c>
      <c r="D547" s="118" t="str">
        <f t="shared" si="225"/>
        <v>PRO H65 T2 RU310UM  (65 gal)</v>
      </c>
      <c r="E547" s="118">
        <f t="shared" si="226"/>
        <v>2103165</v>
      </c>
      <c r="F547" s="55">
        <f t="shared" si="227"/>
        <v>65</v>
      </c>
      <c r="G547" s="6" t="str">
        <f t="shared" si="228"/>
        <v>Rheem2020Build65</v>
      </c>
      <c r="H547" s="114">
        <f t="shared" si="229"/>
        <v>0</v>
      </c>
      <c r="I547" s="152" t="str">
        <f t="shared" si="230"/>
        <v>RuudPROH65T2RU310UM</v>
      </c>
      <c r="J547" s="114">
        <v>4</v>
      </c>
      <c r="K547" s="219">
        <v>3.5</v>
      </c>
      <c r="L547" s="91" t="s">
        <v>188</v>
      </c>
      <c r="M547" s="32">
        <v>3</v>
      </c>
      <c r="N547" s="75">
        <f t="shared" si="231"/>
        <v>21</v>
      </c>
      <c r="O547" s="12" t="s">
        <v>96</v>
      </c>
      <c r="P547" s="62">
        <f t="shared" si="259"/>
        <v>31</v>
      </c>
      <c r="Q547" s="164">
        <f t="shared" si="222"/>
        <v>2103165</v>
      </c>
      <c r="R547" s="59" t="str">
        <f t="shared" si="232"/>
        <v>PRO H65 T2 RU310UM  (65 gal)</v>
      </c>
      <c r="S547" s="151">
        <f>COUNTIF(R$90:R$662, R547)</f>
        <v>1</v>
      </c>
      <c r="T547" s="13" t="s">
        <v>419</v>
      </c>
      <c r="U547" s="14">
        <v>65</v>
      </c>
      <c r="V547" s="99"/>
      <c r="W547" s="80" t="s">
        <v>279</v>
      </c>
      <c r="X547" s="85" t="str">
        <f t="shared" si="223"/>
        <v>Rheem2020Build65</v>
      </c>
      <c r="Y547" s="113">
        <v>0</v>
      </c>
      <c r="Z547" s="46" t="s">
        <v>8</v>
      </c>
      <c r="AA547" s="47">
        <v>44158</v>
      </c>
      <c r="AB547" s="44"/>
      <c r="AC547" s="124" t="str">
        <f t="shared" si="233"/>
        <v>2,     2103165,   "PRO H65 T2 RU310UM  (65 gal)"</v>
      </c>
      <c r="AD547" s="126" t="str">
        <f t="shared" si="258"/>
        <v>Ruud</v>
      </c>
      <c r="AE547" s="128" t="s">
        <v>630</v>
      </c>
      <c r="AF547" s="167">
        <f>COUNTIF(AE$77:AE$662, AE547)</f>
        <v>1</v>
      </c>
      <c r="AG547" s="124" t="str">
        <f t="shared" si="234"/>
        <v xml:space="preserve">          case  PRO H65 T2 RU310UM  (65 gal)   :   "RuudPROH65T2RU310UM"</v>
      </c>
      <c r="AH547" s="6">
        <v>3.5</v>
      </c>
      <c r="AJ547" s="6">
        <v>4</v>
      </c>
      <c r="AK547"/>
      <c r="AL547" s="138" t="str">
        <f t="shared" si="235"/>
        <v/>
      </c>
      <c r="AM547" s="138">
        <f t="shared" si="236"/>
        <v>3.5</v>
      </c>
      <c r="AN547"/>
      <c r="AO547"/>
      <c r="AP547"/>
      <c r="AQ547"/>
      <c r="AR547"/>
    </row>
    <row r="548" spans="3:44" s="6" customFormat="1" ht="15" customHeight="1" x14ac:dyDescent="0.25">
      <c r="C548" s="118" t="str">
        <f t="shared" si="224"/>
        <v>Ruud</v>
      </c>
      <c r="D548" s="118" t="str">
        <f t="shared" si="225"/>
        <v>PRO H80 T2 RU310UM  (80 gal)</v>
      </c>
      <c r="E548" s="118">
        <f t="shared" si="226"/>
        <v>2103266</v>
      </c>
      <c r="F548" s="55">
        <f t="shared" si="227"/>
        <v>80</v>
      </c>
      <c r="G548" s="6" t="str">
        <f t="shared" si="228"/>
        <v>Rheem2020Build80</v>
      </c>
      <c r="H548" s="114">
        <f t="shared" si="229"/>
        <v>0</v>
      </c>
      <c r="I548" s="152" t="str">
        <f t="shared" si="230"/>
        <v>RuudPROH80T2RU310UM</v>
      </c>
      <c r="J548" s="114">
        <v>4</v>
      </c>
      <c r="K548" s="219">
        <v>3.5</v>
      </c>
      <c r="L548" s="91" t="s">
        <v>188</v>
      </c>
      <c r="M548" s="32">
        <v>3</v>
      </c>
      <c r="N548" s="75">
        <f t="shared" si="231"/>
        <v>21</v>
      </c>
      <c r="O548" s="12" t="s">
        <v>96</v>
      </c>
      <c r="P548" s="62">
        <f t="shared" si="259"/>
        <v>32</v>
      </c>
      <c r="Q548" s="164">
        <f t="shared" si="222"/>
        <v>2103266</v>
      </c>
      <c r="R548" s="59" t="str">
        <f t="shared" si="232"/>
        <v>PRO H80 T2 RU310UM  (80 gal)</v>
      </c>
      <c r="S548" s="151">
        <f>COUNTIF(R$90:R$662, R548)</f>
        <v>1</v>
      </c>
      <c r="T548" s="13" t="s">
        <v>420</v>
      </c>
      <c r="U548" s="14">
        <v>80</v>
      </c>
      <c r="V548" s="99"/>
      <c r="W548" s="80" t="s">
        <v>280</v>
      </c>
      <c r="X548" s="85" t="str">
        <f t="shared" si="223"/>
        <v>Rheem2020Build80</v>
      </c>
      <c r="Y548" s="113">
        <v>0</v>
      </c>
      <c r="Z548" s="46" t="s">
        <v>13</v>
      </c>
      <c r="AA548" s="47">
        <v>44158</v>
      </c>
      <c r="AB548" s="44"/>
      <c r="AC548" s="124" t="str">
        <f t="shared" si="233"/>
        <v>2,     2103266,   "PRO H80 T2 RU310UM  (80 gal)"</v>
      </c>
      <c r="AD548" s="126" t="str">
        <f t="shared" si="258"/>
        <v>Ruud</v>
      </c>
      <c r="AE548" s="128" t="s">
        <v>631</v>
      </c>
      <c r="AF548" s="167">
        <f>COUNTIF(AE$77:AE$662, AE548)</f>
        <v>1</v>
      </c>
      <c r="AG548" s="124" t="str">
        <f t="shared" si="234"/>
        <v xml:space="preserve">          case  PRO H80 T2 RU310UM  (80 gal)   :   "RuudPROH80T2RU310UM"</v>
      </c>
      <c r="AH548" s="6">
        <v>3.5</v>
      </c>
      <c r="AJ548" s="6">
        <v>4</v>
      </c>
      <c r="AK548"/>
      <c r="AL548" s="138" t="str">
        <f t="shared" si="235"/>
        <v/>
      </c>
      <c r="AM548" s="138">
        <f t="shared" si="236"/>
        <v>3.5</v>
      </c>
      <c r="AN548"/>
      <c r="AO548"/>
      <c r="AP548"/>
      <c r="AQ548"/>
      <c r="AR548"/>
    </row>
    <row r="549" spans="3:44" s="6" customFormat="1" ht="15" customHeight="1" x14ac:dyDescent="0.25">
      <c r="C549" s="144" t="str">
        <f t="shared" si="224"/>
        <v>Ruud</v>
      </c>
      <c r="D549" s="144" t="str">
        <f t="shared" si="225"/>
        <v>PROUH40 T0 RU120  (40 gal)</v>
      </c>
      <c r="E549" s="144">
        <f t="shared" si="226"/>
        <v>2103781</v>
      </c>
      <c r="F549" s="55">
        <f t="shared" si="227"/>
        <v>40</v>
      </c>
      <c r="G549" s="6" t="str">
        <f t="shared" si="228"/>
        <v>RheemPlugInDedicated40</v>
      </c>
      <c r="H549" s="114">
        <f t="shared" si="229"/>
        <v>0</v>
      </c>
      <c r="I549" s="152" t="str">
        <f t="shared" si="230"/>
        <v>RuudPROUH40T0RU120</v>
      </c>
      <c r="J549" s="114">
        <v>3</v>
      </c>
      <c r="K549" s="219">
        <v>3</v>
      </c>
      <c r="L549" s="91" t="s">
        <v>188</v>
      </c>
      <c r="M549" s="32">
        <v>2</v>
      </c>
      <c r="N549" s="75">
        <f t="shared" si="231"/>
        <v>21</v>
      </c>
      <c r="O549" s="12" t="s">
        <v>96</v>
      </c>
      <c r="P549" s="61">
        <v>37</v>
      </c>
      <c r="Q549" s="164">
        <f t="shared" si="222"/>
        <v>2103781</v>
      </c>
      <c r="R549" s="59" t="str">
        <f t="shared" si="232"/>
        <v>PROUH40 T0 RU120  (40 gal)</v>
      </c>
      <c r="S549" s="151">
        <f>COUNTIF(R$90:R$662, R549)</f>
        <v>1</v>
      </c>
      <c r="T549" s="145" t="s">
        <v>793</v>
      </c>
      <c r="U549" s="14">
        <v>40</v>
      </c>
      <c r="V549" s="99"/>
      <c r="W549" s="80" t="s">
        <v>730</v>
      </c>
      <c r="X549" s="85" t="str">
        <f t="shared" si="223"/>
        <v>RheemPlugInDedicated40</v>
      </c>
      <c r="Y549" s="113">
        <v>0</v>
      </c>
      <c r="Z549" s="210" t="s">
        <v>8</v>
      </c>
      <c r="AA549" s="212">
        <v>44760</v>
      </c>
      <c r="AB549" s="106"/>
      <c r="AC549" s="124" t="str">
        <f t="shared" si="233"/>
        <v>2,     2103781,   "PROUH40 T0 RU120  (40 gal)"</v>
      </c>
      <c r="AD549" s="126" t="str">
        <f t="shared" si="258"/>
        <v>Ruud</v>
      </c>
      <c r="AE549" s="145" t="s">
        <v>803</v>
      </c>
      <c r="AF549" s="167">
        <f>COUNTIF(AE$77:AE$662, AE549)</f>
        <v>1</v>
      </c>
      <c r="AG549" s="124" t="str">
        <f t="shared" si="234"/>
        <v xml:space="preserve">          case  PROUH40 T0 RU120  (40 gal)   :   "RuudPROUH40T0RU120"</v>
      </c>
      <c r="AH549" s="6">
        <v>3</v>
      </c>
      <c r="AJ549" s="6">
        <v>3</v>
      </c>
      <c r="AK549"/>
      <c r="AL549" s="138">
        <f t="shared" si="235"/>
        <v>3</v>
      </c>
      <c r="AM549" s="138" t="str">
        <f t="shared" si="236"/>
        <v/>
      </c>
      <c r="AN549"/>
      <c r="AO549"/>
      <c r="AP549"/>
      <c r="AQ549"/>
      <c r="AR549"/>
    </row>
    <row r="550" spans="3:44" s="6" customFormat="1" ht="15" customHeight="1" x14ac:dyDescent="0.25">
      <c r="C550" s="144" t="str">
        <f t="shared" si="224"/>
        <v>Ruud</v>
      </c>
      <c r="D550" s="144" t="str">
        <f t="shared" si="225"/>
        <v>PROUH50 T0 RU120  (50 gal)</v>
      </c>
      <c r="E550" s="144">
        <f t="shared" si="226"/>
        <v>2103882</v>
      </c>
      <c r="F550" s="55">
        <f t="shared" si="227"/>
        <v>50</v>
      </c>
      <c r="G550" s="6" t="str">
        <f t="shared" si="228"/>
        <v>RheemPlugInDedicated50</v>
      </c>
      <c r="H550" s="114">
        <f t="shared" si="229"/>
        <v>0</v>
      </c>
      <c r="I550" s="152" t="str">
        <f t="shared" si="230"/>
        <v>RuudPROUH50T0RU120</v>
      </c>
      <c r="J550" s="114">
        <v>3</v>
      </c>
      <c r="K550" s="219">
        <v>3</v>
      </c>
      <c r="L550" s="91" t="s">
        <v>188</v>
      </c>
      <c r="M550" s="32">
        <v>2</v>
      </c>
      <c r="N550" s="75">
        <f t="shared" si="231"/>
        <v>21</v>
      </c>
      <c r="O550" s="12" t="s">
        <v>96</v>
      </c>
      <c r="P550" s="62">
        <f t="shared" ref="P550:P558" si="260">P549+1</f>
        <v>38</v>
      </c>
      <c r="Q550" s="164">
        <f t="shared" si="222"/>
        <v>2103882</v>
      </c>
      <c r="R550" s="59" t="str">
        <f t="shared" si="232"/>
        <v>PROUH50 T0 RU120  (50 gal)</v>
      </c>
      <c r="S550" s="151">
        <f>COUNTIF(R$90:R$662, R550)</f>
        <v>1</v>
      </c>
      <c r="T550" s="145" t="s">
        <v>794</v>
      </c>
      <c r="U550" s="14">
        <v>50</v>
      </c>
      <c r="V550" s="99"/>
      <c r="W550" s="80" t="s">
        <v>731</v>
      </c>
      <c r="X550" s="85" t="str">
        <f t="shared" si="223"/>
        <v>RheemPlugInDedicated50</v>
      </c>
      <c r="Y550" s="113">
        <v>0</v>
      </c>
      <c r="Z550" s="46" t="s">
        <v>8</v>
      </c>
      <c r="AA550" s="47">
        <v>44760</v>
      </c>
      <c r="AB550" s="44"/>
      <c r="AC550" s="124" t="str">
        <f t="shared" si="233"/>
        <v>2,     2103882,   "PROUH50 T0 RU120  (50 gal)"</v>
      </c>
      <c r="AD550" s="126" t="str">
        <f t="shared" si="258"/>
        <v>Ruud</v>
      </c>
      <c r="AE550" s="145" t="s">
        <v>804</v>
      </c>
      <c r="AF550" s="167">
        <f>COUNTIF(AE$77:AE$662, AE550)</f>
        <v>1</v>
      </c>
      <c r="AG550" s="124" t="str">
        <f t="shared" si="234"/>
        <v xml:space="preserve">          case  PROUH50 T0 RU120  (50 gal)   :   "RuudPROUH50T0RU120"</v>
      </c>
      <c r="AH550" s="6">
        <v>3</v>
      </c>
      <c r="AJ550" s="6">
        <v>3</v>
      </c>
      <c r="AK550"/>
      <c r="AL550" s="138">
        <f t="shared" si="235"/>
        <v>3</v>
      </c>
      <c r="AM550" s="138" t="str">
        <f t="shared" si="236"/>
        <v/>
      </c>
      <c r="AN550"/>
      <c r="AO550"/>
      <c r="AP550"/>
      <c r="AQ550"/>
      <c r="AR550"/>
    </row>
    <row r="551" spans="3:44" s="6" customFormat="1" ht="15" customHeight="1" x14ac:dyDescent="0.25">
      <c r="C551" s="144" t="str">
        <f t="shared" si="224"/>
        <v>Ruud</v>
      </c>
      <c r="D551" s="144" t="str">
        <f t="shared" si="225"/>
        <v>PROUH40 T0 RU120-M  (40 gal)</v>
      </c>
      <c r="E551" s="144">
        <f t="shared" si="226"/>
        <v>2103977</v>
      </c>
      <c r="F551" s="55">
        <f t="shared" si="227"/>
        <v>40</v>
      </c>
      <c r="G551" s="6" t="str">
        <f t="shared" si="228"/>
        <v>RheemPlugInShared40</v>
      </c>
      <c r="H551" s="114">
        <f t="shared" si="229"/>
        <v>1</v>
      </c>
      <c r="I551" s="152" t="str">
        <f t="shared" si="230"/>
        <v>RuudPROUH40T0RU120M</v>
      </c>
      <c r="J551" s="114">
        <v>3</v>
      </c>
      <c r="K551" s="219">
        <v>2.8</v>
      </c>
      <c r="L551" s="91" t="s">
        <v>188</v>
      </c>
      <c r="M551" s="32">
        <v>3</v>
      </c>
      <c r="N551" s="75">
        <f t="shared" si="231"/>
        <v>21</v>
      </c>
      <c r="O551" s="12" t="s">
        <v>96</v>
      </c>
      <c r="P551" s="62">
        <f t="shared" si="260"/>
        <v>39</v>
      </c>
      <c r="Q551" s="164">
        <f t="shared" si="222"/>
        <v>2103977</v>
      </c>
      <c r="R551" s="59" t="str">
        <f t="shared" si="232"/>
        <v>PROUH40 T0 RU120-M  (40 gal)</v>
      </c>
      <c r="S551" s="151">
        <f>COUNTIF(R$90:R$662, R551)</f>
        <v>1</v>
      </c>
      <c r="T551" s="145" t="s">
        <v>795</v>
      </c>
      <c r="U551" s="14">
        <v>40</v>
      </c>
      <c r="V551" s="99"/>
      <c r="W551" s="80" t="s">
        <v>726</v>
      </c>
      <c r="X551" s="85" t="str">
        <f t="shared" si="223"/>
        <v>RheemPlugInShared40</v>
      </c>
      <c r="Y551" s="115">
        <v>1</v>
      </c>
      <c r="Z551" s="210" t="s">
        <v>8</v>
      </c>
      <c r="AA551" s="212">
        <v>44760</v>
      </c>
      <c r="AB551" s="44"/>
      <c r="AC551" s="124" t="str">
        <f t="shared" si="233"/>
        <v>2,     2103977,   "PROUH40 T0 RU120-M  (40 gal)"</v>
      </c>
      <c r="AD551" s="126" t="str">
        <f t="shared" si="258"/>
        <v>Ruud</v>
      </c>
      <c r="AE551" s="141" t="s">
        <v>805</v>
      </c>
      <c r="AF551" s="167">
        <f>COUNTIF(AE$77:AE$662, AE551)</f>
        <v>1</v>
      </c>
      <c r="AG551" s="124" t="str">
        <f t="shared" si="234"/>
        <v xml:space="preserve">          case  PROUH40 T0 RU120-M  (40 gal)   :   "RuudPROUH40T0RU120M"</v>
      </c>
      <c r="AH551" s="6">
        <v>2.8</v>
      </c>
      <c r="AJ551" s="6">
        <v>3</v>
      </c>
      <c r="AK551"/>
      <c r="AL551" s="138">
        <f t="shared" si="235"/>
        <v>2.8</v>
      </c>
      <c r="AM551" s="138" t="str">
        <f t="shared" si="236"/>
        <v/>
      </c>
      <c r="AN551"/>
      <c r="AO551"/>
      <c r="AP551"/>
      <c r="AQ551"/>
      <c r="AR551"/>
    </row>
    <row r="552" spans="3:44" s="6" customFormat="1" ht="15" customHeight="1" x14ac:dyDescent="0.25">
      <c r="C552" s="144" t="str">
        <f t="shared" si="224"/>
        <v>Ruud</v>
      </c>
      <c r="D552" s="144" t="str">
        <f t="shared" si="225"/>
        <v>PROUH40 T0 RU120-MSO  (40 gal)</v>
      </c>
      <c r="E552" s="144">
        <f t="shared" si="226"/>
        <v>2104077</v>
      </c>
      <c r="F552" s="55">
        <f t="shared" si="227"/>
        <v>40</v>
      </c>
      <c r="G552" s="6" t="str">
        <f t="shared" si="228"/>
        <v>RheemPlugInShared40</v>
      </c>
      <c r="H552" s="114">
        <f t="shared" si="229"/>
        <v>1</v>
      </c>
      <c r="I552" s="152" t="str">
        <f t="shared" si="230"/>
        <v>RuudPROUH40T0RU120MSO</v>
      </c>
      <c r="J552" s="114">
        <v>3</v>
      </c>
      <c r="K552" s="219">
        <v>2.8</v>
      </c>
      <c r="L552" s="91" t="s">
        <v>188</v>
      </c>
      <c r="M552" s="32">
        <v>3</v>
      </c>
      <c r="N552" s="75">
        <f t="shared" si="231"/>
        <v>21</v>
      </c>
      <c r="O552" s="12" t="s">
        <v>96</v>
      </c>
      <c r="P552" s="62">
        <f t="shared" si="260"/>
        <v>40</v>
      </c>
      <c r="Q552" s="164">
        <f t="shared" si="222"/>
        <v>2104077</v>
      </c>
      <c r="R552" s="59" t="str">
        <f t="shared" si="232"/>
        <v>PROUH40 T0 RU120-MSO  (40 gal)</v>
      </c>
      <c r="S552" s="151">
        <f>COUNTIF(R$90:R$662, R552)</f>
        <v>1</v>
      </c>
      <c r="T552" s="145" t="s">
        <v>796</v>
      </c>
      <c r="U552" s="14">
        <v>40</v>
      </c>
      <c r="V552" s="99"/>
      <c r="W552" s="80" t="s">
        <v>726</v>
      </c>
      <c r="X552" s="85" t="str">
        <f t="shared" si="223"/>
        <v>RheemPlugInShared40</v>
      </c>
      <c r="Y552" s="115">
        <v>1</v>
      </c>
      <c r="Z552" s="46" t="s">
        <v>8</v>
      </c>
      <c r="AA552" s="47">
        <v>44760</v>
      </c>
      <c r="AB552" s="44"/>
      <c r="AC552" s="124" t="str">
        <f t="shared" si="233"/>
        <v>2,     2104077,   "PROUH40 T0 RU120-MSO  (40 gal)"</v>
      </c>
      <c r="AD552" s="126" t="str">
        <f t="shared" si="258"/>
        <v>Ruud</v>
      </c>
      <c r="AE552" s="141" t="s">
        <v>806</v>
      </c>
      <c r="AF552" s="167">
        <f>COUNTIF(AE$77:AE$662, AE552)</f>
        <v>1</v>
      </c>
      <c r="AG552" s="124" t="str">
        <f t="shared" si="234"/>
        <v xml:space="preserve">          case  PROUH40 T0 RU120-MSO  (40 gal)   :   "RuudPROUH40T0RU120MSO"</v>
      </c>
      <c r="AH552" s="6">
        <v>2.8</v>
      </c>
      <c r="AJ552" s="6">
        <v>3</v>
      </c>
      <c r="AK552"/>
      <c r="AL552" s="138">
        <f t="shared" si="235"/>
        <v>2.8</v>
      </c>
      <c r="AM552" s="138" t="str">
        <f t="shared" si="236"/>
        <v/>
      </c>
      <c r="AN552"/>
      <c r="AO552"/>
      <c r="AP552"/>
      <c r="AQ552"/>
      <c r="AR552"/>
    </row>
    <row r="553" spans="3:44" s="6" customFormat="1" ht="15" customHeight="1" x14ac:dyDescent="0.25">
      <c r="C553" s="144" t="str">
        <f t="shared" si="224"/>
        <v>Ruud</v>
      </c>
      <c r="D553" s="144" t="str">
        <f t="shared" si="225"/>
        <v>PROUH50 T0 RU120-M  (50 gal)</v>
      </c>
      <c r="E553" s="144">
        <f t="shared" si="226"/>
        <v>2104178</v>
      </c>
      <c r="F553" s="55">
        <f t="shared" si="227"/>
        <v>50</v>
      </c>
      <c r="G553" s="6" t="str">
        <f t="shared" si="228"/>
        <v>RheemPlugInShared50</v>
      </c>
      <c r="H553" s="114">
        <f t="shared" si="229"/>
        <v>1</v>
      </c>
      <c r="I553" s="152" t="str">
        <f t="shared" si="230"/>
        <v>RuudPROUH50T0RU120M</v>
      </c>
      <c r="J553" s="114">
        <v>3</v>
      </c>
      <c r="K553" s="219">
        <v>3</v>
      </c>
      <c r="L553" s="91" t="s">
        <v>188</v>
      </c>
      <c r="M553" s="32">
        <v>3</v>
      </c>
      <c r="N553" s="75">
        <f t="shared" si="231"/>
        <v>21</v>
      </c>
      <c r="O553" s="12" t="s">
        <v>96</v>
      </c>
      <c r="P553" s="62">
        <f t="shared" si="260"/>
        <v>41</v>
      </c>
      <c r="Q553" s="164">
        <f t="shared" si="222"/>
        <v>2104178</v>
      </c>
      <c r="R553" s="59" t="str">
        <f t="shared" si="232"/>
        <v>PROUH50 T0 RU120-M  (50 gal)</v>
      </c>
      <c r="S553" s="151">
        <f>COUNTIF(R$90:R$662, R553)</f>
        <v>1</v>
      </c>
      <c r="T553" s="145" t="s">
        <v>797</v>
      </c>
      <c r="U553" s="14">
        <v>50</v>
      </c>
      <c r="V553" s="99"/>
      <c r="W553" s="80" t="s">
        <v>727</v>
      </c>
      <c r="X553" s="85" t="str">
        <f t="shared" si="223"/>
        <v>RheemPlugInShared50</v>
      </c>
      <c r="Y553" s="115">
        <v>1</v>
      </c>
      <c r="Z553" s="46" t="s">
        <v>8</v>
      </c>
      <c r="AA553" s="47">
        <v>44760</v>
      </c>
      <c r="AB553" s="44"/>
      <c r="AC553" s="124" t="str">
        <f t="shared" si="233"/>
        <v>2,     2104178,   "PROUH50 T0 RU120-M  (50 gal)"</v>
      </c>
      <c r="AD553" s="126" t="str">
        <f t="shared" si="258"/>
        <v>Ruud</v>
      </c>
      <c r="AE553" s="144" t="s">
        <v>807</v>
      </c>
      <c r="AF553" s="167">
        <f>COUNTIF(AE$77:AE$662, AE553)</f>
        <v>1</v>
      </c>
      <c r="AG553" s="124" t="str">
        <f t="shared" si="234"/>
        <v xml:space="preserve">          case  PROUH50 T0 RU120-M  (50 gal)   :   "RuudPROUH50T0RU120M"</v>
      </c>
      <c r="AH553" s="6">
        <v>3</v>
      </c>
      <c r="AJ553" s="6">
        <v>3</v>
      </c>
      <c r="AK553"/>
      <c r="AL553" s="138">
        <f t="shared" si="235"/>
        <v>3</v>
      </c>
      <c r="AM553" s="138" t="str">
        <f t="shared" si="236"/>
        <v/>
      </c>
      <c r="AN553"/>
      <c r="AO553"/>
      <c r="AP553"/>
      <c r="AQ553"/>
      <c r="AR553"/>
    </row>
    <row r="554" spans="3:44" s="6" customFormat="1" ht="15" customHeight="1" x14ac:dyDescent="0.25">
      <c r="C554" s="144" t="str">
        <f t="shared" si="224"/>
        <v>Ruud</v>
      </c>
      <c r="D554" s="144" t="str">
        <f t="shared" si="225"/>
        <v>PROUH50 T0 RU120-MSO  (50 gal)</v>
      </c>
      <c r="E554" s="144">
        <f t="shared" si="226"/>
        <v>2104278</v>
      </c>
      <c r="F554" s="55">
        <f t="shared" si="227"/>
        <v>50</v>
      </c>
      <c r="G554" s="6" t="str">
        <f t="shared" si="228"/>
        <v>RheemPlugInShared50</v>
      </c>
      <c r="H554" s="114">
        <f t="shared" si="229"/>
        <v>1</v>
      </c>
      <c r="I554" s="152" t="str">
        <f t="shared" si="230"/>
        <v>RuudPROUH50T0RU120MSO</v>
      </c>
      <c r="J554" s="114">
        <v>3</v>
      </c>
      <c r="K554" s="219">
        <v>3</v>
      </c>
      <c r="L554" s="91" t="s">
        <v>188</v>
      </c>
      <c r="M554" s="32">
        <v>3</v>
      </c>
      <c r="N554" s="75">
        <f t="shared" si="231"/>
        <v>21</v>
      </c>
      <c r="O554" s="12" t="s">
        <v>96</v>
      </c>
      <c r="P554" s="62">
        <f t="shared" si="260"/>
        <v>42</v>
      </c>
      <c r="Q554" s="164">
        <f t="shared" si="222"/>
        <v>2104278</v>
      </c>
      <c r="R554" s="59" t="str">
        <f t="shared" si="232"/>
        <v>PROUH50 T0 RU120-MSO  (50 gal)</v>
      </c>
      <c r="S554" s="151">
        <f>COUNTIF(R$90:R$662, R554)</f>
        <v>1</v>
      </c>
      <c r="T554" s="145" t="s">
        <v>798</v>
      </c>
      <c r="U554" s="14">
        <v>50</v>
      </c>
      <c r="V554" s="99"/>
      <c r="W554" s="80" t="s">
        <v>727</v>
      </c>
      <c r="X554" s="85" t="str">
        <f t="shared" si="223"/>
        <v>RheemPlugInShared50</v>
      </c>
      <c r="Y554" s="115">
        <v>1</v>
      </c>
      <c r="Z554" s="46" t="s">
        <v>8</v>
      </c>
      <c r="AA554" s="47">
        <v>44760</v>
      </c>
      <c r="AB554" s="44"/>
      <c r="AC554" s="124" t="str">
        <f t="shared" si="233"/>
        <v>2,     2104278,   "PROUH50 T0 RU120-MSO  (50 gal)"</v>
      </c>
      <c r="AD554" s="126" t="str">
        <f t="shared" si="258"/>
        <v>Ruud</v>
      </c>
      <c r="AE554" s="141" t="s">
        <v>808</v>
      </c>
      <c r="AF554" s="167">
        <f>COUNTIF(AE$77:AE$662, AE554)</f>
        <v>1</v>
      </c>
      <c r="AG554" s="124" t="str">
        <f t="shared" si="234"/>
        <v xml:space="preserve">          case  PROUH50 T0 RU120-MSO  (50 gal)   :   "RuudPROUH50T0RU120MSO"</v>
      </c>
      <c r="AH554" s="6">
        <v>3</v>
      </c>
      <c r="AJ554" s="6">
        <v>3</v>
      </c>
      <c r="AK554"/>
      <c r="AL554" s="138">
        <f t="shared" si="235"/>
        <v>3</v>
      </c>
      <c r="AM554" s="138" t="str">
        <f t="shared" si="236"/>
        <v/>
      </c>
      <c r="AN554"/>
      <c r="AO554"/>
      <c r="AP554"/>
      <c r="AQ554"/>
      <c r="AR554"/>
    </row>
    <row r="555" spans="3:44" s="6" customFormat="1" ht="15" customHeight="1" x14ac:dyDescent="0.25">
      <c r="C555" s="144" t="str">
        <f t="shared" si="224"/>
        <v>Ruud</v>
      </c>
      <c r="D555" s="144" t="str">
        <f t="shared" si="225"/>
        <v>PROUH65 T0 RU120-M  (65 gal)</v>
      </c>
      <c r="E555" s="144">
        <f t="shared" si="226"/>
        <v>2104379</v>
      </c>
      <c r="F555" s="55">
        <f t="shared" si="227"/>
        <v>65</v>
      </c>
      <c r="G555" s="6" t="str">
        <f t="shared" si="228"/>
        <v>RheemPlugInShared65</v>
      </c>
      <c r="H555" s="114">
        <f t="shared" si="229"/>
        <v>1</v>
      </c>
      <c r="I555" s="152" t="str">
        <f t="shared" si="230"/>
        <v>RuudPROUH65T0RU120M</v>
      </c>
      <c r="J555" s="114">
        <v>3</v>
      </c>
      <c r="K555" s="219">
        <v>3.33</v>
      </c>
      <c r="L555" s="91" t="s">
        <v>188</v>
      </c>
      <c r="M555" s="32">
        <v>3</v>
      </c>
      <c r="N555" s="75">
        <f t="shared" si="231"/>
        <v>21</v>
      </c>
      <c r="O555" s="12" t="s">
        <v>96</v>
      </c>
      <c r="P555" s="62">
        <f t="shared" si="260"/>
        <v>43</v>
      </c>
      <c r="Q555" s="164">
        <f t="shared" si="222"/>
        <v>2104379</v>
      </c>
      <c r="R555" s="59" t="str">
        <f t="shared" si="232"/>
        <v>PROUH65 T0 RU120-M  (65 gal)</v>
      </c>
      <c r="S555" s="151">
        <f>COUNTIF(R$90:R$662, R555)</f>
        <v>1</v>
      </c>
      <c r="T555" s="145" t="s">
        <v>799</v>
      </c>
      <c r="U555" s="14">
        <v>65</v>
      </c>
      <c r="V555" s="99"/>
      <c r="W555" s="80" t="s">
        <v>728</v>
      </c>
      <c r="X555" s="85" t="str">
        <f t="shared" si="223"/>
        <v>RheemPlugInShared65</v>
      </c>
      <c r="Y555" s="115">
        <v>1</v>
      </c>
      <c r="Z555" s="46">
        <v>3</v>
      </c>
      <c r="AA555" s="47">
        <v>44760</v>
      </c>
      <c r="AB555" s="44"/>
      <c r="AC555" s="124" t="str">
        <f t="shared" si="233"/>
        <v>2,     2104379,   "PROUH65 T0 RU120-M  (65 gal)"</v>
      </c>
      <c r="AD555" s="126" t="str">
        <f t="shared" si="258"/>
        <v>Ruud</v>
      </c>
      <c r="AE555" s="141" t="s">
        <v>809</v>
      </c>
      <c r="AF555" s="167">
        <f>COUNTIF(AE$77:AE$662, AE555)</f>
        <v>1</v>
      </c>
      <c r="AG555" s="124" t="str">
        <f t="shared" si="234"/>
        <v xml:space="preserve">          case  PROUH65 T0 RU120-M  (65 gal)   :   "RuudPROUH65T0RU120M"</v>
      </c>
      <c r="AH555" s="6">
        <v>3.33</v>
      </c>
      <c r="AJ555" s="6">
        <v>3</v>
      </c>
      <c r="AK555"/>
      <c r="AL555" s="138">
        <f t="shared" si="235"/>
        <v>3.33</v>
      </c>
      <c r="AM555" s="138" t="str">
        <f t="shared" si="236"/>
        <v/>
      </c>
      <c r="AN555"/>
      <c r="AO555"/>
      <c r="AP555"/>
      <c r="AQ555"/>
      <c r="AR555"/>
    </row>
    <row r="556" spans="3:44" s="6" customFormat="1" ht="15" customHeight="1" x14ac:dyDescent="0.25">
      <c r="C556" s="144" t="str">
        <f t="shared" si="224"/>
        <v>Ruud</v>
      </c>
      <c r="D556" s="144" t="str">
        <f t="shared" si="225"/>
        <v>PROUH65 T0 RU120-MSO  (65 gal)</v>
      </c>
      <c r="E556" s="144">
        <f t="shared" si="226"/>
        <v>2104479</v>
      </c>
      <c r="F556" s="55">
        <f t="shared" si="227"/>
        <v>65</v>
      </c>
      <c r="G556" s="6" t="str">
        <f t="shared" si="228"/>
        <v>RheemPlugInShared65</v>
      </c>
      <c r="H556" s="114">
        <f t="shared" si="229"/>
        <v>1</v>
      </c>
      <c r="I556" s="152" t="str">
        <f t="shared" si="230"/>
        <v>RuudPROUH65T0RU120MSO</v>
      </c>
      <c r="J556" s="114">
        <v>3</v>
      </c>
      <c r="K556" s="219">
        <v>3.33</v>
      </c>
      <c r="L556" s="91" t="s">
        <v>188</v>
      </c>
      <c r="M556" s="32">
        <v>3</v>
      </c>
      <c r="N556" s="75">
        <f t="shared" si="231"/>
        <v>21</v>
      </c>
      <c r="O556" s="12" t="s">
        <v>96</v>
      </c>
      <c r="P556" s="62">
        <f t="shared" si="260"/>
        <v>44</v>
      </c>
      <c r="Q556" s="164">
        <f t="shared" si="222"/>
        <v>2104479</v>
      </c>
      <c r="R556" s="59" t="str">
        <f t="shared" si="232"/>
        <v>PROUH65 T0 RU120-MSO  (65 gal)</v>
      </c>
      <c r="S556" s="151">
        <f>COUNTIF(R$90:R$662, R556)</f>
        <v>1</v>
      </c>
      <c r="T556" s="145" t="s">
        <v>800</v>
      </c>
      <c r="U556" s="14">
        <v>65</v>
      </c>
      <c r="V556" s="99"/>
      <c r="W556" s="80" t="s">
        <v>728</v>
      </c>
      <c r="X556" s="85" t="str">
        <f t="shared" si="223"/>
        <v>RheemPlugInShared65</v>
      </c>
      <c r="Y556" s="115">
        <v>1</v>
      </c>
      <c r="Z556" s="46">
        <v>3</v>
      </c>
      <c r="AA556" s="47">
        <v>44760</v>
      </c>
      <c r="AB556" s="44"/>
      <c r="AC556" s="124" t="str">
        <f t="shared" si="233"/>
        <v>2,     2104479,   "PROUH65 T0 RU120-MSO  (65 gal)"</v>
      </c>
      <c r="AD556" s="126" t="str">
        <f t="shared" si="258"/>
        <v>Ruud</v>
      </c>
      <c r="AE556" s="141" t="s">
        <v>810</v>
      </c>
      <c r="AF556" s="167">
        <f>COUNTIF(AE$77:AE$662, AE556)</f>
        <v>1</v>
      </c>
      <c r="AG556" s="124" t="str">
        <f t="shared" si="234"/>
        <v xml:space="preserve">          case  PROUH65 T0 RU120-MSO  (65 gal)   :   "RuudPROUH65T0RU120MSO"</v>
      </c>
      <c r="AH556" s="6">
        <v>3.33</v>
      </c>
      <c r="AJ556" s="6">
        <v>3</v>
      </c>
      <c r="AK556"/>
      <c r="AL556" s="138">
        <f t="shared" si="235"/>
        <v>3.33</v>
      </c>
      <c r="AM556" s="138" t="str">
        <f t="shared" si="236"/>
        <v/>
      </c>
      <c r="AN556"/>
      <c r="AO556"/>
      <c r="AP556"/>
      <c r="AQ556"/>
      <c r="AR556"/>
    </row>
    <row r="557" spans="3:44" s="6" customFormat="1" ht="15" customHeight="1" x14ac:dyDescent="0.25">
      <c r="C557" s="144" t="str">
        <f t="shared" si="224"/>
        <v>Ruud</v>
      </c>
      <c r="D557" s="144" t="str">
        <f t="shared" si="225"/>
        <v>PROUH80 T0 RU120-M  (80 gal)</v>
      </c>
      <c r="E557" s="144">
        <f t="shared" si="226"/>
        <v>2104580</v>
      </c>
      <c r="F557" s="55">
        <f t="shared" si="227"/>
        <v>80</v>
      </c>
      <c r="G557" s="6" t="str">
        <f t="shared" si="228"/>
        <v>RheemPlugInShared80</v>
      </c>
      <c r="H557" s="114">
        <f t="shared" si="229"/>
        <v>1</v>
      </c>
      <c r="I557" s="152" t="str">
        <f t="shared" si="230"/>
        <v>RuudPROUH80T0RU120M</v>
      </c>
      <c r="J557" s="114">
        <v>3</v>
      </c>
      <c r="K557" s="219">
        <v>3.46</v>
      </c>
      <c r="L557" s="91" t="s">
        <v>188</v>
      </c>
      <c r="M557" s="32">
        <v>3</v>
      </c>
      <c r="N557" s="75">
        <f t="shared" si="231"/>
        <v>21</v>
      </c>
      <c r="O557" s="12" t="s">
        <v>96</v>
      </c>
      <c r="P557" s="62">
        <f t="shared" si="260"/>
        <v>45</v>
      </c>
      <c r="Q557" s="164">
        <f t="shared" si="222"/>
        <v>2104580</v>
      </c>
      <c r="R557" s="59" t="str">
        <f t="shared" si="232"/>
        <v>PROUH80 T0 RU120-M  (80 gal)</v>
      </c>
      <c r="S557" s="151">
        <f>COUNTIF(R$90:R$662, R557)</f>
        <v>1</v>
      </c>
      <c r="T557" s="145" t="s">
        <v>801</v>
      </c>
      <c r="U557" s="14">
        <v>80</v>
      </c>
      <c r="V557" s="99"/>
      <c r="W557" s="80" t="s">
        <v>729</v>
      </c>
      <c r="X557" s="85" t="str">
        <f t="shared" si="223"/>
        <v>RheemPlugInShared80</v>
      </c>
      <c r="Y557" s="115">
        <v>1</v>
      </c>
      <c r="Z557" s="46" t="s">
        <v>13</v>
      </c>
      <c r="AA557" s="47">
        <v>44760</v>
      </c>
      <c r="AB557" s="44"/>
      <c r="AC557" s="124" t="str">
        <f t="shared" si="233"/>
        <v>2,     2104580,   "PROUH80 T0 RU120-M  (80 gal)"</v>
      </c>
      <c r="AD557" s="126" t="str">
        <f t="shared" si="258"/>
        <v>Ruud</v>
      </c>
      <c r="AE557" s="144" t="s">
        <v>811</v>
      </c>
      <c r="AF557" s="167">
        <f>COUNTIF(AE$77:AE$662, AE557)</f>
        <v>1</v>
      </c>
      <c r="AG557" s="124" t="str">
        <f t="shared" si="234"/>
        <v xml:space="preserve">          case  PROUH80 T0 RU120-M  (80 gal)   :   "RuudPROUH80T0RU120M"</v>
      </c>
      <c r="AH557" s="6">
        <v>3.46</v>
      </c>
      <c r="AJ557" s="6">
        <v>3</v>
      </c>
      <c r="AK557"/>
      <c r="AL557" s="138">
        <f t="shared" si="235"/>
        <v>3.46</v>
      </c>
      <c r="AM557" s="138" t="str">
        <f t="shared" si="236"/>
        <v/>
      </c>
      <c r="AN557"/>
      <c r="AO557"/>
      <c r="AP557"/>
      <c r="AQ557"/>
      <c r="AR557"/>
    </row>
    <row r="558" spans="3:44" s="6" customFormat="1" ht="15" customHeight="1" x14ac:dyDescent="0.25">
      <c r="C558" s="144" t="str">
        <f t="shared" si="224"/>
        <v>Ruud</v>
      </c>
      <c r="D558" s="144" t="str">
        <f t="shared" si="225"/>
        <v>PROUH80 T0 RU120-MSO  (80 gal)</v>
      </c>
      <c r="E558" s="144">
        <f t="shared" si="226"/>
        <v>2104680</v>
      </c>
      <c r="F558" s="55">
        <f t="shared" si="227"/>
        <v>80</v>
      </c>
      <c r="G558" s="6" t="str">
        <f t="shared" si="228"/>
        <v>RheemPlugInShared80</v>
      </c>
      <c r="H558" s="114">
        <f t="shared" si="229"/>
        <v>1</v>
      </c>
      <c r="I558" s="152" t="str">
        <f t="shared" si="230"/>
        <v>RuudPROUH80T0RU120MSO</v>
      </c>
      <c r="J558" s="114">
        <v>3</v>
      </c>
      <c r="K558" s="219">
        <v>3.46</v>
      </c>
      <c r="L558" s="91" t="s">
        <v>188</v>
      </c>
      <c r="M558" s="32">
        <v>3</v>
      </c>
      <c r="N558" s="75">
        <f t="shared" si="231"/>
        <v>21</v>
      </c>
      <c r="O558" s="12" t="s">
        <v>96</v>
      </c>
      <c r="P558" s="62">
        <f t="shared" si="260"/>
        <v>46</v>
      </c>
      <c r="Q558" s="164">
        <f t="shared" si="222"/>
        <v>2104680</v>
      </c>
      <c r="R558" s="59" t="str">
        <f t="shared" si="232"/>
        <v>PROUH80 T0 RU120-MSO  (80 gal)</v>
      </c>
      <c r="S558" s="151">
        <f>COUNTIF(R$90:R$662, R558)</f>
        <v>1</v>
      </c>
      <c r="T558" s="145" t="s">
        <v>802</v>
      </c>
      <c r="U558" s="14">
        <v>80</v>
      </c>
      <c r="V558" s="99"/>
      <c r="W558" s="80" t="s">
        <v>729</v>
      </c>
      <c r="X558" s="85" t="str">
        <f t="shared" si="223"/>
        <v>RheemPlugInShared80</v>
      </c>
      <c r="Y558" s="115">
        <v>1</v>
      </c>
      <c r="Z558" s="46" t="s">
        <v>13</v>
      </c>
      <c r="AA558" s="47">
        <v>44760</v>
      </c>
      <c r="AB558" s="44"/>
      <c r="AC558" s="124" t="str">
        <f t="shared" si="233"/>
        <v>2,     2104680,   "PROUH80 T0 RU120-MSO  (80 gal)"</v>
      </c>
      <c r="AD558" s="126" t="str">
        <f t="shared" si="258"/>
        <v>Ruud</v>
      </c>
      <c r="AE558" s="141" t="s">
        <v>812</v>
      </c>
      <c r="AF558" s="167">
        <f>COUNTIF(AE$77:AE$662, AE558)</f>
        <v>1</v>
      </c>
      <c r="AG558" s="124" t="str">
        <f t="shared" si="234"/>
        <v xml:space="preserve">          case  PROUH80 T0 RU120-MSO  (80 gal)   :   "RuudPROUH80T0RU120MSO"</v>
      </c>
      <c r="AH558" s="6">
        <v>3.46</v>
      </c>
      <c r="AJ558" s="6">
        <v>3</v>
      </c>
      <c r="AK558"/>
      <c r="AL558" s="138">
        <f t="shared" si="235"/>
        <v>3.46</v>
      </c>
      <c r="AM558" s="138" t="str">
        <f t="shared" si="236"/>
        <v/>
      </c>
      <c r="AN558"/>
      <c r="AO558"/>
      <c r="AP558"/>
      <c r="AQ558"/>
      <c r="AR558"/>
    </row>
    <row r="559" spans="3:44" s="6" customFormat="1" ht="15" customHeight="1" x14ac:dyDescent="0.25">
      <c r="C559" s="6" t="str">
        <f t="shared" si="224"/>
        <v>Ruud</v>
      </c>
      <c r="D559" s="6" t="str">
        <f t="shared" si="225"/>
        <v>HB50RU  (50 gal)</v>
      </c>
      <c r="E559" s="6">
        <f t="shared" si="226"/>
        <v>2100121</v>
      </c>
      <c r="F559" s="55">
        <f t="shared" si="227"/>
        <v>50</v>
      </c>
      <c r="G559" s="6" t="str">
        <f t="shared" si="228"/>
        <v>RheemHB50</v>
      </c>
      <c r="H559" s="114">
        <f t="shared" si="229"/>
        <v>0</v>
      </c>
      <c r="I559" s="152" t="str">
        <f t="shared" si="230"/>
        <v>RuudHB50RU</v>
      </c>
      <c r="J559" s="114">
        <v>1</v>
      </c>
      <c r="K559" s="220">
        <v>0</v>
      </c>
      <c r="L559" s="91" t="s">
        <v>188</v>
      </c>
      <c r="M559" s="32">
        <v>1</v>
      </c>
      <c r="N559" s="75">
        <f t="shared" si="231"/>
        <v>21</v>
      </c>
      <c r="O559" s="12" t="s">
        <v>96</v>
      </c>
      <c r="P559" s="61">
        <v>1</v>
      </c>
      <c r="Q559" s="164">
        <f t="shared" si="222"/>
        <v>2100121</v>
      </c>
      <c r="R559" s="59" t="str">
        <f t="shared" si="232"/>
        <v>HB50RU  (50 gal)</v>
      </c>
      <c r="S559" s="151">
        <f>COUNTIF(R$90:R$662, R559)</f>
        <v>1</v>
      </c>
      <c r="T559" s="13" t="s">
        <v>148</v>
      </c>
      <c r="U559" s="14">
        <v>50</v>
      </c>
      <c r="V559" s="30" t="s">
        <v>91</v>
      </c>
      <c r="W559" s="80" t="s">
        <v>91</v>
      </c>
      <c r="X559" s="85" t="str">
        <f t="shared" si="223"/>
        <v>RheemHB50</v>
      </c>
      <c r="Y559" s="113">
        <v>0</v>
      </c>
      <c r="Z559" s="46">
        <f>[1]ESTAR_to_AWHS!I151</f>
        <v>3</v>
      </c>
      <c r="AA559" s="47">
        <f>[1]ESTAR_to_AWHS!J151</f>
        <v>42505</v>
      </c>
      <c r="AB559" s="44" t="s">
        <v>88</v>
      </c>
      <c r="AC559" s="124" t="str">
        <f t="shared" si="233"/>
        <v>2,     2100121,   "HB50RU  (50 gal)"</v>
      </c>
      <c r="AD559" s="126" t="str">
        <f>AD548</f>
        <v>Ruud</v>
      </c>
      <c r="AE559" t="s">
        <v>632</v>
      </c>
      <c r="AF559" s="167">
        <f>COUNTIF(AE$77:AE$662, AE559)</f>
        <v>1</v>
      </c>
      <c r="AG559" s="124" t="str">
        <f t="shared" si="234"/>
        <v xml:space="preserve">          case  HB50RU  (50 gal)   :   "RuudHB50RU"</v>
      </c>
      <c r="AH559" s="6" t="s">
        <v>1275</v>
      </c>
      <c r="AI559" s="6">
        <v>2.4500000000000002</v>
      </c>
      <c r="AJ559" s="6">
        <v>1</v>
      </c>
      <c r="AK559"/>
      <c r="AL559" s="138" t="str">
        <f t="shared" si="235"/>
        <v/>
      </c>
      <c r="AM559" s="138" t="str">
        <f t="shared" si="236"/>
        <v/>
      </c>
      <c r="AN559"/>
      <c r="AO559"/>
      <c r="AP559"/>
      <c r="AQ559"/>
      <c r="AR559"/>
    </row>
    <row r="560" spans="3:44" s="6" customFormat="1" ht="15" customHeight="1" x14ac:dyDescent="0.25">
      <c r="C560" s="6" t="str">
        <f t="shared" si="224"/>
        <v>Ruud</v>
      </c>
      <c r="D560" s="6" t="str">
        <f t="shared" si="225"/>
        <v>PROUH50 T2 RU245  (50 gal)</v>
      </c>
      <c r="E560" s="6">
        <f t="shared" si="226"/>
        <v>2100221</v>
      </c>
      <c r="F560" s="55">
        <f t="shared" si="227"/>
        <v>50</v>
      </c>
      <c r="G560" s="6" t="str">
        <f t="shared" si="228"/>
        <v>RheemHB50</v>
      </c>
      <c r="H560" s="114">
        <f t="shared" si="229"/>
        <v>0</v>
      </c>
      <c r="I560" s="152" t="str">
        <f t="shared" si="230"/>
        <v>RuudPROUH50RU245</v>
      </c>
      <c r="J560" s="114">
        <v>1</v>
      </c>
      <c r="K560" s="220">
        <v>0</v>
      </c>
      <c r="L560" s="91" t="s">
        <v>188</v>
      </c>
      <c r="M560" s="32">
        <v>1</v>
      </c>
      <c r="N560" s="75">
        <f t="shared" si="231"/>
        <v>21</v>
      </c>
      <c r="O560" s="12" t="s">
        <v>96</v>
      </c>
      <c r="P560" s="62">
        <f t="shared" ref="P560:P582" si="261">P559+1</f>
        <v>2</v>
      </c>
      <c r="Q560" s="164">
        <f t="shared" si="222"/>
        <v>2100221</v>
      </c>
      <c r="R560" s="59" t="str">
        <f t="shared" si="232"/>
        <v>PROUH50 T2 RU245  (50 gal)</v>
      </c>
      <c r="S560" s="151">
        <f>COUNTIF(R$90:R$662, R560)</f>
        <v>1</v>
      </c>
      <c r="T560" s="13" t="s">
        <v>149</v>
      </c>
      <c r="U560" s="14">
        <v>50</v>
      </c>
      <c r="V560" s="30" t="s">
        <v>91</v>
      </c>
      <c r="W560" s="80" t="s">
        <v>91</v>
      </c>
      <c r="X560" s="85" t="str">
        <f t="shared" si="223"/>
        <v>RheemHB50</v>
      </c>
      <c r="Y560" s="113">
        <v>0</v>
      </c>
      <c r="Z560" s="46" t="str">
        <f>[1]ESTAR_to_AWHS!I152</f>
        <v>1-2</v>
      </c>
      <c r="AA560" s="47">
        <f>[1]ESTAR_to_AWHS!J152</f>
        <v>42505</v>
      </c>
      <c r="AB560" s="44" t="s">
        <v>88</v>
      </c>
      <c r="AC560" s="124" t="str">
        <f t="shared" si="233"/>
        <v>2,     2100221,   "PROUH50 T2 RU245  (50 gal)"</v>
      </c>
      <c r="AD560" s="126" t="str">
        <f t="shared" ref="AD560:AD582" si="262">AD559</f>
        <v>Ruud</v>
      </c>
      <c r="AE560" s="6" t="s">
        <v>640</v>
      </c>
      <c r="AF560" s="167">
        <f>COUNTIF(AE$77:AE$662, AE560)</f>
        <v>1</v>
      </c>
      <c r="AG560" s="124" t="str">
        <f t="shared" si="234"/>
        <v xml:space="preserve">          case  PROUH50 T2 RU245  (50 gal)   :   "RuudPROUH50RU245"</v>
      </c>
      <c r="AH560" s="6" t="s">
        <v>1275</v>
      </c>
      <c r="AI560" s="6">
        <v>2.4500000000000002</v>
      </c>
      <c r="AJ560" s="6">
        <v>1</v>
      </c>
      <c r="AK560"/>
      <c r="AL560" s="138" t="str">
        <f t="shared" si="235"/>
        <v/>
      </c>
      <c r="AM560" s="138" t="str">
        <f t="shared" si="236"/>
        <v/>
      </c>
      <c r="AN560"/>
      <c r="AO560"/>
      <c r="AP560"/>
      <c r="AQ560"/>
      <c r="AR560"/>
    </row>
    <row r="561" spans="2:1035" s="6" customFormat="1" ht="15" customHeight="1" x14ac:dyDescent="0.25">
      <c r="C561" s="6" t="str">
        <f t="shared" si="224"/>
        <v>Ruud</v>
      </c>
      <c r="D561" s="6" t="str">
        <f t="shared" si="225"/>
        <v>PROUH50 T2 RU350 D  (50 gal)</v>
      </c>
      <c r="E561" s="6">
        <f t="shared" si="226"/>
        <v>2100339</v>
      </c>
      <c r="F561" s="55">
        <f t="shared" si="227"/>
        <v>50</v>
      </c>
      <c r="G561" s="6" t="str">
        <f t="shared" si="228"/>
        <v>RheemHBDR4550</v>
      </c>
      <c r="H561" s="114">
        <f t="shared" si="229"/>
        <v>0</v>
      </c>
      <c r="I561" s="152" t="str">
        <f t="shared" si="230"/>
        <v>RuudPROUH50RU350D</v>
      </c>
      <c r="J561" s="114">
        <v>3</v>
      </c>
      <c r="K561" s="219">
        <v>3.55</v>
      </c>
      <c r="L561" s="91" t="s">
        <v>188</v>
      </c>
      <c r="M561" s="32">
        <v>3</v>
      </c>
      <c r="N561" s="75">
        <f t="shared" si="231"/>
        <v>21</v>
      </c>
      <c r="O561" s="12" t="s">
        <v>96</v>
      </c>
      <c r="P561" s="62">
        <f t="shared" si="261"/>
        <v>3</v>
      </c>
      <c r="Q561" s="164">
        <f t="shared" si="222"/>
        <v>2100339</v>
      </c>
      <c r="R561" s="59" t="str">
        <f t="shared" si="232"/>
        <v>PROUH50 T2 RU350 D  (50 gal)</v>
      </c>
      <c r="S561" s="151">
        <f>COUNTIF(R$90:R$662, R561)</f>
        <v>1</v>
      </c>
      <c r="T561" s="13" t="s">
        <v>134</v>
      </c>
      <c r="U561" s="14">
        <v>50</v>
      </c>
      <c r="V561" s="99" t="s">
        <v>259</v>
      </c>
      <c r="W561" s="80" t="s">
        <v>259</v>
      </c>
      <c r="X561" s="85" t="str">
        <f t="shared" si="223"/>
        <v>RheemHBDR4550</v>
      </c>
      <c r="Y561" s="113">
        <v>0</v>
      </c>
      <c r="Z561" s="46" t="str">
        <f>[1]ESTAR_to_AWHS!I64</f>
        <v>2-3</v>
      </c>
      <c r="AA561" s="47">
        <f>[1]ESTAR_to_AWHS!J64</f>
        <v>42667</v>
      </c>
      <c r="AB561" s="44" t="s">
        <v>88</v>
      </c>
      <c r="AC561" s="124" t="str">
        <f t="shared" si="233"/>
        <v>2,     2100339,   "PROUH50 T2 RU350 D  (50 gal)"</v>
      </c>
      <c r="AD561" s="126" t="str">
        <f t="shared" si="262"/>
        <v>Ruud</v>
      </c>
      <c r="AE561" s="6" t="s">
        <v>641</v>
      </c>
      <c r="AF561" s="167">
        <f>COUNTIF(AE$77:AE$662, AE561)</f>
        <v>1</v>
      </c>
      <c r="AG561" s="124" t="str">
        <f t="shared" si="234"/>
        <v xml:space="preserve">          case  PROUH50 T2 RU350 D  (50 gal)   :   "RuudPROUH50RU350D"</v>
      </c>
      <c r="AH561" s="6">
        <v>3.55</v>
      </c>
      <c r="AJ561" s="6">
        <v>3</v>
      </c>
      <c r="AK561"/>
      <c r="AL561" s="138">
        <f t="shared" si="235"/>
        <v>3.55</v>
      </c>
      <c r="AM561" s="138" t="str">
        <f t="shared" si="236"/>
        <v/>
      </c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/>
      <c r="EU561"/>
      <c r="EV561"/>
      <c r="EW561"/>
      <c r="EX561"/>
      <c r="EY561"/>
      <c r="EZ561"/>
      <c r="FA561"/>
      <c r="FB561"/>
      <c r="FC561"/>
      <c r="FD561"/>
      <c r="FE561"/>
      <c r="FF561"/>
      <c r="FG561"/>
      <c r="FH561"/>
      <c r="FI561"/>
      <c r="FJ561"/>
      <c r="FK561"/>
      <c r="FL561"/>
      <c r="FM561"/>
      <c r="FN561"/>
      <c r="FO561"/>
      <c r="FP561"/>
      <c r="FQ561"/>
      <c r="FR561"/>
      <c r="FS561"/>
      <c r="FT561"/>
      <c r="FU561"/>
      <c r="FV561"/>
      <c r="FW561"/>
      <c r="FX561"/>
      <c r="FY561"/>
      <c r="FZ561"/>
      <c r="GA561"/>
      <c r="GB561"/>
      <c r="GC561"/>
      <c r="GD561"/>
      <c r="GE561"/>
      <c r="GF561"/>
      <c r="GG561"/>
      <c r="GH561"/>
      <c r="GI561"/>
      <c r="GJ561"/>
      <c r="GK561"/>
      <c r="GL561"/>
      <c r="GM561"/>
      <c r="GN561"/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  <c r="IW561"/>
      <c r="IX561"/>
      <c r="IY561"/>
      <c r="IZ561"/>
      <c r="JA561"/>
      <c r="JB561"/>
      <c r="JC561"/>
      <c r="JD561"/>
      <c r="JE561"/>
      <c r="JF561"/>
      <c r="JG561"/>
      <c r="JH561"/>
      <c r="JI561"/>
      <c r="JJ561"/>
      <c r="JK561"/>
      <c r="JL561"/>
      <c r="JM561"/>
      <c r="JN561"/>
      <c r="JO561"/>
      <c r="JP561"/>
      <c r="JQ561"/>
      <c r="JR561"/>
      <c r="JS561"/>
      <c r="JT561"/>
      <c r="JU561"/>
      <c r="JV561"/>
      <c r="JW561"/>
      <c r="JX561"/>
      <c r="JY561"/>
      <c r="JZ561"/>
      <c r="KA561"/>
      <c r="KB561"/>
      <c r="KC561"/>
      <c r="KD561"/>
      <c r="KE561"/>
      <c r="KF561"/>
      <c r="KG561"/>
      <c r="KH561"/>
      <c r="KI561"/>
      <c r="KJ561"/>
      <c r="KK561"/>
      <c r="KL561"/>
      <c r="KM561"/>
      <c r="KN561"/>
      <c r="KO561"/>
      <c r="KP561"/>
      <c r="KQ561"/>
      <c r="KR561"/>
      <c r="KS561"/>
      <c r="KT561"/>
      <c r="KU561"/>
      <c r="KV561"/>
      <c r="KW561"/>
      <c r="KX561"/>
      <c r="KY561"/>
      <c r="KZ561"/>
      <c r="LA561"/>
      <c r="LB561"/>
      <c r="LC561"/>
      <c r="LD561"/>
      <c r="LE561"/>
      <c r="LF561"/>
      <c r="LG561"/>
      <c r="LH561"/>
      <c r="LI561"/>
      <c r="LJ561"/>
      <c r="LK561"/>
      <c r="LL561"/>
      <c r="LM561"/>
      <c r="LN561"/>
      <c r="LO561"/>
      <c r="LP561"/>
      <c r="LQ561"/>
      <c r="LR561"/>
      <c r="LS561"/>
      <c r="LT561"/>
      <c r="LU561"/>
      <c r="LV561"/>
      <c r="LW561"/>
      <c r="LX561"/>
      <c r="LY561"/>
      <c r="LZ561"/>
      <c r="MA561"/>
      <c r="MB561"/>
      <c r="MC561"/>
      <c r="MD561"/>
      <c r="ME561"/>
      <c r="MF561"/>
      <c r="MG561"/>
      <c r="MH561"/>
      <c r="MI561"/>
      <c r="MJ561"/>
      <c r="MK561"/>
      <c r="ML561"/>
      <c r="MM561"/>
      <c r="MN561"/>
      <c r="MO561"/>
      <c r="MP561"/>
      <c r="MQ561"/>
      <c r="MR561"/>
      <c r="MS561"/>
      <c r="MT561"/>
      <c r="MU561"/>
      <c r="MV561"/>
      <c r="MW561"/>
      <c r="MX561"/>
      <c r="MY561"/>
      <c r="MZ561"/>
      <c r="NA561"/>
      <c r="NB561"/>
      <c r="NC561"/>
      <c r="ND561"/>
      <c r="NE561"/>
      <c r="NF561"/>
      <c r="NG561"/>
      <c r="NH561"/>
      <c r="NI561"/>
      <c r="NJ561"/>
      <c r="NK561"/>
      <c r="NL561"/>
      <c r="NM561"/>
      <c r="NN561"/>
      <c r="NO561"/>
      <c r="NP561"/>
      <c r="NQ561"/>
      <c r="NR561"/>
      <c r="NS561"/>
      <c r="NT561"/>
      <c r="NU561"/>
      <c r="NV561"/>
      <c r="NW561"/>
      <c r="NX561"/>
      <c r="NY561"/>
      <c r="NZ561"/>
      <c r="OA561"/>
      <c r="OB561"/>
      <c r="OC561"/>
      <c r="OD561"/>
      <c r="OE561"/>
      <c r="OF561"/>
      <c r="OG561"/>
      <c r="OH561"/>
      <c r="OI561"/>
      <c r="OJ561"/>
      <c r="OK561"/>
      <c r="OL561"/>
      <c r="OM561"/>
      <c r="ON561"/>
      <c r="OO561"/>
      <c r="OP561"/>
      <c r="OQ561"/>
      <c r="OR561"/>
      <c r="OS561"/>
      <c r="OT561"/>
      <c r="OU561"/>
      <c r="OV561"/>
      <c r="OW561"/>
      <c r="OX561"/>
      <c r="OY561"/>
      <c r="OZ561"/>
      <c r="PA561"/>
      <c r="PB561"/>
      <c r="PC561"/>
      <c r="PD561"/>
      <c r="PE561"/>
      <c r="PF561"/>
      <c r="PG561"/>
      <c r="PH561"/>
      <c r="PI561"/>
      <c r="PJ561"/>
      <c r="PK561"/>
      <c r="PL561"/>
      <c r="PM561"/>
      <c r="PN561"/>
      <c r="PO561"/>
      <c r="PP561"/>
      <c r="PQ561"/>
      <c r="PR561"/>
      <c r="PS561"/>
      <c r="PT561"/>
      <c r="PU561"/>
      <c r="PV561"/>
      <c r="PW561"/>
      <c r="PX561"/>
      <c r="PY561"/>
      <c r="PZ561"/>
      <c r="QA561"/>
      <c r="QB561"/>
      <c r="QC561"/>
      <c r="QD561"/>
      <c r="QE561"/>
      <c r="QF561"/>
      <c r="QG561"/>
      <c r="QH561"/>
      <c r="QI561"/>
      <c r="QJ561"/>
      <c r="QK561"/>
      <c r="QL561"/>
      <c r="QM561"/>
      <c r="QN561"/>
      <c r="QO561"/>
      <c r="QP561"/>
      <c r="QQ561"/>
      <c r="QR561"/>
      <c r="QS561"/>
      <c r="QT561"/>
      <c r="QU561"/>
      <c r="QV561"/>
      <c r="QW561"/>
      <c r="QX561"/>
      <c r="QY561"/>
      <c r="QZ561"/>
      <c r="RA561"/>
      <c r="RB561"/>
      <c r="RC561"/>
      <c r="RD561"/>
      <c r="RE561"/>
      <c r="RF561"/>
      <c r="RG561"/>
      <c r="RH561"/>
      <c r="RI561"/>
      <c r="RJ561"/>
      <c r="RK561"/>
      <c r="RL561"/>
      <c r="RM561"/>
      <c r="RN561"/>
      <c r="RO561"/>
      <c r="RP561"/>
      <c r="RQ561"/>
      <c r="RR561"/>
      <c r="RS561"/>
      <c r="RT561"/>
      <c r="RU561"/>
      <c r="RV561"/>
      <c r="RW561"/>
      <c r="RX561"/>
      <c r="RY561"/>
      <c r="RZ561"/>
      <c r="SA561"/>
      <c r="SB561"/>
      <c r="SC561"/>
      <c r="SD561"/>
      <c r="SE561"/>
      <c r="SF561"/>
      <c r="SG561"/>
      <c r="SH561"/>
      <c r="SI561"/>
      <c r="SJ561"/>
      <c r="SK561"/>
      <c r="SL561"/>
      <c r="SM561"/>
      <c r="SN561"/>
      <c r="SO561"/>
      <c r="SP561"/>
      <c r="SQ561"/>
      <c r="SR561"/>
      <c r="SS561"/>
      <c r="ST561"/>
      <c r="SU561"/>
      <c r="SV561"/>
      <c r="SW561"/>
      <c r="SX561"/>
      <c r="SY561"/>
      <c r="SZ561"/>
      <c r="TA561"/>
      <c r="TB561"/>
      <c r="TC561"/>
      <c r="TD561"/>
      <c r="TE561"/>
      <c r="TF561"/>
      <c r="TG561"/>
      <c r="TH561"/>
      <c r="TI561"/>
      <c r="TJ561"/>
      <c r="TK561"/>
      <c r="TL561"/>
      <c r="TM561"/>
      <c r="TN561"/>
      <c r="TO561"/>
      <c r="TP561"/>
      <c r="TQ561"/>
      <c r="TR561"/>
      <c r="TS561"/>
      <c r="TT561"/>
      <c r="TU561"/>
      <c r="TV561"/>
      <c r="TW561"/>
      <c r="TX561"/>
      <c r="TY561"/>
      <c r="TZ561"/>
      <c r="UA561"/>
      <c r="UB561"/>
      <c r="UC561"/>
      <c r="UD561"/>
      <c r="UE561"/>
      <c r="UF561"/>
      <c r="UG561"/>
      <c r="UH561"/>
      <c r="UI561"/>
      <c r="UJ561"/>
      <c r="UK561"/>
      <c r="UL561"/>
      <c r="UM561"/>
      <c r="UN561"/>
      <c r="UO561"/>
      <c r="UP561"/>
      <c r="UQ561"/>
      <c r="UR561"/>
      <c r="US561"/>
      <c r="UT561"/>
      <c r="UU561"/>
      <c r="UV561"/>
      <c r="UW561"/>
      <c r="UX561"/>
      <c r="UY561"/>
      <c r="UZ561"/>
      <c r="VA561"/>
      <c r="VB561"/>
      <c r="VC561"/>
      <c r="VD561"/>
      <c r="VE561"/>
      <c r="VF561"/>
      <c r="VG561"/>
      <c r="VH561"/>
      <c r="VI561"/>
      <c r="VJ561"/>
      <c r="VK561"/>
      <c r="VL561"/>
      <c r="VM561"/>
      <c r="VN561"/>
      <c r="VO561"/>
      <c r="VP561"/>
      <c r="VQ561"/>
      <c r="VR561"/>
      <c r="VS561"/>
      <c r="VT561"/>
      <c r="VU561"/>
      <c r="VV561"/>
      <c r="VW561"/>
      <c r="VX561"/>
      <c r="VY561"/>
      <c r="VZ561"/>
      <c r="WA561"/>
      <c r="WB561"/>
      <c r="WC561"/>
      <c r="WD561"/>
      <c r="WE561"/>
      <c r="WF561"/>
      <c r="WG561"/>
      <c r="WH561"/>
      <c r="WI561"/>
      <c r="WJ561"/>
      <c r="WK561"/>
      <c r="WL561"/>
      <c r="WM561"/>
      <c r="WN561"/>
      <c r="WO561"/>
      <c r="WP561"/>
      <c r="WQ561"/>
      <c r="WR561"/>
      <c r="WS561"/>
      <c r="WT561"/>
      <c r="WU561"/>
      <c r="WV561"/>
      <c r="WW561"/>
      <c r="WX561"/>
      <c r="WY561"/>
      <c r="WZ561"/>
      <c r="XA561"/>
      <c r="XB561"/>
      <c r="XC561"/>
      <c r="XD561"/>
      <c r="XE561"/>
      <c r="XF561"/>
      <c r="XG561"/>
      <c r="XH561"/>
      <c r="XI561"/>
      <c r="XJ561"/>
      <c r="XK561"/>
      <c r="XL561"/>
      <c r="XM561"/>
      <c r="XN561"/>
      <c r="XO561"/>
      <c r="XP561"/>
      <c r="XQ561"/>
      <c r="XR561"/>
      <c r="XS561"/>
      <c r="XT561"/>
      <c r="XU561"/>
      <c r="XV561"/>
      <c r="XW561"/>
      <c r="XX561"/>
      <c r="XY561"/>
      <c r="XZ561"/>
      <c r="YA561"/>
      <c r="YB561"/>
      <c r="YC561"/>
      <c r="YD561"/>
      <c r="YE561"/>
      <c r="YF561"/>
      <c r="YG561"/>
      <c r="YH561"/>
      <c r="YI561"/>
      <c r="YJ561"/>
      <c r="YK561"/>
      <c r="YL561"/>
      <c r="YM561"/>
      <c r="YN561"/>
      <c r="YO561"/>
      <c r="YP561"/>
      <c r="YQ561"/>
      <c r="YR561"/>
      <c r="YS561"/>
      <c r="YT561"/>
      <c r="YU561"/>
      <c r="YV561"/>
      <c r="YW561"/>
      <c r="YX561"/>
      <c r="YY561"/>
      <c r="YZ561"/>
      <c r="ZA561"/>
      <c r="ZB561"/>
      <c r="ZC561"/>
      <c r="ZD561"/>
      <c r="ZE561"/>
      <c r="ZF561"/>
      <c r="ZG561"/>
      <c r="ZH561"/>
      <c r="ZI561"/>
      <c r="ZJ561"/>
      <c r="ZK561"/>
      <c r="ZL561"/>
      <c r="ZM561"/>
      <c r="ZN561"/>
      <c r="ZO561"/>
      <c r="ZP561"/>
      <c r="ZQ561"/>
      <c r="ZR561"/>
      <c r="ZS561"/>
      <c r="ZT561"/>
      <c r="ZU561"/>
      <c r="ZV561"/>
      <c r="ZW561"/>
      <c r="ZX561"/>
      <c r="ZY561"/>
      <c r="ZZ561"/>
      <c r="AAA561"/>
      <c r="AAB561"/>
      <c r="AAC561"/>
      <c r="AAD561"/>
      <c r="AAE561"/>
      <c r="AAF561"/>
      <c r="AAG561"/>
      <c r="AAH561"/>
      <c r="AAI561"/>
      <c r="AAJ561"/>
      <c r="AAK561"/>
      <c r="AAL561"/>
      <c r="AAM561"/>
      <c r="AAN561"/>
      <c r="AAO561"/>
      <c r="AAP561"/>
      <c r="AAQ561"/>
      <c r="AAR561"/>
      <c r="AAS561"/>
      <c r="AAT561"/>
      <c r="AAU561"/>
      <c r="AAV561"/>
      <c r="AAW561"/>
      <c r="AAX561"/>
      <c r="AAY561"/>
      <c r="AAZ561"/>
      <c r="ABA561"/>
      <c r="ABB561"/>
      <c r="ABC561"/>
      <c r="ABD561"/>
      <c r="ABE561"/>
      <c r="ABF561"/>
      <c r="ABG561"/>
      <c r="ABH561"/>
      <c r="ABI561"/>
      <c r="ABJ561"/>
      <c r="ABK561"/>
      <c r="ABL561"/>
      <c r="ABM561"/>
      <c r="ABN561"/>
      <c r="ABO561"/>
      <c r="ABP561"/>
      <c r="ABQ561"/>
      <c r="ABR561"/>
      <c r="ABS561"/>
      <c r="ABT561"/>
      <c r="ABU561"/>
      <c r="ABV561"/>
      <c r="ABW561"/>
      <c r="ABX561"/>
      <c r="ABY561"/>
      <c r="ABZ561"/>
      <c r="ACA561"/>
      <c r="ACB561"/>
      <c r="ACC561"/>
      <c r="ACD561"/>
      <c r="ACE561"/>
      <c r="ACF561"/>
      <c r="ACG561"/>
      <c r="ACH561"/>
      <c r="ACI561"/>
      <c r="ACJ561"/>
      <c r="ACK561"/>
      <c r="ACL561"/>
      <c r="ACM561"/>
      <c r="ACN561"/>
      <c r="ACO561"/>
      <c r="ACP561"/>
      <c r="ACQ561"/>
      <c r="ACR561"/>
      <c r="ACS561"/>
      <c r="ACT561"/>
      <c r="ACU561"/>
      <c r="ACV561"/>
      <c r="ACW561"/>
      <c r="ACX561"/>
      <c r="ACY561"/>
      <c r="ACZ561"/>
      <c r="ADA561"/>
      <c r="ADB561"/>
      <c r="ADC561"/>
      <c r="ADD561"/>
      <c r="ADE561"/>
      <c r="ADF561"/>
      <c r="ADG561"/>
      <c r="ADH561"/>
      <c r="ADI561"/>
      <c r="ADJ561"/>
      <c r="ADK561"/>
      <c r="ADL561"/>
      <c r="ADM561"/>
      <c r="ADN561"/>
      <c r="ADO561"/>
      <c r="ADP561"/>
      <c r="ADQ561"/>
      <c r="ADR561"/>
      <c r="ADS561"/>
      <c r="ADT561"/>
      <c r="ADU561"/>
      <c r="ADV561"/>
      <c r="ADW561"/>
      <c r="ADX561"/>
      <c r="ADY561"/>
      <c r="ADZ561"/>
      <c r="AEA561"/>
      <c r="AEB561"/>
      <c r="AEC561"/>
      <c r="AED561"/>
      <c r="AEE561"/>
      <c r="AEF561"/>
      <c r="AEG561"/>
      <c r="AEH561"/>
      <c r="AEI561"/>
      <c r="AEJ561"/>
      <c r="AEK561"/>
      <c r="AEL561"/>
      <c r="AEM561"/>
      <c r="AEN561"/>
      <c r="AEO561"/>
      <c r="AEP561"/>
      <c r="AEQ561"/>
      <c r="AER561"/>
      <c r="AES561"/>
      <c r="AET561"/>
      <c r="AEU561"/>
      <c r="AEV561"/>
      <c r="AEW561"/>
      <c r="AEX561"/>
      <c r="AEY561"/>
      <c r="AEZ561"/>
      <c r="AFA561"/>
      <c r="AFB561"/>
      <c r="AFC561"/>
      <c r="AFD561"/>
      <c r="AFE561"/>
      <c r="AFF561"/>
      <c r="AFG561"/>
      <c r="AFH561"/>
      <c r="AFI561"/>
      <c r="AFJ561"/>
      <c r="AFK561"/>
      <c r="AFL561"/>
      <c r="AFM561"/>
      <c r="AFN561"/>
      <c r="AFO561"/>
      <c r="AFP561"/>
      <c r="AFQ561"/>
      <c r="AFR561"/>
      <c r="AFS561"/>
      <c r="AFT561"/>
      <c r="AFU561"/>
      <c r="AFV561"/>
      <c r="AFW561"/>
      <c r="AFX561"/>
      <c r="AFY561"/>
      <c r="AFZ561"/>
      <c r="AGA561"/>
      <c r="AGB561"/>
      <c r="AGC561"/>
      <c r="AGD561"/>
      <c r="AGE561"/>
      <c r="AGF561"/>
      <c r="AGG561"/>
      <c r="AGH561"/>
      <c r="AGI561"/>
      <c r="AGJ561"/>
      <c r="AGK561"/>
      <c r="AGL561"/>
      <c r="AGM561"/>
      <c r="AGN561"/>
      <c r="AGO561"/>
      <c r="AGP561"/>
      <c r="AGQ561"/>
      <c r="AGR561"/>
      <c r="AGS561"/>
      <c r="AGT561"/>
      <c r="AGU561"/>
      <c r="AGV561"/>
      <c r="AGW561"/>
      <c r="AGX561"/>
      <c r="AGY561"/>
      <c r="AGZ561"/>
      <c r="AHA561"/>
      <c r="AHB561"/>
      <c r="AHC561"/>
      <c r="AHD561"/>
      <c r="AHE561"/>
      <c r="AHF561"/>
      <c r="AHG561"/>
      <c r="AHH561"/>
      <c r="AHI561"/>
      <c r="AHJ561"/>
      <c r="AHK561"/>
      <c r="AHL561"/>
      <c r="AHM561"/>
      <c r="AHN561"/>
      <c r="AHO561"/>
      <c r="AHP561"/>
      <c r="AHQ561"/>
      <c r="AHR561"/>
      <c r="AHS561"/>
      <c r="AHT561"/>
      <c r="AHU561"/>
      <c r="AHV561"/>
      <c r="AHW561"/>
      <c r="AHX561"/>
      <c r="AHY561"/>
      <c r="AHZ561"/>
      <c r="AIA561"/>
      <c r="AIB561"/>
      <c r="AIC561"/>
      <c r="AID561"/>
      <c r="AIE561"/>
      <c r="AIF561"/>
      <c r="AIG561"/>
      <c r="AIH561"/>
      <c r="AII561"/>
      <c r="AIJ561"/>
      <c r="AIK561"/>
      <c r="AIL561"/>
      <c r="AIM561"/>
      <c r="AIN561"/>
      <c r="AIO561"/>
      <c r="AIP561"/>
      <c r="AIQ561"/>
      <c r="AIR561"/>
      <c r="AIS561"/>
      <c r="AIT561"/>
      <c r="AIU561"/>
      <c r="AIV561"/>
      <c r="AIW561"/>
      <c r="AIX561"/>
      <c r="AIY561"/>
      <c r="AIZ561"/>
      <c r="AJA561"/>
      <c r="AJB561"/>
      <c r="AJC561"/>
      <c r="AJD561"/>
      <c r="AJE561"/>
      <c r="AJF561"/>
      <c r="AJG561"/>
      <c r="AJH561"/>
      <c r="AJI561"/>
      <c r="AJJ561"/>
      <c r="AJK561"/>
      <c r="AJL561"/>
      <c r="AJM561"/>
      <c r="AJN561"/>
      <c r="AJO561"/>
      <c r="AJP561"/>
      <c r="AJQ561"/>
      <c r="AJR561"/>
      <c r="AJS561"/>
      <c r="AJT561"/>
      <c r="AJU561"/>
      <c r="AJV561"/>
      <c r="AJW561"/>
      <c r="AJX561"/>
      <c r="AJY561"/>
      <c r="AJZ561"/>
      <c r="AKA561"/>
      <c r="AKB561"/>
      <c r="AKC561"/>
      <c r="AKD561"/>
      <c r="AKE561"/>
      <c r="AKF561"/>
      <c r="AKG561"/>
      <c r="AKH561"/>
      <c r="AKI561"/>
      <c r="AKJ561"/>
      <c r="AKK561"/>
      <c r="AKL561"/>
      <c r="AKM561"/>
      <c r="AKN561"/>
      <c r="AKO561"/>
      <c r="AKP561"/>
      <c r="AKQ561"/>
      <c r="AKR561"/>
      <c r="AKS561"/>
      <c r="AKT561"/>
      <c r="AKU561"/>
      <c r="AKV561"/>
      <c r="AKW561"/>
      <c r="AKX561"/>
      <c r="AKY561"/>
      <c r="AKZ561"/>
      <c r="ALA561"/>
      <c r="ALB561"/>
      <c r="ALC561"/>
      <c r="ALD561"/>
      <c r="ALE561"/>
      <c r="ALF561"/>
      <c r="ALG561"/>
      <c r="ALH561"/>
      <c r="ALI561"/>
      <c r="ALJ561"/>
      <c r="ALK561"/>
      <c r="ALL561"/>
      <c r="ALM561"/>
      <c r="ALN561"/>
      <c r="ALO561"/>
      <c r="ALP561"/>
      <c r="ALQ561"/>
      <c r="ALR561"/>
      <c r="ALS561"/>
      <c r="ALT561"/>
      <c r="ALU561"/>
      <c r="ALV561"/>
      <c r="ALW561"/>
      <c r="ALX561"/>
      <c r="ALY561"/>
      <c r="ALZ561"/>
      <c r="AMA561"/>
      <c r="AMB561"/>
      <c r="AMC561"/>
      <c r="AMD561"/>
      <c r="AME561"/>
      <c r="AMF561"/>
      <c r="AMG561"/>
      <c r="AMH561"/>
      <c r="AMI561"/>
      <c r="AMJ561"/>
      <c r="AMK561"/>
      <c r="AML561"/>
      <c r="AMM561"/>
      <c r="AMN561"/>
      <c r="AMO561"/>
      <c r="AMP561"/>
      <c r="AMQ561"/>
      <c r="AMR561"/>
      <c r="AMS561"/>
      <c r="AMT561"/>
      <c r="AMU561"/>
    </row>
    <row r="562" spans="2:1035" s="6" customFormat="1" ht="15" customHeight="1" x14ac:dyDescent="0.25">
      <c r="C562" s="6" t="str">
        <f t="shared" si="224"/>
        <v>Ruud</v>
      </c>
      <c r="D562" s="6" t="str">
        <f t="shared" si="225"/>
        <v>PROUH65 T2 RU350 D  (65 gal)</v>
      </c>
      <c r="E562" s="6">
        <f t="shared" si="226"/>
        <v>2100440</v>
      </c>
      <c r="F562" s="55">
        <f t="shared" si="227"/>
        <v>65</v>
      </c>
      <c r="G562" s="6" t="str">
        <f t="shared" si="228"/>
        <v>RheemHBDR4565</v>
      </c>
      <c r="H562" s="114">
        <f t="shared" si="229"/>
        <v>0</v>
      </c>
      <c r="I562" s="152" t="str">
        <f t="shared" si="230"/>
        <v>RuudPROUH65RU350D</v>
      </c>
      <c r="J562" s="114">
        <v>3</v>
      </c>
      <c r="K562" s="219">
        <v>3.7</v>
      </c>
      <c r="L562" s="91" t="s">
        <v>188</v>
      </c>
      <c r="M562" s="32">
        <v>3</v>
      </c>
      <c r="N562" s="75">
        <f t="shared" si="231"/>
        <v>21</v>
      </c>
      <c r="O562" s="12" t="s">
        <v>96</v>
      </c>
      <c r="P562" s="62">
        <f t="shared" si="261"/>
        <v>4</v>
      </c>
      <c r="Q562" s="164">
        <f t="shared" si="222"/>
        <v>2100440</v>
      </c>
      <c r="R562" s="59" t="str">
        <f t="shared" si="232"/>
        <v>PROUH65 T2 RU350 D  (65 gal)</v>
      </c>
      <c r="S562" s="151">
        <f>COUNTIF(R$90:R$662, R562)</f>
        <v>1</v>
      </c>
      <c r="T562" s="13" t="s">
        <v>135</v>
      </c>
      <c r="U562" s="14">
        <v>65</v>
      </c>
      <c r="V562" s="99" t="s">
        <v>260</v>
      </c>
      <c r="W562" s="80" t="s">
        <v>260</v>
      </c>
      <c r="X562" s="85" t="str">
        <f t="shared" si="223"/>
        <v>RheemHBDR4565</v>
      </c>
      <c r="Y562" s="113">
        <v>0</v>
      </c>
      <c r="Z562" s="46" t="str">
        <f>[1]ESTAR_to_AWHS!I65</f>
        <v>2-3</v>
      </c>
      <c r="AA562" s="47">
        <f>[1]ESTAR_to_AWHS!J65</f>
        <v>42667</v>
      </c>
      <c r="AB562" s="44" t="s">
        <v>88</v>
      </c>
      <c r="AC562" s="124" t="str">
        <f t="shared" si="233"/>
        <v>2,     2100440,   "PROUH65 T2 RU350 D  (65 gal)"</v>
      </c>
      <c r="AD562" s="126" t="str">
        <f t="shared" si="262"/>
        <v>Ruud</v>
      </c>
      <c r="AE562" s="6" t="s">
        <v>647</v>
      </c>
      <c r="AF562" s="167">
        <f>COUNTIF(AE$77:AE$662, AE562)</f>
        <v>1</v>
      </c>
      <c r="AG562" s="124" t="str">
        <f t="shared" si="234"/>
        <v xml:space="preserve">          case  PROUH65 T2 RU350 D  (65 gal)   :   "RuudPROUH65RU350D"</v>
      </c>
      <c r="AH562" s="6">
        <v>3.7</v>
      </c>
      <c r="AJ562" s="6">
        <v>3</v>
      </c>
      <c r="AK562"/>
      <c r="AL562" s="138">
        <f t="shared" si="235"/>
        <v>3.7</v>
      </c>
      <c r="AM562" s="138" t="str">
        <f t="shared" si="236"/>
        <v/>
      </c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  <c r="CO562"/>
      <c r="CP562"/>
      <c r="CQ562"/>
      <c r="CR562"/>
      <c r="CS562"/>
      <c r="CT562"/>
      <c r="CU562"/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  <c r="DQ562"/>
      <c r="DR562"/>
      <c r="DS562"/>
      <c r="DT562"/>
      <c r="DU562"/>
      <c r="DV562"/>
      <c r="DW562"/>
      <c r="DX562"/>
      <c r="DY562"/>
      <c r="DZ562"/>
      <c r="EA562"/>
      <c r="EB562"/>
      <c r="EC562"/>
      <c r="ED562"/>
      <c r="EE562"/>
      <c r="EF562"/>
      <c r="EG562"/>
      <c r="EH562"/>
      <c r="EI562"/>
      <c r="EJ562"/>
      <c r="EK562"/>
      <c r="EL562"/>
      <c r="EM562"/>
      <c r="EN562"/>
      <c r="EO562"/>
      <c r="EP562"/>
      <c r="EQ562"/>
      <c r="ER562"/>
      <c r="ES562"/>
      <c r="ET562"/>
      <c r="EU562"/>
      <c r="EV562"/>
      <c r="EW562"/>
      <c r="EX562"/>
      <c r="EY562"/>
      <c r="EZ562"/>
      <c r="FA562"/>
      <c r="FB562"/>
      <c r="FC562"/>
      <c r="FD562"/>
      <c r="FE562"/>
      <c r="FF562"/>
      <c r="FG562"/>
      <c r="FH562"/>
      <c r="FI562"/>
      <c r="FJ562"/>
      <c r="FK562"/>
      <c r="FL562"/>
      <c r="FM562"/>
      <c r="FN562"/>
      <c r="FO562"/>
      <c r="FP562"/>
      <c r="FQ562"/>
      <c r="FR562"/>
      <c r="FS562"/>
      <c r="FT562"/>
      <c r="FU562"/>
      <c r="FV562"/>
      <c r="FW562"/>
      <c r="FX562"/>
      <c r="FY562"/>
      <c r="FZ562"/>
      <c r="GA562"/>
      <c r="GB562"/>
      <c r="GC562"/>
      <c r="GD562"/>
      <c r="GE562"/>
      <c r="GF562"/>
      <c r="GG562"/>
      <c r="GH562"/>
      <c r="GI562"/>
      <c r="GJ562"/>
      <c r="GK562"/>
      <c r="GL562"/>
      <c r="GM562"/>
      <c r="GN562"/>
      <c r="GO562"/>
      <c r="GP562"/>
      <c r="GQ562"/>
      <c r="GR562"/>
      <c r="GS562"/>
      <c r="GT562"/>
      <c r="GU562"/>
      <c r="GV562"/>
      <c r="GW562"/>
      <c r="GX562"/>
      <c r="GY562"/>
      <c r="GZ562"/>
      <c r="HA562"/>
      <c r="HB562"/>
      <c r="HC562"/>
      <c r="HD562"/>
      <c r="HE562"/>
      <c r="HF562"/>
      <c r="HG562"/>
      <c r="HH562"/>
      <c r="HI562"/>
      <c r="HJ562"/>
      <c r="HK562"/>
      <c r="HL562"/>
      <c r="HM562"/>
      <c r="HN562"/>
      <c r="HO562"/>
      <c r="HP562"/>
      <c r="HQ562"/>
      <c r="HR562"/>
      <c r="HS562"/>
      <c r="HT562"/>
      <c r="HU562"/>
      <c r="HV562"/>
      <c r="HW562"/>
      <c r="HX562"/>
      <c r="HY562"/>
      <c r="HZ562"/>
      <c r="IA562"/>
      <c r="IB562"/>
      <c r="IC562"/>
      <c r="ID562"/>
      <c r="IE562"/>
      <c r="IF562"/>
      <c r="IG562"/>
      <c r="IH562"/>
      <c r="II562"/>
      <c r="IJ562"/>
      <c r="IK562"/>
      <c r="IL562"/>
      <c r="IM562"/>
      <c r="IN562"/>
      <c r="IO562"/>
      <c r="IP562"/>
      <c r="IQ562"/>
      <c r="IR562"/>
      <c r="IS562"/>
      <c r="IT562"/>
      <c r="IU562"/>
      <c r="IV562"/>
      <c r="IW562"/>
      <c r="IX562"/>
      <c r="IY562"/>
      <c r="IZ562"/>
      <c r="JA562"/>
      <c r="JB562"/>
      <c r="JC562"/>
      <c r="JD562"/>
      <c r="JE562"/>
      <c r="JF562"/>
      <c r="JG562"/>
      <c r="JH562"/>
      <c r="JI562"/>
      <c r="JJ562"/>
      <c r="JK562"/>
      <c r="JL562"/>
      <c r="JM562"/>
      <c r="JN562"/>
      <c r="JO562"/>
      <c r="JP562"/>
      <c r="JQ562"/>
      <c r="JR562"/>
      <c r="JS562"/>
      <c r="JT562"/>
      <c r="JU562"/>
      <c r="JV562"/>
      <c r="JW562"/>
      <c r="JX562"/>
      <c r="JY562"/>
      <c r="JZ562"/>
      <c r="KA562"/>
      <c r="KB562"/>
      <c r="KC562"/>
      <c r="KD562"/>
      <c r="KE562"/>
      <c r="KF562"/>
      <c r="KG562"/>
      <c r="KH562"/>
      <c r="KI562"/>
      <c r="KJ562"/>
      <c r="KK562"/>
      <c r="KL562"/>
      <c r="KM562"/>
      <c r="KN562"/>
      <c r="KO562"/>
      <c r="KP562"/>
      <c r="KQ562"/>
      <c r="KR562"/>
      <c r="KS562"/>
      <c r="KT562"/>
      <c r="KU562"/>
      <c r="KV562"/>
      <c r="KW562"/>
      <c r="KX562"/>
      <c r="KY562"/>
      <c r="KZ562"/>
      <c r="LA562"/>
      <c r="LB562"/>
      <c r="LC562"/>
      <c r="LD562"/>
      <c r="LE562"/>
      <c r="LF562"/>
      <c r="LG562"/>
      <c r="LH562"/>
      <c r="LI562"/>
      <c r="LJ562"/>
      <c r="LK562"/>
      <c r="LL562"/>
      <c r="LM562"/>
      <c r="LN562"/>
      <c r="LO562"/>
      <c r="LP562"/>
      <c r="LQ562"/>
      <c r="LR562"/>
      <c r="LS562"/>
      <c r="LT562"/>
      <c r="LU562"/>
      <c r="LV562"/>
      <c r="LW562"/>
      <c r="LX562"/>
      <c r="LY562"/>
      <c r="LZ562"/>
      <c r="MA562"/>
      <c r="MB562"/>
      <c r="MC562"/>
      <c r="MD562"/>
      <c r="ME562"/>
      <c r="MF562"/>
      <c r="MG562"/>
      <c r="MH562"/>
      <c r="MI562"/>
      <c r="MJ562"/>
      <c r="MK562"/>
      <c r="ML562"/>
      <c r="MM562"/>
      <c r="MN562"/>
      <c r="MO562"/>
      <c r="MP562"/>
      <c r="MQ562"/>
      <c r="MR562"/>
      <c r="MS562"/>
      <c r="MT562"/>
      <c r="MU562"/>
      <c r="MV562"/>
      <c r="MW562"/>
      <c r="MX562"/>
      <c r="MY562"/>
      <c r="MZ562"/>
      <c r="NA562"/>
      <c r="NB562"/>
      <c r="NC562"/>
      <c r="ND562"/>
      <c r="NE562"/>
      <c r="NF562"/>
      <c r="NG562"/>
      <c r="NH562"/>
      <c r="NI562"/>
      <c r="NJ562"/>
      <c r="NK562"/>
      <c r="NL562"/>
      <c r="NM562"/>
      <c r="NN562"/>
      <c r="NO562"/>
      <c r="NP562"/>
      <c r="NQ562"/>
      <c r="NR562"/>
      <c r="NS562"/>
      <c r="NT562"/>
      <c r="NU562"/>
      <c r="NV562"/>
      <c r="NW562"/>
      <c r="NX562"/>
      <c r="NY562"/>
      <c r="NZ562"/>
      <c r="OA562"/>
      <c r="OB562"/>
      <c r="OC562"/>
      <c r="OD562"/>
      <c r="OE562"/>
      <c r="OF562"/>
      <c r="OG562"/>
      <c r="OH562"/>
      <c r="OI562"/>
      <c r="OJ562"/>
      <c r="OK562"/>
      <c r="OL562"/>
      <c r="OM562"/>
      <c r="ON562"/>
      <c r="OO562"/>
      <c r="OP562"/>
      <c r="OQ562"/>
      <c r="OR562"/>
      <c r="OS562"/>
      <c r="OT562"/>
      <c r="OU562"/>
      <c r="OV562"/>
      <c r="OW562"/>
      <c r="OX562"/>
      <c r="OY562"/>
      <c r="OZ562"/>
      <c r="PA562"/>
      <c r="PB562"/>
      <c r="PC562"/>
      <c r="PD562"/>
      <c r="PE562"/>
      <c r="PF562"/>
      <c r="PG562"/>
      <c r="PH562"/>
      <c r="PI562"/>
      <c r="PJ562"/>
      <c r="PK562"/>
      <c r="PL562"/>
      <c r="PM562"/>
      <c r="PN562"/>
      <c r="PO562"/>
      <c r="PP562"/>
      <c r="PQ562"/>
      <c r="PR562"/>
      <c r="PS562"/>
      <c r="PT562"/>
      <c r="PU562"/>
      <c r="PV562"/>
      <c r="PW562"/>
      <c r="PX562"/>
      <c r="PY562"/>
      <c r="PZ562"/>
      <c r="QA562"/>
      <c r="QB562"/>
      <c r="QC562"/>
      <c r="QD562"/>
      <c r="QE562"/>
      <c r="QF562"/>
      <c r="QG562"/>
      <c r="QH562"/>
      <c r="QI562"/>
      <c r="QJ562"/>
      <c r="QK562"/>
      <c r="QL562"/>
      <c r="QM562"/>
      <c r="QN562"/>
      <c r="QO562"/>
      <c r="QP562"/>
      <c r="QQ562"/>
      <c r="QR562"/>
      <c r="QS562"/>
      <c r="QT562"/>
      <c r="QU562"/>
      <c r="QV562"/>
      <c r="QW562"/>
      <c r="QX562"/>
      <c r="QY562"/>
      <c r="QZ562"/>
      <c r="RA562"/>
      <c r="RB562"/>
      <c r="RC562"/>
      <c r="RD562"/>
      <c r="RE562"/>
      <c r="RF562"/>
      <c r="RG562"/>
      <c r="RH562"/>
      <c r="RI562"/>
      <c r="RJ562"/>
      <c r="RK562"/>
      <c r="RL562"/>
      <c r="RM562"/>
      <c r="RN562"/>
      <c r="RO562"/>
      <c r="RP562"/>
      <c r="RQ562"/>
      <c r="RR562"/>
      <c r="RS562"/>
      <c r="RT562"/>
      <c r="RU562"/>
      <c r="RV562"/>
      <c r="RW562"/>
      <c r="RX562"/>
      <c r="RY562"/>
      <c r="RZ562"/>
      <c r="SA562"/>
      <c r="SB562"/>
      <c r="SC562"/>
      <c r="SD562"/>
      <c r="SE562"/>
      <c r="SF562"/>
      <c r="SG562"/>
      <c r="SH562"/>
      <c r="SI562"/>
      <c r="SJ562"/>
      <c r="SK562"/>
      <c r="SL562"/>
      <c r="SM562"/>
      <c r="SN562"/>
      <c r="SO562"/>
      <c r="SP562"/>
      <c r="SQ562"/>
      <c r="SR562"/>
      <c r="SS562"/>
      <c r="ST562"/>
      <c r="SU562"/>
      <c r="SV562"/>
      <c r="SW562"/>
      <c r="SX562"/>
      <c r="SY562"/>
      <c r="SZ562"/>
      <c r="TA562"/>
      <c r="TB562"/>
      <c r="TC562"/>
      <c r="TD562"/>
      <c r="TE562"/>
      <c r="TF562"/>
      <c r="TG562"/>
      <c r="TH562"/>
      <c r="TI562"/>
      <c r="TJ562"/>
      <c r="TK562"/>
      <c r="TL562"/>
      <c r="TM562"/>
      <c r="TN562"/>
      <c r="TO562"/>
      <c r="TP562"/>
      <c r="TQ562"/>
      <c r="TR562"/>
      <c r="TS562"/>
      <c r="TT562"/>
      <c r="TU562"/>
      <c r="TV562"/>
      <c r="TW562"/>
      <c r="TX562"/>
      <c r="TY562"/>
      <c r="TZ562"/>
      <c r="UA562"/>
      <c r="UB562"/>
      <c r="UC562"/>
      <c r="UD562"/>
      <c r="UE562"/>
      <c r="UF562"/>
      <c r="UG562"/>
      <c r="UH562"/>
      <c r="UI562"/>
      <c r="UJ562"/>
      <c r="UK562"/>
      <c r="UL562"/>
      <c r="UM562"/>
      <c r="UN562"/>
      <c r="UO562"/>
      <c r="UP562"/>
      <c r="UQ562"/>
      <c r="UR562"/>
      <c r="US562"/>
      <c r="UT562"/>
      <c r="UU562"/>
      <c r="UV562"/>
      <c r="UW562"/>
      <c r="UX562"/>
      <c r="UY562"/>
      <c r="UZ562"/>
      <c r="VA562"/>
      <c r="VB562"/>
      <c r="VC562"/>
      <c r="VD562"/>
      <c r="VE562"/>
      <c r="VF562"/>
      <c r="VG562"/>
      <c r="VH562"/>
      <c r="VI562"/>
      <c r="VJ562"/>
      <c r="VK562"/>
      <c r="VL562"/>
      <c r="VM562"/>
      <c r="VN562"/>
      <c r="VO562"/>
      <c r="VP562"/>
      <c r="VQ562"/>
      <c r="VR562"/>
      <c r="VS562"/>
      <c r="VT562"/>
      <c r="VU562"/>
      <c r="VV562"/>
      <c r="VW562"/>
      <c r="VX562"/>
      <c r="VY562"/>
      <c r="VZ562"/>
      <c r="WA562"/>
      <c r="WB562"/>
      <c r="WC562"/>
      <c r="WD562"/>
      <c r="WE562"/>
      <c r="WF562"/>
      <c r="WG562"/>
      <c r="WH562"/>
      <c r="WI562"/>
      <c r="WJ562"/>
      <c r="WK562"/>
      <c r="WL562"/>
      <c r="WM562"/>
      <c r="WN562"/>
      <c r="WO562"/>
      <c r="WP562"/>
      <c r="WQ562"/>
      <c r="WR562"/>
      <c r="WS562"/>
      <c r="WT562"/>
      <c r="WU562"/>
      <c r="WV562"/>
      <c r="WW562"/>
      <c r="WX562"/>
      <c r="WY562"/>
      <c r="WZ562"/>
      <c r="XA562"/>
      <c r="XB562"/>
      <c r="XC562"/>
      <c r="XD562"/>
      <c r="XE562"/>
      <c r="XF562"/>
      <c r="XG562"/>
      <c r="XH562"/>
      <c r="XI562"/>
      <c r="XJ562"/>
      <c r="XK562"/>
      <c r="XL562"/>
      <c r="XM562"/>
      <c r="XN562"/>
      <c r="XO562"/>
      <c r="XP562"/>
      <c r="XQ562"/>
      <c r="XR562"/>
      <c r="XS562"/>
      <c r="XT562"/>
      <c r="XU562"/>
      <c r="XV562"/>
      <c r="XW562"/>
      <c r="XX562"/>
      <c r="XY562"/>
      <c r="XZ562"/>
      <c r="YA562"/>
      <c r="YB562"/>
      <c r="YC562"/>
      <c r="YD562"/>
      <c r="YE562"/>
      <c r="YF562"/>
      <c r="YG562"/>
      <c r="YH562"/>
      <c r="YI562"/>
      <c r="YJ562"/>
      <c r="YK562"/>
      <c r="YL562"/>
      <c r="YM562"/>
      <c r="YN562"/>
      <c r="YO562"/>
      <c r="YP562"/>
      <c r="YQ562"/>
      <c r="YR562"/>
      <c r="YS562"/>
      <c r="YT562"/>
      <c r="YU562"/>
      <c r="YV562"/>
      <c r="YW562"/>
      <c r="YX562"/>
      <c r="YY562"/>
      <c r="YZ562"/>
      <c r="ZA562"/>
      <c r="ZB562"/>
      <c r="ZC562"/>
      <c r="ZD562"/>
      <c r="ZE562"/>
      <c r="ZF562"/>
      <c r="ZG562"/>
      <c r="ZH562"/>
      <c r="ZI562"/>
      <c r="ZJ562"/>
      <c r="ZK562"/>
      <c r="ZL562"/>
      <c r="ZM562"/>
      <c r="ZN562"/>
      <c r="ZO562"/>
      <c r="ZP562"/>
      <c r="ZQ562"/>
      <c r="ZR562"/>
      <c r="ZS562"/>
      <c r="ZT562"/>
      <c r="ZU562"/>
      <c r="ZV562"/>
      <c r="ZW562"/>
      <c r="ZX562"/>
      <c r="ZY562"/>
      <c r="ZZ562"/>
      <c r="AAA562"/>
      <c r="AAB562"/>
      <c r="AAC562"/>
      <c r="AAD562"/>
      <c r="AAE562"/>
      <c r="AAF562"/>
      <c r="AAG562"/>
      <c r="AAH562"/>
      <c r="AAI562"/>
      <c r="AAJ562"/>
      <c r="AAK562"/>
      <c r="AAL562"/>
      <c r="AAM562"/>
      <c r="AAN562"/>
      <c r="AAO562"/>
      <c r="AAP562"/>
      <c r="AAQ562"/>
      <c r="AAR562"/>
      <c r="AAS562"/>
      <c r="AAT562"/>
      <c r="AAU562"/>
      <c r="AAV562"/>
      <c r="AAW562"/>
      <c r="AAX562"/>
      <c r="AAY562"/>
      <c r="AAZ562"/>
      <c r="ABA562"/>
      <c r="ABB562"/>
      <c r="ABC562"/>
      <c r="ABD562"/>
      <c r="ABE562"/>
      <c r="ABF562"/>
      <c r="ABG562"/>
      <c r="ABH562"/>
      <c r="ABI562"/>
      <c r="ABJ562"/>
      <c r="ABK562"/>
      <c r="ABL562"/>
      <c r="ABM562"/>
      <c r="ABN562"/>
      <c r="ABO562"/>
      <c r="ABP562"/>
      <c r="ABQ562"/>
      <c r="ABR562"/>
      <c r="ABS562"/>
      <c r="ABT562"/>
      <c r="ABU562"/>
      <c r="ABV562"/>
      <c r="ABW562"/>
      <c r="ABX562"/>
      <c r="ABY562"/>
      <c r="ABZ562"/>
      <c r="ACA562"/>
      <c r="ACB562"/>
      <c r="ACC562"/>
      <c r="ACD562"/>
      <c r="ACE562"/>
      <c r="ACF562"/>
      <c r="ACG562"/>
      <c r="ACH562"/>
      <c r="ACI562"/>
      <c r="ACJ562"/>
      <c r="ACK562"/>
      <c r="ACL562"/>
      <c r="ACM562"/>
      <c r="ACN562"/>
      <c r="ACO562"/>
      <c r="ACP562"/>
      <c r="ACQ562"/>
      <c r="ACR562"/>
      <c r="ACS562"/>
      <c r="ACT562"/>
      <c r="ACU562"/>
      <c r="ACV562"/>
      <c r="ACW562"/>
      <c r="ACX562"/>
      <c r="ACY562"/>
      <c r="ACZ562"/>
      <c r="ADA562"/>
      <c r="ADB562"/>
      <c r="ADC562"/>
      <c r="ADD562"/>
      <c r="ADE562"/>
      <c r="ADF562"/>
      <c r="ADG562"/>
      <c r="ADH562"/>
      <c r="ADI562"/>
      <c r="ADJ562"/>
      <c r="ADK562"/>
      <c r="ADL562"/>
      <c r="ADM562"/>
      <c r="ADN562"/>
      <c r="ADO562"/>
      <c r="ADP562"/>
      <c r="ADQ562"/>
      <c r="ADR562"/>
      <c r="ADS562"/>
      <c r="ADT562"/>
      <c r="ADU562"/>
      <c r="ADV562"/>
      <c r="ADW562"/>
      <c r="ADX562"/>
      <c r="ADY562"/>
      <c r="ADZ562"/>
      <c r="AEA562"/>
      <c r="AEB562"/>
      <c r="AEC562"/>
      <c r="AED562"/>
      <c r="AEE562"/>
      <c r="AEF562"/>
      <c r="AEG562"/>
      <c r="AEH562"/>
      <c r="AEI562"/>
      <c r="AEJ562"/>
      <c r="AEK562"/>
      <c r="AEL562"/>
      <c r="AEM562"/>
      <c r="AEN562"/>
      <c r="AEO562"/>
      <c r="AEP562"/>
      <c r="AEQ562"/>
      <c r="AER562"/>
      <c r="AES562"/>
      <c r="AET562"/>
      <c r="AEU562"/>
      <c r="AEV562"/>
      <c r="AEW562"/>
      <c r="AEX562"/>
      <c r="AEY562"/>
      <c r="AEZ562"/>
      <c r="AFA562"/>
      <c r="AFB562"/>
      <c r="AFC562"/>
      <c r="AFD562"/>
      <c r="AFE562"/>
      <c r="AFF562"/>
      <c r="AFG562"/>
      <c r="AFH562"/>
      <c r="AFI562"/>
      <c r="AFJ562"/>
      <c r="AFK562"/>
      <c r="AFL562"/>
      <c r="AFM562"/>
      <c r="AFN562"/>
      <c r="AFO562"/>
      <c r="AFP562"/>
      <c r="AFQ562"/>
      <c r="AFR562"/>
      <c r="AFS562"/>
      <c r="AFT562"/>
      <c r="AFU562"/>
      <c r="AFV562"/>
      <c r="AFW562"/>
      <c r="AFX562"/>
      <c r="AFY562"/>
      <c r="AFZ562"/>
      <c r="AGA562"/>
      <c r="AGB562"/>
      <c r="AGC562"/>
      <c r="AGD562"/>
      <c r="AGE562"/>
      <c r="AGF562"/>
      <c r="AGG562"/>
      <c r="AGH562"/>
      <c r="AGI562"/>
      <c r="AGJ562"/>
      <c r="AGK562"/>
      <c r="AGL562"/>
      <c r="AGM562"/>
      <c r="AGN562"/>
      <c r="AGO562"/>
      <c r="AGP562"/>
      <c r="AGQ562"/>
      <c r="AGR562"/>
      <c r="AGS562"/>
      <c r="AGT562"/>
      <c r="AGU562"/>
      <c r="AGV562"/>
      <c r="AGW562"/>
      <c r="AGX562"/>
      <c r="AGY562"/>
      <c r="AGZ562"/>
      <c r="AHA562"/>
      <c r="AHB562"/>
      <c r="AHC562"/>
      <c r="AHD562"/>
      <c r="AHE562"/>
      <c r="AHF562"/>
      <c r="AHG562"/>
      <c r="AHH562"/>
      <c r="AHI562"/>
      <c r="AHJ562"/>
      <c r="AHK562"/>
      <c r="AHL562"/>
      <c r="AHM562"/>
      <c r="AHN562"/>
      <c r="AHO562"/>
      <c r="AHP562"/>
      <c r="AHQ562"/>
      <c r="AHR562"/>
      <c r="AHS562"/>
      <c r="AHT562"/>
      <c r="AHU562"/>
      <c r="AHV562"/>
      <c r="AHW562"/>
      <c r="AHX562"/>
      <c r="AHY562"/>
      <c r="AHZ562"/>
      <c r="AIA562"/>
      <c r="AIB562"/>
      <c r="AIC562"/>
      <c r="AID562"/>
      <c r="AIE562"/>
      <c r="AIF562"/>
      <c r="AIG562"/>
      <c r="AIH562"/>
      <c r="AII562"/>
      <c r="AIJ562"/>
      <c r="AIK562"/>
      <c r="AIL562"/>
      <c r="AIM562"/>
      <c r="AIN562"/>
      <c r="AIO562"/>
      <c r="AIP562"/>
      <c r="AIQ562"/>
      <c r="AIR562"/>
      <c r="AIS562"/>
      <c r="AIT562"/>
      <c r="AIU562"/>
      <c r="AIV562"/>
      <c r="AIW562"/>
      <c r="AIX562"/>
      <c r="AIY562"/>
      <c r="AIZ562"/>
      <c r="AJA562"/>
      <c r="AJB562"/>
      <c r="AJC562"/>
      <c r="AJD562"/>
      <c r="AJE562"/>
      <c r="AJF562"/>
      <c r="AJG562"/>
      <c r="AJH562"/>
      <c r="AJI562"/>
      <c r="AJJ562"/>
      <c r="AJK562"/>
      <c r="AJL562"/>
      <c r="AJM562"/>
      <c r="AJN562"/>
      <c r="AJO562"/>
      <c r="AJP562"/>
      <c r="AJQ562"/>
      <c r="AJR562"/>
      <c r="AJS562"/>
      <c r="AJT562"/>
      <c r="AJU562"/>
      <c r="AJV562"/>
      <c r="AJW562"/>
      <c r="AJX562"/>
      <c r="AJY562"/>
      <c r="AJZ562"/>
      <c r="AKA562"/>
      <c r="AKB562"/>
      <c r="AKC562"/>
      <c r="AKD562"/>
      <c r="AKE562"/>
      <c r="AKF562"/>
      <c r="AKG562"/>
      <c r="AKH562"/>
      <c r="AKI562"/>
      <c r="AKJ562"/>
      <c r="AKK562"/>
      <c r="AKL562"/>
      <c r="AKM562"/>
      <c r="AKN562"/>
      <c r="AKO562"/>
      <c r="AKP562"/>
      <c r="AKQ562"/>
      <c r="AKR562"/>
      <c r="AKS562"/>
      <c r="AKT562"/>
      <c r="AKU562"/>
      <c r="AKV562"/>
      <c r="AKW562"/>
      <c r="AKX562"/>
      <c r="AKY562"/>
      <c r="AKZ562"/>
      <c r="ALA562"/>
      <c r="ALB562"/>
      <c r="ALC562"/>
      <c r="ALD562"/>
      <c r="ALE562"/>
      <c r="ALF562"/>
      <c r="ALG562"/>
      <c r="ALH562"/>
      <c r="ALI562"/>
      <c r="ALJ562"/>
      <c r="ALK562"/>
      <c r="ALL562"/>
      <c r="ALM562"/>
      <c r="ALN562"/>
      <c r="ALO562"/>
      <c r="ALP562"/>
      <c r="ALQ562"/>
      <c r="ALR562"/>
      <c r="ALS562"/>
      <c r="ALT562"/>
      <c r="ALU562"/>
      <c r="ALV562"/>
      <c r="ALW562"/>
      <c r="ALX562"/>
      <c r="ALY562"/>
      <c r="ALZ562"/>
      <c r="AMA562"/>
      <c r="AMB562"/>
      <c r="AMC562"/>
      <c r="AMD562"/>
      <c r="AME562"/>
      <c r="AMF562"/>
      <c r="AMG562"/>
      <c r="AMH562"/>
      <c r="AMI562"/>
      <c r="AMJ562"/>
      <c r="AMK562"/>
      <c r="AML562"/>
      <c r="AMM562"/>
      <c r="AMN562"/>
      <c r="AMO562"/>
      <c r="AMP562"/>
      <c r="AMQ562"/>
      <c r="AMR562"/>
      <c r="AMS562"/>
      <c r="AMT562"/>
      <c r="AMU562"/>
    </row>
    <row r="563" spans="2:1035" s="6" customFormat="1" ht="15" customHeight="1" x14ac:dyDescent="0.25">
      <c r="C563" s="6" t="str">
        <f t="shared" si="224"/>
        <v>Ruud</v>
      </c>
      <c r="D563" s="6" t="str">
        <f t="shared" si="225"/>
        <v>PROUH80 T2 RU245  (80 gal)</v>
      </c>
      <c r="E563" s="6">
        <f t="shared" si="226"/>
        <v>2100534</v>
      </c>
      <c r="F563" s="55">
        <f t="shared" si="227"/>
        <v>80</v>
      </c>
      <c r="G563" s="6" t="str">
        <f t="shared" si="228"/>
        <v>AOSmithSHPT80</v>
      </c>
      <c r="H563" s="114">
        <f t="shared" si="229"/>
        <v>0</v>
      </c>
      <c r="I563" s="152" t="str">
        <f t="shared" si="230"/>
        <v>RuudPROUH80RU245</v>
      </c>
      <c r="J563" s="114">
        <v>1</v>
      </c>
      <c r="K563" s="220">
        <v>0</v>
      </c>
      <c r="L563" s="91" t="s">
        <v>188</v>
      </c>
      <c r="M563" s="32">
        <v>1</v>
      </c>
      <c r="N563" s="75">
        <f t="shared" si="231"/>
        <v>21</v>
      </c>
      <c r="O563" s="12" t="s">
        <v>96</v>
      </c>
      <c r="P563" s="62">
        <f t="shared" si="261"/>
        <v>5</v>
      </c>
      <c r="Q563" s="164">
        <f t="shared" si="222"/>
        <v>2100534</v>
      </c>
      <c r="R563" s="59" t="str">
        <f t="shared" si="232"/>
        <v>PROUH80 T2 RU245  (80 gal)</v>
      </c>
      <c r="S563" s="151">
        <f>COUNTIF(R$90:R$662, R563)</f>
        <v>1</v>
      </c>
      <c r="T563" s="13" t="s">
        <v>150</v>
      </c>
      <c r="U563" s="14">
        <v>80</v>
      </c>
      <c r="V563" s="100" t="s">
        <v>161</v>
      </c>
      <c r="W563" s="80" t="s">
        <v>161</v>
      </c>
      <c r="X563" s="85" t="str">
        <f t="shared" si="223"/>
        <v>AOSmithSHPT80</v>
      </c>
      <c r="Y563" s="113">
        <v>0</v>
      </c>
      <c r="Z563" s="46">
        <f>[1]ESTAR_to_AWHS!I153</f>
        <v>3</v>
      </c>
      <c r="AA563" s="47">
        <f>[1]ESTAR_to_AWHS!J153</f>
        <v>42505</v>
      </c>
      <c r="AB563" s="44" t="s">
        <v>88</v>
      </c>
      <c r="AC563" s="124" t="str">
        <f t="shared" si="233"/>
        <v>2,     2100534,   "PROUH80 T2 RU245  (80 gal)"</v>
      </c>
      <c r="AD563" s="126" t="str">
        <f t="shared" si="262"/>
        <v>Ruud</v>
      </c>
      <c r="AE563" t="s">
        <v>653</v>
      </c>
      <c r="AF563" s="167">
        <f>COUNTIF(AE$77:AE$662, AE563)</f>
        <v>1</v>
      </c>
      <c r="AG563" s="124" t="str">
        <f t="shared" si="234"/>
        <v xml:space="preserve">          case  PROUH80 T2 RU245  (80 gal)   :   "RuudPROUH80RU245"</v>
      </c>
      <c r="AH563" s="6" t="s">
        <v>1275</v>
      </c>
      <c r="AI563" s="6">
        <v>2.4500000000000002</v>
      </c>
      <c r="AJ563" s="6">
        <v>1</v>
      </c>
      <c r="AK563"/>
      <c r="AL563" s="138" t="str">
        <f t="shared" si="235"/>
        <v/>
      </c>
      <c r="AM563" s="138" t="str">
        <f t="shared" si="236"/>
        <v/>
      </c>
      <c r="AN563"/>
      <c r="AO563"/>
      <c r="AP563"/>
      <c r="AQ563"/>
      <c r="AR563"/>
    </row>
    <row r="564" spans="2:1035" s="6" customFormat="1" ht="15" customHeight="1" x14ac:dyDescent="0.25">
      <c r="C564" s="6" t="str">
        <f t="shared" si="224"/>
        <v>Ruud</v>
      </c>
      <c r="D564" s="6" t="str">
        <f t="shared" si="225"/>
        <v>PROUH80 T2 RU350 D  (80 gal)</v>
      </c>
      <c r="E564" s="6">
        <f t="shared" si="226"/>
        <v>2100641</v>
      </c>
      <c r="F564" s="55">
        <f t="shared" si="227"/>
        <v>80</v>
      </c>
      <c r="G564" s="6" t="str">
        <f t="shared" si="228"/>
        <v>RheemHBDR4580</v>
      </c>
      <c r="H564" s="114">
        <f t="shared" si="229"/>
        <v>0</v>
      </c>
      <c r="I564" s="152" t="str">
        <f t="shared" si="230"/>
        <v>RuudPROUH80RU350D</v>
      </c>
      <c r="J564" s="114">
        <v>3</v>
      </c>
      <c r="K564" s="219">
        <v>3.7</v>
      </c>
      <c r="L564" s="91" t="s">
        <v>188</v>
      </c>
      <c r="M564" s="32">
        <v>3</v>
      </c>
      <c r="N564" s="75">
        <f t="shared" si="231"/>
        <v>21</v>
      </c>
      <c r="O564" s="12" t="s">
        <v>96</v>
      </c>
      <c r="P564" s="62">
        <f t="shared" si="261"/>
        <v>6</v>
      </c>
      <c r="Q564" s="164">
        <f t="shared" ref="Q564:Q627" si="263" xml:space="preserve"> (N564*100000) + (P564*100) + VLOOKUP( W564, $T$2:$V$70, 2, FALSE )</f>
        <v>2100641</v>
      </c>
      <c r="R564" s="59" t="str">
        <f t="shared" si="232"/>
        <v>PROUH80 T2 RU350 D  (80 gal)</v>
      </c>
      <c r="S564" s="151">
        <f>COUNTIF(R$90:R$662, R564)</f>
        <v>1</v>
      </c>
      <c r="T564" s="13" t="s">
        <v>136</v>
      </c>
      <c r="U564" s="14">
        <v>80</v>
      </c>
      <c r="V564" s="99" t="s">
        <v>261</v>
      </c>
      <c r="W564" s="80" t="s">
        <v>261</v>
      </c>
      <c r="X564" s="85" t="str">
        <f t="shared" ref="X564:X627" si="264">VLOOKUP( W564, $T$2:$V$71, 3, FALSE )</f>
        <v>RheemHBDR4580</v>
      </c>
      <c r="Y564" s="113">
        <v>0</v>
      </c>
      <c r="Z564" s="46">
        <f>[1]ESTAR_to_AWHS!I66</f>
        <v>4</v>
      </c>
      <c r="AA564" s="47">
        <f>[1]ESTAR_to_AWHS!J66</f>
        <v>42667</v>
      </c>
      <c r="AB564" s="44" t="s">
        <v>88</v>
      </c>
      <c r="AC564" s="124" t="str">
        <f t="shared" si="233"/>
        <v>2,     2100641,   "PROUH80 T2 RU350 D  (80 gal)"</v>
      </c>
      <c r="AD564" s="126" t="str">
        <f t="shared" si="262"/>
        <v>Ruud</v>
      </c>
      <c r="AE564" t="s">
        <v>654</v>
      </c>
      <c r="AF564" s="167">
        <f>COUNTIF(AE$77:AE$662, AE564)</f>
        <v>1</v>
      </c>
      <c r="AG564" s="124" t="str">
        <f t="shared" si="234"/>
        <v xml:space="preserve">          case  PROUH80 T2 RU350 D  (80 gal)   :   "RuudPROUH80RU350D"</v>
      </c>
      <c r="AH564" s="6">
        <v>3.7</v>
      </c>
      <c r="AJ564" s="6">
        <v>3</v>
      </c>
      <c r="AK564"/>
      <c r="AL564" s="138">
        <f t="shared" si="235"/>
        <v>3.7</v>
      </c>
      <c r="AM564" s="138" t="str">
        <f t="shared" si="236"/>
        <v/>
      </c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  <c r="DQ564"/>
      <c r="DR564"/>
      <c r="DS564"/>
      <c r="DT564"/>
      <c r="DU564"/>
      <c r="DV564"/>
      <c r="DW564"/>
      <c r="DX564"/>
      <c r="DY564"/>
      <c r="DZ564"/>
      <c r="EA564"/>
      <c r="EB564"/>
      <c r="EC564"/>
      <c r="ED564"/>
      <c r="EE564"/>
      <c r="EF564"/>
      <c r="EG564"/>
      <c r="EH564"/>
      <c r="EI564"/>
      <c r="EJ564"/>
      <c r="EK564"/>
      <c r="EL564"/>
      <c r="EM564"/>
      <c r="EN564"/>
      <c r="EO564"/>
      <c r="EP564"/>
      <c r="EQ564"/>
      <c r="ER564"/>
      <c r="ES564"/>
      <c r="ET564"/>
      <c r="EU564"/>
      <c r="EV564"/>
      <c r="EW564"/>
      <c r="EX564"/>
      <c r="EY564"/>
      <c r="EZ564"/>
      <c r="FA564"/>
      <c r="FB564"/>
      <c r="FC564"/>
      <c r="FD564"/>
      <c r="FE564"/>
      <c r="FF564"/>
      <c r="FG564"/>
      <c r="FH564"/>
      <c r="FI564"/>
      <c r="FJ564"/>
      <c r="FK564"/>
      <c r="FL564"/>
      <c r="FM564"/>
      <c r="FN564"/>
      <c r="FO564"/>
      <c r="FP564"/>
      <c r="FQ564"/>
      <c r="FR564"/>
      <c r="FS564"/>
      <c r="FT564"/>
      <c r="FU564"/>
      <c r="FV564"/>
      <c r="FW564"/>
      <c r="FX564"/>
      <c r="FY564"/>
      <c r="FZ564"/>
      <c r="GA564"/>
      <c r="GB564"/>
      <c r="GC564"/>
      <c r="GD564"/>
      <c r="GE564"/>
      <c r="GF564"/>
      <c r="GG564"/>
      <c r="GH564"/>
      <c r="GI564"/>
      <c r="GJ564"/>
      <c r="GK564"/>
      <c r="GL564"/>
      <c r="GM564"/>
      <c r="GN564"/>
      <c r="GO564"/>
      <c r="GP564"/>
      <c r="GQ564"/>
      <c r="GR564"/>
      <c r="GS564"/>
      <c r="GT564"/>
      <c r="GU564"/>
      <c r="GV564"/>
      <c r="GW564"/>
      <c r="GX564"/>
      <c r="GY564"/>
      <c r="GZ564"/>
      <c r="HA564"/>
      <c r="HB564"/>
      <c r="HC564"/>
      <c r="HD564"/>
      <c r="HE564"/>
      <c r="HF564"/>
      <c r="HG564"/>
      <c r="HH564"/>
      <c r="HI564"/>
      <c r="HJ564"/>
      <c r="HK564"/>
      <c r="HL564"/>
      <c r="HM564"/>
      <c r="HN564"/>
      <c r="HO564"/>
      <c r="HP564"/>
      <c r="HQ564"/>
      <c r="HR564"/>
      <c r="HS564"/>
      <c r="HT564"/>
      <c r="HU564"/>
      <c r="HV564"/>
      <c r="HW564"/>
      <c r="HX564"/>
      <c r="HY564"/>
      <c r="HZ564"/>
      <c r="IA564"/>
      <c r="IB564"/>
      <c r="IC564"/>
      <c r="ID564"/>
      <c r="IE564"/>
      <c r="IF564"/>
      <c r="IG564"/>
      <c r="IH564"/>
      <c r="II564"/>
      <c r="IJ564"/>
      <c r="IK564"/>
      <c r="IL564"/>
      <c r="IM564"/>
      <c r="IN564"/>
      <c r="IO564"/>
      <c r="IP564"/>
      <c r="IQ564"/>
      <c r="IR564"/>
      <c r="IS564"/>
      <c r="IT564"/>
      <c r="IU564"/>
      <c r="IV564"/>
      <c r="IW564"/>
      <c r="IX564"/>
      <c r="IY564"/>
      <c r="IZ564"/>
      <c r="JA564"/>
      <c r="JB564"/>
      <c r="JC564"/>
      <c r="JD564"/>
      <c r="JE564"/>
      <c r="JF564"/>
      <c r="JG564"/>
      <c r="JH564"/>
      <c r="JI564"/>
      <c r="JJ564"/>
      <c r="JK564"/>
      <c r="JL564"/>
      <c r="JM564"/>
      <c r="JN564"/>
      <c r="JO564"/>
      <c r="JP564"/>
      <c r="JQ564"/>
      <c r="JR564"/>
      <c r="JS564"/>
      <c r="JT564"/>
      <c r="JU564"/>
      <c r="JV564"/>
      <c r="JW564"/>
      <c r="JX564"/>
      <c r="JY564"/>
      <c r="JZ564"/>
      <c r="KA564"/>
      <c r="KB564"/>
      <c r="KC564"/>
      <c r="KD564"/>
      <c r="KE564"/>
      <c r="KF564"/>
      <c r="KG564"/>
      <c r="KH564"/>
      <c r="KI564"/>
      <c r="KJ564"/>
      <c r="KK564"/>
      <c r="KL564"/>
      <c r="KM564"/>
      <c r="KN564"/>
      <c r="KO564"/>
      <c r="KP564"/>
      <c r="KQ564"/>
      <c r="KR564"/>
      <c r="KS564"/>
      <c r="KT564"/>
      <c r="KU564"/>
      <c r="KV564"/>
      <c r="KW564"/>
      <c r="KX564"/>
      <c r="KY564"/>
      <c r="KZ564"/>
      <c r="LA564"/>
      <c r="LB564"/>
      <c r="LC564"/>
      <c r="LD564"/>
      <c r="LE564"/>
      <c r="LF564"/>
      <c r="LG564"/>
      <c r="LH564"/>
      <c r="LI564"/>
      <c r="LJ564"/>
      <c r="LK564"/>
      <c r="LL564"/>
      <c r="LM564"/>
      <c r="LN564"/>
      <c r="LO564"/>
      <c r="LP564"/>
      <c r="LQ564"/>
      <c r="LR564"/>
      <c r="LS564"/>
      <c r="LT564"/>
      <c r="LU564"/>
      <c r="LV564"/>
      <c r="LW564"/>
      <c r="LX564"/>
      <c r="LY564"/>
      <c r="LZ564"/>
      <c r="MA564"/>
      <c r="MB564"/>
      <c r="MC564"/>
      <c r="MD564"/>
      <c r="ME564"/>
      <c r="MF564"/>
      <c r="MG564"/>
      <c r="MH564"/>
      <c r="MI564"/>
      <c r="MJ564"/>
      <c r="MK564"/>
      <c r="ML564"/>
      <c r="MM564"/>
      <c r="MN564"/>
      <c r="MO564"/>
      <c r="MP564"/>
      <c r="MQ564"/>
      <c r="MR564"/>
      <c r="MS564"/>
      <c r="MT564"/>
      <c r="MU564"/>
      <c r="MV564"/>
      <c r="MW564"/>
      <c r="MX564"/>
      <c r="MY564"/>
      <c r="MZ564"/>
      <c r="NA564"/>
      <c r="NB564"/>
      <c r="NC564"/>
      <c r="ND564"/>
      <c r="NE564"/>
      <c r="NF564"/>
      <c r="NG564"/>
      <c r="NH564"/>
      <c r="NI564"/>
      <c r="NJ564"/>
      <c r="NK564"/>
      <c r="NL564"/>
      <c r="NM564"/>
      <c r="NN564"/>
      <c r="NO564"/>
      <c r="NP564"/>
      <c r="NQ564"/>
      <c r="NR564"/>
      <c r="NS564"/>
      <c r="NT564"/>
      <c r="NU564"/>
      <c r="NV564"/>
      <c r="NW564"/>
      <c r="NX564"/>
      <c r="NY564"/>
      <c r="NZ564"/>
      <c r="OA564"/>
      <c r="OB564"/>
      <c r="OC564"/>
      <c r="OD564"/>
      <c r="OE564"/>
      <c r="OF564"/>
      <c r="OG564"/>
      <c r="OH564"/>
      <c r="OI564"/>
      <c r="OJ564"/>
      <c r="OK564"/>
      <c r="OL564"/>
      <c r="OM564"/>
      <c r="ON564"/>
      <c r="OO564"/>
      <c r="OP564"/>
      <c r="OQ564"/>
      <c r="OR564"/>
      <c r="OS564"/>
      <c r="OT564"/>
      <c r="OU564"/>
      <c r="OV564"/>
      <c r="OW564"/>
      <c r="OX564"/>
      <c r="OY564"/>
      <c r="OZ564"/>
      <c r="PA564"/>
      <c r="PB564"/>
      <c r="PC564"/>
      <c r="PD564"/>
      <c r="PE564"/>
      <c r="PF564"/>
      <c r="PG564"/>
      <c r="PH564"/>
      <c r="PI564"/>
      <c r="PJ564"/>
      <c r="PK564"/>
      <c r="PL564"/>
      <c r="PM564"/>
      <c r="PN564"/>
      <c r="PO564"/>
      <c r="PP564"/>
      <c r="PQ564"/>
      <c r="PR564"/>
      <c r="PS564"/>
      <c r="PT564"/>
      <c r="PU564"/>
      <c r="PV564"/>
      <c r="PW564"/>
      <c r="PX564"/>
      <c r="PY564"/>
      <c r="PZ564"/>
      <c r="QA564"/>
      <c r="QB564"/>
      <c r="QC564"/>
      <c r="QD564"/>
      <c r="QE564"/>
      <c r="QF564"/>
      <c r="QG564"/>
      <c r="QH564"/>
      <c r="QI564"/>
      <c r="QJ564"/>
      <c r="QK564"/>
      <c r="QL564"/>
      <c r="QM564"/>
      <c r="QN564"/>
      <c r="QO564"/>
      <c r="QP564"/>
      <c r="QQ564"/>
      <c r="QR564"/>
      <c r="QS564"/>
      <c r="QT564"/>
      <c r="QU564"/>
      <c r="QV564"/>
      <c r="QW564"/>
      <c r="QX564"/>
      <c r="QY564"/>
      <c r="QZ564"/>
      <c r="RA564"/>
      <c r="RB564"/>
      <c r="RC564"/>
      <c r="RD564"/>
      <c r="RE564"/>
      <c r="RF564"/>
      <c r="RG564"/>
      <c r="RH564"/>
      <c r="RI564"/>
      <c r="RJ564"/>
      <c r="RK564"/>
      <c r="RL564"/>
      <c r="RM564"/>
      <c r="RN564"/>
      <c r="RO564"/>
      <c r="RP564"/>
      <c r="RQ564"/>
      <c r="RR564"/>
      <c r="RS564"/>
      <c r="RT564"/>
      <c r="RU564"/>
      <c r="RV564"/>
      <c r="RW564"/>
      <c r="RX564"/>
      <c r="RY564"/>
      <c r="RZ564"/>
      <c r="SA564"/>
      <c r="SB564"/>
      <c r="SC564"/>
      <c r="SD564"/>
      <c r="SE564"/>
      <c r="SF564"/>
      <c r="SG564"/>
      <c r="SH564"/>
      <c r="SI564"/>
      <c r="SJ564"/>
      <c r="SK564"/>
      <c r="SL564"/>
      <c r="SM564"/>
      <c r="SN564"/>
      <c r="SO564"/>
      <c r="SP564"/>
      <c r="SQ564"/>
      <c r="SR564"/>
      <c r="SS564"/>
      <c r="ST564"/>
      <c r="SU564"/>
      <c r="SV564"/>
      <c r="SW564"/>
      <c r="SX564"/>
      <c r="SY564"/>
      <c r="SZ564"/>
      <c r="TA564"/>
      <c r="TB564"/>
      <c r="TC564"/>
      <c r="TD564"/>
      <c r="TE564"/>
      <c r="TF564"/>
      <c r="TG564"/>
      <c r="TH564"/>
      <c r="TI564"/>
      <c r="TJ564"/>
      <c r="TK564"/>
      <c r="TL564"/>
      <c r="TM564"/>
      <c r="TN564"/>
      <c r="TO564"/>
      <c r="TP564"/>
      <c r="TQ564"/>
      <c r="TR564"/>
      <c r="TS564"/>
      <c r="TT564"/>
      <c r="TU564"/>
      <c r="TV564"/>
      <c r="TW564"/>
      <c r="TX564"/>
      <c r="TY564"/>
      <c r="TZ564"/>
      <c r="UA564"/>
      <c r="UB564"/>
      <c r="UC564"/>
      <c r="UD564"/>
      <c r="UE564"/>
      <c r="UF564"/>
      <c r="UG564"/>
      <c r="UH564"/>
      <c r="UI564"/>
      <c r="UJ564"/>
      <c r="UK564"/>
      <c r="UL564"/>
      <c r="UM564"/>
      <c r="UN564"/>
      <c r="UO564"/>
      <c r="UP564"/>
      <c r="UQ564"/>
      <c r="UR564"/>
      <c r="US564"/>
      <c r="UT564"/>
      <c r="UU564"/>
      <c r="UV564"/>
      <c r="UW564"/>
      <c r="UX564"/>
      <c r="UY564"/>
      <c r="UZ564"/>
      <c r="VA564"/>
      <c r="VB564"/>
      <c r="VC564"/>
      <c r="VD564"/>
      <c r="VE564"/>
      <c r="VF564"/>
      <c r="VG564"/>
      <c r="VH564"/>
      <c r="VI564"/>
      <c r="VJ564"/>
      <c r="VK564"/>
      <c r="VL564"/>
      <c r="VM564"/>
      <c r="VN564"/>
      <c r="VO564"/>
      <c r="VP564"/>
      <c r="VQ564"/>
      <c r="VR564"/>
      <c r="VS564"/>
      <c r="VT564"/>
      <c r="VU564"/>
      <c r="VV564"/>
      <c r="VW564"/>
      <c r="VX564"/>
      <c r="VY564"/>
      <c r="VZ564"/>
      <c r="WA564"/>
      <c r="WB564"/>
      <c r="WC564"/>
      <c r="WD564"/>
      <c r="WE564"/>
      <c r="WF564"/>
      <c r="WG564"/>
      <c r="WH564"/>
      <c r="WI564"/>
      <c r="WJ564"/>
      <c r="WK564"/>
      <c r="WL564"/>
      <c r="WM564"/>
      <c r="WN564"/>
      <c r="WO564"/>
      <c r="WP564"/>
      <c r="WQ564"/>
      <c r="WR564"/>
      <c r="WS564"/>
      <c r="WT564"/>
      <c r="WU564"/>
      <c r="WV564"/>
      <c r="WW564"/>
      <c r="WX564"/>
      <c r="WY564"/>
      <c r="WZ564"/>
      <c r="XA564"/>
      <c r="XB564"/>
      <c r="XC564"/>
      <c r="XD564"/>
      <c r="XE564"/>
      <c r="XF564"/>
      <c r="XG564"/>
      <c r="XH564"/>
      <c r="XI564"/>
      <c r="XJ564"/>
      <c r="XK564"/>
      <c r="XL564"/>
      <c r="XM564"/>
      <c r="XN564"/>
      <c r="XO564"/>
      <c r="XP564"/>
      <c r="XQ564"/>
      <c r="XR564"/>
      <c r="XS564"/>
      <c r="XT564"/>
      <c r="XU564"/>
      <c r="XV564"/>
      <c r="XW564"/>
      <c r="XX564"/>
      <c r="XY564"/>
      <c r="XZ564"/>
      <c r="YA564"/>
      <c r="YB564"/>
      <c r="YC564"/>
      <c r="YD564"/>
      <c r="YE564"/>
      <c r="YF564"/>
      <c r="YG564"/>
      <c r="YH564"/>
      <c r="YI564"/>
      <c r="YJ564"/>
      <c r="YK564"/>
      <c r="YL564"/>
      <c r="YM564"/>
      <c r="YN564"/>
      <c r="YO564"/>
      <c r="YP564"/>
      <c r="YQ564"/>
      <c r="YR564"/>
      <c r="YS564"/>
      <c r="YT564"/>
      <c r="YU564"/>
      <c r="YV564"/>
      <c r="YW564"/>
      <c r="YX564"/>
      <c r="YY564"/>
      <c r="YZ564"/>
      <c r="ZA564"/>
      <c r="ZB564"/>
      <c r="ZC564"/>
      <c r="ZD564"/>
      <c r="ZE564"/>
      <c r="ZF564"/>
      <c r="ZG564"/>
      <c r="ZH564"/>
      <c r="ZI564"/>
      <c r="ZJ564"/>
      <c r="ZK564"/>
      <c r="ZL564"/>
      <c r="ZM564"/>
      <c r="ZN564"/>
      <c r="ZO564"/>
      <c r="ZP564"/>
      <c r="ZQ564"/>
      <c r="ZR564"/>
      <c r="ZS564"/>
      <c r="ZT564"/>
      <c r="ZU564"/>
      <c r="ZV564"/>
      <c r="ZW564"/>
      <c r="ZX564"/>
      <c r="ZY564"/>
      <c r="ZZ564"/>
      <c r="AAA564"/>
      <c r="AAB564"/>
      <c r="AAC564"/>
      <c r="AAD564"/>
      <c r="AAE564"/>
      <c r="AAF564"/>
      <c r="AAG564"/>
      <c r="AAH564"/>
      <c r="AAI564"/>
      <c r="AAJ564"/>
      <c r="AAK564"/>
      <c r="AAL564"/>
      <c r="AAM564"/>
      <c r="AAN564"/>
      <c r="AAO564"/>
      <c r="AAP564"/>
      <c r="AAQ564"/>
      <c r="AAR564"/>
      <c r="AAS564"/>
      <c r="AAT564"/>
      <c r="AAU564"/>
      <c r="AAV564"/>
      <c r="AAW564"/>
      <c r="AAX564"/>
      <c r="AAY564"/>
      <c r="AAZ564"/>
      <c r="ABA564"/>
      <c r="ABB564"/>
      <c r="ABC564"/>
      <c r="ABD564"/>
      <c r="ABE564"/>
      <c r="ABF564"/>
      <c r="ABG564"/>
      <c r="ABH564"/>
      <c r="ABI564"/>
      <c r="ABJ564"/>
      <c r="ABK564"/>
      <c r="ABL564"/>
      <c r="ABM564"/>
      <c r="ABN564"/>
      <c r="ABO564"/>
      <c r="ABP564"/>
      <c r="ABQ564"/>
      <c r="ABR564"/>
      <c r="ABS564"/>
      <c r="ABT564"/>
      <c r="ABU564"/>
      <c r="ABV564"/>
      <c r="ABW564"/>
      <c r="ABX564"/>
      <c r="ABY564"/>
      <c r="ABZ564"/>
      <c r="ACA564"/>
      <c r="ACB564"/>
      <c r="ACC564"/>
      <c r="ACD564"/>
      <c r="ACE564"/>
      <c r="ACF564"/>
      <c r="ACG564"/>
      <c r="ACH564"/>
      <c r="ACI564"/>
      <c r="ACJ564"/>
      <c r="ACK564"/>
      <c r="ACL564"/>
      <c r="ACM564"/>
      <c r="ACN564"/>
      <c r="ACO564"/>
      <c r="ACP564"/>
      <c r="ACQ564"/>
      <c r="ACR564"/>
      <c r="ACS564"/>
      <c r="ACT564"/>
      <c r="ACU564"/>
      <c r="ACV564"/>
      <c r="ACW564"/>
      <c r="ACX564"/>
      <c r="ACY564"/>
      <c r="ACZ564"/>
      <c r="ADA564"/>
      <c r="ADB564"/>
      <c r="ADC564"/>
      <c r="ADD564"/>
      <c r="ADE564"/>
      <c r="ADF564"/>
      <c r="ADG564"/>
      <c r="ADH564"/>
      <c r="ADI564"/>
      <c r="ADJ564"/>
      <c r="ADK564"/>
      <c r="ADL564"/>
      <c r="ADM564"/>
      <c r="ADN564"/>
      <c r="ADO564"/>
      <c r="ADP564"/>
      <c r="ADQ564"/>
      <c r="ADR564"/>
      <c r="ADS564"/>
      <c r="ADT564"/>
      <c r="ADU564"/>
      <c r="ADV564"/>
      <c r="ADW564"/>
      <c r="ADX564"/>
      <c r="ADY564"/>
      <c r="ADZ564"/>
      <c r="AEA564"/>
      <c r="AEB564"/>
      <c r="AEC564"/>
      <c r="AED564"/>
      <c r="AEE564"/>
      <c r="AEF564"/>
      <c r="AEG564"/>
      <c r="AEH564"/>
      <c r="AEI564"/>
      <c r="AEJ564"/>
      <c r="AEK564"/>
      <c r="AEL564"/>
      <c r="AEM564"/>
      <c r="AEN564"/>
      <c r="AEO564"/>
      <c r="AEP564"/>
      <c r="AEQ564"/>
      <c r="AER564"/>
      <c r="AES564"/>
      <c r="AET564"/>
      <c r="AEU564"/>
      <c r="AEV564"/>
      <c r="AEW564"/>
      <c r="AEX564"/>
      <c r="AEY564"/>
      <c r="AEZ564"/>
      <c r="AFA564"/>
      <c r="AFB564"/>
      <c r="AFC564"/>
      <c r="AFD564"/>
      <c r="AFE564"/>
      <c r="AFF564"/>
      <c r="AFG564"/>
      <c r="AFH564"/>
      <c r="AFI564"/>
      <c r="AFJ564"/>
      <c r="AFK564"/>
      <c r="AFL564"/>
      <c r="AFM564"/>
      <c r="AFN564"/>
      <c r="AFO564"/>
      <c r="AFP564"/>
      <c r="AFQ564"/>
      <c r="AFR564"/>
      <c r="AFS564"/>
      <c r="AFT564"/>
      <c r="AFU564"/>
      <c r="AFV564"/>
      <c r="AFW564"/>
      <c r="AFX564"/>
      <c r="AFY564"/>
      <c r="AFZ564"/>
      <c r="AGA564"/>
      <c r="AGB564"/>
      <c r="AGC564"/>
      <c r="AGD564"/>
      <c r="AGE564"/>
      <c r="AGF564"/>
      <c r="AGG564"/>
      <c r="AGH564"/>
      <c r="AGI564"/>
      <c r="AGJ564"/>
      <c r="AGK564"/>
      <c r="AGL564"/>
      <c r="AGM564"/>
      <c r="AGN564"/>
      <c r="AGO564"/>
      <c r="AGP564"/>
      <c r="AGQ564"/>
      <c r="AGR564"/>
      <c r="AGS564"/>
      <c r="AGT564"/>
      <c r="AGU564"/>
      <c r="AGV564"/>
      <c r="AGW564"/>
      <c r="AGX564"/>
      <c r="AGY564"/>
      <c r="AGZ564"/>
      <c r="AHA564"/>
      <c r="AHB564"/>
      <c r="AHC564"/>
      <c r="AHD564"/>
      <c r="AHE564"/>
      <c r="AHF564"/>
      <c r="AHG564"/>
      <c r="AHH564"/>
      <c r="AHI564"/>
      <c r="AHJ564"/>
      <c r="AHK564"/>
      <c r="AHL564"/>
      <c r="AHM564"/>
      <c r="AHN564"/>
      <c r="AHO564"/>
      <c r="AHP564"/>
      <c r="AHQ564"/>
      <c r="AHR564"/>
      <c r="AHS564"/>
      <c r="AHT564"/>
      <c r="AHU564"/>
      <c r="AHV564"/>
      <c r="AHW564"/>
      <c r="AHX564"/>
      <c r="AHY564"/>
      <c r="AHZ564"/>
      <c r="AIA564"/>
      <c r="AIB564"/>
      <c r="AIC564"/>
      <c r="AID564"/>
      <c r="AIE564"/>
      <c r="AIF564"/>
      <c r="AIG564"/>
      <c r="AIH564"/>
      <c r="AII564"/>
      <c r="AIJ564"/>
      <c r="AIK564"/>
      <c r="AIL564"/>
      <c r="AIM564"/>
      <c r="AIN564"/>
      <c r="AIO564"/>
      <c r="AIP564"/>
      <c r="AIQ564"/>
      <c r="AIR564"/>
      <c r="AIS564"/>
      <c r="AIT564"/>
      <c r="AIU564"/>
      <c r="AIV564"/>
      <c r="AIW564"/>
      <c r="AIX564"/>
      <c r="AIY564"/>
      <c r="AIZ564"/>
      <c r="AJA564"/>
      <c r="AJB564"/>
      <c r="AJC564"/>
      <c r="AJD564"/>
      <c r="AJE564"/>
      <c r="AJF564"/>
      <c r="AJG564"/>
      <c r="AJH564"/>
      <c r="AJI564"/>
      <c r="AJJ564"/>
      <c r="AJK564"/>
      <c r="AJL564"/>
      <c r="AJM564"/>
      <c r="AJN564"/>
      <c r="AJO564"/>
      <c r="AJP564"/>
      <c r="AJQ564"/>
      <c r="AJR564"/>
      <c r="AJS564"/>
      <c r="AJT564"/>
      <c r="AJU564"/>
      <c r="AJV564"/>
      <c r="AJW564"/>
      <c r="AJX564"/>
      <c r="AJY564"/>
      <c r="AJZ564"/>
      <c r="AKA564"/>
      <c r="AKB564"/>
      <c r="AKC564"/>
      <c r="AKD564"/>
      <c r="AKE564"/>
      <c r="AKF564"/>
      <c r="AKG564"/>
      <c r="AKH564"/>
      <c r="AKI564"/>
      <c r="AKJ564"/>
      <c r="AKK564"/>
      <c r="AKL564"/>
      <c r="AKM564"/>
      <c r="AKN564"/>
      <c r="AKO564"/>
      <c r="AKP564"/>
      <c r="AKQ564"/>
      <c r="AKR564"/>
      <c r="AKS564"/>
      <c r="AKT564"/>
      <c r="AKU564"/>
      <c r="AKV564"/>
      <c r="AKW564"/>
      <c r="AKX564"/>
      <c r="AKY564"/>
      <c r="AKZ564"/>
      <c r="ALA564"/>
      <c r="ALB564"/>
      <c r="ALC564"/>
      <c r="ALD564"/>
      <c r="ALE564"/>
      <c r="ALF564"/>
      <c r="ALG564"/>
      <c r="ALH564"/>
      <c r="ALI564"/>
      <c r="ALJ564"/>
      <c r="ALK564"/>
      <c r="ALL564"/>
      <c r="ALM564"/>
      <c r="ALN564"/>
      <c r="ALO564"/>
      <c r="ALP564"/>
      <c r="ALQ564"/>
      <c r="ALR564"/>
      <c r="ALS564"/>
      <c r="ALT564"/>
      <c r="ALU564"/>
      <c r="ALV564"/>
      <c r="ALW564"/>
      <c r="ALX564"/>
      <c r="ALY564"/>
      <c r="ALZ564"/>
      <c r="AMA564"/>
      <c r="AMB564"/>
      <c r="AMC564"/>
      <c r="AMD564"/>
      <c r="AME564"/>
      <c r="AMF564"/>
      <c r="AMG564"/>
      <c r="AMH564"/>
      <c r="AMI564"/>
      <c r="AMJ564"/>
      <c r="AMK564"/>
      <c r="AML564"/>
      <c r="AMM564"/>
      <c r="AMN564"/>
      <c r="AMO564"/>
      <c r="AMP564"/>
      <c r="AMQ564"/>
      <c r="AMR564"/>
      <c r="AMS564"/>
      <c r="AMT564"/>
      <c r="AMU564"/>
    </row>
    <row r="565" spans="2:1035" s="6" customFormat="1" ht="15" customHeight="1" x14ac:dyDescent="0.25">
      <c r="C565" s="6" t="str">
        <f t="shared" si="224"/>
        <v>Ruud</v>
      </c>
      <c r="D565" s="6" t="str">
        <f t="shared" si="225"/>
        <v>PROUH50 T2 RU350 D15  (50 gal)</v>
      </c>
      <c r="E565" s="6">
        <f t="shared" si="226"/>
        <v>2100742</v>
      </c>
      <c r="F565" s="55">
        <f t="shared" si="227"/>
        <v>50</v>
      </c>
      <c r="G565" s="6" t="str">
        <f t="shared" si="228"/>
        <v>RheemHBDR2250</v>
      </c>
      <c r="H565" s="114">
        <f t="shared" si="229"/>
        <v>0</v>
      </c>
      <c r="I565" s="152" t="str">
        <f t="shared" si="230"/>
        <v>RuudPROUH50RU350D15</v>
      </c>
      <c r="J565" s="114">
        <v>3</v>
      </c>
      <c r="K565" s="219">
        <v>3.55</v>
      </c>
      <c r="L565" s="91" t="s">
        <v>188</v>
      </c>
      <c r="M565" s="32">
        <v>3</v>
      </c>
      <c r="N565" s="75">
        <f t="shared" si="231"/>
        <v>21</v>
      </c>
      <c r="O565" s="12" t="s">
        <v>96</v>
      </c>
      <c r="P565" s="62">
        <f t="shared" si="261"/>
        <v>7</v>
      </c>
      <c r="Q565" s="164">
        <f t="shared" si="263"/>
        <v>2100742</v>
      </c>
      <c r="R565" s="59" t="str">
        <f t="shared" si="232"/>
        <v>PROUH50 T2 RU350 D15  (50 gal)</v>
      </c>
      <c r="S565" s="151">
        <f>COUNTIF(R$90:R$662, R565)</f>
        <v>1</v>
      </c>
      <c r="T565" s="13" t="s">
        <v>254</v>
      </c>
      <c r="U565" s="14">
        <v>50</v>
      </c>
      <c r="V565" s="99" t="s">
        <v>216</v>
      </c>
      <c r="W565" s="80" t="s">
        <v>216</v>
      </c>
      <c r="X565" s="85" t="str">
        <f t="shared" si="264"/>
        <v>RheemHBDR2250</v>
      </c>
      <c r="Y565" s="113">
        <v>0</v>
      </c>
      <c r="Z565" s="46" t="s">
        <v>8</v>
      </c>
      <c r="AA565" s="47"/>
      <c r="AB565" s="44"/>
      <c r="AC565" s="124" t="str">
        <f t="shared" si="233"/>
        <v>2,     2100742,   "PROUH50 T2 RU350 D15  (50 gal)"</v>
      </c>
      <c r="AD565" s="126" t="str">
        <f t="shared" si="262"/>
        <v>Ruud</v>
      </c>
      <c r="AE565" s="6" t="s">
        <v>642</v>
      </c>
      <c r="AF565" s="167">
        <f>COUNTIF(AE$77:AE$662, AE565)</f>
        <v>1</v>
      </c>
      <c r="AG565" s="124" t="str">
        <f t="shared" si="234"/>
        <v xml:space="preserve">          case  PROUH50 T2 RU350 D15  (50 gal)   :   "RuudPROUH50RU350D15"</v>
      </c>
      <c r="AH565" s="6">
        <v>3.55</v>
      </c>
      <c r="AJ565" s="6">
        <v>3</v>
      </c>
      <c r="AK565"/>
      <c r="AL565" s="138">
        <f t="shared" si="235"/>
        <v>3.55</v>
      </c>
      <c r="AM565" s="138" t="str">
        <f t="shared" si="236"/>
        <v/>
      </c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/>
      <c r="EY565"/>
      <c r="EZ565"/>
      <c r="FA565"/>
      <c r="FB565"/>
      <c r="FC565"/>
      <c r="FD565"/>
      <c r="FE565"/>
      <c r="FF565"/>
      <c r="FG565"/>
      <c r="FH565"/>
      <c r="FI565"/>
      <c r="FJ565"/>
      <c r="FK565"/>
      <c r="FL565"/>
      <c r="FM565"/>
      <c r="FN565"/>
      <c r="FO565"/>
      <c r="FP565"/>
      <c r="FQ565"/>
      <c r="FR565"/>
      <c r="FS565"/>
      <c r="FT565"/>
      <c r="FU565"/>
      <c r="FV565"/>
      <c r="FW565"/>
      <c r="FX565"/>
      <c r="FY565"/>
      <c r="FZ565"/>
      <c r="GA565"/>
      <c r="GB565"/>
      <c r="GC565"/>
      <c r="GD565"/>
      <c r="GE565"/>
      <c r="GF565"/>
      <c r="GG565"/>
      <c r="GH565"/>
      <c r="GI565"/>
      <c r="GJ565"/>
      <c r="GK565"/>
      <c r="GL565"/>
      <c r="GM565"/>
      <c r="GN565"/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  <c r="IS565"/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/>
      <c r="JJ565"/>
      <c r="JK565"/>
      <c r="JL565"/>
      <c r="JM565"/>
      <c r="JN565"/>
      <c r="JO565"/>
      <c r="JP565"/>
      <c r="JQ565"/>
      <c r="JR565"/>
      <c r="JS565"/>
      <c r="JT565"/>
      <c r="JU565"/>
      <c r="JV565"/>
      <c r="JW565"/>
      <c r="JX565"/>
      <c r="JY565"/>
      <c r="JZ565"/>
      <c r="KA565"/>
      <c r="KB565"/>
      <c r="KC565"/>
      <c r="KD565"/>
      <c r="KE565"/>
      <c r="KF565"/>
      <c r="KG565"/>
      <c r="KH565"/>
      <c r="KI565"/>
      <c r="KJ565"/>
      <c r="KK565"/>
      <c r="KL565"/>
      <c r="KM565"/>
      <c r="KN565"/>
      <c r="KO565"/>
      <c r="KP565"/>
      <c r="KQ565"/>
      <c r="KR565"/>
      <c r="KS565"/>
      <c r="KT565"/>
      <c r="KU565"/>
      <c r="KV565"/>
      <c r="KW565"/>
      <c r="KX565"/>
      <c r="KY565"/>
      <c r="KZ565"/>
      <c r="LA565"/>
      <c r="LB565"/>
      <c r="LC565"/>
      <c r="LD565"/>
      <c r="LE565"/>
      <c r="LF565"/>
      <c r="LG565"/>
      <c r="LH565"/>
      <c r="LI565"/>
      <c r="LJ565"/>
      <c r="LK565"/>
      <c r="LL565"/>
      <c r="LM565"/>
      <c r="LN565"/>
      <c r="LO565"/>
      <c r="LP565"/>
      <c r="LQ565"/>
      <c r="LR565"/>
      <c r="LS565"/>
      <c r="LT565"/>
      <c r="LU565"/>
      <c r="LV565"/>
      <c r="LW565"/>
      <c r="LX565"/>
      <c r="LY565"/>
      <c r="LZ565"/>
      <c r="MA565"/>
      <c r="MB565"/>
      <c r="MC565"/>
      <c r="MD565"/>
      <c r="ME565"/>
      <c r="MF565"/>
      <c r="MG565"/>
      <c r="MH565"/>
      <c r="MI565"/>
      <c r="MJ565"/>
      <c r="MK565"/>
      <c r="ML565"/>
      <c r="MM565"/>
      <c r="MN565"/>
      <c r="MO565"/>
      <c r="MP565"/>
      <c r="MQ565"/>
      <c r="MR565"/>
      <c r="MS565"/>
      <c r="MT565"/>
      <c r="MU565"/>
      <c r="MV565"/>
      <c r="MW565"/>
      <c r="MX565"/>
      <c r="MY565"/>
      <c r="MZ565"/>
      <c r="NA565"/>
      <c r="NB565"/>
      <c r="NC565"/>
      <c r="ND565"/>
      <c r="NE565"/>
      <c r="NF565"/>
      <c r="NG565"/>
      <c r="NH565"/>
      <c r="NI565"/>
      <c r="NJ565"/>
      <c r="NK565"/>
      <c r="NL565"/>
      <c r="NM565"/>
      <c r="NN565"/>
      <c r="NO565"/>
      <c r="NP565"/>
      <c r="NQ565"/>
      <c r="NR565"/>
      <c r="NS565"/>
      <c r="NT565"/>
      <c r="NU565"/>
      <c r="NV565"/>
      <c r="NW565"/>
      <c r="NX565"/>
      <c r="NY565"/>
      <c r="NZ565"/>
      <c r="OA565"/>
      <c r="OB565"/>
      <c r="OC565"/>
      <c r="OD565"/>
      <c r="OE565"/>
      <c r="OF565"/>
      <c r="OG565"/>
      <c r="OH565"/>
      <c r="OI565"/>
      <c r="OJ565"/>
      <c r="OK565"/>
      <c r="OL565"/>
      <c r="OM565"/>
      <c r="ON565"/>
      <c r="OO565"/>
      <c r="OP565"/>
      <c r="OQ565"/>
      <c r="OR565"/>
      <c r="OS565"/>
      <c r="OT565"/>
      <c r="OU565"/>
      <c r="OV565"/>
      <c r="OW565"/>
      <c r="OX565"/>
      <c r="OY565"/>
      <c r="OZ565"/>
      <c r="PA565"/>
      <c r="PB565"/>
      <c r="PC565"/>
      <c r="PD565"/>
      <c r="PE565"/>
      <c r="PF565"/>
      <c r="PG565"/>
      <c r="PH565"/>
      <c r="PI565"/>
      <c r="PJ565"/>
      <c r="PK565"/>
      <c r="PL565"/>
      <c r="PM565"/>
      <c r="PN565"/>
      <c r="PO565"/>
      <c r="PP565"/>
      <c r="PQ565"/>
      <c r="PR565"/>
      <c r="PS565"/>
      <c r="PT565"/>
      <c r="PU565"/>
      <c r="PV565"/>
      <c r="PW565"/>
      <c r="PX565"/>
      <c r="PY565"/>
      <c r="PZ565"/>
      <c r="QA565"/>
      <c r="QB565"/>
      <c r="QC565"/>
      <c r="QD565"/>
      <c r="QE565"/>
      <c r="QF565"/>
      <c r="QG565"/>
      <c r="QH565"/>
      <c r="QI565"/>
      <c r="QJ565"/>
      <c r="QK565"/>
      <c r="QL565"/>
      <c r="QM565"/>
      <c r="QN565"/>
      <c r="QO565"/>
      <c r="QP565"/>
      <c r="QQ565"/>
      <c r="QR565"/>
      <c r="QS565"/>
      <c r="QT565"/>
      <c r="QU565"/>
      <c r="QV565"/>
      <c r="QW565"/>
      <c r="QX565"/>
      <c r="QY565"/>
      <c r="QZ565"/>
      <c r="RA565"/>
      <c r="RB565"/>
      <c r="RC565"/>
      <c r="RD565"/>
      <c r="RE565"/>
      <c r="RF565"/>
      <c r="RG565"/>
      <c r="RH565"/>
      <c r="RI565"/>
      <c r="RJ565"/>
      <c r="RK565"/>
      <c r="RL565"/>
      <c r="RM565"/>
      <c r="RN565"/>
      <c r="RO565"/>
      <c r="RP565"/>
      <c r="RQ565"/>
      <c r="RR565"/>
      <c r="RS565"/>
      <c r="RT565"/>
      <c r="RU565"/>
      <c r="RV565"/>
      <c r="RW565"/>
      <c r="RX565"/>
      <c r="RY565"/>
      <c r="RZ565"/>
      <c r="SA565"/>
      <c r="SB565"/>
      <c r="SC565"/>
      <c r="SD565"/>
      <c r="SE565"/>
      <c r="SF565"/>
      <c r="SG565"/>
      <c r="SH565"/>
      <c r="SI565"/>
      <c r="SJ565"/>
      <c r="SK565"/>
      <c r="SL565"/>
      <c r="SM565"/>
      <c r="SN565"/>
      <c r="SO565"/>
      <c r="SP565"/>
      <c r="SQ565"/>
      <c r="SR565"/>
      <c r="SS565"/>
      <c r="ST565"/>
      <c r="SU565"/>
      <c r="SV565"/>
      <c r="SW565"/>
      <c r="SX565"/>
      <c r="SY565"/>
      <c r="SZ565"/>
      <c r="TA565"/>
      <c r="TB565"/>
      <c r="TC565"/>
      <c r="TD565"/>
      <c r="TE565"/>
      <c r="TF565"/>
      <c r="TG565"/>
      <c r="TH565"/>
      <c r="TI565"/>
      <c r="TJ565"/>
      <c r="TK565"/>
      <c r="TL565"/>
      <c r="TM565"/>
      <c r="TN565"/>
      <c r="TO565"/>
      <c r="TP565"/>
      <c r="TQ565"/>
      <c r="TR565"/>
      <c r="TS565"/>
      <c r="TT565"/>
      <c r="TU565"/>
      <c r="TV565"/>
      <c r="TW565"/>
      <c r="TX565"/>
      <c r="TY565"/>
      <c r="TZ565"/>
      <c r="UA565"/>
      <c r="UB565"/>
      <c r="UC565"/>
      <c r="UD565"/>
      <c r="UE565"/>
      <c r="UF565"/>
      <c r="UG565"/>
      <c r="UH565"/>
      <c r="UI565"/>
      <c r="UJ565"/>
      <c r="UK565"/>
      <c r="UL565"/>
      <c r="UM565"/>
      <c r="UN565"/>
      <c r="UO565"/>
      <c r="UP565"/>
      <c r="UQ565"/>
      <c r="UR565"/>
      <c r="US565"/>
      <c r="UT565"/>
      <c r="UU565"/>
      <c r="UV565"/>
      <c r="UW565"/>
      <c r="UX565"/>
      <c r="UY565"/>
      <c r="UZ565"/>
      <c r="VA565"/>
      <c r="VB565"/>
      <c r="VC565"/>
      <c r="VD565"/>
      <c r="VE565"/>
      <c r="VF565"/>
      <c r="VG565"/>
      <c r="VH565"/>
      <c r="VI565"/>
      <c r="VJ565"/>
      <c r="VK565"/>
      <c r="VL565"/>
      <c r="VM565"/>
      <c r="VN565"/>
      <c r="VO565"/>
      <c r="VP565"/>
      <c r="VQ565"/>
      <c r="VR565"/>
      <c r="VS565"/>
      <c r="VT565"/>
      <c r="VU565"/>
      <c r="VV565"/>
      <c r="VW565"/>
      <c r="VX565"/>
      <c r="VY565"/>
      <c r="VZ565"/>
      <c r="WA565"/>
      <c r="WB565"/>
      <c r="WC565"/>
      <c r="WD565"/>
      <c r="WE565"/>
      <c r="WF565"/>
      <c r="WG565"/>
      <c r="WH565"/>
      <c r="WI565"/>
      <c r="WJ565"/>
      <c r="WK565"/>
      <c r="WL565"/>
      <c r="WM565"/>
      <c r="WN565"/>
      <c r="WO565"/>
      <c r="WP565"/>
      <c r="WQ565"/>
      <c r="WR565"/>
      <c r="WS565"/>
      <c r="WT565"/>
      <c r="WU565"/>
      <c r="WV565"/>
      <c r="WW565"/>
      <c r="WX565"/>
      <c r="WY565"/>
      <c r="WZ565"/>
      <c r="XA565"/>
      <c r="XB565"/>
      <c r="XC565"/>
      <c r="XD565"/>
      <c r="XE565"/>
      <c r="XF565"/>
      <c r="XG565"/>
      <c r="XH565"/>
      <c r="XI565"/>
      <c r="XJ565"/>
      <c r="XK565"/>
      <c r="XL565"/>
      <c r="XM565"/>
      <c r="XN565"/>
      <c r="XO565"/>
      <c r="XP565"/>
      <c r="XQ565"/>
      <c r="XR565"/>
      <c r="XS565"/>
      <c r="XT565"/>
      <c r="XU565"/>
      <c r="XV565"/>
      <c r="XW565"/>
      <c r="XX565"/>
      <c r="XY565"/>
      <c r="XZ565"/>
      <c r="YA565"/>
      <c r="YB565"/>
      <c r="YC565"/>
      <c r="YD565"/>
      <c r="YE565"/>
      <c r="YF565"/>
      <c r="YG565"/>
      <c r="YH565"/>
      <c r="YI565"/>
      <c r="YJ565"/>
      <c r="YK565"/>
      <c r="YL565"/>
      <c r="YM565"/>
      <c r="YN565"/>
      <c r="YO565"/>
      <c r="YP565"/>
      <c r="YQ565"/>
      <c r="YR565"/>
      <c r="YS565"/>
      <c r="YT565"/>
      <c r="YU565"/>
      <c r="YV565"/>
      <c r="YW565"/>
      <c r="YX565"/>
      <c r="YY565"/>
      <c r="YZ565"/>
      <c r="ZA565"/>
      <c r="ZB565"/>
      <c r="ZC565"/>
      <c r="ZD565"/>
      <c r="ZE565"/>
      <c r="ZF565"/>
      <c r="ZG565"/>
      <c r="ZH565"/>
      <c r="ZI565"/>
      <c r="ZJ565"/>
      <c r="ZK565"/>
      <c r="ZL565"/>
      <c r="ZM565"/>
      <c r="ZN565"/>
      <c r="ZO565"/>
      <c r="ZP565"/>
      <c r="ZQ565"/>
      <c r="ZR565"/>
      <c r="ZS565"/>
      <c r="ZT565"/>
      <c r="ZU565"/>
      <c r="ZV565"/>
      <c r="ZW565"/>
      <c r="ZX565"/>
      <c r="ZY565"/>
      <c r="ZZ565"/>
      <c r="AAA565"/>
      <c r="AAB565"/>
      <c r="AAC565"/>
      <c r="AAD565"/>
      <c r="AAE565"/>
      <c r="AAF565"/>
      <c r="AAG565"/>
      <c r="AAH565"/>
      <c r="AAI565"/>
      <c r="AAJ565"/>
      <c r="AAK565"/>
      <c r="AAL565"/>
      <c r="AAM565"/>
      <c r="AAN565"/>
      <c r="AAO565"/>
      <c r="AAP565"/>
      <c r="AAQ565"/>
      <c r="AAR565"/>
      <c r="AAS565"/>
      <c r="AAT565"/>
      <c r="AAU565"/>
      <c r="AAV565"/>
      <c r="AAW565"/>
      <c r="AAX565"/>
      <c r="AAY565"/>
      <c r="AAZ565"/>
      <c r="ABA565"/>
      <c r="ABB565"/>
      <c r="ABC565"/>
      <c r="ABD565"/>
      <c r="ABE565"/>
      <c r="ABF565"/>
      <c r="ABG565"/>
      <c r="ABH565"/>
      <c r="ABI565"/>
      <c r="ABJ565"/>
      <c r="ABK565"/>
      <c r="ABL565"/>
      <c r="ABM565"/>
      <c r="ABN565"/>
      <c r="ABO565"/>
      <c r="ABP565"/>
      <c r="ABQ565"/>
      <c r="ABR565"/>
      <c r="ABS565"/>
      <c r="ABT565"/>
      <c r="ABU565"/>
      <c r="ABV565"/>
      <c r="ABW565"/>
      <c r="ABX565"/>
      <c r="ABY565"/>
      <c r="ABZ565"/>
      <c r="ACA565"/>
      <c r="ACB565"/>
      <c r="ACC565"/>
      <c r="ACD565"/>
      <c r="ACE565"/>
      <c r="ACF565"/>
      <c r="ACG565"/>
      <c r="ACH565"/>
      <c r="ACI565"/>
      <c r="ACJ565"/>
      <c r="ACK565"/>
      <c r="ACL565"/>
      <c r="ACM565"/>
      <c r="ACN565"/>
      <c r="ACO565"/>
      <c r="ACP565"/>
      <c r="ACQ565"/>
      <c r="ACR565"/>
      <c r="ACS565"/>
      <c r="ACT565"/>
      <c r="ACU565"/>
      <c r="ACV565"/>
      <c r="ACW565"/>
      <c r="ACX565"/>
      <c r="ACY565"/>
      <c r="ACZ565"/>
      <c r="ADA565"/>
      <c r="ADB565"/>
      <c r="ADC565"/>
      <c r="ADD565"/>
      <c r="ADE565"/>
      <c r="ADF565"/>
      <c r="ADG565"/>
      <c r="ADH565"/>
      <c r="ADI565"/>
      <c r="ADJ565"/>
      <c r="ADK565"/>
      <c r="ADL565"/>
      <c r="ADM565"/>
      <c r="ADN565"/>
      <c r="ADO565"/>
      <c r="ADP565"/>
      <c r="ADQ565"/>
      <c r="ADR565"/>
      <c r="ADS565"/>
      <c r="ADT565"/>
      <c r="ADU565"/>
      <c r="ADV565"/>
      <c r="ADW565"/>
      <c r="ADX565"/>
      <c r="ADY565"/>
      <c r="ADZ565"/>
      <c r="AEA565"/>
      <c r="AEB565"/>
      <c r="AEC565"/>
      <c r="AED565"/>
      <c r="AEE565"/>
      <c r="AEF565"/>
      <c r="AEG565"/>
      <c r="AEH565"/>
      <c r="AEI565"/>
      <c r="AEJ565"/>
      <c r="AEK565"/>
      <c r="AEL565"/>
      <c r="AEM565"/>
      <c r="AEN565"/>
      <c r="AEO565"/>
      <c r="AEP565"/>
      <c r="AEQ565"/>
      <c r="AER565"/>
      <c r="AES565"/>
      <c r="AET565"/>
      <c r="AEU565"/>
      <c r="AEV565"/>
      <c r="AEW565"/>
      <c r="AEX565"/>
      <c r="AEY565"/>
      <c r="AEZ565"/>
      <c r="AFA565"/>
      <c r="AFB565"/>
      <c r="AFC565"/>
      <c r="AFD565"/>
      <c r="AFE565"/>
      <c r="AFF565"/>
      <c r="AFG565"/>
      <c r="AFH565"/>
      <c r="AFI565"/>
      <c r="AFJ565"/>
      <c r="AFK565"/>
      <c r="AFL565"/>
      <c r="AFM565"/>
      <c r="AFN565"/>
      <c r="AFO565"/>
      <c r="AFP565"/>
      <c r="AFQ565"/>
      <c r="AFR565"/>
      <c r="AFS565"/>
      <c r="AFT565"/>
      <c r="AFU565"/>
      <c r="AFV565"/>
      <c r="AFW565"/>
      <c r="AFX565"/>
      <c r="AFY565"/>
      <c r="AFZ565"/>
      <c r="AGA565"/>
      <c r="AGB565"/>
      <c r="AGC565"/>
      <c r="AGD565"/>
      <c r="AGE565"/>
      <c r="AGF565"/>
      <c r="AGG565"/>
      <c r="AGH565"/>
      <c r="AGI565"/>
      <c r="AGJ565"/>
      <c r="AGK565"/>
      <c r="AGL565"/>
      <c r="AGM565"/>
      <c r="AGN565"/>
      <c r="AGO565"/>
      <c r="AGP565"/>
      <c r="AGQ565"/>
      <c r="AGR565"/>
      <c r="AGS565"/>
      <c r="AGT565"/>
      <c r="AGU565"/>
      <c r="AGV565"/>
      <c r="AGW565"/>
      <c r="AGX565"/>
      <c r="AGY565"/>
      <c r="AGZ565"/>
      <c r="AHA565"/>
      <c r="AHB565"/>
      <c r="AHC565"/>
      <c r="AHD565"/>
      <c r="AHE565"/>
      <c r="AHF565"/>
      <c r="AHG565"/>
      <c r="AHH565"/>
      <c r="AHI565"/>
      <c r="AHJ565"/>
      <c r="AHK565"/>
      <c r="AHL565"/>
      <c r="AHM565"/>
      <c r="AHN565"/>
      <c r="AHO565"/>
      <c r="AHP565"/>
      <c r="AHQ565"/>
      <c r="AHR565"/>
      <c r="AHS565"/>
      <c r="AHT565"/>
      <c r="AHU565"/>
      <c r="AHV565"/>
      <c r="AHW565"/>
      <c r="AHX565"/>
      <c r="AHY565"/>
      <c r="AHZ565"/>
      <c r="AIA565"/>
      <c r="AIB565"/>
      <c r="AIC565"/>
      <c r="AID565"/>
      <c r="AIE565"/>
      <c r="AIF565"/>
      <c r="AIG565"/>
      <c r="AIH565"/>
      <c r="AII565"/>
      <c r="AIJ565"/>
      <c r="AIK565"/>
      <c r="AIL565"/>
      <c r="AIM565"/>
      <c r="AIN565"/>
      <c r="AIO565"/>
      <c r="AIP565"/>
      <c r="AIQ565"/>
      <c r="AIR565"/>
      <c r="AIS565"/>
      <c r="AIT565"/>
      <c r="AIU565"/>
      <c r="AIV565"/>
      <c r="AIW565"/>
      <c r="AIX565"/>
      <c r="AIY565"/>
      <c r="AIZ565"/>
      <c r="AJA565"/>
      <c r="AJB565"/>
      <c r="AJC565"/>
      <c r="AJD565"/>
      <c r="AJE565"/>
      <c r="AJF565"/>
      <c r="AJG565"/>
      <c r="AJH565"/>
      <c r="AJI565"/>
      <c r="AJJ565"/>
      <c r="AJK565"/>
      <c r="AJL565"/>
      <c r="AJM565"/>
      <c r="AJN565"/>
      <c r="AJO565"/>
      <c r="AJP565"/>
      <c r="AJQ565"/>
      <c r="AJR565"/>
      <c r="AJS565"/>
      <c r="AJT565"/>
      <c r="AJU565"/>
      <c r="AJV565"/>
      <c r="AJW565"/>
      <c r="AJX565"/>
      <c r="AJY565"/>
      <c r="AJZ565"/>
      <c r="AKA565"/>
      <c r="AKB565"/>
      <c r="AKC565"/>
      <c r="AKD565"/>
      <c r="AKE565"/>
      <c r="AKF565"/>
      <c r="AKG565"/>
      <c r="AKH565"/>
      <c r="AKI565"/>
      <c r="AKJ565"/>
      <c r="AKK565"/>
      <c r="AKL565"/>
      <c r="AKM565"/>
      <c r="AKN565"/>
      <c r="AKO565"/>
      <c r="AKP565"/>
      <c r="AKQ565"/>
      <c r="AKR565"/>
      <c r="AKS565"/>
      <c r="AKT565"/>
      <c r="AKU565"/>
      <c r="AKV565"/>
      <c r="AKW565"/>
      <c r="AKX565"/>
      <c r="AKY565"/>
      <c r="AKZ565"/>
      <c r="ALA565"/>
      <c r="ALB565"/>
      <c r="ALC565"/>
      <c r="ALD565"/>
      <c r="ALE565"/>
      <c r="ALF565"/>
      <c r="ALG565"/>
      <c r="ALH565"/>
      <c r="ALI565"/>
      <c r="ALJ565"/>
      <c r="ALK565"/>
      <c r="ALL565"/>
      <c r="ALM565"/>
      <c r="ALN565"/>
      <c r="ALO565"/>
      <c r="ALP565"/>
      <c r="ALQ565"/>
      <c r="ALR565"/>
      <c r="ALS565"/>
      <c r="ALT565"/>
      <c r="ALU565"/>
      <c r="ALV565"/>
      <c r="ALW565"/>
      <c r="ALX565"/>
      <c r="ALY565"/>
      <c r="ALZ565"/>
      <c r="AMA565"/>
      <c r="AMB565"/>
      <c r="AMC565"/>
      <c r="AMD565"/>
      <c r="AME565"/>
      <c r="AMF565"/>
      <c r="AMG565"/>
      <c r="AMH565"/>
      <c r="AMI565"/>
      <c r="AMJ565"/>
      <c r="AMK565"/>
      <c r="AML565"/>
      <c r="AMM565"/>
      <c r="AMN565"/>
      <c r="AMO565"/>
      <c r="AMP565"/>
      <c r="AMQ565"/>
      <c r="AMR565"/>
      <c r="AMS565"/>
      <c r="AMT565"/>
      <c r="AMU565"/>
    </row>
    <row r="566" spans="2:1035" s="6" customFormat="1" ht="15" customHeight="1" x14ac:dyDescent="0.25">
      <c r="C566" s="6" t="str">
        <f t="shared" si="224"/>
        <v>Ruud</v>
      </c>
      <c r="D566" s="6" t="str">
        <f t="shared" si="225"/>
        <v>PROUH50 T2 RU350 DCB  (50 gal)</v>
      </c>
      <c r="E566" s="6">
        <f t="shared" si="226"/>
        <v>2100839</v>
      </c>
      <c r="F566" s="55">
        <f t="shared" si="227"/>
        <v>50</v>
      </c>
      <c r="G566" s="6" t="str">
        <f t="shared" si="228"/>
        <v>RheemHBDR4550</v>
      </c>
      <c r="H566" s="114">
        <f t="shared" si="229"/>
        <v>0</v>
      </c>
      <c r="I566" s="152" t="str">
        <f t="shared" si="230"/>
        <v>RuudPROUH50RU350DCB</v>
      </c>
      <c r="J566" s="114">
        <v>3</v>
      </c>
      <c r="K566" s="219">
        <v>3.55</v>
      </c>
      <c r="L566" s="91" t="s">
        <v>188</v>
      </c>
      <c r="M566" s="32">
        <v>3</v>
      </c>
      <c r="N566" s="75">
        <f t="shared" si="231"/>
        <v>21</v>
      </c>
      <c r="O566" s="12" t="s">
        <v>96</v>
      </c>
      <c r="P566" s="62">
        <f t="shared" si="261"/>
        <v>8</v>
      </c>
      <c r="Q566" s="164">
        <f t="shared" si="263"/>
        <v>2100839</v>
      </c>
      <c r="R566" s="59" t="str">
        <f t="shared" si="232"/>
        <v>PROUH50 T2 RU350 DCB  (50 gal)</v>
      </c>
      <c r="S566" s="151">
        <f>COUNTIF(R$90:R$662, R566)</f>
        <v>1</v>
      </c>
      <c r="T566" s="13" t="s">
        <v>246</v>
      </c>
      <c r="U566" s="14">
        <v>50</v>
      </c>
      <c r="V566" s="99" t="s">
        <v>259</v>
      </c>
      <c r="W566" s="80" t="s">
        <v>259</v>
      </c>
      <c r="X566" s="85" t="str">
        <f t="shared" si="264"/>
        <v>RheemHBDR4550</v>
      </c>
      <c r="Y566" s="113">
        <v>0</v>
      </c>
      <c r="Z566" s="46" t="s">
        <v>8</v>
      </c>
      <c r="AA566" s="47"/>
      <c r="AB566" s="44"/>
      <c r="AC566" s="124" t="str">
        <f t="shared" si="233"/>
        <v>2,     2100839,   "PROUH50 T2 RU350 DCB  (50 gal)"</v>
      </c>
      <c r="AD566" s="126" t="str">
        <f t="shared" si="262"/>
        <v>Ruud</v>
      </c>
      <c r="AE566" s="6" t="s">
        <v>643</v>
      </c>
      <c r="AF566" s="167">
        <f>COUNTIF(AE$77:AE$662, AE566)</f>
        <v>1</v>
      </c>
      <c r="AG566" s="124" t="str">
        <f t="shared" si="234"/>
        <v xml:space="preserve">          case  PROUH50 T2 RU350 DCB  (50 gal)   :   "RuudPROUH50RU350DCB"</v>
      </c>
      <c r="AH566" s="6">
        <v>3.55</v>
      </c>
      <c r="AJ566" s="6">
        <v>3</v>
      </c>
      <c r="AK566"/>
      <c r="AL566" s="138">
        <f t="shared" si="235"/>
        <v>3.55</v>
      </c>
      <c r="AM566" s="138" t="str">
        <f t="shared" si="236"/>
        <v/>
      </c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  <c r="DQ566"/>
      <c r="DR566"/>
      <c r="DS566"/>
      <c r="DT566"/>
      <c r="DU566"/>
      <c r="DV566"/>
      <c r="DW566"/>
      <c r="DX566"/>
      <c r="DY566"/>
      <c r="DZ566"/>
      <c r="EA566"/>
      <c r="EB566"/>
      <c r="EC566"/>
      <c r="ED566"/>
      <c r="EE566"/>
      <c r="EF566"/>
      <c r="EG566"/>
      <c r="EH566"/>
      <c r="EI566"/>
      <c r="EJ566"/>
      <c r="EK566"/>
      <c r="EL566"/>
      <c r="EM566"/>
      <c r="EN566"/>
      <c r="EO566"/>
      <c r="EP566"/>
      <c r="EQ566"/>
      <c r="ER566"/>
      <c r="ES566"/>
      <c r="ET566"/>
      <c r="EU566"/>
      <c r="EV566"/>
      <c r="EW566"/>
      <c r="EX566"/>
      <c r="EY566"/>
      <c r="EZ566"/>
      <c r="FA566"/>
      <c r="FB566"/>
      <c r="FC566"/>
      <c r="FD566"/>
      <c r="FE566"/>
      <c r="FF566"/>
      <c r="FG566"/>
      <c r="FH566"/>
      <c r="FI566"/>
      <c r="FJ566"/>
      <c r="FK566"/>
      <c r="FL566"/>
      <c r="FM566"/>
      <c r="FN566"/>
      <c r="FO566"/>
      <c r="FP566"/>
      <c r="FQ566"/>
      <c r="FR566"/>
      <c r="FS566"/>
      <c r="FT566"/>
      <c r="FU566"/>
      <c r="FV566"/>
      <c r="FW566"/>
      <c r="FX566"/>
      <c r="FY566"/>
      <c r="FZ566"/>
      <c r="GA566"/>
      <c r="GB566"/>
      <c r="GC566"/>
      <c r="GD566"/>
      <c r="GE566"/>
      <c r="GF566"/>
      <c r="GG566"/>
      <c r="GH566"/>
      <c r="GI566"/>
      <c r="GJ566"/>
      <c r="GK566"/>
      <c r="GL566"/>
      <c r="GM566"/>
      <c r="GN566"/>
      <c r="GO566"/>
      <c r="GP566"/>
      <c r="GQ566"/>
      <c r="GR566"/>
      <c r="GS566"/>
      <c r="GT566"/>
      <c r="GU566"/>
      <c r="GV566"/>
      <c r="GW566"/>
      <c r="GX566"/>
      <c r="GY566"/>
      <c r="GZ566"/>
      <c r="HA566"/>
      <c r="HB566"/>
      <c r="HC566"/>
      <c r="HD566"/>
      <c r="HE566"/>
      <c r="HF566"/>
      <c r="HG566"/>
      <c r="HH566"/>
      <c r="HI566"/>
      <c r="HJ566"/>
      <c r="HK566"/>
      <c r="HL566"/>
      <c r="HM566"/>
      <c r="HN566"/>
      <c r="HO566"/>
      <c r="HP566"/>
      <c r="HQ566"/>
      <c r="HR566"/>
      <c r="HS566"/>
      <c r="HT566"/>
      <c r="HU566"/>
      <c r="HV566"/>
      <c r="HW566"/>
      <c r="HX566"/>
      <c r="HY566"/>
      <c r="HZ566"/>
      <c r="IA566"/>
      <c r="IB566"/>
      <c r="IC566"/>
      <c r="ID566"/>
      <c r="IE566"/>
      <c r="IF566"/>
      <c r="IG566"/>
      <c r="IH566"/>
      <c r="II566"/>
      <c r="IJ566"/>
      <c r="IK566"/>
      <c r="IL566"/>
      <c r="IM566"/>
      <c r="IN566"/>
      <c r="IO566"/>
      <c r="IP566"/>
      <c r="IQ566"/>
      <c r="IR566"/>
      <c r="IS566"/>
      <c r="IT566"/>
      <c r="IU566"/>
      <c r="IV566"/>
      <c r="IW566"/>
      <c r="IX566"/>
      <c r="IY566"/>
      <c r="IZ566"/>
      <c r="JA566"/>
      <c r="JB566"/>
      <c r="JC566"/>
      <c r="JD566"/>
      <c r="JE566"/>
      <c r="JF566"/>
      <c r="JG566"/>
      <c r="JH566"/>
      <c r="JI566"/>
      <c r="JJ566"/>
      <c r="JK566"/>
      <c r="JL566"/>
      <c r="JM566"/>
      <c r="JN566"/>
      <c r="JO566"/>
      <c r="JP566"/>
      <c r="JQ566"/>
      <c r="JR566"/>
      <c r="JS566"/>
      <c r="JT566"/>
      <c r="JU566"/>
      <c r="JV566"/>
      <c r="JW566"/>
      <c r="JX566"/>
      <c r="JY566"/>
      <c r="JZ566"/>
      <c r="KA566"/>
      <c r="KB566"/>
      <c r="KC566"/>
      <c r="KD566"/>
      <c r="KE566"/>
      <c r="KF566"/>
      <c r="KG566"/>
      <c r="KH566"/>
      <c r="KI566"/>
      <c r="KJ566"/>
      <c r="KK566"/>
      <c r="KL566"/>
      <c r="KM566"/>
      <c r="KN566"/>
      <c r="KO566"/>
      <c r="KP566"/>
      <c r="KQ566"/>
      <c r="KR566"/>
      <c r="KS566"/>
      <c r="KT566"/>
      <c r="KU566"/>
      <c r="KV566"/>
      <c r="KW566"/>
      <c r="KX566"/>
      <c r="KY566"/>
      <c r="KZ566"/>
      <c r="LA566"/>
      <c r="LB566"/>
      <c r="LC566"/>
      <c r="LD566"/>
      <c r="LE566"/>
      <c r="LF566"/>
      <c r="LG566"/>
      <c r="LH566"/>
      <c r="LI566"/>
      <c r="LJ566"/>
      <c r="LK566"/>
      <c r="LL566"/>
      <c r="LM566"/>
      <c r="LN566"/>
      <c r="LO566"/>
      <c r="LP566"/>
      <c r="LQ566"/>
      <c r="LR566"/>
      <c r="LS566"/>
      <c r="LT566"/>
      <c r="LU566"/>
      <c r="LV566"/>
      <c r="LW566"/>
      <c r="LX566"/>
      <c r="LY566"/>
      <c r="LZ566"/>
      <c r="MA566"/>
      <c r="MB566"/>
      <c r="MC566"/>
      <c r="MD566"/>
      <c r="ME566"/>
      <c r="MF566"/>
      <c r="MG566"/>
      <c r="MH566"/>
      <c r="MI566"/>
      <c r="MJ566"/>
      <c r="MK566"/>
      <c r="ML566"/>
      <c r="MM566"/>
      <c r="MN566"/>
      <c r="MO566"/>
      <c r="MP566"/>
      <c r="MQ566"/>
      <c r="MR566"/>
      <c r="MS566"/>
      <c r="MT566"/>
      <c r="MU566"/>
      <c r="MV566"/>
      <c r="MW566"/>
      <c r="MX566"/>
      <c r="MY566"/>
      <c r="MZ566"/>
      <c r="NA566"/>
      <c r="NB566"/>
      <c r="NC566"/>
      <c r="ND566"/>
      <c r="NE566"/>
      <c r="NF566"/>
      <c r="NG566"/>
      <c r="NH566"/>
      <c r="NI566"/>
      <c r="NJ566"/>
      <c r="NK566"/>
      <c r="NL566"/>
      <c r="NM566"/>
      <c r="NN566"/>
      <c r="NO566"/>
      <c r="NP566"/>
      <c r="NQ566"/>
      <c r="NR566"/>
      <c r="NS566"/>
      <c r="NT566"/>
      <c r="NU566"/>
      <c r="NV566"/>
      <c r="NW566"/>
      <c r="NX566"/>
      <c r="NY566"/>
      <c r="NZ566"/>
      <c r="OA566"/>
      <c r="OB566"/>
      <c r="OC566"/>
      <c r="OD566"/>
      <c r="OE566"/>
      <c r="OF566"/>
      <c r="OG566"/>
      <c r="OH566"/>
      <c r="OI566"/>
      <c r="OJ566"/>
      <c r="OK566"/>
      <c r="OL566"/>
      <c r="OM566"/>
      <c r="ON566"/>
      <c r="OO566"/>
      <c r="OP566"/>
      <c r="OQ566"/>
      <c r="OR566"/>
      <c r="OS566"/>
      <c r="OT566"/>
      <c r="OU566"/>
      <c r="OV566"/>
      <c r="OW566"/>
      <c r="OX566"/>
      <c r="OY566"/>
      <c r="OZ566"/>
      <c r="PA566"/>
      <c r="PB566"/>
      <c r="PC566"/>
      <c r="PD566"/>
      <c r="PE566"/>
      <c r="PF566"/>
      <c r="PG566"/>
      <c r="PH566"/>
      <c r="PI566"/>
      <c r="PJ566"/>
      <c r="PK566"/>
      <c r="PL566"/>
      <c r="PM566"/>
      <c r="PN566"/>
      <c r="PO566"/>
      <c r="PP566"/>
      <c r="PQ566"/>
      <c r="PR566"/>
      <c r="PS566"/>
      <c r="PT566"/>
      <c r="PU566"/>
      <c r="PV566"/>
      <c r="PW566"/>
      <c r="PX566"/>
      <c r="PY566"/>
      <c r="PZ566"/>
      <c r="QA566"/>
      <c r="QB566"/>
      <c r="QC566"/>
      <c r="QD566"/>
      <c r="QE566"/>
      <c r="QF566"/>
      <c r="QG566"/>
      <c r="QH566"/>
      <c r="QI566"/>
      <c r="QJ566"/>
      <c r="QK566"/>
      <c r="QL566"/>
      <c r="QM566"/>
      <c r="QN566"/>
      <c r="QO566"/>
      <c r="QP566"/>
      <c r="QQ566"/>
      <c r="QR566"/>
      <c r="QS566"/>
      <c r="QT566"/>
      <c r="QU566"/>
      <c r="QV566"/>
      <c r="QW566"/>
      <c r="QX566"/>
      <c r="QY566"/>
      <c r="QZ566"/>
      <c r="RA566"/>
      <c r="RB566"/>
      <c r="RC566"/>
      <c r="RD566"/>
      <c r="RE566"/>
      <c r="RF566"/>
      <c r="RG566"/>
      <c r="RH566"/>
      <c r="RI566"/>
      <c r="RJ566"/>
      <c r="RK566"/>
      <c r="RL566"/>
      <c r="RM566"/>
      <c r="RN566"/>
      <c r="RO566"/>
      <c r="RP566"/>
      <c r="RQ566"/>
      <c r="RR566"/>
      <c r="RS566"/>
      <c r="RT566"/>
      <c r="RU566"/>
      <c r="RV566"/>
      <c r="RW566"/>
      <c r="RX566"/>
      <c r="RY566"/>
      <c r="RZ566"/>
      <c r="SA566"/>
      <c r="SB566"/>
      <c r="SC566"/>
      <c r="SD566"/>
      <c r="SE566"/>
      <c r="SF566"/>
      <c r="SG566"/>
      <c r="SH566"/>
      <c r="SI566"/>
      <c r="SJ566"/>
      <c r="SK566"/>
      <c r="SL566"/>
      <c r="SM566"/>
      <c r="SN566"/>
      <c r="SO566"/>
      <c r="SP566"/>
      <c r="SQ566"/>
      <c r="SR566"/>
      <c r="SS566"/>
      <c r="ST566"/>
      <c r="SU566"/>
      <c r="SV566"/>
      <c r="SW566"/>
      <c r="SX566"/>
      <c r="SY566"/>
      <c r="SZ566"/>
      <c r="TA566"/>
      <c r="TB566"/>
      <c r="TC566"/>
      <c r="TD566"/>
      <c r="TE566"/>
      <c r="TF566"/>
      <c r="TG566"/>
      <c r="TH566"/>
      <c r="TI566"/>
      <c r="TJ566"/>
      <c r="TK566"/>
      <c r="TL566"/>
      <c r="TM566"/>
      <c r="TN566"/>
      <c r="TO566"/>
      <c r="TP566"/>
      <c r="TQ566"/>
      <c r="TR566"/>
      <c r="TS566"/>
      <c r="TT566"/>
      <c r="TU566"/>
      <c r="TV566"/>
      <c r="TW566"/>
      <c r="TX566"/>
      <c r="TY566"/>
      <c r="TZ566"/>
      <c r="UA566"/>
      <c r="UB566"/>
      <c r="UC566"/>
      <c r="UD566"/>
      <c r="UE566"/>
      <c r="UF566"/>
      <c r="UG566"/>
      <c r="UH566"/>
      <c r="UI566"/>
      <c r="UJ566"/>
      <c r="UK566"/>
      <c r="UL566"/>
      <c r="UM566"/>
      <c r="UN566"/>
      <c r="UO566"/>
      <c r="UP566"/>
      <c r="UQ566"/>
      <c r="UR566"/>
      <c r="US566"/>
      <c r="UT566"/>
      <c r="UU566"/>
      <c r="UV566"/>
      <c r="UW566"/>
      <c r="UX566"/>
      <c r="UY566"/>
      <c r="UZ566"/>
      <c r="VA566"/>
      <c r="VB566"/>
      <c r="VC566"/>
      <c r="VD566"/>
      <c r="VE566"/>
      <c r="VF566"/>
      <c r="VG566"/>
      <c r="VH566"/>
      <c r="VI566"/>
      <c r="VJ566"/>
      <c r="VK566"/>
      <c r="VL566"/>
      <c r="VM566"/>
      <c r="VN566"/>
      <c r="VO566"/>
      <c r="VP566"/>
      <c r="VQ566"/>
      <c r="VR566"/>
      <c r="VS566"/>
      <c r="VT566"/>
      <c r="VU566"/>
      <c r="VV566"/>
      <c r="VW566"/>
      <c r="VX566"/>
      <c r="VY566"/>
      <c r="VZ566"/>
      <c r="WA566"/>
      <c r="WB566"/>
      <c r="WC566"/>
      <c r="WD566"/>
      <c r="WE566"/>
      <c r="WF566"/>
      <c r="WG566"/>
      <c r="WH566"/>
      <c r="WI566"/>
      <c r="WJ566"/>
      <c r="WK566"/>
      <c r="WL566"/>
      <c r="WM566"/>
      <c r="WN566"/>
      <c r="WO566"/>
      <c r="WP566"/>
      <c r="WQ566"/>
      <c r="WR566"/>
      <c r="WS566"/>
      <c r="WT566"/>
      <c r="WU566"/>
      <c r="WV566"/>
      <c r="WW566"/>
      <c r="WX566"/>
      <c r="WY566"/>
      <c r="WZ566"/>
      <c r="XA566"/>
      <c r="XB566"/>
      <c r="XC566"/>
      <c r="XD566"/>
      <c r="XE566"/>
      <c r="XF566"/>
      <c r="XG566"/>
      <c r="XH566"/>
      <c r="XI566"/>
      <c r="XJ566"/>
      <c r="XK566"/>
      <c r="XL566"/>
      <c r="XM566"/>
      <c r="XN566"/>
      <c r="XO566"/>
      <c r="XP566"/>
      <c r="XQ566"/>
      <c r="XR566"/>
      <c r="XS566"/>
      <c r="XT566"/>
      <c r="XU566"/>
      <c r="XV566"/>
      <c r="XW566"/>
      <c r="XX566"/>
      <c r="XY566"/>
      <c r="XZ566"/>
      <c r="YA566"/>
      <c r="YB566"/>
      <c r="YC566"/>
      <c r="YD566"/>
      <c r="YE566"/>
      <c r="YF566"/>
      <c r="YG566"/>
      <c r="YH566"/>
      <c r="YI566"/>
      <c r="YJ566"/>
      <c r="YK566"/>
      <c r="YL566"/>
      <c r="YM566"/>
      <c r="YN566"/>
      <c r="YO566"/>
      <c r="YP566"/>
      <c r="YQ566"/>
      <c r="YR566"/>
      <c r="YS566"/>
      <c r="YT566"/>
      <c r="YU566"/>
      <c r="YV566"/>
      <c r="YW566"/>
      <c r="YX566"/>
      <c r="YY566"/>
      <c r="YZ566"/>
      <c r="ZA566"/>
      <c r="ZB566"/>
      <c r="ZC566"/>
      <c r="ZD566"/>
      <c r="ZE566"/>
      <c r="ZF566"/>
      <c r="ZG566"/>
      <c r="ZH566"/>
      <c r="ZI566"/>
      <c r="ZJ566"/>
      <c r="ZK566"/>
      <c r="ZL566"/>
      <c r="ZM566"/>
      <c r="ZN566"/>
      <c r="ZO566"/>
      <c r="ZP566"/>
      <c r="ZQ566"/>
      <c r="ZR566"/>
      <c r="ZS566"/>
      <c r="ZT566"/>
      <c r="ZU566"/>
      <c r="ZV566"/>
      <c r="ZW566"/>
      <c r="ZX566"/>
      <c r="ZY566"/>
      <c r="ZZ566"/>
      <c r="AAA566"/>
      <c r="AAB566"/>
      <c r="AAC566"/>
      <c r="AAD566"/>
      <c r="AAE566"/>
      <c r="AAF566"/>
      <c r="AAG566"/>
      <c r="AAH566"/>
      <c r="AAI566"/>
      <c r="AAJ566"/>
      <c r="AAK566"/>
      <c r="AAL566"/>
      <c r="AAM566"/>
      <c r="AAN566"/>
      <c r="AAO566"/>
      <c r="AAP566"/>
      <c r="AAQ566"/>
      <c r="AAR566"/>
      <c r="AAS566"/>
      <c r="AAT566"/>
      <c r="AAU566"/>
      <c r="AAV566"/>
      <c r="AAW566"/>
      <c r="AAX566"/>
      <c r="AAY566"/>
      <c r="AAZ566"/>
      <c r="ABA566"/>
      <c r="ABB566"/>
      <c r="ABC566"/>
      <c r="ABD566"/>
      <c r="ABE566"/>
      <c r="ABF566"/>
      <c r="ABG566"/>
      <c r="ABH566"/>
      <c r="ABI566"/>
      <c r="ABJ566"/>
      <c r="ABK566"/>
      <c r="ABL566"/>
      <c r="ABM566"/>
      <c r="ABN566"/>
      <c r="ABO566"/>
      <c r="ABP566"/>
      <c r="ABQ566"/>
      <c r="ABR566"/>
      <c r="ABS566"/>
      <c r="ABT566"/>
      <c r="ABU566"/>
      <c r="ABV566"/>
      <c r="ABW566"/>
      <c r="ABX566"/>
      <c r="ABY566"/>
      <c r="ABZ566"/>
      <c r="ACA566"/>
      <c r="ACB566"/>
      <c r="ACC566"/>
      <c r="ACD566"/>
      <c r="ACE566"/>
      <c r="ACF566"/>
      <c r="ACG566"/>
      <c r="ACH566"/>
      <c r="ACI566"/>
      <c r="ACJ566"/>
      <c r="ACK566"/>
      <c r="ACL566"/>
      <c r="ACM566"/>
      <c r="ACN566"/>
      <c r="ACO566"/>
      <c r="ACP566"/>
      <c r="ACQ566"/>
      <c r="ACR566"/>
      <c r="ACS566"/>
      <c r="ACT566"/>
      <c r="ACU566"/>
      <c r="ACV566"/>
      <c r="ACW566"/>
      <c r="ACX566"/>
      <c r="ACY566"/>
      <c r="ACZ566"/>
      <c r="ADA566"/>
      <c r="ADB566"/>
      <c r="ADC566"/>
      <c r="ADD566"/>
      <c r="ADE566"/>
      <c r="ADF566"/>
      <c r="ADG566"/>
      <c r="ADH566"/>
      <c r="ADI566"/>
      <c r="ADJ566"/>
      <c r="ADK566"/>
      <c r="ADL566"/>
      <c r="ADM566"/>
      <c r="ADN566"/>
      <c r="ADO566"/>
      <c r="ADP566"/>
      <c r="ADQ566"/>
      <c r="ADR566"/>
      <c r="ADS566"/>
      <c r="ADT566"/>
      <c r="ADU566"/>
      <c r="ADV566"/>
      <c r="ADW566"/>
      <c r="ADX566"/>
      <c r="ADY566"/>
      <c r="ADZ566"/>
      <c r="AEA566"/>
      <c r="AEB566"/>
      <c r="AEC566"/>
      <c r="AED566"/>
      <c r="AEE566"/>
      <c r="AEF566"/>
      <c r="AEG566"/>
      <c r="AEH566"/>
      <c r="AEI566"/>
      <c r="AEJ566"/>
      <c r="AEK566"/>
      <c r="AEL566"/>
      <c r="AEM566"/>
      <c r="AEN566"/>
      <c r="AEO566"/>
      <c r="AEP566"/>
      <c r="AEQ566"/>
      <c r="AER566"/>
      <c r="AES566"/>
      <c r="AET566"/>
      <c r="AEU566"/>
      <c r="AEV566"/>
      <c r="AEW566"/>
      <c r="AEX566"/>
      <c r="AEY566"/>
      <c r="AEZ566"/>
      <c r="AFA566"/>
      <c r="AFB566"/>
      <c r="AFC566"/>
      <c r="AFD566"/>
      <c r="AFE566"/>
      <c r="AFF566"/>
      <c r="AFG566"/>
      <c r="AFH566"/>
      <c r="AFI566"/>
      <c r="AFJ566"/>
      <c r="AFK566"/>
      <c r="AFL566"/>
      <c r="AFM566"/>
      <c r="AFN566"/>
      <c r="AFO566"/>
      <c r="AFP566"/>
      <c r="AFQ566"/>
      <c r="AFR566"/>
      <c r="AFS566"/>
      <c r="AFT566"/>
      <c r="AFU566"/>
      <c r="AFV566"/>
      <c r="AFW566"/>
      <c r="AFX566"/>
      <c r="AFY566"/>
      <c r="AFZ566"/>
      <c r="AGA566"/>
      <c r="AGB566"/>
      <c r="AGC566"/>
      <c r="AGD566"/>
      <c r="AGE566"/>
      <c r="AGF566"/>
      <c r="AGG566"/>
      <c r="AGH566"/>
      <c r="AGI566"/>
      <c r="AGJ566"/>
      <c r="AGK566"/>
      <c r="AGL566"/>
      <c r="AGM566"/>
      <c r="AGN566"/>
      <c r="AGO566"/>
      <c r="AGP566"/>
      <c r="AGQ566"/>
      <c r="AGR566"/>
      <c r="AGS566"/>
      <c r="AGT566"/>
      <c r="AGU566"/>
      <c r="AGV566"/>
      <c r="AGW566"/>
      <c r="AGX566"/>
      <c r="AGY566"/>
      <c r="AGZ566"/>
      <c r="AHA566"/>
      <c r="AHB566"/>
      <c r="AHC566"/>
      <c r="AHD566"/>
      <c r="AHE566"/>
      <c r="AHF566"/>
      <c r="AHG566"/>
      <c r="AHH566"/>
      <c r="AHI566"/>
      <c r="AHJ566"/>
      <c r="AHK566"/>
      <c r="AHL566"/>
      <c r="AHM566"/>
      <c r="AHN566"/>
      <c r="AHO566"/>
      <c r="AHP566"/>
      <c r="AHQ566"/>
      <c r="AHR566"/>
      <c r="AHS566"/>
      <c r="AHT566"/>
      <c r="AHU566"/>
      <c r="AHV566"/>
      <c r="AHW566"/>
      <c r="AHX566"/>
      <c r="AHY566"/>
      <c r="AHZ566"/>
      <c r="AIA566"/>
      <c r="AIB566"/>
      <c r="AIC566"/>
      <c r="AID566"/>
      <c r="AIE566"/>
      <c r="AIF566"/>
      <c r="AIG566"/>
      <c r="AIH566"/>
      <c r="AII566"/>
      <c r="AIJ566"/>
      <c r="AIK566"/>
      <c r="AIL566"/>
      <c r="AIM566"/>
      <c r="AIN566"/>
      <c r="AIO566"/>
      <c r="AIP566"/>
      <c r="AIQ566"/>
      <c r="AIR566"/>
      <c r="AIS566"/>
      <c r="AIT566"/>
      <c r="AIU566"/>
      <c r="AIV566"/>
      <c r="AIW566"/>
      <c r="AIX566"/>
      <c r="AIY566"/>
      <c r="AIZ566"/>
      <c r="AJA566"/>
      <c r="AJB566"/>
      <c r="AJC566"/>
      <c r="AJD566"/>
      <c r="AJE566"/>
      <c r="AJF566"/>
      <c r="AJG566"/>
      <c r="AJH566"/>
      <c r="AJI566"/>
      <c r="AJJ566"/>
      <c r="AJK566"/>
      <c r="AJL566"/>
      <c r="AJM566"/>
      <c r="AJN566"/>
      <c r="AJO566"/>
      <c r="AJP566"/>
      <c r="AJQ566"/>
      <c r="AJR566"/>
      <c r="AJS566"/>
      <c r="AJT566"/>
      <c r="AJU566"/>
      <c r="AJV566"/>
      <c r="AJW566"/>
      <c r="AJX566"/>
      <c r="AJY566"/>
      <c r="AJZ566"/>
      <c r="AKA566"/>
      <c r="AKB566"/>
      <c r="AKC566"/>
      <c r="AKD566"/>
      <c r="AKE566"/>
      <c r="AKF566"/>
      <c r="AKG566"/>
      <c r="AKH566"/>
      <c r="AKI566"/>
      <c r="AKJ566"/>
      <c r="AKK566"/>
      <c r="AKL566"/>
      <c r="AKM566"/>
      <c r="AKN566"/>
      <c r="AKO566"/>
      <c r="AKP566"/>
      <c r="AKQ566"/>
      <c r="AKR566"/>
      <c r="AKS566"/>
      <c r="AKT566"/>
      <c r="AKU566"/>
      <c r="AKV566"/>
      <c r="AKW566"/>
      <c r="AKX566"/>
      <c r="AKY566"/>
      <c r="AKZ566"/>
      <c r="ALA566"/>
      <c r="ALB566"/>
      <c r="ALC566"/>
      <c r="ALD566"/>
      <c r="ALE566"/>
      <c r="ALF566"/>
      <c r="ALG566"/>
      <c r="ALH566"/>
      <c r="ALI566"/>
      <c r="ALJ566"/>
      <c r="ALK566"/>
      <c r="ALL566"/>
      <c r="ALM566"/>
      <c r="ALN566"/>
      <c r="ALO566"/>
      <c r="ALP566"/>
      <c r="ALQ566"/>
      <c r="ALR566"/>
      <c r="ALS566"/>
      <c r="ALT566"/>
      <c r="ALU566"/>
      <c r="ALV566"/>
      <c r="ALW566"/>
      <c r="ALX566"/>
      <c r="ALY566"/>
      <c r="ALZ566"/>
      <c r="AMA566"/>
      <c r="AMB566"/>
      <c r="AMC566"/>
      <c r="AMD566"/>
      <c r="AME566"/>
      <c r="AMF566"/>
      <c r="AMG566"/>
      <c r="AMH566"/>
      <c r="AMI566"/>
      <c r="AMJ566"/>
      <c r="AMK566"/>
      <c r="AML566"/>
      <c r="AMM566"/>
      <c r="AMN566"/>
      <c r="AMO566"/>
      <c r="AMP566"/>
      <c r="AMQ566"/>
      <c r="AMR566"/>
      <c r="AMS566"/>
      <c r="AMT566"/>
      <c r="AMU566"/>
    </row>
    <row r="567" spans="2:1035" s="6" customFormat="1" ht="15" customHeight="1" x14ac:dyDescent="0.25">
      <c r="C567" s="6" t="str">
        <f t="shared" ref="C567:C642" si="265">O567</f>
        <v>Ruud</v>
      </c>
      <c r="D567" s="6" t="str">
        <f t="shared" ref="D567:D642" si="266">R567</f>
        <v>PROUH65 T2 RU350 D15  (65 gal)</v>
      </c>
      <c r="E567" s="6">
        <f t="shared" ref="E567:E642" si="267">Q567</f>
        <v>2100943</v>
      </c>
      <c r="F567" s="55">
        <f t="shared" ref="F567:F642" si="268">U567</f>
        <v>65</v>
      </c>
      <c r="G567" s="6" t="str">
        <f t="shared" ref="G567:G642" si="269">X567</f>
        <v>RheemHBDR2265</v>
      </c>
      <c r="H567" s="114">
        <f t="shared" ref="H567:H642" si="270">Y567</f>
        <v>0</v>
      </c>
      <c r="I567" s="152" t="str">
        <f t="shared" ref="I567:I642" si="271">AE567</f>
        <v>RuudPROUH65RU350D15</v>
      </c>
      <c r="J567" s="114">
        <v>3</v>
      </c>
      <c r="K567" s="219">
        <v>3.7</v>
      </c>
      <c r="L567" s="91" t="s">
        <v>188</v>
      </c>
      <c r="M567" s="32">
        <v>3</v>
      </c>
      <c r="N567" s="75">
        <f t="shared" ref="N567:N642" si="272">VLOOKUP( O567, $O$2:$P$24, 2, FALSE )</f>
        <v>21</v>
      </c>
      <c r="O567" s="12" t="s">
        <v>96</v>
      </c>
      <c r="P567" s="62">
        <f t="shared" si="261"/>
        <v>9</v>
      </c>
      <c r="Q567" s="164">
        <f t="shared" si="263"/>
        <v>2100943</v>
      </c>
      <c r="R567" s="59" t="str">
        <f t="shared" ref="R567:R642" si="273">T567 &amp; "  (" &amp; U567 &amp; " gal)"</f>
        <v>PROUH65 T2 RU350 D15  (65 gal)</v>
      </c>
      <c r="S567" s="151">
        <f>COUNTIF(R$90:R$662, R567)</f>
        <v>1</v>
      </c>
      <c r="T567" s="13" t="s">
        <v>247</v>
      </c>
      <c r="U567" s="14">
        <v>65</v>
      </c>
      <c r="V567" s="99" t="s">
        <v>217</v>
      </c>
      <c r="W567" s="80" t="s">
        <v>217</v>
      </c>
      <c r="X567" s="85" t="str">
        <f t="shared" si="264"/>
        <v>RheemHBDR2265</v>
      </c>
      <c r="Y567" s="113">
        <v>0</v>
      </c>
      <c r="Z567" s="46" t="s">
        <v>8</v>
      </c>
      <c r="AA567" s="47"/>
      <c r="AB567" s="44"/>
      <c r="AC567" s="124" t="str">
        <f t="shared" ref="AC567:AC642" si="274">"2,     "&amp;E567&amp;",   """&amp;R567&amp;""""</f>
        <v>2,     2100943,   "PROUH65 T2 RU350 D15  (65 gal)"</v>
      </c>
      <c r="AD567" s="126" t="str">
        <f t="shared" si="262"/>
        <v>Ruud</v>
      </c>
      <c r="AE567" s="6" t="s">
        <v>648</v>
      </c>
      <c r="AF567" s="167">
        <f>COUNTIF(AE$77:AE$662, AE567)</f>
        <v>1</v>
      </c>
      <c r="AG567" s="124" t="str">
        <f t="shared" ref="AG567:AG642" si="275">"          case  "&amp;D567&amp;"   :   """&amp;AE567&amp;""""</f>
        <v xml:space="preserve">          case  PROUH65 T2 RU350 D15  (65 gal)   :   "RuudPROUH65RU350D15"</v>
      </c>
      <c r="AH567" s="6">
        <v>3.7</v>
      </c>
      <c r="AJ567" s="6">
        <v>3</v>
      </c>
      <c r="AK567"/>
      <c r="AL567" s="138">
        <f t="shared" si="235"/>
        <v>3.7</v>
      </c>
      <c r="AM567" s="138" t="str">
        <f t="shared" si="236"/>
        <v/>
      </c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  <c r="DQ567"/>
      <c r="DR567"/>
      <c r="DS567"/>
      <c r="DT567"/>
      <c r="DU567"/>
      <c r="DV567"/>
      <c r="DW567"/>
      <c r="DX567"/>
      <c r="DY567"/>
      <c r="DZ567"/>
      <c r="EA567"/>
      <c r="EB567"/>
      <c r="EC567"/>
      <c r="ED567"/>
      <c r="EE567"/>
      <c r="EF567"/>
      <c r="EG567"/>
      <c r="EH567"/>
      <c r="EI567"/>
      <c r="EJ567"/>
      <c r="EK567"/>
      <c r="EL567"/>
      <c r="EM567"/>
      <c r="EN567"/>
      <c r="EO567"/>
      <c r="EP567"/>
      <c r="EQ567"/>
      <c r="ER567"/>
      <c r="ES567"/>
      <c r="ET567"/>
      <c r="EU567"/>
      <c r="EV567"/>
      <c r="EW567"/>
      <c r="EX567"/>
      <c r="EY567"/>
      <c r="EZ567"/>
      <c r="FA567"/>
      <c r="FB567"/>
      <c r="FC567"/>
      <c r="FD567"/>
      <c r="FE567"/>
      <c r="FF567"/>
      <c r="FG567"/>
      <c r="FH567"/>
      <c r="FI567"/>
      <c r="FJ567"/>
      <c r="FK567"/>
      <c r="FL567"/>
      <c r="FM567"/>
      <c r="FN567"/>
      <c r="FO567"/>
      <c r="FP567"/>
      <c r="FQ567"/>
      <c r="FR567"/>
      <c r="FS567"/>
      <c r="FT567"/>
      <c r="FU567"/>
      <c r="FV567"/>
      <c r="FW567"/>
      <c r="FX567"/>
      <c r="FY567"/>
      <c r="FZ567"/>
      <c r="GA567"/>
      <c r="GB567"/>
      <c r="GC567"/>
      <c r="GD567"/>
      <c r="GE567"/>
      <c r="GF567"/>
      <c r="GG567"/>
      <c r="GH567"/>
      <c r="GI567"/>
      <c r="GJ567"/>
      <c r="GK567"/>
      <c r="GL567"/>
      <c r="GM567"/>
      <c r="GN567"/>
      <c r="GO567"/>
      <c r="GP567"/>
      <c r="GQ567"/>
      <c r="GR567"/>
      <c r="GS567"/>
      <c r="GT567"/>
      <c r="GU567"/>
      <c r="GV567"/>
      <c r="GW567"/>
      <c r="GX567"/>
      <c r="GY567"/>
      <c r="GZ567"/>
      <c r="HA567"/>
      <c r="HB567"/>
      <c r="HC567"/>
      <c r="HD567"/>
      <c r="HE567"/>
      <c r="HF567"/>
      <c r="HG567"/>
      <c r="HH567"/>
      <c r="HI567"/>
      <c r="HJ567"/>
      <c r="HK567"/>
      <c r="HL567"/>
      <c r="HM567"/>
      <c r="HN567"/>
      <c r="HO567"/>
      <c r="HP567"/>
      <c r="HQ567"/>
      <c r="HR567"/>
      <c r="HS567"/>
      <c r="HT567"/>
      <c r="HU567"/>
      <c r="HV567"/>
      <c r="HW567"/>
      <c r="HX567"/>
      <c r="HY567"/>
      <c r="HZ567"/>
      <c r="IA567"/>
      <c r="IB567"/>
      <c r="IC567"/>
      <c r="ID567"/>
      <c r="IE567"/>
      <c r="IF567"/>
      <c r="IG567"/>
      <c r="IH567"/>
      <c r="II567"/>
      <c r="IJ567"/>
      <c r="IK567"/>
      <c r="IL567"/>
      <c r="IM567"/>
      <c r="IN567"/>
      <c r="IO567"/>
      <c r="IP567"/>
      <c r="IQ567"/>
      <c r="IR567"/>
      <c r="IS567"/>
      <c r="IT567"/>
      <c r="IU567"/>
      <c r="IV567"/>
      <c r="IW567"/>
      <c r="IX567"/>
      <c r="IY567"/>
      <c r="IZ567"/>
      <c r="JA567"/>
      <c r="JB567"/>
      <c r="JC567"/>
      <c r="JD567"/>
      <c r="JE567"/>
      <c r="JF567"/>
      <c r="JG567"/>
      <c r="JH567"/>
      <c r="JI567"/>
      <c r="JJ567"/>
      <c r="JK567"/>
      <c r="JL567"/>
      <c r="JM567"/>
      <c r="JN567"/>
      <c r="JO567"/>
      <c r="JP567"/>
      <c r="JQ567"/>
      <c r="JR567"/>
      <c r="JS567"/>
      <c r="JT567"/>
      <c r="JU567"/>
      <c r="JV567"/>
      <c r="JW567"/>
      <c r="JX567"/>
      <c r="JY567"/>
      <c r="JZ567"/>
      <c r="KA567"/>
      <c r="KB567"/>
      <c r="KC567"/>
      <c r="KD567"/>
      <c r="KE567"/>
      <c r="KF567"/>
      <c r="KG567"/>
      <c r="KH567"/>
      <c r="KI567"/>
      <c r="KJ567"/>
      <c r="KK567"/>
      <c r="KL567"/>
      <c r="KM567"/>
      <c r="KN567"/>
      <c r="KO567"/>
      <c r="KP567"/>
      <c r="KQ567"/>
      <c r="KR567"/>
      <c r="KS567"/>
      <c r="KT567"/>
      <c r="KU567"/>
      <c r="KV567"/>
      <c r="KW567"/>
      <c r="KX567"/>
      <c r="KY567"/>
      <c r="KZ567"/>
      <c r="LA567"/>
      <c r="LB567"/>
      <c r="LC567"/>
      <c r="LD567"/>
      <c r="LE567"/>
      <c r="LF567"/>
      <c r="LG567"/>
      <c r="LH567"/>
      <c r="LI567"/>
      <c r="LJ567"/>
      <c r="LK567"/>
      <c r="LL567"/>
      <c r="LM567"/>
      <c r="LN567"/>
      <c r="LO567"/>
      <c r="LP567"/>
      <c r="LQ567"/>
      <c r="LR567"/>
      <c r="LS567"/>
      <c r="LT567"/>
      <c r="LU567"/>
      <c r="LV567"/>
      <c r="LW567"/>
      <c r="LX567"/>
      <c r="LY567"/>
      <c r="LZ567"/>
      <c r="MA567"/>
      <c r="MB567"/>
      <c r="MC567"/>
      <c r="MD567"/>
      <c r="ME567"/>
      <c r="MF567"/>
      <c r="MG567"/>
      <c r="MH567"/>
      <c r="MI567"/>
      <c r="MJ567"/>
      <c r="MK567"/>
      <c r="ML567"/>
      <c r="MM567"/>
      <c r="MN567"/>
      <c r="MO567"/>
      <c r="MP567"/>
      <c r="MQ567"/>
      <c r="MR567"/>
      <c r="MS567"/>
      <c r="MT567"/>
      <c r="MU567"/>
      <c r="MV567"/>
      <c r="MW567"/>
      <c r="MX567"/>
      <c r="MY567"/>
      <c r="MZ567"/>
      <c r="NA567"/>
      <c r="NB567"/>
      <c r="NC567"/>
      <c r="ND567"/>
      <c r="NE567"/>
      <c r="NF567"/>
      <c r="NG567"/>
      <c r="NH567"/>
      <c r="NI567"/>
      <c r="NJ567"/>
      <c r="NK567"/>
      <c r="NL567"/>
      <c r="NM567"/>
      <c r="NN567"/>
      <c r="NO567"/>
      <c r="NP567"/>
      <c r="NQ567"/>
      <c r="NR567"/>
      <c r="NS567"/>
      <c r="NT567"/>
      <c r="NU567"/>
      <c r="NV567"/>
      <c r="NW567"/>
      <c r="NX567"/>
      <c r="NY567"/>
      <c r="NZ567"/>
      <c r="OA567"/>
      <c r="OB567"/>
      <c r="OC567"/>
      <c r="OD567"/>
      <c r="OE567"/>
      <c r="OF567"/>
      <c r="OG567"/>
      <c r="OH567"/>
      <c r="OI567"/>
      <c r="OJ567"/>
      <c r="OK567"/>
      <c r="OL567"/>
      <c r="OM567"/>
      <c r="ON567"/>
      <c r="OO567"/>
      <c r="OP567"/>
      <c r="OQ567"/>
      <c r="OR567"/>
      <c r="OS567"/>
      <c r="OT567"/>
      <c r="OU567"/>
      <c r="OV567"/>
      <c r="OW567"/>
      <c r="OX567"/>
      <c r="OY567"/>
      <c r="OZ567"/>
      <c r="PA567"/>
      <c r="PB567"/>
      <c r="PC567"/>
      <c r="PD567"/>
      <c r="PE567"/>
      <c r="PF567"/>
      <c r="PG567"/>
      <c r="PH567"/>
      <c r="PI567"/>
      <c r="PJ567"/>
      <c r="PK567"/>
      <c r="PL567"/>
      <c r="PM567"/>
      <c r="PN567"/>
      <c r="PO567"/>
      <c r="PP567"/>
      <c r="PQ567"/>
      <c r="PR567"/>
      <c r="PS567"/>
      <c r="PT567"/>
      <c r="PU567"/>
      <c r="PV567"/>
      <c r="PW567"/>
      <c r="PX567"/>
      <c r="PY567"/>
      <c r="PZ567"/>
      <c r="QA567"/>
      <c r="QB567"/>
      <c r="QC567"/>
      <c r="QD567"/>
      <c r="QE567"/>
      <c r="QF567"/>
      <c r="QG567"/>
      <c r="QH567"/>
      <c r="QI567"/>
      <c r="QJ567"/>
      <c r="QK567"/>
      <c r="QL567"/>
      <c r="QM567"/>
      <c r="QN567"/>
      <c r="QO567"/>
      <c r="QP567"/>
      <c r="QQ567"/>
      <c r="QR567"/>
      <c r="QS567"/>
      <c r="QT567"/>
      <c r="QU567"/>
      <c r="QV567"/>
      <c r="QW567"/>
      <c r="QX567"/>
      <c r="QY567"/>
      <c r="QZ567"/>
      <c r="RA567"/>
      <c r="RB567"/>
      <c r="RC567"/>
      <c r="RD567"/>
      <c r="RE567"/>
      <c r="RF567"/>
      <c r="RG567"/>
      <c r="RH567"/>
      <c r="RI567"/>
      <c r="RJ567"/>
      <c r="RK567"/>
      <c r="RL567"/>
      <c r="RM567"/>
      <c r="RN567"/>
      <c r="RO567"/>
      <c r="RP567"/>
      <c r="RQ567"/>
      <c r="RR567"/>
      <c r="RS567"/>
      <c r="RT567"/>
      <c r="RU567"/>
      <c r="RV567"/>
      <c r="RW567"/>
      <c r="RX567"/>
      <c r="RY567"/>
      <c r="RZ567"/>
      <c r="SA567"/>
      <c r="SB567"/>
      <c r="SC567"/>
      <c r="SD567"/>
      <c r="SE567"/>
      <c r="SF567"/>
      <c r="SG567"/>
      <c r="SH567"/>
      <c r="SI567"/>
      <c r="SJ567"/>
      <c r="SK567"/>
      <c r="SL567"/>
      <c r="SM567"/>
      <c r="SN567"/>
      <c r="SO567"/>
      <c r="SP567"/>
      <c r="SQ567"/>
      <c r="SR567"/>
      <c r="SS567"/>
      <c r="ST567"/>
      <c r="SU567"/>
      <c r="SV567"/>
      <c r="SW567"/>
      <c r="SX567"/>
      <c r="SY567"/>
      <c r="SZ567"/>
      <c r="TA567"/>
      <c r="TB567"/>
      <c r="TC567"/>
      <c r="TD567"/>
      <c r="TE567"/>
      <c r="TF567"/>
      <c r="TG567"/>
      <c r="TH567"/>
      <c r="TI567"/>
      <c r="TJ567"/>
      <c r="TK567"/>
      <c r="TL567"/>
      <c r="TM567"/>
      <c r="TN567"/>
      <c r="TO567"/>
      <c r="TP567"/>
      <c r="TQ567"/>
      <c r="TR567"/>
      <c r="TS567"/>
      <c r="TT567"/>
      <c r="TU567"/>
      <c r="TV567"/>
      <c r="TW567"/>
      <c r="TX567"/>
      <c r="TY567"/>
      <c r="TZ567"/>
      <c r="UA567"/>
      <c r="UB567"/>
      <c r="UC567"/>
      <c r="UD567"/>
      <c r="UE567"/>
      <c r="UF567"/>
      <c r="UG567"/>
      <c r="UH567"/>
      <c r="UI567"/>
      <c r="UJ567"/>
      <c r="UK567"/>
      <c r="UL567"/>
      <c r="UM567"/>
      <c r="UN567"/>
      <c r="UO567"/>
      <c r="UP567"/>
      <c r="UQ567"/>
      <c r="UR567"/>
      <c r="US567"/>
      <c r="UT567"/>
      <c r="UU567"/>
      <c r="UV567"/>
      <c r="UW567"/>
      <c r="UX567"/>
      <c r="UY567"/>
      <c r="UZ567"/>
      <c r="VA567"/>
      <c r="VB567"/>
      <c r="VC567"/>
      <c r="VD567"/>
      <c r="VE567"/>
      <c r="VF567"/>
      <c r="VG567"/>
      <c r="VH567"/>
      <c r="VI567"/>
      <c r="VJ567"/>
      <c r="VK567"/>
      <c r="VL567"/>
      <c r="VM567"/>
      <c r="VN567"/>
      <c r="VO567"/>
      <c r="VP567"/>
      <c r="VQ567"/>
      <c r="VR567"/>
      <c r="VS567"/>
      <c r="VT567"/>
      <c r="VU567"/>
      <c r="VV567"/>
      <c r="VW567"/>
      <c r="VX567"/>
      <c r="VY567"/>
      <c r="VZ567"/>
      <c r="WA567"/>
      <c r="WB567"/>
      <c r="WC567"/>
      <c r="WD567"/>
      <c r="WE567"/>
      <c r="WF567"/>
      <c r="WG567"/>
      <c r="WH567"/>
      <c r="WI567"/>
      <c r="WJ567"/>
      <c r="WK567"/>
      <c r="WL567"/>
      <c r="WM567"/>
      <c r="WN567"/>
      <c r="WO567"/>
      <c r="WP567"/>
      <c r="WQ567"/>
      <c r="WR567"/>
      <c r="WS567"/>
      <c r="WT567"/>
      <c r="WU567"/>
      <c r="WV567"/>
      <c r="WW567"/>
      <c r="WX567"/>
      <c r="WY567"/>
      <c r="WZ567"/>
      <c r="XA567"/>
      <c r="XB567"/>
      <c r="XC567"/>
      <c r="XD567"/>
      <c r="XE567"/>
      <c r="XF567"/>
      <c r="XG567"/>
      <c r="XH567"/>
      <c r="XI567"/>
      <c r="XJ567"/>
      <c r="XK567"/>
      <c r="XL567"/>
      <c r="XM567"/>
      <c r="XN567"/>
      <c r="XO567"/>
      <c r="XP567"/>
      <c r="XQ567"/>
      <c r="XR567"/>
      <c r="XS567"/>
      <c r="XT567"/>
      <c r="XU567"/>
      <c r="XV567"/>
      <c r="XW567"/>
      <c r="XX567"/>
      <c r="XY567"/>
      <c r="XZ567"/>
      <c r="YA567"/>
      <c r="YB567"/>
      <c r="YC567"/>
      <c r="YD567"/>
      <c r="YE567"/>
      <c r="YF567"/>
      <c r="YG567"/>
      <c r="YH567"/>
      <c r="YI567"/>
      <c r="YJ567"/>
      <c r="YK567"/>
      <c r="YL567"/>
      <c r="YM567"/>
      <c r="YN567"/>
      <c r="YO567"/>
      <c r="YP567"/>
      <c r="YQ567"/>
      <c r="YR567"/>
      <c r="YS567"/>
      <c r="YT567"/>
      <c r="YU567"/>
      <c r="YV567"/>
      <c r="YW567"/>
      <c r="YX567"/>
      <c r="YY567"/>
      <c r="YZ567"/>
      <c r="ZA567"/>
      <c r="ZB567"/>
      <c r="ZC567"/>
      <c r="ZD567"/>
      <c r="ZE567"/>
      <c r="ZF567"/>
      <c r="ZG567"/>
      <c r="ZH567"/>
      <c r="ZI567"/>
      <c r="ZJ567"/>
      <c r="ZK567"/>
      <c r="ZL567"/>
      <c r="ZM567"/>
      <c r="ZN567"/>
      <c r="ZO567"/>
      <c r="ZP567"/>
      <c r="ZQ567"/>
      <c r="ZR567"/>
      <c r="ZS567"/>
      <c r="ZT567"/>
      <c r="ZU567"/>
      <c r="ZV567"/>
      <c r="ZW567"/>
      <c r="ZX567"/>
      <c r="ZY567"/>
      <c r="ZZ567"/>
      <c r="AAA567"/>
      <c r="AAB567"/>
      <c r="AAC567"/>
      <c r="AAD567"/>
      <c r="AAE567"/>
      <c r="AAF567"/>
      <c r="AAG567"/>
      <c r="AAH567"/>
      <c r="AAI567"/>
      <c r="AAJ567"/>
      <c r="AAK567"/>
      <c r="AAL567"/>
      <c r="AAM567"/>
      <c r="AAN567"/>
      <c r="AAO567"/>
      <c r="AAP567"/>
      <c r="AAQ567"/>
      <c r="AAR567"/>
      <c r="AAS567"/>
      <c r="AAT567"/>
      <c r="AAU567"/>
      <c r="AAV567"/>
      <c r="AAW567"/>
      <c r="AAX567"/>
      <c r="AAY567"/>
      <c r="AAZ567"/>
      <c r="ABA567"/>
      <c r="ABB567"/>
      <c r="ABC567"/>
      <c r="ABD567"/>
      <c r="ABE567"/>
      <c r="ABF567"/>
      <c r="ABG567"/>
      <c r="ABH567"/>
      <c r="ABI567"/>
      <c r="ABJ567"/>
      <c r="ABK567"/>
      <c r="ABL567"/>
      <c r="ABM567"/>
      <c r="ABN567"/>
      <c r="ABO567"/>
      <c r="ABP567"/>
      <c r="ABQ567"/>
      <c r="ABR567"/>
      <c r="ABS567"/>
      <c r="ABT567"/>
      <c r="ABU567"/>
      <c r="ABV567"/>
      <c r="ABW567"/>
      <c r="ABX567"/>
      <c r="ABY567"/>
      <c r="ABZ567"/>
      <c r="ACA567"/>
      <c r="ACB567"/>
      <c r="ACC567"/>
      <c r="ACD567"/>
      <c r="ACE567"/>
      <c r="ACF567"/>
      <c r="ACG567"/>
      <c r="ACH567"/>
      <c r="ACI567"/>
      <c r="ACJ567"/>
      <c r="ACK567"/>
      <c r="ACL567"/>
      <c r="ACM567"/>
      <c r="ACN567"/>
      <c r="ACO567"/>
      <c r="ACP567"/>
      <c r="ACQ567"/>
      <c r="ACR567"/>
      <c r="ACS567"/>
      <c r="ACT567"/>
      <c r="ACU567"/>
      <c r="ACV567"/>
      <c r="ACW567"/>
      <c r="ACX567"/>
      <c r="ACY567"/>
      <c r="ACZ567"/>
      <c r="ADA567"/>
      <c r="ADB567"/>
      <c r="ADC567"/>
      <c r="ADD567"/>
      <c r="ADE567"/>
      <c r="ADF567"/>
      <c r="ADG567"/>
      <c r="ADH567"/>
      <c r="ADI567"/>
      <c r="ADJ567"/>
      <c r="ADK567"/>
      <c r="ADL567"/>
      <c r="ADM567"/>
      <c r="ADN567"/>
      <c r="ADO567"/>
      <c r="ADP567"/>
      <c r="ADQ567"/>
      <c r="ADR567"/>
      <c r="ADS567"/>
      <c r="ADT567"/>
      <c r="ADU567"/>
      <c r="ADV567"/>
      <c r="ADW567"/>
      <c r="ADX567"/>
      <c r="ADY567"/>
      <c r="ADZ567"/>
      <c r="AEA567"/>
      <c r="AEB567"/>
      <c r="AEC567"/>
      <c r="AED567"/>
      <c r="AEE567"/>
      <c r="AEF567"/>
      <c r="AEG567"/>
      <c r="AEH567"/>
      <c r="AEI567"/>
      <c r="AEJ567"/>
      <c r="AEK567"/>
      <c r="AEL567"/>
      <c r="AEM567"/>
      <c r="AEN567"/>
      <c r="AEO567"/>
      <c r="AEP567"/>
      <c r="AEQ567"/>
      <c r="AER567"/>
      <c r="AES567"/>
      <c r="AET567"/>
      <c r="AEU567"/>
      <c r="AEV567"/>
      <c r="AEW567"/>
      <c r="AEX567"/>
      <c r="AEY567"/>
      <c r="AEZ567"/>
      <c r="AFA567"/>
      <c r="AFB567"/>
      <c r="AFC567"/>
      <c r="AFD567"/>
      <c r="AFE567"/>
      <c r="AFF567"/>
      <c r="AFG567"/>
      <c r="AFH567"/>
      <c r="AFI567"/>
      <c r="AFJ567"/>
      <c r="AFK567"/>
      <c r="AFL567"/>
      <c r="AFM567"/>
      <c r="AFN567"/>
      <c r="AFO567"/>
      <c r="AFP567"/>
      <c r="AFQ567"/>
      <c r="AFR567"/>
      <c r="AFS567"/>
      <c r="AFT567"/>
      <c r="AFU567"/>
      <c r="AFV567"/>
      <c r="AFW567"/>
      <c r="AFX567"/>
      <c r="AFY567"/>
      <c r="AFZ567"/>
      <c r="AGA567"/>
      <c r="AGB567"/>
      <c r="AGC567"/>
      <c r="AGD567"/>
      <c r="AGE567"/>
      <c r="AGF567"/>
      <c r="AGG567"/>
      <c r="AGH567"/>
      <c r="AGI567"/>
      <c r="AGJ567"/>
      <c r="AGK567"/>
      <c r="AGL567"/>
      <c r="AGM567"/>
      <c r="AGN567"/>
      <c r="AGO567"/>
      <c r="AGP567"/>
      <c r="AGQ567"/>
      <c r="AGR567"/>
      <c r="AGS567"/>
      <c r="AGT567"/>
      <c r="AGU567"/>
      <c r="AGV567"/>
      <c r="AGW567"/>
      <c r="AGX567"/>
      <c r="AGY567"/>
      <c r="AGZ567"/>
      <c r="AHA567"/>
      <c r="AHB567"/>
      <c r="AHC567"/>
      <c r="AHD567"/>
      <c r="AHE567"/>
      <c r="AHF567"/>
      <c r="AHG567"/>
      <c r="AHH567"/>
      <c r="AHI567"/>
      <c r="AHJ567"/>
      <c r="AHK567"/>
      <c r="AHL567"/>
      <c r="AHM567"/>
      <c r="AHN567"/>
      <c r="AHO567"/>
      <c r="AHP567"/>
      <c r="AHQ567"/>
      <c r="AHR567"/>
      <c r="AHS567"/>
      <c r="AHT567"/>
      <c r="AHU567"/>
      <c r="AHV567"/>
      <c r="AHW567"/>
      <c r="AHX567"/>
      <c r="AHY567"/>
      <c r="AHZ567"/>
      <c r="AIA567"/>
      <c r="AIB567"/>
      <c r="AIC567"/>
      <c r="AID567"/>
      <c r="AIE567"/>
      <c r="AIF567"/>
      <c r="AIG567"/>
      <c r="AIH567"/>
      <c r="AII567"/>
      <c r="AIJ567"/>
      <c r="AIK567"/>
      <c r="AIL567"/>
      <c r="AIM567"/>
      <c r="AIN567"/>
      <c r="AIO567"/>
      <c r="AIP567"/>
      <c r="AIQ567"/>
      <c r="AIR567"/>
      <c r="AIS567"/>
      <c r="AIT567"/>
      <c r="AIU567"/>
      <c r="AIV567"/>
      <c r="AIW567"/>
      <c r="AIX567"/>
      <c r="AIY567"/>
      <c r="AIZ567"/>
      <c r="AJA567"/>
      <c r="AJB567"/>
      <c r="AJC567"/>
      <c r="AJD567"/>
      <c r="AJE567"/>
      <c r="AJF567"/>
      <c r="AJG567"/>
      <c r="AJH567"/>
      <c r="AJI567"/>
      <c r="AJJ567"/>
      <c r="AJK567"/>
      <c r="AJL567"/>
      <c r="AJM567"/>
      <c r="AJN567"/>
      <c r="AJO567"/>
      <c r="AJP567"/>
      <c r="AJQ567"/>
      <c r="AJR567"/>
      <c r="AJS567"/>
      <c r="AJT567"/>
      <c r="AJU567"/>
      <c r="AJV567"/>
      <c r="AJW567"/>
      <c r="AJX567"/>
      <c r="AJY567"/>
      <c r="AJZ567"/>
      <c r="AKA567"/>
      <c r="AKB567"/>
      <c r="AKC567"/>
      <c r="AKD567"/>
      <c r="AKE567"/>
      <c r="AKF567"/>
      <c r="AKG567"/>
      <c r="AKH567"/>
      <c r="AKI567"/>
      <c r="AKJ567"/>
      <c r="AKK567"/>
      <c r="AKL567"/>
      <c r="AKM567"/>
      <c r="AKN567"/>
      <c r="AKO567"/>
      <c r="AKP567"/>
      <c r="AKQ567"/>
      <c r="AKR567"/>
      <c r="AKS567"/>
      <c r="AKT567"/>
      <c r="AKU567"/>
      <c r="AKV567"/>
      <c r="AKW567"/>
      <c r="AKX567"/>
      <c r="AKY567"/>
      <c r="AKZ567"/>
      <c r="ALA567"/>
      <c r="ALB567"/>
      <c r="ALC567"/>
      <c r="ALD567"/>
      <c r="ALE567"/>
      <c r="ALF567"/>
      <c r="ALG567"/>
      <c r="ALH567"/>
      <c r="ALI567"/>
      <c r="ALJ567"/>
      <c r="ALK567"/>
      <c r="ALL567"/>
      <c r="ALM567"/>
      <c r="ALN567"/>
      <c r="ALO567"/>
      <c r="ALP567"/>
      <c r="ALQ567"/>
      <c r="ALR567"/>
      <c r="ALS567"/>
      <c r="ALT567"/>
      <c r="ALU567"/>
      <c r="ALV567"/>
      <c r="ALW567"/>
      <c r="ALX567"/>
      <c r="ALY567"/>
      <c r="ALZ567"/>
      <c r="AMA567"/>
      <c r="AMB567"/>
      <c r="AMC567"/>
      <c r="AMD567"/>
      <c r="AME567"/>
      <c r="AMF567"/>
      <c r="AMG567"/>
      <c r="AMH567"/>
      <c r="AMI567"/>
      <c r="AMJ567"/>
      <c r="AMK567"/>
      <c r="AML567"/>
      <c r="AMM567"/>
      <c r="AMN567"/>
      <c r="AMO567"/>
      <c r="AMP567"/>
      <c r="AMQ567"/>
      <c r="AMR567"/>
      <c r="AMS567"/>
      <c r="AMT567"/>
      <c r="AMU567"/>
    </row>
    <row r="568" spans="2:1035" s="6" customFormat="1" ht="15" customHeight="1" x14ac:dyDescent="0.25">
      <c r="C568" s="6" t="str">
        <f t="shared" si="265"/>
        <v>Ruud</v>
      </c>
      <c r="D568" s="6" t="str">
        <f t="shared" si="266"/>
        <v>PROUH65 T2 RU350 DCB  (65 gal)</v>
      </c>
      <c r="E568" s="6">
        <f t="shared" si="267"/>
        <v>2101040</v>
      </c>
      <c r="F568" s="55">
        <f t="shared" si="268"/>
        <v>65</v>
      </c>
      <c r="G568" s="6" t="str">
        <f t="shared" si="269"/>
        <v>RheemHBDR4565</v>
      </c>
      <c r="H568" s="114">
        <f t="shared" si="270"/>
        <v>0</v>
      </c>
      <c r="I568" s="152" t="str">
        <f t="shared" si="271"/>
        <v>RuudPROUH65RU350DCB</v>
      </c>
      <c r="J568" s="114">
        <v>3</v>
      </c>
      <c r="K568" s="219">
        <v>3.7</v>
      </c>
      <c r="L568" s="91" t="s">
        <v>188</v>
      </c>
      <c r="M568" s="32">
        <v>3</v>
      </c>
      <c r="N568" s="75">
        <f t="shared" si="272"/>
        <v>21</v>
      </c>
      <c r="O568" s="12" t="s">
        <v>96</v>
      </c>
      <c r="P568" s="62">
        <f t="shared" si="261"/>
        <v>10</v>
      </c>
      <c r="Q568" s="164">
        <f t="shared" si="263"/>
        <v>2101040</v>
      </c>
      <c r="R568" s="59" t="str">
        <f t="shared" si="273"/>
        <v>PROUH65 T2 RU350 DCB  (65 gal)</v>
      </c>
      <c r="S568" s="151">
        <f>COUNTIF(R$90:R$662, R568)</f>
        <v>1</v>
      </c>
      <c r="T568" s="13" t="s">
        <v>248</v>
      </c>
      <c r="U568" s="14">
        <v>65</v>
      </c>
      <c r="V568" s="99" t="s">
        <v>260</v>
      </c>
      <c r="W568" s="80" t="s">
        <v>260</v>
      </c>
      <c r="X568" s="85" t="str">
        <f t="shared" si="264"/>
        <v>RheemHBDR4565</v>
      </c>
      <c r="Y568" s="113">
        <v>0</v>
      </c>
      <c r="Z568" s="46" t="s">
        <v>8</v>
      </c>
      <c r="AA568" s="47"/>
      <c r="AB568" s="44"/>
      <c r="AC568" s="124" t="str">
        <f t="shared" si="274"/>
        <v>2,     2101040,   "PROUH65 T2 RU350 DCB  (65 gal)"</v>
      </c>
      <c r="AD568" s="126" t="str">
        <f t="shared" si="262"/>
        <v>Ruud</v>
      </c>
      <c r="AE568" s="6" t="s">
        <v>649</v>
      </c>
      <c r="AF568" s="167">
        <f>COUNTIF(AE$77:AE$662, AE568)</f>
        <v>1</v>
      </c>
      <c r="AG568" s="124" t="str">
        <f t="shared" si="275"/>
        <v xml:space="preserve">          case  PROUH65 T2 RU350 DCB  (65 gal)   :   "RuudPROUH65RU350DCB"</v>
      </c>
      <c r="AH568" s="6">
        <v>3.7</v>
      </c>
      <c r="AJ568" s="6">
        <v>3</v>
      </c>
      <c r="AK568"/>
      <c r="AL568" s="138">
        <f t="shared" ref="AL568:AL643" si="276">IF( AJ568=3, AH568, "" )</f>
        <v>3.7</v>
      </c>
      <c r="AM568" s="138" t="str">
        <f t="shared" ref="AM568:AM643" si="277">IF( AJ568=4, AH568, "" )</f>
        <v/>
      </c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  <c r="CO568"/>
      <c r="CP568"/>
      <c r="CQ568"/>
      <c r="CR568"/>
      <c r="CS568"/>
      <c r="CT568"/>
      <c r="CU568"/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  <c r="DQ568"/>
      <c r="DR568"/>
      <c r="DS568"/>
      <c r="DT568"/>
      <c r="DU568"/>
      <c r="DV568"/>
      <c r="DW568"/>
      <c r="DX568"/>
      <c r="DY568"/>
      <c r="DZ568"/>
      <c r="EA568"/>
      <c r="EB568"/>
      <c r="EC568"/>
      <c r="ED568"/>
      <c r="EE568"/>
      <c r="EF568"/>
      <c r="EG568"/>
      <c r="EH568"/>
      <c r="EI568"/>
      <c r="EJ568"/>
      <c r="EK568"/>
      <c r="EL568"/>
      <c r="EM568"/>
      <c r="EN568"/>
      <c r="EO568"/>
      <c r="EP568"/>
      <c r="EQ568"/>
      <c r="ER568"/>
      <c r="ES568"/>
      <c r="ET568"/>
      <c r="EU568"/>
      <c r="EV568"/>
      <c r="EW568"/>
      <c r="EX568"/>
      <c r="EY568"/>
      <c r="EZ568"/>
      <c r="FA568"/>
      <c r="FB568"/>
      <c r="FC568"/>
      <c r="FD568"/>
      <c r="FE568"/>
      <c r="FF568"/>
      <c r="FG568"/>
      <c r="FH568"/>
      <c r="FI568"/>
      <c r="FJ568"/>
      <c r="FK568"/>
      <c r="FL568"/>
      <c r="FM568"/>
      <c r="FN568"/>
      <c r="FO568"/>
      <c r="FP568"/>
      <c r="FQ568"/>
      <c r="FR568"/>
      <c r="FS568"/>
      <c r="FT568"/>
      <c r="FU568"/>
      <c r="FV568"/>
      <c r="FW568"/>
      <c r="FX568"/>
      <c r="FY568"/>
      <c r="FZ568"/>
      <c r="GA568"/>
      <c r="GB568"/>
      <c r="GC568"/>
      <c r="GD568"/>
      <c r="GE568"/>
      <c r="GF568"/>
      <c r="GG568"/>
      <c r="GH568"/>
      <c r="GI568"/>
      <c r="GJ568"/>
      <c r="GK568"/>
      <c r="GL568"/>
      <c r="GM568"/>
      <c r="GN568"/>
      <c r="GO568"/>
      <c r="GP568"/>
      <c r="GQ568"/>
      <c r="GR568"/>
      <c r="GS568"/>
      <c r="GT568"/>
      <c r="GU568"/>
      <c r="GV568"/>
      <c r="GW568"/>
      <c r="GX568"/>
      <c r="GY568"/>
      <c r="GZ568"/>
      <c r="HA568"/>
      <c r="HB568"/>
      <c r="HC568"/>
      <c r="HD568"/>
      <c r="HE568"/>
      <c r="HF568"/>
      <c r="HG568"/>
      <c r="HH568"/>
      <c r="HI568"/>
      <c r="HJ568"/>
      <c r="HK568"/>
      <c r="HL568"/>
      <c r="HM568"/>
      <c r="HN568"/>
      <c r="HO568"/>
      <c r="HP568"/>
      <c r="HQ568"/>
      <c r="HR568"/>
      <c r="HS568"/>
      <c r="HT568"/>
      <c r="HU568"/>
      <c r="HV568"/>
      <c r="HW568"/>
      <c r="HX568"/>
      <c r="HY568"/>
      <c r="HZ568"/>
      <c r="IA568"/>
      <c r="IB568"/>
      <c r="IC568"/>
      <c r="ID568"/>
      <c r="IE568"/>
      <c r="IF568"/>
      <c r="IG568"/>
      <c r="IH568"/>
      <c r="II568"/>
      <c r="IJ568"/>
      <c r="IK568"/>
      <c r="IL568"/>
      <c r="IM568"/>
      <c r="IN568"/>
      <c r="IO568"/>
      <c r="IP568"/>
      <c r="IQ568"/>
      <c r="IR568"/>
      <c r="IS568"/>
      <c r="IT568"/>
      <c r="IU568"/>
      <c r="IV568"/>
      <c r="IW568"/>
      <c r="IX568"/>
      <c r="IY568"/>
      <c r="IZ568"/>
      <c r="JA568"/>
      <c r="JB568"/>
      <c r="JC568"/>
      <c r="JD568"/>
      <c r="JE568"/>
      <c r="JF568"/>
      <c r="JG568"/>
      <c r="JH568"/>
      <c r="JI568"/>
      <c r="JJ568"/>
      <c r="JK568"/>
      <c r="JL568"/>
      <c r="JM568"/>
      <c r="JN568"/>
      <c r="JO568"/>
      <c r="JP568"/>
      <c r="JQ568"/>
      <c r="JR568"/>
      <c r="JS568"/>
      <c r="JT568"/>
      <c r="JU568"/>
      <c r="JV568"/>
      <c r="JW568"/>
      <c r="JX568"/>
      <c r="JY568"/>
      <c r="JZ568"/>
      <c r="KA568"/>
      <c r="KB568"/>
      <c r="KC568"/>
      <c r="KD568"/>
      <c r="KE568"/>
      <c r="KF568"/>
      <c r="KG568"/>
      <c r="KH568"/>
      <c r="KI568"/>
      <c r="KJ568"/>
      <c r="KK568"/>
      <c r="KL568"/>
      <c r="KM568"/>
      <c r="KN568"/>
      <c r="KO568"/>
      <c r="KP568"/>
      <c r="KQ568"/>
      <c r="KR568"/>
      <c r="KS568"/>
      <c r="KT568"/>
      <c r="KU568"/>
      <c r="KV568"/>
      <c r="KW568"/>
      <c r="KX568"/>
      <c r="KY568"/>
      <c r="KZ568"/>
      <c r="LA568"/>
      <c r="LB568"/>
      <c r="LC568"/>
      <c r="LD568"/>
      <c r="LE568"/>
      <c r="LF568"/>
      <c r="LG568"/>
      <c r="LH568"/>
      <c r="LI568"/>
      <c r="LJ568"/>
      <c r="LK568"/>
      <c r="LL568"/>
      <c r="LM568"/>
      <c r="LN568"/>
      <c r="LO568"/>
      <c r="LP568"/>
      <c r="LQ568"/>
      <c r="LR568"/>
      <c r="LS568"/>
      <c r="LT568"/>
      <c r="LU568"/>
      <c r="LV568"/>
      <c r="LW568"/>
      <c r="LX568"/>
      <c r="LY568"/>
      <c r="LZ568"/>
      <c r="MA568"/>
      <c r="MB568"/>
      <c r="MC568"/>
      <c r="MD568"/>
      <c r="ME568"/>
      <c r="MF568"/>
      <c r="MG568"/>
      <c r="MH568"/>
      <c r="MI568"/>
      <c r="MJ568"/>
      <c r="MK568"/>
      <c r="ML568"/>
      <c r="MM568"/>
      <c r="MN568"/>
      <c r="MO568"/>
      <c r="MP568"/>
      <c r="MQ568"/>
      <c r="MR568"/>
      <c r="MS568"/>
      <c r="MT568"/>
      <c r="MU568"/>
      <c r="MV568"/>
      <c r="MW568"/>
      <c r="MX568"/>
      <c r="MY568"/>
      <c r="MZ568"/>
      <c r="NA568"/>
      <c r="NB568"/>
      <c r="NC568"/>
      <c r="ND568"/>
      <c r="NE568"/>
      <c r="NF568"/>
      <c r="NG568"/>
      <c r="NH568"/>
      <c r="NI568"/>
      <c r="NJ568"/>
      <c r="NK568"/>
      <c r="NL568"/>
      <c r="NM568"/>
      <c r="NN568"/>
      <c r="NO568"/>
      <c r="NP568"/>
      <c r="NQ568"/>
      <c r="NR568"/>
      <c r="NS568"/>
      <c r="NT568"/>
      <c r="NU568"/>
      <c r="NV568"/>
      <c r="NW568"/>
      <c r="NX568"/>
      <c r="NY568"/>
      <c r="NZ568"/>
      <c r="OA568"/>
      <c r="OB568"/>
      <c r="OC568"/>
      <c r="OD568"/>
      <c r="OE568"/>
      <c r="OF568"/>
      <c r="OG568"/>
      <c r="OH568"/>
      <c r="OI568"/>
      <c r="OJ568"/>
      <c r="OK568"/>
      <c r="OL568"/>
      <c r="OM568"/>
      <c r="ON568"/>
      <c r="OO568"/>
      <c r="OP568"/>
      <c r="OQ568"/>
      <c r="OR568"/>
      <c r="OS568"/>
      <c r="OT568"/>
      <c r="OU568"/>
      <c r="OV568"/>
      <c r="OW568"/>
      <c r="OX568"/>
      <c r="OY568"/>
      <c r="OZ568"/>
      <c r="PA568"/>
      <c r="PB568"/>
      <c r="PC568"/>
      <c r="PD568"/>
      <c r="PE568"/>
      <c r="PF568"/>
      <c r="PG568"/>
      <c r="PH568"/>
      <c r="PI568"/>
      <c r="PJ568"/>
      <c r="PK568"/>
      <c r="PL568"/>
      <c r="PM568"/>
      <c r="PN568"/>
      <c r="PO568"/>
      <c r="PP568"/>
      <c r="PQ568"/>
      <c r="PR568"/>
      <c r="PS568"/>
      <c r="PT568"/>
      <c r="PU568"/>
      <c r="PV568"/>
      <c r="PW568"/>
      <c r="PX568"/>
      <c r="PY568"/>
      <c r="PZ568"/>
      <c r="QA568"/>
      <c r="QB568"/>
      <c r="QC568"/>
      <c r="QD568"/>
      <c r="QE568"/>
      <c r="QF568"/>
      <c r="QG568"/>
      <c r="QH568"/>
      <c r="QI568"/>
      <c r="QJ568"/>
      <c r="QK568"/>
      <c r="QL568"/>
      <c r="QM568"/>
      <c r="QN568"/>
      <c r="QO568"/>
      <c r="QP568"/>
      <c r="QQ568"/>
      <c r="QR568"/>
      <c r="QS568"/>
      <c r="QT568"/>
      <c r="QU568"/>
      <c r="QV568"/>
      <c r="QW568"/>
      <c r="QX568"/>
      <c r="QY568"/>
      <c r="QZ568"/>
      <c r="RA568"/>
      <c r="RB568"/>
      <c r="RC568"/>
      <c r="RD568"/>
      <c r="RE568"/>
      <c r="RF568"/>
      <c r="RG568"/>
      <c r="RH568"/>
      <c r="RI568"/>
      <c r="RJ568"/>
      <c r="RK568"/>
      <c r="RL568"/>
      <c r="RM568"/>
      <c r="RN568"/>
      <c r="RO568"/>
      <c r="RP568"/>
      <c r="RQ568"/>
      <c r="RR568"/>
      <c r="RS568"/>
      <c r="RT568"/>
      <c r="RU568"/>
      <c r="RV568"/>
      <c r="RW568"/>
      <c r="RX568"/>
      <c r="RY568"/>
      <c r="RZ568"/>
      <c r="SA568"/>
      <c r="SB568"/>
      <c r="SC568"/>
      <c r="SD568"/>
      <c r="SE568"/>
      <c r="SF568"/>
      <c r="SG568"/>
      <c r="SH568"/>
      <c r="SI568"/>
      <c r="SJ568"/>
      <c r="SK568"/>
      <c r="SL568"/>
      <c r="SM568"/>
      <c r="SN568"/>
      <c r="SO568"/>
      <c r="SP568"/>
      <c r="SQ568"/>
      <c r="SR568"/>
      <c r="SS568"/>
      <c r="ST568"/>
      <c r="SU568"/>
      <c r="SV568"/>
      <c r="SW568"/>
      <c r="SX568"/>
      <c r="SY568"/>
      <c r="SZ568"/>
      <c r="TA568"/>
      <c r="TB568"/>
      <c r="TC568"/>
      <c r="TD568"/>
      <c r="TE568"/>
      <c r="TF568"/>
      <c r="TG568"/>
      <c r="TH568"/>
      <c r="TI568"/>
      <c r="TJ568"/>
      <c r="TK568"/>
      <c r="TL568"/>
      <c r="TM568"/>
      <c r="TN568"/>
      <c r="TO568"/>
      <c r="TP568"/>
      <c r="TQ568"/>
      <c r="TR568"/>
      <c r="TS568"/>
      <c r="TT568"/>
      <c r="TU568"/>
      <c r="TV568"/>
      <c r="TW568"/>
      <c r="TX568"/>
      <c r="TY568"/>
      <c r="TZ568"/>
      <c r="UA568"/>
      <c r="UB568"/>
      <c r="UC568"/>
      <c r="UD568"/>
      <c r="UE568"/>
      <c r="UF568"/>
      <c r="UG568"/>
      <c r="UH568"/>
      <c r="UI568"/>
      <c r="UJ568"/>
      <c r="UK568"/>
      <c r="UL568"/>
      <c r="UM568"/>
      <c r="UN568"/>
      <c r="UO568"/>
      <c r="UP568"/>
      <c r="UQ568"/>
      <c r="UR568"/>
      <c r="US568"/>
      <c r="UT568"/>
      <c r="UU568"/>
      <c r="UV568"/>
      <c r="UW568"/>
      <c r="UX568"/>
      <c r="UY568"/>
      <c r="UZ568"/>
      <c r="VA568"/>
      <c r="VB568"/>
      <c r="VC568"/>
      <c r="VD568"/>
      <c r="VE568"/>
      <c r="VF568"/>
      <c r="VG568"/>
      <c r="VH568"/>
      <c r="VI568"/>
      <c r="VJ568"/>
      <c r="VK568"/>
      <c r="VL568"/>
      <c r="VM568"/>
      <c r="VN568"/>
      <c r="VO568"/>
      <c r="VP568"/>
      <c r="VQ568"/>
      <c r="VR568"/>
      <c r="VS568"/>
      <c r="VT568"/>
      <c r="VU568"/>
      <c r="VV568"/>
      <c r="VW568"/>
      <c r="VX568"/>
      <c r="VY568"/>
      <c r="VZ568"/>
      <c r="WA568"/>
      <c r="WB568"/>
      <c r="WC568"/>
      <c r="WD568"/>
      <c r="WE568"/>
      <c r="WF568"/>
      <c r="WG568"/>
      <c r="WH568"/>
      <c r="WI568"/>
      <c r="WJ568"/>
      <c r="WK568"/>
      <c r="WL568"/>
      <c r="WM568"/>
      <c r="WN568"/>
      <c r="WO568"/>
      <c r="WP568"/>
      <c r="WQ568"/>
      <c r="WR568"/>
      <c r="WS568"/>
      <c r="WT568"/>
      <c r="WU568"/>
      <c r="WV568"/>
      <c r="WW568"/>
      <c r="WX568"/>
      <c r="WY568"/>
      <c r="WZ568"/>
      <c r="XA568"/>
      <c r="XB568"/>
      <c r="XC568"/>
      <c r="XD568"/>
      <c r="XE568"/>
      <c r="XF568"/>
      <c r="XG568"/>
      <c r="XH568"/>
      <c r="XI568"/>
      <c r="XJ568"/>
      <c r="XK568"/>
      <c r="XL568"/>
      <c r="XM568"/>
      <c r="XN568"/>
      <c r="XO568"/>
      <c r="XP568"/>
      <c r="XQ568"/>
      <c r="XR568"/>
      <c r="XS568"/>
      <c r="XT568"/>
      <c r="XU568"/>
      <c r="XV568"/>
      <c r="XW568"/>
      <c r="XX568"/>
      <c r="XY568"/>
      <c r="XZ568"/>
      <c r="YA568"/>
      <c r="YB568"/>
      <c r="YC568"/>
      <c r="YD568"/>
      <c r="YE568"/>
      <c r="YF568"/>
      <c r="YG568"/>
      <c r="YH568"/>
      <c r="YI568"/>
      <c r="YJ568"/>
      <c r="YK568"/>
      <c r="YL568"/>
      <c r="YM568"/>
      <c r="YN568"/>
      <c r="YO568"/>
      <c r="YP568"/>
      <c r="YQ568"/>
      <c r="YR568"/>
      <c r="YS568"/>
      <c r="YT568"/>
      <c r="YU568"/>
      <c r="YV568"/>
      <c r="YW568"/>
      <c r="YX568"/>
      <c r="YY568"/>
      <c r="YZ568"/>
      <c r="ZA568"/>
      <c r="ZB568"/>
      <c r="ZC568"/>
      <c r="ZD568"/>
      <c r="ZE568"/>
      <c r="ZF568"/>
      <c r="ZG568"/>
      <c r="ZH568"/>
      <c r="ZI568"/>
      <c r="ZJ568"/>
      <c r="ZK568"/>
      <c r="ZL568"/>
      <c r="ZM568"/>
      <c r="ZN568"/>
      <c r="ZO568"/>
      <c r="ZP568"/>
      <c r="ZQ568"/>
      <c r="ZR568"/>
      <c r="ZS568"/>
      <c r="ZT568"/>
      <c r="ZU568"/>
      <c r="ZV568"/>
      <c r="ZW568"/>
      <c r="ZX568"/>
      <c r="ZY568"/>
      <c r="ZZ568"/>
      <c r="AAA568"/>
      <c r="AAB568"/>
      <c r="AAC568"/>
      <c r="AAD568"/>
      <c r="AAE568"/>
      <c r="AAF568"/>
      <c r="AAG568"/>
      <c r="AAH568"/>
      <c r="AAI568"/>
      <c r="AAJ568"/>
      <c r="AAK568"/>
      <c r="AAL568"/>
      <c r="AAM568"/>
      <c r="AAN568"/>
      <c r="AAO568"/>
      <c r="AAP568"/>
      <c r="AAQ568"/>
      <c r="AAR568"/>
      <c r="AAS568"/>
      <c r="AAT568"/>
      <c r="AAU568"/>
      <c r="AAV568"/>
      <c r="AAW568"/>
      <c r="AAX568"/>
      <c r="AAY568"/>
      <c r="AAZ568"/>
      <c r="ABA568"/>
      <c r="ABB568"/>
      <c r="ABC568"/>
      <c r="ABD568"/>
      <c r="ABE568"/>
      <c r="ABF568"/>
      <c r="ABG568"/>
      <c r="ABH568"/>
      <c r="ABI568"/>
      <c r="ABJ568"/>
      <c r="ABK568"/>
      <c r="ABL568"/>
      <c r="ABM568"/>
      <c r="ABN568"/>
      <c r="ABO568"/>
      <c r="ABP568"/>
      <c r="ABQ568"/>
      <c r="ABR568"/>
      <c r="ABS568"/>
      <c r="ABT568"/>
      <c r="ABU568"/>
      <c r="ABV568"/>
      <c r="ABW568"/>
      <c r="ABX568"/>
      <c r="ABY568"/>
      <c r="ABZ568"/>
      <c r="ACA568"/>
      <c r="ACB568"/>
      <c r="ACC568"/>
      <c r="ACD568"/>
      <c r="ACE568"/>
      <c r="ACF568"/>
      <c r="ACG568"/>
      <c r="ACH568"/>
      <c r="ACI568"/>
      <c r="ACJ568"/>
      <c r="ACK568"/>
      <c r="ACL568"/>
      <c r="ACM568"/>
      <c r="ACN568"/>
      <c r="ACO568"/>
      <c r="ACP568"/>
      <c r="ACQ568"/>
      <c r="ACR568"/>
      <c r="ACS568"/>
      <c r="ACT568"/>
      <c r="ACU568"/>
      <c r="ACV568"/>
      <c r="ACW568"/>
      <c r="ACX568"/>
      <c r="ACY568"/>
      <c r="ACZ568"/>
      <c r="ADA568"/>
      <c r="ADB568"/>
      <c r="ADC568"/>
      <c r="ADD568"/>
      <c r="ADE568"/>
      <c r="ADF568"/>
      <c r="ADG568"/>
      <c r="ADH568"/>
      <c r="ADI568"/>
      <c r="ADJ568"/>
      <c r="ADK568"/>
      <c r="ADL568"/>
      <c r="ADM568"/>
      <c r="ADN568"/>
      <c r="ADO568"/>
      <c r="ADP568"/>
      <c r="ADQ568"/>
      <c r="ADR568"/>
      <c r="ADS568"/>
      <c r="ADT568"/>
      <c r="ADU568"/>
      <c r="ADV568"/>
      <c r="ADW568"/>
      <c r="ADX568"/>
      <c r="ADY568"/>
      <c r="ADZ568"/>
      <c r="AEA568"/>
      <c r="AEB568"/>
      <c r="AEC568"/>
      <c r="AED568"/>
      <c r="AEE568"/>
      <c r="AEF568"/>
      <c r="AEG568"/>
      <c r="AEH568"/>
      <c r="AEI568"/>
      <c r="AEJ568"/>
      <c r="AEK568"/>
      <c r="AEL568"/>
      <c r="AEM568"/>
      <c r="AEN568"/>
      <c r="AEO568"/>
      <c r="AEP568"/>
      <c r="AEQ568"/>
      <c r="AER568"/>
      <c r="AES568"/>
      <c r="AET568"/>
      <c r="AEU568"/>
      <c r="AEV568"/>
      <c r="AEW568"/>
      <c r="AEX568"/>
      <c r="AEY568"/>
      <c r="AEZ568"/>
      <c r="AFA568"/>
      <c r="AFB568"/>
      <c r="AFC568"/>
      <c r="AFD568"/>
      <c r="AFE568"/>
      <c r="AFF568"/>
      <c r="AFG568"/>
      <c r="AFH568"/>
      <c r="AFI568"/>
      <c r="AFJ568"/>
      <c r="AFK568"/>
      <c r="AFL568"/>
      <c r="AFM568"/>
      <c r="AFN568"/>
      <c r="AFO568"/>
      <c r="AFP568"/>
      <c r="AFQ568"/>
      <c r="AFR568"/>
      <c r="AFS568"/>
      <c r="AFT568"/>
      <c r="AFU568"/>
      <c r="AFV568"/>
      <c r="AFW568"/>
      <c r="AFX568"/>
      <c r="AFY568"/>
      <c r="AFZ568"/>
      <c r="AGA568"/>
      <c r="AGB568"/>
      <c r="AGC568"/>
      <c r="AGD568"/>
      <c r="AGE568"/>
      <c r="AGF568"/>
      <c r="AGG568"/>
      <c r="AGH568"/>
      <c r="AGI568"/>
      <c r="AGJ568"/>
      <c r="AGK568"/>
      <c r="AGL568"/>
      <c r="AGM568"/>
      <c r="AGN568"/>
      <c r="AGO568"/>
      <c r="AGP568"/>
      <c r="AGQ568"/>
      <c r="AGR568"/>
      <c r="AGS568"/>
      <c r="AGT568"/>
      <c r="AGU568"/>
      <c r="AGV568"/>
      <c r="AGW568"/>
      <c r="AGX568"/>
      <c r="AGY568"/>
      <c r="AGZ568"/>
      <c r="AHA568"/>
      <c r="AHB568"/>
      <c r="AHC568"/>
      <c r="AHD568"/>
      <c r="AHE568"/>
      <c r="AHF568"/>
      <c r="AHG568"/>
      <c r="AHH568"/>
      <c r="AHI568"/>
      <c r="AHJ568"/>
      <c r="AHK568"/>
      <c r="AHL568"/>
      <c r="AHM568"/>
      <c r="AHN568"/>
      <c r="AHO568"/>
      <c r="AHP568"/>
      <c r="AHQ568"/>
      <c r="AHR568"/>
      <c r="AHS568"/>
      <c r="AHT568"/>
      <c r="AHU568"/>
      <c r="AHV568"/>
      <c r="AHW568"/>
      <c r="AHX568"/>
      <c r="AHY568"/>
      <c r="AHZ568"/>
      <c r="AIA568"/>
      <c r="AIB568"/>
      <c r="AIC568"/>
      <c r="AID568"/>
      <c r="AIE568"/>
      <c r="AIF568"/>
      <c r="AIG568"/>
      <c r="AIH568"/>
      <c r="AII568"/>
      <c r="AIJ568"/>
      <c r="AIK568"/>
      <c r="AIL568"/>
      <c r="AIM568"/>
      <c r="AIN568"/>
      <c r="AIO568"/>
      <c r="AIP568"/>
      <c r="AIQ568"/>
      <c r="AIR568"/>
      <c r="AIS568"/>
      <c r="AIT568"/>
      <c r="AIU568"/>
      <c r="AIV568"/>
      <c r="AIW568"/>
      <c r="AIX568"/>
      <c r="AIY568"/>
      <c r="AIZ568"/>
      <c r="AJA568"/>
      <c r="AJB568"/>
      <c r="AJC568"/>
      <c r="AJD568"/>
      <c r="AJE568"/>
      <c r="AJF568"/>
      <c r="AJG568"/>
      <c r="AJH568"/>
      <c r="AJI568"/>
      <c r="AJJ568"/>
      <c r="AJK568"/>
      <c r="AJL568"/>
      <c r="AJM568"/>
      <c r="AJN568"/>
      <c r="AJO568"/>
      <c r="AJP568"/>
      <c r="AJQ568"/>
      <c r="AJR568"/>
      <c r="AJS568"/>
      <c r="AJT568"/>
      <c r="AJU568"/>
      <c r="AJV568"/>
      <c r="AJW568"/>
      <c r="AJX568"/>
      <c r="AJY568"/>
      <c r="AJZ568"/>
      <c r="AKA568"/>
      <c r="AKB568"/>
      <c r="AKC568"/>
      <c r="AKD568"/>
      <c r="AKE568"/>
      <c r="AKF568"/>
      <c r="AKG568"/>
      <c r="AKH568"/>
      <c r="AKI568"/>
      <c r="AKJ568"/>
      <c r="AKK568"/>
      <c r="AKL568"/>
      <c r="AKM568"/>
      <c r="AKN568"/>
      <c r="AKO568"/>
      <c r="AKP568"/>
      <c r="AKQ568"/>
      <c r="AKR568"/>
      <c r="AKS568"/>
      <c r="AKT568"/>
      <c r="AKU568"/>
      <c r="AKV568"/>
      <c r="AKW568"/>
      <c r="AKX568"/>
      <c r="AKY568"/>
      <c r="AKZ568"/>
      <c r="ALA568"/>
      <c r="ALB568"/>
      <c r="ALC568"/>
      <c r="ALD568"/>
      <c r="ALE568"/>
      <c r="ALF568"/>
      <c r="ALG568"/>
      <c r="ALH568"/>
      <c r="ALI568"/>
      <c r="ALJ568"/>
      <c r="ALK568"/>
      <c r="ALL568"/>
      <c r="ALM568"/>
      <c r="ALN568"/>
      <c r="ALO568"/>
      <c r="ALP568"/>
      <c r="ALQ568"/>
      <c r="ALR568"/>
      <c r="ALS568"/>
      <c r="ALT568"/>
      <c r="ALU568"/>
      <c r="ALV568"/>
      <c r="ALW568"/>
      <c r="ALX568"/>
      <c r="ALY568"/>
      <c r="ALZ568"/>
      <c r="AMA568"/>
      <c r="AMB568"/>
      <c r="AMC568"/>
      <c r="AMD568"/>
      <c r="AME568"/>
      <c r="AMF568"/>
      <c r="AMG568"/>
      <c r="AMH568"/>
      <c r="AMI568"/>
      <c r="AMJ568"/>
      <c r="AMK568"/>
      <c r="AML568"/>
      <c r="AMM568"/>
      <c r="AMN568"/>
      <c r="AMO568"/>
      <c r="AMP568"/>
      <c r="AMQ568"/>
      <c r="AMR568"/>
      <c r="AMS568"/>
      <c r="AMT568"/>
      <c r="AMU568"/>
    </row>
    <row r="569" spans="2:1035" s="6" customFormat="1" ht="15" customHeight="1" x14ac:dyDescent="0.25">
      <c r="C569" s="6" t="str">
        <f t="shared" si="265"/>
        <v>Ruud</v>
      </c>
      <c r="D569" s="6" t="str">
        <f t="shared" si="266"/>
        <v>PROUH80 T2 RU350 D15  (80 gal)</v>
      </c>
      <c r="E569" s="6">
        <f t="shared" si="267"/>
        <v>2101144</v>
      </c>
      <c r="F569" s="55">
        <f t="shared" si="268"/>
        <v>80</v>
      </c>
      <c r="G569" s="6" t="str">
        <f t="shared" si="269"/>
        <v>RheemHBDR2280</v>
      </c>
      <c r="H569" s="114">
        <f t="shared" si="270"/>
        <v>0</v>
      </c>
      <c r="I569" s="152" t="str">
        <f t="shared" si="271"/>
        <v>RuudPROUH80RU350D15</v>
      </c>
      <c r="J569" s="114">
        <v>3</v>
      </c>
      <c r="K569" s="219">
        <v>3.7</v>
      </c>
      <c r="L569" s="91" t="s">
        <v>188</v>
      </c>
      <c r="M569" s="32">
        <v>3</v>
      </c>
      <c r="N569" s="75">
        <f t="shared" si="272"/>
        <v>21</v>
      </c>
      <c r="O569" s="12" t="s">
        <v>96</v>
      </c>
      <c r="P569" s="62">
        <f t="shared" si="261"/>
        <v>11</v>
      </c>
      <c r="Q569" s="164">
        <f t="shared" si="263"/>
        <v>2101144</v>
      </c>
      <c r="R569" s="59" t="str">
        <f t="shared" si="273"/>
        <v>PROUH80 T2 RU350 D15  (80 gal)</v>
      </c>
      <c r="S569" s="151">
        <f>COUNTIF(R$90:R$662, R569)</f>
        <v>1</v>
      </c>
      <c r="T569" s="13" t="s">
        <v>249</v>
      </c>
      <c r="U569" s="14">
        <v>80</v>
      </c>
      <c r="V569" s="99" t="s">
        <v>218</v>
      </c>
      <c r="W569" s="80" t="s">
        <v>218</v>
      </c>
      <c r="X569" s="85" t="str">
        <f t="shared" si="264"/>
        <v>RheemHBDR2280</v>
      </c>
      <c r="Y569" s="113">
        <v>0</v>
      </c>
      <c r="Z569" s="46" t="s">
        <v>251</v>
      </c>
      <c r="AA569" s="47"/>
      <c r="AB569" s="44"/>
      <c r="AC569" s="124" t="str">
        <f t="shared" si="274"/>
        <v>2,     2101144,   "PROUH80 T2 RU350 D15  (80 gal)"</v>
      </c>
      <c r="AD569" s="126" t="str">
        <f t="shared" si="262"/>
        <v>Ruud</v>
      </c>
      <c r="AE569" t="s">
        <v>655</v>
      </c>
      <c r="AF569" s="167">
        <f>COUNTIF(AE$77:AE$662, AE569)</f>
        <v>1</v>
      </c>
      <c r="AG569" s="124" t="str">
        <f t="shared" si="275"/>
        <v xml:space="preserve">          case  PROUH80 T2 RU350 D15  (80 gal)   :   "RuudPROUH80RU350D15"</v>
      </c>
      <c r="AH569" s="6">
        <v>3.7</v>
      </c>
      <c r="AJ569" s="6">
        <v>3</v>
      </c>
      <c r="AK569"/>
      <c r="AL569" s="138">
        <f t="shared" si="276"/>
        <v>3.7</v>
      </c>
      <c r="AM569" s="138" t="str">
        <f t="shared" si="277"/>
        <v/>
      </c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/>
      <c r="EY569"/>
      <c r="EZ569"/>
      <c r="FA569"/>
      <c r="FB569"/>
      <c r="FC569"/>
      <c r="FD569"/>
      <c r="FE569"/>
      <c r="FF569"/>
      <c r="FG569"/>
      <c r="FH569"/>
      <c r="FI569"/>
      <c r="FJ569"/>
      <c r="FK569"/>
      <c r="FL569"/>
      <c r="FM569"/>
      <c r="FN569"/>
      <c r="FO569"/>
      <c r="FP569"/>
      <c r="FQ569"/>
      <c r="FR569"/>
      <c r="FS569"/>
      <c r="FT569"/>
      <c r="FU569"/>
      <c r="FV569"/>
      <c r="FW569"/>
      <c r="FX569"/>
      <c r="FY569"/>
      <c r="FZ569"/>
      <c r="GA569"/>
      <c r="GB569"/>
      <c r="GC569"/>
      <c r="GD569"/>
      <c r="GE569"/>
      <c r="GF569"/>
      <c r="GG569"/>
      <c r="GH569"/>
      <c r="GI569"/>
      <c r="GJ569"/>
      <c r="GK569"/>
      <c r="GL569"/>
      <c r="GM569"/>
      <c r="GN569"/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/>
      <c r="HZ569"/>
      <c r="IA569"/>
      <c r="IB569"/>
      <c r="IC569"/>
      <c r="ID569"/>
      <c r="IE569"/>
      <c r="IF569"/>
      <c r="IG569"/>
      <c r="IH569"/>
      <c r="II569"/>
      <c r="IJ569"/>
      <c r="IK569"/>
      <c r="IL569"/>
      <c r="IM569"/>
      <c r="IN569"/>
      <c r="IO569"/>
      <c r="IP569"/>
      <c r="IQ569"/>
      <c r="IR569"/>
      <c r="IS569"/>
      <c r="IT569"/>
      <c r="IU569"/>
      <c r="IV569"/>
      <c r="IW569"/>
      <c r="IX569"/>
      <c r="IY569"/>
      <c r="IZ569"/>
      <c r="JA569"/>
      <c r="JB569"/>
      <c r="JC569"/>
      <c r="JD569"/>
      <c r="JE569"/>
      <c r="JF569"/>
      <c r="JG569"/>
      <c r="JH569"/>
      <c r="JI569"/>
      <c r="JJ569"/>
      <c r="JK569"/>
      <c r="JL569"/>
      <c r="JM569"/>
      <c r="JN569"/>
      <c r="JO569"/>
      <c r="JP569"/>
      <c r="JQ569"/>
      <c r="JR569"/>
      <c r="JS569"/>
      <c r="JT569"/>
      <c r="JU569"/>
      <c r="JV569"/>
      <c r="JW569"/>
      <c r="JX569"/>
      <c r="JY569"/>
      <c r="JZ569"/>
      <c r="KA569"/>
      <c r="KB569"/>
      <c r="KC569"/>
      <c r="KD569"/>
      <c r="KE569"/>
      <c r="KF569"/>
      <c r="KG569"/>
      <c r="KH569"/>
      <c r="KI569"/>
      <c r="KJ569"/>
      <c r="KK569"/>
      <c r="KL569"/>
      <c r="KM569"/>
      <c r="KN569"/>
      <c r="KO569"/>
      <c r="KP569"/>
      <c r="KQ569"/>
      <c r="KR569"/>
      <c r="KS569"/>
      <c r="KT569"/>
      <c r="KU569"/>
      <c r="KV569"/>
      <c r="KW569"/>
      <c r="KX569"/>
      <c r="KY569"/>
      <c r="KZ569"/>
      <c r="LA569"/>
      <c r="LB569"/>
      <c r="LC569"/>
      <c r="LD569"/>
      <c r="LE569"/>
      <c r="LF569"/>
      <c r="LG569"/>
      <c r="LH569"/>
      <c r="LI569"/>
      <c r="LJ569"/>
      <c r="LK569"/>
      <c r="LL569"/>
      <c r="LM569"/>
      <c r="LN569"/>
      <c r="LO569"/>
      <c r="LP569"/>
      <c r="LQ569"/>
      <c r="LR569"/>
      <c r="LS569"/>
      <c r="LT569"/>
      <c r="LU569"/>
      <c r="LV569"/>
      <c r="LW569"/>
      <c r="LX569"/>
      <c r="LY569"/>
      <c r="LZ569"/>
      <c r="MA569"/>
      <c r="MB569"/>
      <c r="MC569"/>
      <c r="MD569"/>
      <c r="ME569"/>
      <c r="MF569"/>
      <c r="MG569"/>
      <c r="MH569"/>
      <c r="MI569"/>
      <c r="MJ569"/>
      <c r="MK569"/>
      <c r="ML569"/>
      <c r="MM569"/>
      <c r="MN569"/>
      <c r="MO569"/>
      <c r="MP569"/>
      <c r="MQ569"/>
      <c r="MR569"/>
      <c r="MS569"/>
      <c r="MT569"/>
      <c r="MU569"/>
      <c r="MV569"/>
      <c r="MW569"/>
      <c r="MX569"/>
      <c r="MY569"/>
      <c r="MZ569"/>
      <c r="NA569"/>
      <c r="NB569"/>
      <c r="NC569"/>
      <c r="ND569"/>
      <c r="NE569"/>
      <c r="NF569"/>
      <c r="NG569"/>
      <c r="NH569"/>
      <c r="NI569"/>
      <c r="NJ569"/>
      <c r="NK569"/>
      <c r="NL569"/>
      <c r="NM569"/>
      <c r="NN569"/>
      <c r="NO569"/>
      <c r="NP569"/>
      <c r="NQ569"/>
      <c r="NR569"/>
      <c r="NS569"/>
      <c r="NT569"/>
      <c r="NU569"/>
      <c r="NV569"/>
      <c r="NW569"/>
      <c r="NX569"/>
      <c r="NY569"/>
      <c r="NZ569"/>
      <c r="OA569"/>
      <c r="OB569"/>
      <c r="OC569"/>
      <c r="OD569"/>
      <c r="OE569"/>
      <c r="OF569"/>
      <c r="OG569"/>
      <c r="OH569"/>
      <c r="OI569"/>
      <c r="OJ569"/>
      <c r="OK569"/>
      <c r="OL569"/>
      <c r="OM569"/>
      <c r="ON569"/>
      <c r="OO569"/>
      <c r="OP569"/>
      <c r="OQ569"/>
      <c r="OR569"/>
      <c r="OS569"/>
      <c r="OT569"/>
      <c r="OU569"/>
      <c r="OV569"/>
      <c r="OW569"/>
      <c r="OX569"/>
      <c r="OY569"/>
      <c r="OZ569"/>
      <c r="PA569"/>
      <c r="PB569"/>
      <c r="PC569"/>
      <c r="PD569"/>
      <c r="PE569"/>
      <c r="PF569"/>
      <c r="PG569"/>
      <c r="PH569"/>
      <c r="PI569"/>
      <c r="PJ569"/>
      <c r="PK569"/>
      <c r="PL569"/>
      <c r="PM569"/>
      <c r="PN569"/>
      <c r="PO569"/>
      <c r="PP569"/>
      <c r="PQ569"/>
      <c r="PR569"/>
      <c r="PS569"/>
      <c r="PT569"/>
      <c r="PU569"/>
      <c r="PV569"/>
      <c r="PW569"/>
      <c r="PX569"/>
      <c r="PY569"/>
      <c r="PZ569"/>
      <c r="QA569"/>
      <c r="QB569"/>
      <c r="QC569"/>
      <c r="QD569"/>
      <c r="QE569"/>
      <c r="QF569"/>
      <c r="QG569"/>
      <c r="QH569"/>
      <c r="QI569"/>
      <c r="QJ569"/>
      <c r="QK569"/>
      <c r="QL569"/>
      <c r="QM569"/>
      <c r="QN569"/>
      <c r="QO569"/>
      <c r="QP569"/>
      <c r="QQ569"/>
      <c r="QR569"/>
      <c r="QS569"/>
      <c r="QT569"/>
      <c r="QU569"/>
      <c r="QV569"/>
      <c r="QW569"/>
      <c r="QX569"/>
      <c r="QY569"/>
      <c r="QZ569"/>
      <c r="RA569"/>
      <c r="RB569"/>
      <c r="RC569"/>
      <c r="RD569"/>
      <c r="RE569"/>
      <c r="RF569"/>
      <c r="RG569"/>
      <c r="RH569"/>
      <c r="RI569"/>
      <c r="RJ569"/>
      <c r="RK569"/>
      <c r="RL569"/>
      <c r="RM569"/>
      <c r="RN569"/>
      <c r="RO569"/>
      <c r="RP569"/>
      <c r="RQ569"/>
      <c r="RR569"/>
      <c r="RS569"/>
      <c r="RT569"/>
      <c r="RU569"/>
      <c r="RV569"/>
      <c r="RW569"/>
      <c r="RX569"/>
      <c r="RY569"/>
      <c r="RZ569"/>
      <c r="SA569"/>
      <c r="SB569"/>
      <c r="SC569"/>
      <c r="SD569"/>
      <c r="SE569"/>
      <c r="SF569"/>
      <c r="SG569"/>
      <c r="SH569"/>
      <c r="SI569"/>
      <c r="SJ569"/>
      <c r="SK569"/>
      <c r="SL569"/>
      <c r="SM569"/>
      <c r="SN569"/>
      <c r="SO569"/>
      <c r="SP569"/>
      <c r="SQ569"/>
      <c r="SR569"/>
      <c r="SS569"/>
      <c r="ST569"/>
      <c r="SU569"/>
      <c r="SV569"/>
      <c r="SW569"/>
      <c r="SX569"/>
      <c r="SY569"/>
      <c r="SZ569"/>
      <c r="TA569"/>
      <c r="TB569"/>
      <c r="TC569"/>
      <c r="TD569"/>
      <c r="TE569"/>
      <c r="TF569"/>
      <c r="TG569"/>
      <c r="TH569"/>
      <c r="TI569"/>
      <c r="TJ569"/>
      <c r="TK569"/>
      <c r="TL569"/>
      <c r="TM569"/>
      <c r="TN569"/>
      <c r="TO569"/>
      <c r="TP569"/>
      <c r="TQ569"/>
      <c r="TR569"/>
      <c r="TS569"/>
      <c r="TT569"/>
      <c r="TU569"/>
      <c r="TV569"/>
      <c r="TW569"/>
      <c r="TX569"/>
      <c r="TY569"/>
      <c r="TZ569"/>
      <c r="UA569"/>
      <c r="UB569"/>
      <c r="UC569"/>
      <c r="UD569"/>
      <c r="UE569"/>
      <c r="UF569"/>
      <c r="UG569"/>
      <c r="UH569"/>
      <c r="UI569"/>
      <c r="UJ569"/>
      <c r="UK569"/>
      <c r="UL569"/>
      <c r="UM569"/>
      <c r="UN569"/>
      <c r="UO569"/>
      <c r="UP569"/>
      <c r="UQ569"/>
      <c r="UR569"/>
      <c r="US569"/>
      <c r="UT569"/>
      <c r="UU569"/>
      <c r="UV569"/>
      <c r="UW569"/>
      <c r="UX569"/>
      <c r="UY569"/>
      <c r="UZ569"/>
      <c r="VA569"/>
      <c r="VB569"/>
      <c r="VC569"/>
      <c r="VD569"/>
      <c r="VE569"/>
      <c r="VF569"/>
      <c r="VG569"/>
      <c r="VH569"/>
      <c r="VI569"/>
      <c r="VJ569"/>
      <c r="VK569"/>
      <c r="VL569"/>
      <c r="VM569"/>
      <c r="VN569"/>
      <c r="VO569"/>
      <c r="VP569"/>
      <c r="VQ569"/>
      <c r="VR569"/>
      <c r="VS569"/>
      <c r="VT569"/>
      <c r="VU569"/>
      <c r="VV569"/>
      <c r="VW569"/>
      <c r="VX569"/>
      <c r="VY569"/>
      <c r="VZ569"/>
      <c r="WA569"/>
      <c r="WB569"/>
      <c r="WC569"/>
      <c r="WD569"/>
      <c r="WE569"/>
      <c r="WF569"/>
      <c r="WG569"/>
      <c r="WH569"/>
      <c r="WI569"/>
      <c r="WJ569"/>
      <c r="WK569"/>
      <c r="WL569"/>
      <c r="WM569"/>
      <c r="WN569"/>
      <c r="WO569"/>
      <c r="WP569"/>
      <c r="WQ569"/>
      <c r="WR569"/>
      <c r="WS569"/>
      <c r="WT569"/>
      <c r="WU569"/>
      <c r="WV569"/>
      <c r="WW569"/>
      <c r="WX569"/>
      <c r="WY569"/>
      <c r="WZ569"/>
      <c r="XA569"/>
      <c r="XB569"/>
      <c r="XC569"/>
      <c r="XD569"/>
      <c r="XE569"/>
      <c r="XF569"/>
      <c r="XG569"/>
      <c r="XH569"/>
      <c r="XI569"/>
      <c r="XJ569"/>
      <c r="XK569"/>
      <c r="XL569"/>
      <c r="XM569"/>
      <c r="XN569"/>
      <c r="XO569"/>
      <c r="XP569"/>
      <c r="XQ569"/>
      <c r="XR569"/>
      <c r="XS569"/>
      <c r="XT569"/>
      <c r="XU569"/>
      <c r="XV569"/>
      <c r="XW569"/>
      <c r="XX569"/>
      <c r="XY569"/>
      <c r="XZ569"/>
      <c r="YA569"/>
      <c r="YB569"/>
      <c r="YC569"/>
      <c r="YD569"/>
      <c r="YE569"/>
      <c r="YF569"/>
      <c r="YG569"/>
      <c r="YH569"/>
      <c r="YI569"/>
      <c r="YJ569"/>
      <c r="YK569"/>
      <c r="YL569"/>
      <c r="YM569"/>
      <c r="YN569"/>
      <c r="YO569"/>
      <c r="YP569"/>
      <c r="YQ569"/>
      <c r="YR569"/>
      <c r="YS569"/>
      <c r="YT569"/>
      <c r="YU569"/>
      <c r="YV569"/>
      <c r="YW569"/>
      <c r="YX569"/>
      <c r="YY569"/>
      <c r="YZ569"/>
      <c r="ZA569"/>
      <c r="ZB569"/>
      <c r="ZC569"/>
      <c r="ZD569"/>
      <c r="ZE569"/>
      <c r="ZF569"/>
      <c r="ZG569"/>
      <c r="ZH569"/>
      <c r="ZI569"/>
      <c r="ZJ569"/>
      <c r="ZK569"/>
      <c r="ZL569"/>
      <c r="ZM569"/>
      <c r="ZN569"/>
      <c r="ZO569"/>
      <c r="ZP569"/>
      <c r="ZQ569"/>
      <c r="ZR569"/>
      <c r="ZS569"/>
      <c r="ZT569"/>
      <c r="ZU569"/>
      <c r="ZV569"/>
      <c r="ZW569"/>
      <c r="ZX569"/>
      <c r="ZY569"/>
      <c r="ZZ569"/>
      <c r="AAA569"/>
      <c r="AAB569"/>
      <c r="AAC569"/>
      <c r="AAD569"/>
      <c r="AAE569"/>
      <c r="AAF569"/>
      <c r="AAG569"/>
      <c r="AAH569"/>
      <c r="AAI569"/>
      <c r="AAJ569"/>
      <c r="AAK569"/>
      <c r="AAL569"/>
      <c r="AAM569"/>
      <c r="AAN569"/>
      <c r="AAO569"/>
      <c r="AAP569"/>
      <c r="AAQ569"/>
      <c r="AAR569"/>
      <c r="AAS569"/>
      <c r="AAT569"/>
      <c r="AAU569"/>
      <c r="AAV569"/>
      <c r="AAW569"/>
      <c r="AAX569"/>
      <c r="AAY569"/>
      <c r="AAZ569"/>
      <c r="ABA569"/>
      <c r="ABB569"/>
      <c r="ABC569"/>
      <c r="ABD569"/>
      <c r="ABE569"/>
      <c r="ABF569"/>
      <c r="ABG569"/>
      <c r="ABH569"/>
      <c r="ABI569"/>
      <c r="ABJ569"/>
      <c r="ABK569"/>
      <c r="ABL569"/>
      <c r="ABM569"/>
      <c r="ABN569"/>
      <c r="ABO569"/>
      <c r="ABP569"/>
      <c r="ABQ569"/>
      <c r="ABR569"/>
      <c r="ABS569"/>
      <c r="ABT569"/>
      <c r="ABU569"/>
      <c r="ABV569"/>
      <c r="ABW569"/>
      <c r="ABX569"/>
      <c r="ABY569"/>
      <c r="ABZ569"/>
      <c r="ACA569"/>
      <c r="ACB569"/>
      <c r="ACC569"/>
      <c r="ACD569"/>
      <c r="ACE569"/>
      <c r="ACF569"/>
      <c r="ACG569"/>
      <c r="ACH569"/>
      <c r="ACI569"/>
      <c r="ACJ569"/>
      <c r="ACK569"/>
      <c r="ACL569"/>
      <c r="ACM569"/>
      <c r="ACN569"/>
      <c r="ACO569"/>
      <c r="ACP569"/>
      <c r="ACQ569"/>
      <c r="ACR569"/>
      <c r="ACS569"/>
      <c r="ACT569"/>
      <c r="ACU569"/>
      <c r="ACV569"/>
      <c r="ACW569"/>
      <c r="ACX569"/>
      <c r="ACY569"/>
      <c r="ACZ569"/>
      <c r="ADA569"/>
      <c r="ADB569"/>
      <c r="ADC569"/>
      <c r="ADD569"/>
      <c r="ADE569"/>
      <c r="ADF569"/>
      <c r="ADG569"/>
      <c r="ADH569"/>
      <c r="ADI569"/>
      <c r="ADJ569"/>
      <c r="ADK569"/>
      <c r="ADL569"/>
      <c r="ADM569"/>
      <c r="ADN569"/>
      <c r="ADO569"/>
      <c r="ADP569"/>
      <c r="ADQ569"/>
      <c r="ADR569"/>
      <c r="ADS569"/>
      <c r="ADT569"/>
      <c r="ADU569"/>
      <c r="ADV569"/>
      <c r="ADW569"/>
      <c r="ADX569"/>
      <c r="ADY569"/>
      <c r="ADZ569"/>
      <c r="AEA569"/>
      <c r="AEB569"/>
      <c r="AEC569"/>
      <c r="AED569"/>
      <c r="AEE569"/>
      <c r="AEF569"/>
      <c r="AEG569"/>
      <c r="AEH569"/>
      <c r="AEI569"/>
      <c r="AEJ569"/>
      <c r="AEK569"/>
      <c r="AEL569"/>
      <c r="AEM569"/>
      <c r="AEN569"/>
      <c r="AEO569"/>
      <c r="AEP569"/>
      <c r="AEQ569"/>
      <c r="AER569"/>
      <c r="AES569"/>
      <c r="AET569"/>
      <c r="AEU569"/>
      <c r="AEV569"/>
      <c r="AEW569"/>
      <c r="AEX569"/>
      <c r="AEY569"/>
      <c r="AEZ569"/>
      <c r="AFA569"/>
      <c r="AFB569"/>
      <c r="AFC569"/>
      <c r="AFD569"/>
      <c r="AFE569"/>
      <c r="AFF569"/>
      <c r="AFG569"/>
      <c r="AFH569"/>
      <c r="AFI569"/>
      <c r="AFJ569"/>
      <c r="AFK569"/>
      <c r="AFL569"/>
      <c r="AFM569"/>
      <c r="AFN569"/>
      <c r="AFO569"/>
      <c r="AFP569"/>
      <c r="AFQ569"/>
      <c r="AFR569"/>
      <c r="AFS569"/>
      <c r="AFT569"/>
      <c r="AFU569"/>
      <c r="AFV569"/>
      <c r="AFW569"/>
      <c r="AFX569"/>
      <c r="AFY569"/>
      <c r="AFZ569"/>
      <c r="AGA569"/>
      <c r="AGB569"/>
      <c r="AGC569"/>
      <c r="AGD569"/>
      <c r="AGE569"/>
      <c r="AGF569"/>
      <c r="AGG569"/>
      <c r="AGH569"/>
      <c r="AGI569"/>
      <c r="AGJ569"/>
      <c r="AGK569"/>
      <c r="AGL569"/>
      <c r="AGM569"/>
      <c r="AGN569"/>
      <c r="AGO569"/>
      <c r="AGP569"/>
      <c r="AGQ569"/>
      <c r="AGR569"/>
      <c r="AGS569"/>
      <c r="AGT569"/>
      <c r="AGU569"/>
      <c r="AGV569"/>
      <c r="AGW569"/>
      <c r="AGX569"/>
      <c r="AGY569"/>
      <c r="AGZ569"/>
      <c r="AHA569"/>
      <c r="AHB569"/>
      <c r="AHC569"/>
      <c r="AHD569"/>
      <c r="AHE569"/>
      <c r="AHF569"/>
      <c r="AHG569"/>
      <c r="AHH569"/>
      <c r="AHI569"/>
      <c r="AHJ569"/>
      <c r="AHK569"/>
      <c r="AHL569"/>
      <c r="AHM569"/>
      <c r="AHN569"/>
      <c r="AHO569"/>
      <c r="AHP569"/>
      <c r="AHQ569"/>
      <c r="AHR569"/>
      <c r="AHS569"/>
      <c r="AHT569"/>
      <c r="AHU569"/>
      <c r="AHV569"/>
      <c r="AHW569"/>
      <c r="AHX569"/>
      <c r="AHY569"/>
      <c r="AHZ569"/>
      <c r="AIA569"/>
      <c r="AIB569"/>
      <c r="AIC569"/>
      <c r="AID569"/>
      <c r="AIE569"/>
      <c r="AIF569"/>
      <c r="AIG569"/>
      <c r="AIH569"/>
      <c r="AII569"/>
      <c r="AIJ569"/>
      <c r="AIK569"/>
      <c r="AIL569"/>
      <c r="AIM569"/>
      <c r="AIN569"/>
      <c r="AIO569"/>
      <c r="AIP569"/>
      <c r="AIQ569"/>
      <c r="AIR569"/>
      <c r="AIS569"/>
      <c r="AIT569"/>
      <c r="AIU569"/>
      <c r="AIV569"/>
      <c r="AIW569"/>
      <c r="AIX569"/>
      <c r="AIY569"/>
      <c r="AIZ569"/>
      <c r="AJA569"/>
      <c r="AJB569"/>
      <c r="AJC569"/>
      <c r="AJD569"/>
      <c r="AJE569"/>
      <c r="AJF569"/>
      <c r="AJG569"/>
      <c r="AJH569"/>
      <c r="AJI569"/>
      <c r="AJJ569"/>
      <c r="AJK569"/>
      <c r="AJL569"/>
      <c r="AJM569"/>
      <c r="AJN569"/>
      <c r="AJO569"/>
      <c r="AJP569"/>
      <c r="AJQ569"/>
      <c r="AJR569"/>
      <c r="AJS569"/>
      <c r="AJT569"/>
      <c r="AJU569"/>
      <c r="AJV569"/>
      <c r="AJW569"/>
      <c r="AJX569"/>
      <c r="AJY569"/>
      <c r="AJZ569"/>
      <c r="AKA569"/>
      <c r="AKB569"/>
      <c r="AKC569"/>
      <c r="AKD569"/>
      <c r="AKE569"/>
      <c r="AKF569"/>
      <c r="AKG569"/>
      <c r="AKH569"/>
      <c r="AKI569"/>
      <c r="AKJ569"/>
      <c r="AKK569"/>
      <c r="AKL569"/>
      <c r="AKM569"/>
      <c r="AKN569"/>
      <c r="AKO569"/>
      <c r="AKP569"/>
      <c r="AKQ569"/>
      <c r="AKR569"/>
      <c r="AKS569"/>
      <c r="AKT569"/>
      <c r="AKU569"/>
      <c r="AKV569"/>
      <c r="AKW569"/>
      <c r="AKX569"/>
      <c r="AKY569"/>
      <c r="AKZ569"/>
      <c r="ALA569"/>
      <c r="ALB569"/>
      <c r="ALC569"/>
      <c r="ALD569"/>
      <c r="ALE569"/>
      <c r="ALF569"/>
      <c r="ALG569"/>
      <c r="ALH569"/>
      <c r="ALI569"/>
      <c r="ALJ569"/>
      <c r="ALK569"/>
      <c r="ALL569"/>
      <c r="ALM569"/>
      <c r="ALN569"/>
      <c r="ALO569"/>
      <c r="ALP569"/>
      <c r="ALQ569"/>
      <c r="ALR569"/>
      <c r="ALS569"/>
      <c r="ALT569"/>
      <c r="ALU569"/>
      <c r="ALV569"/>
      <c r="ALW569"/>
      <c r="ALX569"/>
      <c r="ALY569"/>
      <c r="ALZ569"/>
      <c r="AMA569"/>
      <c r="AMB569"/>
      <c r="AMC569"/>
      <c r="AMD569"/>
      <c r="AME569"/>
      <c r="AMF569"/>
      <c r="AMG569"/>
      <c r="AMH569"/>
      <c r="AMI569"/>
      <c r="AMJ569"/>
      <c r="AMK569"/>
      <c r="AML569"/>
      <c r="AMM569"/>
      <c r="AMN569"/>
      <c r="AMO569"/>
      <c r="AMP569"/>
      <c r="AMQ569"/>
      <c r="AMR569"/>
      <c r="AMS569"/>
      <c r="AMT569"/>
      <c r="AMU569"/>
    </row>
    <row r="570" spans="2:1035" s="6" customFormat="1" ht="15" customHeight="1" x14ac:dyDescent="0.25">
      <c r="C570" s="6" t="str">
        <f t="shared" si="265"/>
        <v>Ruud</v>
      </c>
      <c r="D570" s="6" t="str">
        <f t="shared" si="266"/>
        <v>PROUH80 T2 RU350 DCB  (80 gal)</v>
      </c>
      <c r="E570" s="6">
        <f t="shared" si="267"/>
        <v>2101241</v>
      </c>
      <c r="F570" s="55">
        <f t="shared" si="268"/>
        <v>80</v>
      </c>
      <c r="G570" s="6" t="str">
        <f t="shared" si="269"/>
        <v>RheemHBDR4580</v>
      </c>
      <c r="H570" s="114">
        <f t="shared" si="270"/>
        <v>0</v>
      </c>
      <c r="I570" s="152" t="str">
        <f t="shared" si="271"/>
        <v>RuudPROUH80RU350DCB</v>
      </c>
      <c r="J570" s="114">
        <v>3</v>
      </c>
      <c r="K570" s="219">
        <v>3.7</v>
      </c>
      <c r="L570" s="91" t="s">
        <v>188</v>
      </c>
      <c r="M570" s="32">
        <v>3</v>
      </c>
      <c r="N570" s="75">
        <f t="shared" si="272"/>
        <v>21</v>
      </c>
      <c r="O570" s="12" t="s">
        <v>96</v>
      </c>
      <c r="P570" s="62">
        <f t="shared" si="261"/>
        <v>12</v>
      </c>
      <c r="Q570" s="164">
        <f t="shared" si="263"/>
        <v>2101241</v>
      </c>
      <c r="R570" s="59" t="str">
        <f t="shared" si="273"/>
        <v>PROUH80 T2 RU350 DCB  (80 gal)</v>
      </c>
      <c r="S570" s="151">
        <f>COUNTIF(R$90:R$662, R570)</f>
        <v>1</v>
      </c>
      <c r="T570" s="13" t="s">
        <v>250</v>
      </c>
      <c r="U570" s="14">
        <v>80</v>
      </c>
      <c r="V570" s="99" t="s">
        <v>261</v>
      </c>
      <c r="W570" s="80" t="s">
        <v>261</v>
      </c>
      <c r="X570" s="85" t="str">
        <f t="shared" si="264"/>
        <v>RheemHBDR4580</v>
      </c>
      <c r="Y570" s="113">
        <v>0</v>
      </c>
      <c r="Z570" s="46" t="s">
        <v>251</v>
      </c>
      <c r="AA570" s="47"/>
      <c r="AB570" s="44"/>
      <c r="AC570" s="124" t="str">
        <f t="shared" si="274"/>
        <v>2,     2101241,   "PROUH80 T2 RU350 DCB  (80 gal)"</v>
      </c>
      <c r="AD570" s="126" t="str">
        <f t="shared" si="262"/>
        <v>Ruud</v>
      </c>
      <c r="AE570" t="s">
        <v>656</v>
      </c>
      <c r="AF570" s="167">
        <f>COUNTIF(AE$77:AE$662, AE570)</f>
        <v>1</v>
      </c>
      <c r="AG570" s="124" t="str">
        <f t="shared" si="275"/>
        <v xml:space="preserve">          case  PROUH80 T2 RU350 DCB  (80 gal)   :   "RuudPROUH80RU350DCB"</v>
      </c>
      <c r="AH570" s="6">
        <v>3.7</v>
      </c>
      <c r="AJ570" s="6">
        <v>3</v>
      </c>
      <c r="AK570"/>
      <c r="AL570" s="138">
        <f t="shared" si="276"/>
        <v>3.7</v>
      </c>
      <c r="AM570" s="138" t="str">
        <f t="shared" si="277"/>
        <v/>
      </c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  <c r="DQ570"/>
      <c r="DR570"/>
      <c r="DS570"/>
      <c r="DT570"/>
      <c r="DU570"/>
      <c r="DV570"/>
      <c r="DW570"/>
      <c r="DX570"/>
      <c r="DY570"/>
      <c r="DZ570"/>
      <c r="EA570"/>
      <c r="EB570"/>
      <c r="EC570"/>
      <c r="ED570"/>
      <c r="EE570"/>
      <c r="EF570"/>
      <c r="EG570"/>
      <c r="EH570"/>
      <c r="EI570"/>
      <c r="EJ570"/>
      <c r="EK570"/>
      <c r="EL570"/>
      <c r="EM570"/>
      <c r="EN570"/>
      <c r="EO570"/>
      <c r="EP570"/>
      <c r="EQ570"/>
      <c r="ER570"/>
      <c r="ES570"/>
      <c r="ET570"/>
      <c r="EU570"/>
      <c r="EV570"/>
      <c r="EW570"/>
      <c r="EX570"/>
      <c r="EY570"/>
      <c r="EZ570"/>
      <c r="FA570"/>
      <c r="FB570"/>
      <c r="FC570"/>
      <c r="FD570"/>
      <c r="FE570"/>
      <c r="FF570"/>
      <c r="FG570"/>
      <c r="FH570"/>
      <c r="FI570"/>
      <c r="FJ570"/>
      <c r="FK570"/>
      <c r="FL570"/>
      <c r="FM570"/>
      <c r="FN570"/>
      <c r="FO570"/>
      <c r="FP570"/>
      <c r="FQ570"/>
      <c r="FR570"/>
      <c r="FS570"/>
      <c r="FT570"/>
      <c r="FU570"/>
      <c r="FV570"/>
      <c r="FW570"/>
      <c r="FX570"/>
      <c r="FY570"/>
      <c r="FZ570"/>
      <c r="GA570"/>
      <c r="GB570"/>
      <c r="GC570"/>
      <c r="GD570"/>
      <c r="GE570"/>
      <c r="GF570"/>
      <c r="GG570"/>
      <c r="GH570"/>
      <c r="GI570"/>
      <c r="GJ570"/>
      <c r="GK570"/>
      <c r="GL570"/>
      <c r="GM570"/>
      <c r="GN570"/>
      <c r="GO570"/>
      <c r="GP570"/>
      <c r="GQ570"/>
      <c r="GR570"/>
      <c r="GS570"/>
      <c r="GT570"/>
      <c r="GU570"/>
      <c r="GV570"/>
      <c r="GW570"/>
      <c r="GX570"/>
      <c r="GY570"/>
      <c r="GZ570"/>
      <c r="HA570"/>
      <c r="HB570"/>
      <c r="HC570"/>
      <c r="HD570"/>
      <c r="HE570"/>
      <c r="HF570"/>
      <c r="HG570"/>
      <c r="HH570"/>
      <c r="HI570"/>
      <c r="HJ570"/>
      <c r="HK570"/>
      <c r="HL570"/>
      <c r="HM570"/>
      <c r="HN570"/>
      <c r="HO570"/>
      <c r="HP570"/>
      <c r="HQ570"/>
      <c r="HR570"/>
      <c r="HS570"/>
      <c r="HT570"/>
      <c r="HU570"/>
      <c r="HV570"/>
      <c r="HW570"/>
      <c r="HX570"/>
      <c r="HY570"/>
      <c r="HZ570"/>
      <c r="IA570"/>
      <c r="IB570"/>
      <c r="IC570"/>
      <c r="ID570"/>
      <c r="IE570"/>
      <c r="IF570"/>
      <c r="IG570"/>
      <c r="IH570"/>
      <c r="II570"/>
      <c r="IJ570"/>
      <c r="IK570"/>
      <c r="IL570"/>
      <c r="IM570"/>
      <c r="IN570"/>
      <c r="IO570"/>
      <c r="IP570"/>
      <c r="IQ570"/>
      <c r="IR570"/>
      <c r="IS570"/>
      <c r="IT570"/>
      <c r="IU570"/>
      <c r="IV570"/>
      <c r="IW570"/>
      <c r="IX570"/>
      <c r="IY570"/>
      <c r="IZ570"/>
      <c r="JA570"/>
      <c r="JB570"/>
      <c r="JC570"/>
      <c r="JD570"/>
      <c r="JE570"/>
      <c r="JF570"/>
      <c r="JG570"/>
      <c r="JH570"/>
      <c r="JI570"/>
      <c r="JJ570"/>
      <c r="JK570"/>
      <c r="JL570"/>
      <c r="JM570"/>
      <c r="JN570"/>
      <c r="JO570"/>
      <c r="JP570"/>
      <c r="JQ570"/>
      <c r="JR570"/>
      <c r="JS570"/>
      <c r="JT570"/>
      <c r="JU570"/>
      <c r="JV570"/>
      <c r="JW570"/>
      <c r="JX570"/>
      <c r="JY570"/>
      <c r="JZ570"/>
      <c r="KA570"/>
      <c r="KB570"/>
      <c r="KC570"/>
      <c r="KD570"/>
      <c r="KE570"/>
      <c r="KF570"/>
      <c r="KG570"/>
      <c r="KH570"/>
      <c r="KI570"/>
      <c r="KJ570"/>
      <c r="KK570"/>
      <c r="KL570"/>
      <c r="KM570"/>
      <c r="KN570"/>
      <c r="KO570"/>
      <c r="KP570"/>
      <c r="KQ570"/>
      <c r="KR570"/>
      <c r="KS570"/>
      <c r="KT570"/>
      <c r="KU570"/>
      <c r="KV570"/>
      <c r="KW570"/>
      <c r="KX570"/>
      <c r="KY570"/>
      <c r="KZ570"/>
      <c r="LA570"/>
      <c r="LB570"/>
      <c r="LC570"/>
      <c r="LD570"/>
      <c r="LE570"/>
      <c r="LF570"/>
      <c r="LG570"/>
      <c r="LH570"/>
      <c r="LI570"/>
      <c r="LJ570"/>
      <c r="LK570"/>
      <c r="LL570"/>
      <c r="LM570"/>
      <c r="LN570"/>
      <c r="LO570"/>
      <c r="LP570"/>
      <c r="LQ570"/>
      <c r="LR570"/>
      <c r="LS570"/>
      <c r="LT570"/>
      <c r="LU570"/>
      <c r="LV570"/>
      <c r="LW570"/>
      <c r="LX570"/>
      <c r="LY570"/>
      <c r="LZ570"/>
      <c r="MA570"/>
      <c r="MB570"/>
      <c r="MC570"/>
      <c r="MD570"/>
      <c r="ME570"/>
      <c r="MF570"/>
      <c r="MG570"/>
      <c r="MH570"/>
      <c r="MI570"/>
      <c r="MJ570"/>
      <c r="MK570"/>
      <c r="ML570"/>
      <c r="MM570"/>
      <c r="MN570"/>
      <c r="MO570"/>
      <c r="MP570"/>
      <c r="MQ570"/>
      <c r="MR570"/>
      <c r="MS570"/>
      <c r="MT570"/>
      <c r="MU570"/>
      <c r="MV570"/>
      <c r="MW570"/>
      <c r="MX570"/>
      <c r="MY570"/>
      <c r="MZ570"/>
      <c r="NA570"/>
      <c r="NB570"/>
      <c r="NC570"/>
      <c r="ND570"/>
      <c r="NE570"/>
      <c r="NF570"/>
      <c r="NG570"/>
      <c r="NH570"/>
      <c r="NI570"/>
      <c r="NJ570"/>
      <c r="NK570"/>
      <c r="NL570"/>
      <c r="NM570"/>
      <c r="NN570"/>
      <c r="NO570"/>
      <c r="NP570"/>
      <c r="NQ570"/>
      <c r="NR570"/>
      <c r="NS570"/>
      <c r="NT570"/>
      <c r="NU570"/>
      <c r="NV570"/>
      <c r="NW570"/>
      <c r="NX570"/>
      <c r="NY570"/>
      <c r="NZ570"/>
      <c r="OA570"/>
      <c r="OB570"/>
      <c r="OC570"/>
      <c r="OD570"/>
      <c r="OE570"/>
      <c r="OF570"/>
      <c r="OG570"/>
      <c r="OH570"/>
      <c r="OI570"/>
      <c r="OJ570"/>
      <c r="OK570"/>
      <c r="OL570"/>
      <c r="OM570"/>
      <c r="ON570"/>
      <c r="OO570"/>
      <c r="OP570"/>
      <c r="OQ570"/>
      <c r="OR570"/>
      <c r="OS570"/>
      <c r="OT570"/>
      <c r="OU570"/>
      <c r="OV570"/>
      <c r="OW570"/>
      <c r="OX570"/>
      <c r="OY570"/>
      <c r="OZ570"/>
      <c r="PA570"/>
      <c r="PB570"/>
      <c r="PC570"/>
      <c r="PD570"/>
      <c r="PE570"/>
      <c r="PF570"/>
      <c r="PG570"/>
      <c r="PH570"/>
      <c r="PI570"/>
      <c r="PJ570"/>
      <c r="PK570"/>
      <c r="PL570"/>
      <c r="PM570"/>
      <c r="PN570"/>
      <c r="PO570"/>
      <c r="PP570"/>
      <c r="PQ570"/>
      <c r="PR570"/>
      <c r="PS570"/>
      <c r="PT570"/>
      <c r="PU570"/>
      <c r="PV570"/>
      <c r="PW570"/>
      <c r="PX570"/>
      <c r="PY570"/>
      <c r="PZ570"/>
      <c r="QA570"/>
      <c r="QB570"/>
      <c r="QC570"/>
      <c r="QD570"/>
      <c r="QE570"/>
      <c r="QF570"/>
      <c r="QG570"/>
      <c r="QH570"/>
      <c r="QI570"/>
      <c r="QJ570"/>
      <c r="QK570"/>
      <c r="QL570"/>
      <c r="QM570"/>
      <c r="QN570"/>
      <c r="QO570"/>
      <c r="QP570"/>
      <c r="QQ570"/>
      <c r="QR570"/>
      <c r="QS570"/>
      <c r="QT570"/>
      <c r="QU570"/>
      <c r="QV570"/>
      <c r="QW570"/>
      <c r="QX570"/>
      <c r="QY570"/>
      <c r="QZ570"/>
      <c r="RA570"/>
      <c r="RB570"/>
      <c r="RC570"/>
      <c r="RD570"/>
      <c r="RE570"/>
      <c r="RF570"/>
      <c r="RG570"/>
      <c r="RH570"/>
      <c r="RI570"/>
      <c r="RJ570"/>
      <c r="RK570"/>
      <c r="RL570"/>
      <c r="RM570"/>
      <c r="RN570"/>
      <c r="RO570"/>
      <c r="RP570"/>
      <c r="RQ570"/>
      <c r="RR570"/>
      <c r="RS570"/>
      <c r="RT570"/>
      <c r="RU570"/>
      <c r="RV570"/>
      <c r="RW570"/>
      <c r="RX570"/>
      <c r="RY570"/>
      <c r="RZ570"/>
      <c r="SA570"/>
      <c r="SB570"/>
      <c r="SC570"/>
      <c r="SD570"/>
      <c r="SE570"/>
      <c r="SF570"/>
      <c r="SG570"/>
      <c r="SH570"/>
      <c r="SI570"/>
      <c r="SJ570"/>
      <c r="SK570"/>
      <c r="SL570"/>
      <c r="SM570"/>
      <c r="SN570"/>
      <c r="SO570"/>
      <c r="SP570"/>
      <c r="SQ570"/>
      <c r="SR570"/>
      <c r="SS570"/>
      <c r="ST570"/>
      <c r="SU570"/>
      <c r="SV570"/>
      <c r="SW570"/>
      <c r="SX570"/>
      <c r="SY570"/>
      <c r="SZ570"/>
      <c r="TA570"/>
      <c r="TB570"/>
      <c r="TC570"/>
      <c r="TD570"/>
      <c r="TE570"/>
      <c r="TF570"/>
      <c r="TG570"/>
      <c r="TH570"/>
      <c r="TI570"/>
      <c r="TJ570"/>
      <c r="TK570"/>
      <c r="TL570"/>
      <c r="TM570"/>
      <c r="TN570"/>
      <c r="TO570"/>
      <c r="TP570"/>
      <c r="TQ570"/>
      <c r="TR570"/>
      <c r="TS570"/>
      <c r="TT570"/>
      <c r="TU570"/>
      <c r="TV570"/>
      <c r="TW570"/>
      <c r="TX570"/>
      <c r="TY570"/>
      <c r="TZ570"/>
      <c r="UA570"/>
      <c r="UB570"/>
      <c r="UC570"/>
      <c r="UD570"/>
      <c r="UE570"/>
      <c r="UF570"/>
      <c r="UG570"/>
      <c r="UH570"/>
      <c r="UI570"/>
      <c r="UJ570"/>
      <c r="UK570"/>
      <c r="UL570"/>
      <c r="UM570"/>
      <c r="UN570"/>
      <c r="UO570"/>
      <c r="UP570"/>
      <c r="UQ570"/>
      <c r="UR570"/>
      <c r="US570"/>
      <c r="UT570"/>
      <c r="UU570"/>
      <c r="UV570"/>
      <c r="UW570"/>
      <c r="UX570"/>
      <c r="UY570"/>
      <c r="UZ570"/>
      <c r="VA570"/>
      <c r="VB570"/>
      <c r="VC570"/>
      <c r="VD570"/>
      <c r="VE570"/>
      <c r="VF570"/>
      <c r="VG570"/>
      <c r="VH570"/>
      <c r="VI570"/>
      <c r="VJ570"/>
      <c r="VK570"/>
      <c r="VL570"/>
      <c r="VM570"/>
      <c r="VN570"/>
      <c r="VO570"/>
      <c r="VP570"/>
      <c r="VQ570"/>
      <c r="VR570"/>
      <c r="VS570"/>
      <c r="VT570"/>
      <c r="VU570"/>
      <c r="VV570"/>
      <c r="VW570"/>
      <c r="VX570"/>
      <c r="VY570"/>
      <c r="VZ570"/>
      <c r="WA570"/>
      <c r="WB570"/>
      <c r="WC570"/>
      <c r="WD570"/>
      <c r="WE570"/>
      <c r="WF570"/>
      <c r="WG570"/>
      <c r="WH570"/>
      <c r="WI570"/>
      <c r="WJ570"/>
      <c r="WK570"/>
      <c r="WL570"/>
      <c r="WM570"/>
      <c r="WN570"/>
      <c r="WO570"/>
      <c r="WP570"/>
      <c r="WQ570"/>
      <c r="WR570"/>
      <c r="WS570"/>
      <c r="WT570"/>
      <c r="WU570"/>
      <c r="WV570"/>
      <c r="WW570"/>
      <c r="WX570"/>
      <c r="WY570"/>
      <c r="WZ570"/>
      <c r="XA570"/>
      <c r="XB570"/>
      <c r="XC570"/>
      <c r="XD570"/>
      <c r="XE570"/>
      <c r="XF570"/>
      <c r="XG570"/>
      <c r="XH570"/>
      <c r="XI570"/>
      <c r="XJ570"/>
      <c r="XK570"/>
      <c r="XL570"/>
      <c r="XM570"/>
      <c r="XN570"/>
      <c r="XO570"/>
      <c r="XP570"/>
      <c r="XQ570"/>
      <c r="XR570"/>
      <c r="XS570"/>
      <c r="XT570"/>
      <c r="XU570"/>
      <c r="XV570"/>
      <c r="XW570"/>
      <c r="XX570"/>
      <c r="XY570"/>
      <c r="XZ570"/>
      <c r="YA570"/>
      <c r="YB570"/>
      <c r="YC570"/>
      <c r="YD570"/>
      <c r="YE570"/>
      <c r="YF570"/>
      <c r="YG570"/>
      <c r="YH570"/>
      <c r="YI570"/>
      <c r="YJ570"/>
      <c r="YK570"/>
      <c r="YL570"/>
      <c r="YM570"/>
      <c r="YN570"/>
      <c r="YO570"/>
      <c r="YP570"/>
      <c r="YQ570"/>
      <c r="YR570"/>
      <c r="YS570"/>
      <c r="YT570"/>
      <c r="YU570"/>
      <c r="YV570"/>
      <c r="YW570"/>
      <c r="YX570"/>
      <c r="YY570"/>
      <c r="YZ570"/>
      <c r="ZA570"/>
      <c r="ZB570"/>
      <c r="ZC570"/>
      <c r="ZD570"/>
      <c r="ZE570"/>
      <c r="ZF570"/>
      <c r="ZG570"/>
      <c r="ZH570"/>
      <c r="ZI570"/>
      <c r="ZJ570"/>
      <c r="ZK570"/>
      <c r="ZL570"/>
      <c r="ZM570"/>
      <c r="ZN570"/>
      <c r="ZO570"/>
      <c r="ZP570"/>
      <c r="ZQ570"/>
      <c r="ZR570"/>
      <c r="ZS570"/>
      <c r="ZT570"/>
      <c r="ZU570"/>
      <c r="ZV570"/>
      <c r="ZW570"/>
      <c r="ZX570"/>
      <c r="ZY570"/>
      <c r="ZZ570"/>
      <c r="AAA570"/>
      <c r="AAB570"/>
      <c r="AAC570"/>
      <c r="AAD570"/>
      <c r="AAE570"/>
      <c r="AAF570"/>
      <c r="AAG570"/>
      <c r="AAH570"/>
      <c r="AAI570"/>
      <c r="AAJ570"/>
      <c r="AAK570"/>
      <c r="AAL570"/>
      <c r="AAM570"/>
      <c r="AAN570"/>
      <c r="AAO570"/>
      <c r="AAP570"/>
      <c r="AAQ570"/>
      <c r="AAR570"/>
      <c r="AAS570"/>
      <c r="AAT570"/>
      <c r="AAU570"/>
      <c r="AAV570"/>
      <c r="AAW570"/>
      <c r="AAX570"/>
      <c r="AAY570"/>
      <c r="AAZ570"/>
      <c r="ABA570"/>
      <c r="ABB570"/>
      <c r="ABC570"/>
      <c r="ABD570"/>
      <c r="ABE570"/>
      <c r="ABF570"/>
      <c r="ABG570"/>
      <c r="ABH570"/>
      <c r="ABI570"/>
      <c r="ABJ570"/>
      <c r="ABK570"/>
      <c r="ABL570"/>
      <c r="ABM570"/>
      <c r="ABN570"/>
      <c r="ABO570"/>
      <c r="ABP570"/>
      <c r="ABQ570"/>
      <c r="ABR570"/>
      <c r="ABS570"/>
      <c r="ABT570"/>
      <c r="ABU570"/>
      <c r="ABV570"/>
      <c r="ABW570"/>
      <c r="ABX570"/>
      <c r="ABY570"/>
      <c r="ABZ570"/>
      <c r="ACA570"/>
      <c r="ACB570"/>
      <c r="ACC570"/>
      <c r="ACD570"/>
      <c r="ACE570"/>
      <c r="ACF570"/>
      <c r="ACG570"/>
      <c r="ACH570"/>
      <c r="ACI570"/>
      <c r="ACJ570"/>
      <c r="ACK570"/>
      <c r="ACL570"/>
      <c r="ACM570"/>
      <c r="ACN570"/>
      <c r="ACO570"/>
      <c r="ACP570"/>
      <c r="ACQ570"/>
      <c r="ACR570"/>
      <c r="ACS570"/>
      <c r="ACT570"/>
      <c r="ACU570"/>
      <c r="ACV570"/>
      <c r="ACW570"/>
      <c r="ACX570"/>
      <c r="ACY570"/>
      <c r="ACZ570"/>
      <c r="ADA570"/>
      <c r="ADB570"/>
      <c r="ADC570"/>
      <c r="ADD570"/>
      <c r="ADE570"/>
      <c r="ADF570"/>
      <c r="ADG570"/>
      <c r="ADH570"/>
      <c r="ADI570"/>
      <c r="ADJ570"/>
      <c r="ADK570"/>
      <c r="ADL570"/>
      <c r="ADM570"/>
      <c r="ADN570"/>
      <c r="ADO570"/>
      <c r="ADP570"/>
      <c r="ADQ570"/>
      <c r="ADR570"/>
      <c r="ADS570"/>
      <c r="ADT570"/>
      <c r="ADU570"/>
      <c r="ADV570"/>
      <c r="ADW570"/>
      <c r="ADX570"/>
      <c r="ADY570"/>
      <c r="ADZ570"/>
      <c r="AEA570"/>
      <c r="AEB570"/>
      <c r="AEC570"/>
      <c r="AED570"/>
      <c r="AEE570"/>
      <c r="AEF570"/>
      <c r="AEG570"/>
      <c r="AEH570"/>
      <c r="AEI570"/>
      <c r="AEJ570"/>
      <c r="AEK570"/>
      <c r="AEL570"/>
      <c r="AEM570"/>
      <c r="AEN570"/>
      <c r="AEO570"/>
      <c r="AEP570"/>
      <c r="AEQ570"/>
      <c r="AER570"/>
      <c r="AES570"/>
      <c r="AET570"/>
      <c r="AEU570"/>
      <c r="AEV570"/>
      <c r="AEW570"/>
      <c r="AEX570"/>
      <c r="AEY570"/>
      <c r="AEZ570"/>
      <c r="AFA570"/>
      <c r="AFB570"/>
      <c r="AFC570"/>
      <c r="AFD570"/>
      <c r="AFE570"/>
      <c r="AFF570"/>
      <c r="AFG570"/>
      <c r="AFH570"/>
      <c r="AFI570"/>
      <c r="AFJ570"/>
      <c r="AFK570"/>
      <c r="AFL570"/>
      <c r="AFM570"/>
      <c r="AFN570"/>
      <c r="AFO570"/>
      <c r="AFP570"/>
      <c r="AFQ570"/>
      <c r="AFR570"/>
      <c r="AFS570"/>
      <c r="AFT570"/>
      <c r="AFU570"/>
      <c r="AFV570"/>
      <c r="AFW570"/>
      <c r="AFX570"/>
      <c r="AFY570"/>
      <c r="AFZ570"/>
      <c r="AGA570"/>
      <c r="AGB570"/>
      <c r="AGC570"/>
      <c r="AGD570"/>
      <c r="AGE570"/>
      <c r="AGF570"/>
      <c r="AGG570"/>
      <c r="AGH570"/>
      <c r="AGI570"/>
      <c r="AGJ570"/>
      <c r="AGK570"/>
      <c r="AGL570"/>
      <c r="AGM570"/>
      <c r="AGN570"/>
      <c r="AGO570"/>
      <c r="AGP570"/>
      <c r="AGQ570"/>
      <c r="AGR570"/>
      <c r="AGS570"/>
      <c r="AGT570"/>
      <c r="AGU570"/>
      <c r="AGV570"/>
      <c r="AGW570"/>
      <c r="AGX570"/>
      <c r="AGY570"/>
      <c r="AGZ570"/>
      <c r="AHA570"/>
      <c r="AHB570"/>
      <c r="AHC570"/>
      <c r="AHD570"/>
      <c r="AHE570"/>
      <c r="AHF570"/>
      <c r="AHG570"/>
      <c r="AHH570"/>
      <c r="AHI570"/>
      <c r="AHJ570"/>
      <c r="AHK570"/>
      <c r="AHL570"/>
      <c r="AHM570"/>
      <c r="AHN570"/>
      <c r="AHO570"/>
      <c r="AHP570"/>
      <c r="AHQ570"/>
      <c r="AHR570"/>
      <c r="AHS570"/>
      <c r="AHT570"/>
      <c r="AHU570"/>
      <c r="AHV570"/>
      <c r="AHW570"/>
      <c r="AHX570"/>
      <c r="AHY570"/>
      <c r="AHZ570"/>
      <c r="AIA570"/>
      <c r="AIB570"/>
      <c r="AIC570"/>
      <c r="AID570"/>
      <c r="AIE570"/>
      <c r="AIF570"/>
      <c r="AIG570"/>
      <c r="AIH570"/>
      <c r="AII570"/>
      <c r="AIJ570"/>
      <c r="AIK570"/>
      <c r="AIL570"/>
      <c r="AIM570"/>
      <c r="AIN570"/>
      <c r="AIO570"/>
      <c r="AIP570"/>
      <c r="AIQ570"/>
      <c r="AIR570"/>
      <c r="AIS570"/>
      <c r="AIT570"/>
      <c r="AIU570"/>
      <c r="AIV570"/>
      <c r="AIW570"/>
      <c r="AIX570"/>
      <c r="AIY570"/>
      <c r="AIZ570"/>
      <c r="AJA570"/>
      <c r="AJB570"/>
      <c r="AJC570"/>
      <c r="AJD570"/>
      <c r="AJE570"/>
      <c r="AJF570"/>
      <c r="AJG570"/>
      <c r="AJH570"/>
      <c r="AJI570"/>
      <c r="AJJ570"/>
      <c r="AJK570"/>
      <c r="AJL570"/>
      <c r="AJM570"/>
      <c r="AJN570"/>
      <c r="AJO570"/>
      <c r="AJP570"/>
      <c r="AJQ570"/>
      <c r="AJR570"/>
      <c r="AJS570"/>
      <c r="AJT570"/>
      <c r="AJU570"/>
      <c r="AJV570"/>
      <c r="AJW570"/>
      <c r="AJX570"/>
      <c r="AJY570"/>
      <c r="AJZ570"/>
      <c r="AKA570"/>
      <c r="AKB570"/>
      <c r="AKC570"/>
      <c r="AKD570"/>
      <c r="AKE570"/>
      <c r="AKF570"/>
      <c r="AKG570"/>
      <c r="AKH570"/>
      <c r="AKI570"/>
      <c r="AKJ570"/>
      <c r="AKK570"/>
      <c r="AKL570"/>
      <c r="AKM570"/>
      <c r="AKN570"/>
      <c r="AKO570"/>
      <c r="AKP570"/>
      <c r="AKQ570"/>
      <c r="AKR570"/>
      <c r="AKS570"/>
      <c r="AKT570"/>
      <c r="AKU570"/>
      <c r="AKV570"/>
      <c r="AKW570"/>
      <c r="AKX570"/>
      <c r="AKY570"/>
      <c r="AKZ570"/>
      <c r="ALA570"/>
      <c r="ALB570"/>
      <c r="ALC570"/>
      <c r="ALD570"/>
      <c r="ALE570"/>
      <c r="ALF570"/>
      <c r="ALG570"/>
      <c r="ALH570"/>
      <c r="ALI570"/>
      <c r="ALJ570"/>
      <c r="ALK570"/>
      <c r="ALL570"/>
      <c r="ALM570"/>
      <c r="ALN570"/>
      <c r="ALO570"/>
      <c r="ALP570"/>
      <c r="ALQ570"/>
      <c r="ALR570"/>
      <c r="ALS570"/>
      <c r="ALT570"/>
      <c r="ALU570"/>
      <c r="ALV570"/>
      <c r="ALW570"/>
      <c r="ALX570"/>
      <c r="ALY570"/>
      <c r="ALZ570"/>
      <c r="AMA570"/>
      <c r="AMB570"/>
      <c r="AMC570"/>
      <c r="AMD570"/>
      <c r="AME570"/>
      <c r="AMF570"/>
      <c r="AMG570"/>
      <c r="AMH570"/>
      <c r="AMI570"/>
      <c r="AMJ570"/>
      <c r="AMK570"/>
      <c r="AML570"/>
      <c r="AMM570"/>
      <c r="AMN570"/>
      <c r="AMO570"/>
      <c r="AMP570"/>
      <c r="AMQ570"/>
      <c r="AMR570"/>
      <c r="AMS570"/>
      <c r="AMT570"/>
      <c r="AMU570"/>
    </row>
    <row r="571" spans="2:1035" s="6" customFormat="1" ht="15" customHeight="1" x14ac:dyDescent="0.25">
      <c r="B571" s="225"/>
      <c r="C571" s="225" t="str">
        <f t="shared" ref="C571:C573" si="278">O571</f>
        <v>SANCO2</v>
      </c>
      <c r="D571" s="225" t="str">
        <f t="shared" ref="D571:D573" si="279">R571</f>
        <v>GS5-45HPC + ECO-43SSAQB  (43 gal)</v>
      </c>
      <c r="E571" s="6">
        <f t="shared" ref="E571:E573" si="280">Q571</f>
        <v>2201016</v>
      </c>
      <c r="F571" s="55">
        <f t="shared" ref="F571:F573" si="281">U571</f>
        <v>43</v>
      </c>
      <c r="G571" s="6" t="str">
        <f t="shared" ref="G571:G573" si="282">X571</f>
        <v>SANCO240</v>
      </c>
      <c r="H571" s="114">
        <f t="shared" ref="H571:H573" si="283">Y571</f>
        <v>0</v>
      </c>
      <c r="I571" s="152" t="str">
        <f t="shared" ref="I571:I573" si="284">AE571</f>
        <v>SANCO2GS5_45HPC_ECO43SSAQB</v>
      </c>
      <c r="J571" s="114">
        <v>2</v>
      </c>
      <c r="K571" s="219">
        <v>3.7</v>
      </c>
      <c r="L571" s="91" t="s">
        <v>188</v>
      </c>
      <c r="M571" s="32">
        <v>2</v>
      </c>
      <c r="N571" s="75">
        <f t="shared" ref="N571:N573" si="285">VLOOKUP( O571, $O$2:$P$24, 2, FALSE )</f>
        <v>22</v>
      </c>
      <c r="O571" s="227" t="s">
        <v>898</v>
      </c>
      <c r="P571" s="234">
        <v>10</v>
      </c>
      <c r="Q571" s="164">
        <f t="shared" si="263"/>
        <v>2201016</v>
      </c>
      <c r="R571" s="59" t="str">
        <f t="shared" ref="R571:R573" si="286">T571 &amp; "  (" &amp; U571 &amp; " gal)"</f>
        <v>GS5-45HPC + ECO-43SSAQB  (43 gal)</v>
      </c>
      <c r="S571" s="151">
        <f>COUNTIF(R$90:R$662, R571)</f>
        <v>1</v>
      </c>
      <c r="T571" s="229" t="s">
        <v>1296</v>
      </c>
      <c r="U571" s="223">
        <v>43</v>
      </c>
      <c r="V571" s="30" t="s">
        <v>899</v>
      </c>
      <c r="W571" s="80" t="s">
        <v>899</v>
      </c>
      <c r="X571" s="85" t="str">
        <f t="shared" si="264"/>
        <v>SANCO240</v>
      </c>
      <c r="Y571" s="230">
        <v>0</v>
      </c>
      <c r="Z571" s="46"/>
      <c r="AA571" s="150"/>
      <c r="AB571" s="44"/>
      <c r="AC571" s="124" t="str">
        <f t="shared" ref="AC571:AC573" si="287">"2,     "&amp;E571&amp;",   """&amp;R571&amp;""""</f>
        <v>2,     2201016,   "GS5-45HPC + ECO-43SSAQB  (43 gal)"</v>
      </c>
      <c r="AD571" s="125" t="str">
        <f>O571</f>
        <v>SANCO2</v>
      </c>
      <c r="AE571" s="222" t="s">
        <v>1308</v>
      </c>
      <c r="AF571" s="167">
        <f>COUNTIF(AE$77:AE$662, AE571)</f>
        <v>1</v>
      </c>
      <c r="AG571" s="124" t="str">
        <f t="shared" ref="AG571:AG573" si="288">"          case  "&amp;D571&amp;"   :   """&amp;AE571&amp;""""</f>
        <v xml:space="preserve">          case  GS5-45HPC + ECO-43SSAQB  (43 gal)   :   "SANCO2GS5_45HPC_ECO43SSAQB"</v>
      </c>
      <c r="AH571" s="6">
        <v>3.7</v>
      </c>
      <c r="AJ571" s="6">
        <v>2</v>
      </c>
      <c r="AK571"/>
      <c r="AL571" s="138" t="str">
        <f t="shared" ref="AL571:AL573" si="289">IF( AJ571=3, AH571, "" )</f>
        <v/>
      </c>
      <c r="AM571" s="138" t="str">
        <f t="shared" ref="AM571:AM573" si="290">IF( AJ571=4, AH571, "" )</f>
        <v/>
      </c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  <c r="CO571"/>
      <c r="CP571"/>
      <c r="CQ571"/>
      <c r="CR571"/>
      <c r="CS571"/>
      <c r="CT571"/>
      <c r="CU571"/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  <c r="DQ571"/>
      <c r="DR571"/>
      <c r="DS571"/>
      <c r="DT571"/>
      <c r="DU571"/>
      <c r="DV571"/>
      <c r="DW571"/>
      <c r="DX571"/>
      <c r="DY571"/>
      <c r="DZ571"/>
      <c r="EA571"/>
      <c r="EB571"/>
      <c r="EC571"/>
      <c r="ED571"/>
      <c r="EE571"/>
      <c r="EF571"/>
      <c r="EG571"/>
      <c r="EH571"/>
      <c r="EI571"/>
      <c r="EJ571"/>
      <c r="EK571"/>
      <c r="EL571"/>
      <c r="EM571"/>
      <c r="EN571"/>
      <c r="EO571"/>
      <c r="EP571"/>
      <c r="EQ571"/>
      <c r="ER571"/>
      <c r="ES571"/>
      <c r="ET571"/>
      <c r="EU571"/>
      <c r="EV571"/>
      <c r="EW571"/>
      <c r="EX571"/>
      <c r="EY571"/>
      <c r="EZ571"/>
      <c r="FA571"/>
      <c r="FB571"/>
      <c r="FC571"/>
      <c r="FD571"/>
      <c r="FE571"/>
      <c r="FF571"/>
      <c r="FG571"/>
      <c r="FH571"/>
      <c r="FI571"/>
      <c r="FJ571"/>
      <c r="FK571"/>
      <c r="FL571"/>
      <c r="FM571"/>
      <c r="FN571"/>
      <c r="FO571"/>
      <c r="FP571"/>
      <c r="FQ571"/>
      <c r="FR571"/>
      <c r="FS571"/>
      <c r="FT571"/>
      <c r="FU571"/>
      <c r="FV571"/>
      <c r="FW571"/>
      <c r="FX571"/>
      <c r="FY571"/>
      <c r="FZ571"/>
      <c r="GA571"/>
      <c r="GB571"/>
      <c r="GC571"/>
      <c r="GD571"/>
      <c r="GE571"/>
      <c r="GF571"/>
      <c r="GG571"/>
      <c r="GH571"/>
      <c r="GI571"/>
      <c r="GJ571"/>
      <c r="GK571"/>
      <c r="GL571"/>
      <c r="GM571"/>
      <c r="GN571"/>
      <c r="GO571"/>
      <c r="GP571"/>
      <c r="GQ571"/>
      <c r="GR571"/>
      <c r="GS571"/>
      <c r="GT571"/>
      <c r="GU571"/>
      <c r="GV571"/>
      <c r="GW571"/>
      <c r="GX571"/>
      <c r="GY571"/>
      <c r="GZ571"/>
      <c r="HA571"/>
      <c r="HB571"/>
      <c r="HC571"/>
      <c r="HD571"/>
      <c r="HE571"/>
      <c r="HF571"/>
      <c r="HG571"/>
      <c r="HH571"/>
      <c r="HI571"/>
      <c r="HJ571"/>
      <c r="HK571"/>
      <c r="HL571"/>
      <c r="HM571"/>
      <c r="HN571"/>
      <c r="HO571"/>
      <c r="HP571"/>
      <c r="HQ571"/>
      <c r="HR571"/>
      <c r="HS571"/>
      <c r="HT571"/>
      <c r="HU571"/>
      <c r="HV571"/>
      <c r="HW571"/>
      <c r="HX571"/>
      <c r="HY571"/>
      <c r="HZ571"/>
      <c r="IA571"/>
      <c r="IB571"/>
      <c r="IC571"/>
      <c r="ID571"/>
      <c r="IE571"/>
      <c r="IF571"/>
      <c r="IG571"/>
      <c r="IH571"/>
      <c r="II571"/>
      <c r="IJ571"/>
      <c r="IK571"/>
      <c r="IL571"/>
      <c r="IM571"/>
      <c r="IN571"/>
      <c r="IO571"/>
      <c r="IP571"/>
      <c r="IQ571"/>
      <c r="IR571"/>
      <c r="IS571"/>
      <c r="IT571"/>
      <c r="IU571"/>
      <c r="IV571"/>
      <c r="IW571"/>
      <c r="IX571"/>
      <c r="IY571"/>
      <c r="IZ571"/>
      <c r="JA571"/>
      <c r="JB571"/>
      <c r="JC571"/>
      <c r="JD571"/>
      <c r="JE571"/>
      <c r="JF571"/>
      <c r="JG571"/>
      <c r="JH571"/>
      <c r="JI571"/>
      <c r="JJ571"/>
      <c r="JK571"/>
      <c r="JL571"/>
      <c r="JM571"/>
      <c r="JN571"/>
      <c r="JO571"/>
      <c r="JP571"/>
      <c r="JQ571"/>
      <c r="JR571"/>
      <c r="JS571"/>
      <c r="JT571"/>
      <c r="JU571"/>
      <c r="JV571"/>
      <c r="JW571"/>
      <c r="JX571"/>
      <c r="JY571"/>
      <c r="JZ571"/>
      <c r="KA571"/>
      <c r="KB571"/>
      <c r="KC571"/>
      <c r="KD571"/>
      <c r="KE571"/>
      <c r="KF571"/>
      <c r="KG571"/>
      <c r="KH571"/>
      <c r="KI571"/>
      <c r="KJ571"/>
      <c r="KK571"/>
      <c r="KL571"/>
      <c r="KM571"/>
      <c r="KN571"/>
      <c r="KO571"/>
      <c r="KP571"/>
      <c r="KQ571"/>
      <c r="KR571"/>
      <c r="KS571"/>
      <c r="KT571"/>
      <c r="KU571"/>
      <c r="KV571"/>
      <c r="KW571"/>
      <c r="KX571"/>
      <c r="KY571"/>
      <c r="KZ571"/>
      <c r="LA571"/>
      <c r="LB571"/>
      <c r="LC571"/>
      <c r="LD571"/>
      <c r="LE571"/>
      <c r="LF571"/>
      <c r="LG571"/>
      <c r="LH571"/>
      <c r="LI571"/>
      <c r="LJ571"/>
      <c r="LK571"/>
      <c r="LL571"/>
      <c r="LM571"/>
      <c r="LN571"/>
      <c r="LO571"/>
      <c r="LP571"/>
      <c r="LQ571"/>
      <c r="LR571"/>
      <c r="LS571"/>
      <c r="LT571"/>
      <c r="LU571"/>
      <c r="LV571"/>
      <c r="LW571"/>
      <c r="LX571"/>
      <c r="LY571"/>
      <c r="LZ571"/>
      <c r="MA571"/>
      <c r="MB571"/>
      <c r="MC571"/>
      <c r="MD571"/>
      <c r="ME571"/>
      <c r="MF571"/>
      <c r="MG571"/>
      <c r="MH571"/>
      <c r="MI571"/>
      <c r="MJ571"/>
      <c r="MK571"/>
      <c r="ML571"/>
      <c r="MM571"/>
      <c r="MN571"/>
      <c r="MO571"/>
      <c r="MP571"/>
      <c r="MQ571"/>
      <c r="MR571"/>
      <c r="MS571"/>
      <c r="MT571"/>
      <c r="MU571"/>
      <c r="MV571"/>
      <c r="MW571"/>
      <c r="MX571"/>
      <c r="MY571"/>
      <c r="MZ571"/>
      <c r="NA571"/>
      <c r="NB571"/>
      <c r="NC571"/>
      <c r="ND571"/>
      <c r="NE571"/>
      <c r="NF571"/>
      <c r="NG571"/>
      <c r="NH571"/>
      <c r="NI571"/>
      <c r="NJ571"/>
      <c r="NK571"/>
      <c r="NL571"/>
      <c r="NM571"/>
      <c r="NN571"/>
      <c r="NO571"/>
      <c r="NP571"/>
      <c r="NQ571"/>
      <c r="NR571"/>
      <c r="NS571"/>
      <c r="NT571"/>
      <c r="NU571"/>
      <c r="NV571"/>
      <c r="NW571"/>
      <c r="NX571"/>
      <c r="NY571"/>
      <c r="NZ571"/>
      <c r="OA571"/>
      <c r="OB571"/>
      <c r="OC571"/>
      <c r="OD571"/>
      <c r="OE571"/>
      <c r="OF571"/>
      <c r="OG571"/>
      <c r="OH571"/>
      <c r="OI571"/>
      <c r="OJ571"/>
      <c r="OK571"/>
      <c r="OL571"/>
      <c r="OM571"/>
      <c r="ON571"/>
      <c r="OO571"/>
      <c r="OP571"/>
      <c r="OQ571"/>
      <c r="OR571"/>
      <c r="OS571"/>
      <c r="OT571"/>
      <c r="OU571"/>
      <c r="OV571"/>
      <c r="OW571"/>
      <c r="OX571"/>
      <c r="OY571"/>
      <c r="OZ571"/>
      <c r="PA571"/>
      <c r="PB571"/>
      <c r="PC571"/>
      <c r="PD571"/>
      <c r="PE571"/>
      <c r="PF571"/>
      <c r="PG571"/>
      <c r="PH571"/>
      <c r="PI571"/>
      <c r="PJ571"/>
      <c r="PK571"/>
      <c r="PL571"/>
      <c r="PM571"/>
      <c r="PN571"/>
      <c r="PO571"/>
      <c r="PP571"/>
      <c r="PQ571"/>
      <c r="PR571"/>
      <c r="PS571"/>
      <c r="PT571"/>
      <c r="PU571"/>
      <c r="PV571"/>
      <c r="PW571"/>
      <c r="PX571"/>
      <c r="PY571"/>
      <c r="PZ571"/>
      <c r="QA571"/>
      <c r="QB571"/>
      <c r="QC571"/>
      <c r="QD571"/>
      <c r="QE571"/>
      <c r="QF571"/>
      <c r="QG571"/>
      <c r="QH571"/>
      <c r="QI571"/>
      <c r="QJ571"/>
      <c r="QK571"/>
      <c r="QL571"/>
      <c r="QM571"/>
      <c r="QN571"/>
      <c r="QO571"/>
      <c r="QP571"/>
      <c r="QQ571"/>
      <c r="QR571"/>
      <c r="QS571"/>
      <c r="QT571"/>
      <c r="QU571"/>
      <c r="QV571"/>
      <c r="QW571"/>
      <c r="QX571"/>
      <c r="QY571"/>
      <c r="QZ571"/>
      <c r="RA571"/>
      <c r="RB571"/>
      <c r="RC571"/>
      <c r="RD571"/>
      <c r="RE571"/>
      <c r="RF571"/>
      <c r="RG571"/>
      <c r="RH571"/>
      <c r="RI571"/>
      <c r="RJ571"/>
      <c r="RK571"/>
      <c r="RL571"/>
      <c r="RM571"/>
      <c r="RN571"/>
      <c r="RO571"/>
      <c r="RP571"/>
      <c r="RQ571"/>
      <c r="RR571"/>
      <c r="RS571"/>
      <c r="RT571"/>
      <c r="RU571"/>
      <c r="RV571"/>
      <c r="RW571"/>
      <c r="RX571"/>
      <c r="RY571"/>
      <c r="RZ571"/>
      <c r="SA571"/>
      <c r="SB571"/>
      <c r="SC571"/>
      <c r="SD571"/>
      <c r="SE571"/>
      <c r="SF571"/>
      <c r="SG571"/>
      <c r="SH571"/>
      <c r="SI571"/>
      <c r="SJ571"/>
      <c r="SK571"/>
      <c r="SL571"/>
      <c r="SM571"/>
      <c r="SN571"/>
      <c r="SO571"/>
      <c r="SP571"/>
      <c r="SQ571"/>
      <c r="SR571"/>
      <c r="SS571"/>
      <c r="ST571"/>
      <c r="SU571"/>
      <c r="SV571"/>
      <c r="SW571"/>
      <c r="SX571"/>
      <c r="SY571"/>
      <c r="SZ571"/>
      <c r="TA571"/>
      <c r="TB571"/>
      <c r="TC571"/>
      <c r="TD571"/>
      <c r="TE571"/>
      <c r="TF571"/>
      <c r="TG571"/>
      <c r="TH571"/>
      <c r="TI571"/>
      <c r="TJ571"/>
      <c r="TK571"/>
      <c r="TL571"/>
      <c r="TM571"/>
      <c r="TN571"/>
      <c r="TO571"/>
      <c r="TP571"/>
      <c r="TQ571"/>
      <c r="TR571"/>
      <c r="TS571"/>
      <c r="TT571"/>
      <c r="TU571"/>
      <c r="TV571"/>
      <c r="TW571"/>
      <c r="TX571"/>
      <c r="TY571"/>
      <c r="TZ571"/>
      <c r="UA571"/>
      <c r="UB571"/>
      <c r="UC571"/>
      <c r="UD571"/>
      <c r="UE571"/>
      <c r="UF571"/>
      <c r="UG571"/>
      <c r="UH571"/>
      <c r="UI571"/>
      <c r="UJ571"/>
      <c r="UK571"/>
      <c r="UL571"/>
      <c r="UM571"/>
      <c r="UN571"/>
      <c r="UO571"/>
      <c r="UP571"/>
      <c r="UQ571"/>
      <c r="UR571"/>
      <c r="US571"/>
      <c r="UT571"/>
      <c r="UU571"/>
      <c r="UV571"/>
      <c r="UW571"/>
      <c r="UX571"/>
      <c r="UY571"/>
      <c r="UZ571"/>
      <c r="VA571"/>
      <c r="VB571"/>
      <c r="VC571"/>
      <c r="VD571"/>
      <c r="VE571"/>
      <c r="VF571"/>
      <c r="VG571"/>
      <c r="VH571"/>
      <c r="VI571"/>
      <c r="VJ571"/>
      <c r="VK571"/>
      <c r="VL571"/>
      <c r="VM571"/>
      <c r="VN571"/>
      <c r="VO571"/>
      <c r="VP571"/>
      <c r="VQ571"/>
      <c r="VR571"/>
      <c r="VS571"/>
      <c r="VT571"/>
      <c r="VU571"/>
      <c r="VV571"/>
      <c r="VW571"/>
      <c r="VX571"/>
      <c r="VY571"/>
      <c r="VZ571"/>
      <c r="WA571"/>
      <c r="WB571"/>
      <c r="WC571"/>
      <c r="WD571"/>
      <c r="WE571"/>
      <c r="WF571"/>
      <c r="WG571"/>
      <c r="WH571"/>
      <c r="WI571"/>
      <c r="WJ571"/>
      <c r="WK571"/>
      <c r="WL571"/>
      <c r="WM571"/>
      <c r="WN571"/>
      <c r="WO571"/>
      <c r="WP571"/>
      <c r="WQ571"/>
      <c r="WR571"/>
      <c r="WS571"/>
      <c r="WT571"/>
      <c r="WU571"/>
      <c r="WV571"/>
      <c r="WW571"/>
      <c r="WX571"/>
      <c r="WY571"/>
      <c r="WZ571"/>
      <c r="XA571"/>
      <c r="XB571"/>
      <c r="XC571"/>
      <c r="XD571"/>
      <c r="XE571"/>
      <c r="XF571"/>
      <c r="XG571"/>
      <c r="XH571"/>
      <c r="XI571"/>
      <c r="XJ571"/>
      <c r="XK571"/>
      <c r="XL571"/>
      <c r="XM571"/>
      <c r="XN571"/>
      <c r="XO571"/>
      <c r="XP571"/>
      <c r="XQ571"/>
      <c r="XR571"/>
      <c r="XS571"/>
      <c r="XT571"/>
      <c r="XU571"/>
      <c r="XV571"/>
      <c r="XW571"/>
      <c r="XX571"/>
      <c r="XY571"/>
      <c r="XZ571"/>
      <c r="YA571"/>
      <c r="YB571"/>
      <c r="YC571"/>
      <c r="YD571"/>
      <c r="YE571"/>
      <c r="YF571"/>
      <c r="YG571"/>
      <c r="YH571"/>
      <c r="YI571"/>
      <c r="YJ571"/>
      <c r="YK571"/>
      <c r="YL571"/>
      <c r="YM571"/>
      <c r="YN571"/>
      <c r="YO571"/>
      <c r="YP571"/>
      <c r="YQ571"/>
      <c r="YR571"/>
      <c r="YS571"/>
      <c r="YT571"/>
      <c r="YU571"/>
      <c r="YV571"/>
      <c r="YW571"/>
      <c r="YX571"/>
      <c r="YY571"/>
      <c r="YZ571"/>
      <c r="ZA571"/>
      <c r="ZB571"/>
      <c r="ZC571"/>
      <c r="ZD571"/>
      <c r="ZE571"/>
      <c r="ZF571"/>
      <c r="ZG571"/>
      <c r="ZH571"/>
      <c r="ZI571"/>
      <c r="ZJ571"/>
      <c r="ZK571"/>
      <c r="ZL571"/>
      <c r="ZM571"/>
      <c r="ZN571"/>
      <c r="ZO571"/>
      <c r="ZP571"/>
      <c r="ZQ571"/>
      <c r="ZR571"/>
      <c r="ZS571"/>
      <c r="ZT571"/>
      <c r="ZU571"/>
      <c r="ZV571"/>
      <c r="ZW571"/>
      <c r="ZX571"/>
      <c r="ZY571"/>
      <c r="ZZ571"/>
      <c r="AAA571"/>
      <c r="AAB571"/>
      <c r="AAC571"/>
      <c r="AAD571"/>
      <c r="AAE571"/>
      <c r="AAF571"/>
      <c r="AAG571"/>
      <c r="AAH571"/>
      <c r="AAI571"/>
      <c r="AAJ571"/>
      <c r="AAK571"/>
      <c r="AAL571"/>
      <c r="AAM571"/>
      <c r="AAN571"/>
      <c r="AAO571"/>
      <c r="AAP571"/>
      <c r="AAQ571"/>
      <c r="AAR571"/>
      <c r="AAS571"/>
      <c r="AAT571"/>
      <c r="AAU571"/>
      <c r="AAV571"/>
      <c r="AAW571"/>
      <c r="AAX571"/>
      <c r="AAY571"/>
      <c r="AAZ571"/>
      <c r="ABA571"/>
      <c r="ABB571"/>
      <c r="ABC571"/>
      <c r="ABD571"/>
      <c r="ABE571"/>
      <c r="ABF571"/>
      <c r="ABG571"/>
      <c r="ABH571"/>
      <c r="ABI571"/>
      <c r="ABJ571"/>
      <c r="ABK571"/>
      <c r="ABL571"/>
      <c r="ABM571"/>
      <c r="ABN571"/>
      <c r="ABO571"/>
      <c r="ABP571"/>
      <c r="ABQ571"/>
      <c r="ABR571"/>
      <c r="ABS571"/>
      <c r="ABT571"/>
      <c r="ABU571"/>
      <c r="ABV571"/>
      <c r="ABW571"/>
      <c r="ABX571"/>
      <c r="ABY571"/>
      <c r="ABZ571"/>
      <c r="ACA571"/>
      <c r="ACB571"/>
      <c r="ACC571"/>
      <c r="ACD571"/>
      <c r="ACE571"/>
      <c r="ACF571"/>
      <c r="ACG571"/>
      <c r="ACH571"/>
      <c r="ACI571"/>
      <c r="ACJ571"/>
      <c r="ACK571"/>
      <c r="ACL571"/>
      <c r="ACM571"/>
      <c r="ACN571"/>
      <c r="ACO571"/>
      <c r="ACP571"/>
      <c r="ACQ571"/>
      <c r="ACR571"/>
      <c r="ACS571"/>
      <c r="ACT571"/>
      <c r="ACU571"/>
      <c r="ACV571"/>
      <c r="ACW571"/>
      <c r="ACX571"/>
      <c r="ACY571"/>
      <c r="ACZ571"/>
      <c r="ADA571"/>
      <c r="ADB571"/>
      <c r="ADC571"/>
      <c r="ADD571"/>
      <c r="ADE571"/>
      <c r="ADF571"/>
      <c r="ADG571"/>
      <c r="ADH571"/>
      <c r="ADI571"/>
      <c r="ADJ571"/>
      <c r="ADK571"/>
      <c r="ADL571"/>
      <c r="ADM571"/>
      <c r="ADN571"/>
      <c r="ADO571"/>
      <c r="ADP571"/>
      <c r="ADQ571"/>
      <c r="ADR571"/>
      <c r="ADS571"/>
      <c r="ADT571"/>
      <c r="ADU571"/>
      <c r="ADV571"/>
      <c r="ADW571"/>
      <c r="ADX571"/>
      <c r="ADY571"/>
      <c r="ADZ571"/>
      <c r="AEA571"/>
      <c r="AEB571"/>
      <c r="AEC571"/>
      <c r="AED571"/>
      <c r="AEE571"/>
      <c r="AEF571"/>
      <c r="AEG571"/>
      <c r="AEH571"/>
      <c r="AEI571"/>
      <c r="AEJ571"/>
      <c r="AEK571"/>
      <c r="AEL571"/>
      <c r="AEM571"/>
      <c r="AEN571"/>
      <c r="AEO571"/>
      <c r="AEP571"/>
      <c r="AEQ571"/>
      <c r="AER571"/>
      <c r="AES571"/>
      <c r="AET571"/>
      <c r="AEU571"/>
      <c r="AEV571"/>
      <c r="AEW571"/>
      <c r="AEX571"/>
      <c r="AEY571"/>
      <c r="AEZ571"/>
      <c r="AFA571"/>
      <c r="AFB571"/>
      <c r="AFC571"/>
      <c r="AFD571"/>
      <c r="AFE571"/>
      <c r="AFF571"/>
      <c r="AFG571"/>
      <c r="AFH571"/>
      <c r="AFI571"/>
      <c r="AFJ571"/>
      <c r="AFK571"/>
      <c r="AFL571"/>
      <c r="AFM571"/>
      <c r="AFN571"/>
      <c r="AFO571"/>
      <c r="AFP571"/>
      <c r="AFQ571"/>
      <c r="AFR571"/>
      <c r="AFS571"/>
      <c r="AFT571"/>
      <c r="AFU571"/>
      <c r="AFV571"/>
      <c r="AFW571"/>
      <c r="AFX571"/>
      <c r="AFY571"/>
      <c r="AFZ571"/>
      <c r="AGA571"/>
      <c r="AGB571"/>
      <c r="AGC571"/>
      <c r="AGD571"/>
      <c r="AGE571"/>
      <c r="AGF571"/>
      <c r="AGG571"/>
      <c r="AGH571"/>
      <c r="AGI571"/>
      <c r="AGJ571"/>
      <c r="AGK571"/>
      <c r="AGL571"/>
      <c r="AGM571"/>
      <c r="AGN571"/>
      <c r="AGO571"/>
      <c r="AGP571"/>
      <c r="AGQ571"/>
      <c r="AGR571"/>
      <c r="AGS571"/>
      <c r="AGT571"/>
      <c r="AGU571"/>
      <c r="AGV571"/>
      <c r="AGW571"/>
      <c r="AGX571"/>
      <c r="AGY571"/>
      <c r="AGZ571"/>
      <c r="AHA571"/>
      <c r="AHB571"/>
      <c r="AHC571"/>
      <c r="AHD571"/>
      <c r="AHE571"/>
      <c r="AHF571"/>
      <c r="AHG571"/>
      <c r="AHH571"/>
      <c r="AHI571"/>
      <c r="AHJ571"/>
      <c r="AHK571"/>
      <c r="AHL571"/>
      <c r="AHM571"/>
      <c r="AHN571"/>
      <c r="AHO571"/>
      <c r="AHP571"/>
      <c r="AHQ571"/>
      <c r="AHR571"/>
      <c r="AHS571"/>
      <c r="AHT571"/>
      <c r="AHU571"/>
      <c r="AHV571"/>
      <c r="AHW571"/>
      <c r="AHX571"/>
      <c r="AHY571"/>
      <c r="AHZ571"/>
      <c r="AIA571"/>
      <c r="AIB571"/>
      <c r="AIC571"/>
      <c r="AID571"/>
      <c r="AIE571"/>
      <c r="AIF571"/>
      <c r="AIG571"/>
      <c r="AIH571"/>
      <c r="AII571"/>
      <c r="AIJ571"/>
      <c r="AIK571"/>
      <c r="AIL571"/>
      <c r="AIM571"/>
      <c r="AIN571"/>
      <c r="AIO571"/>
      <c r="AIP571"/>
      <c r="AIQ571"/>
      <c r="AIR571"/>
      <c r="AIS571"/>
      <c r="AIT571"/>
      <c r="AIU571"/>
      <c r="AIV571"/>
      <c r="AIW571"/>
      <c r="AIX571"/>
      <c r="AIY571"/>
      <c r="AIZ571"/>
      <c r="AJA571"/>
      <c r="AJB571"/>
      <c r="AJC571"/>
      <c r="AJD571"/>
      <c r="AJE571"/>
      <c r="AJF571"/>
      <c r="AJG571"/>
      <c r="AJH571"/>
      <c r="AJI571"/>
      <c r="AJJ571"/>
      <c r="AJK571"/>
      <c r="AJL571"/>
      <c r="AJM571"/>
      <c r="AJN571"/>
      <c r="AJO571"/>
      <c r="AJP571"/>
      <c r="AJQ571"/>
      <c r="AJR571"/>
      <c r="AJS571"/>
      <c r="AJT571"/>
      <c r="AJU571"/>
      <c r="AJV571"/>
      <c r="AJW571"/>
      <c r="AJX571"/>
      <c r="AJY571"/>
      <c r="AJZ571"/>
      <c r="AKA571"/>
      <c r="AKB571"/>
      <c r="AKC571"/>
      <c r="AKD571"/>
      <c r="AKE571"/>
      <c r="AKF571"/>
      <c r="AKG571"/>
      <c r="AKH571"/>
      <c r="AKI571"/>
      <c r="AKJ571"/>
      <c r="AKK571"/>
      <c r="AKL571"/>
      <c r="AKM571"/>
      <c r="AKN571"/>
      <c r="AKO571"/>
      <c r="AKP571"/>
      <c r="AKQ571"/>
      <c r="AKR571"/>
      <c r="AKS571"/>
      <c r="AKT571"/>
      <c r="AKU571"/>
      <c r="AKV571"/>
      <c r="AKW571"/>
      <c r="AKX571"/>
      <c r="AKY571"/>
      <c r="AKZ571"/>
      <c r="ALA571"/>
      <c r="ALB571"/>
      <c r="ALC571"/>
      <c r="ALD571"/>
      <c r="ALE571"/>
      <c r="ALF571"/>
      <c r="ALG571"/>
      <c r="ALH571"/>
      <c r="ALI571"/>
      <c r="ALJ571"/>
      <c r="ALK571"/>
      <c r="ALL571"/>
      <c r="ALM571"/>
      <c r="ALN571"/>
      <c r="ALO571"/>
      <c r="ALP571"/>
      <c r="ALQ571"/>
      <c r="ALR571"/>
      <c r="ALS571"/>
      <c r="ALT571"/>
      <c r="ALU571"/>
      <c r="ALV571"/>
      <c r="ALW571"/>
      <c r="ALX571"/>
      <c r="ALY571"/>
      <c r="ALZ571"/>
      <c r="AMA571"/>
      <c r="AMB571"/>
      <c r="AMC571"/>
      <c r="AMD571"/>
      <c r="AME571"/>
      <c r="AMF571"/>
      <c r="AMG571"/>
      <c r="AMH571"/>
      <c r="AMI571"/>
      <c r="AMJ571"/>
      <c r="AMK571"/>
      <c r="AML571"/>
      <c r="AMM571"/>
      <c r="AMN571"/>
      <c r="AMO571"/>
      <c r="AMP571"/>
      <c r="AMQ571"/>
      <c r="AMR571"/>
      <c r="AMS571"/>
      <c r="AMT571"/>
      <c r="AMU571"/>
    </row>
    <row r="572" spans="2:1035" s="6" customFormat="1" ht="15" customHeight="1" x14ac:dyDescent="0.25">
      <c r="B572" s="225"/>
      <c r="C572" s="225" t="str">
        <f t="shared" si="278"/>
        <v>SANCO2</v>
      </c>
      <c r="D572" s="225" t="str">
        <f t="shared" si="279"/>
        <v>GS5-45HPC + ECO-83SSAQB  (83 gal)</v>
      </c>
      <c r="E572" s="6">
        <f t="shared" si="280"/>
        <v>2201117</v>
      </c>
      <c r="F572" s="55">
        <f t="shared" si="281"/>
        <v>83</v>
      </c>
      <c r="G572" s="6" t="str">
        <f t="shared" si="282"/>
        <v>SANCO280</v>
      </c>
      <c r="H572" s="114">
        <f t="shared" si="283"/>
        <v>0</v>
      </c>
      <c r="I572" s="152" t="str">
        <f t="shared" si="284"/>
        <v>SANCO2GS5_45HPC_ECO83SSAQB</v>
      </c>
      <c r="J572" s="114">
        <v>2</v>
      </c>
      <c r="K572" s="219">
        <v>3.8</v>
      </c>
      <c r="L572" s="91" t="s">
        <v>188</v>
      </c>
      <c r="M572" s="32">
        <v>2</v>
      </c>
      <c r="N572" s="75">
        <f t="shared" si="285"/>
        <v>22</v>
      </c>
      <c r="O572" s="233" t="s">
        <v>898</v>
      </c>
      <c r="P572" s="62">
        <f t="shared" si="261"/>
        <v>11</v>
      </c>
      <c r="Q572" s="164">
        <f t="shared" si="263"/>
        <v>2201117</v>
      </c>
      <c r="R572" s="59" t="str">
        <f t="shared" si="286"/>
        <v>GS5-45HPC + ECO-83SSAQB  (83 gal)</v>
      </c>
      <c r="S572" s="151">
        <f>COUNTIF(R$90:R$662, R572)</f>
        <v>1</v>
      </c>
      <c r="T572" s="229" t="s">
        <v>1297</v>
      </c>
      <c r="U572" s="223">
        <v>83</v>
      </c>
      <c r="V572" s="30" t="s">
        <v>900</v>
      </c>
      <c r="W572" s="80" t="s">
        <v>900</v>
      </c>
      <c r="X572" s="85" t="str">
        <f t="shared" si="264"/>
        <v>SANCO280</v>
      </c>
      <c r="Y572" s="230">
        <v>0</v>
      </c>
      <c r="Z572" s="46"/>
      <c r="AA572" s="150"/>
      <c r="AB572" s="44"/>
      <c r="AC572" s="124" t="str">
        <f t="shared" si="287"/>
        <v>2,     2201117,   "GS5-45HPC + ECO-83SSAQB  (83 gal)"</v>
      </c>
      <c r="AD572" s="126" t="str">
        <f t="shared" si="262"/>
        <v>SANCO2</v>
      </c>
      <c r="AE572" s="222" t="s">
        <v>1309</v>
      </c>
      <c r="AF572" s="167">
        <f>COUNTIF(AE$77:AE$662, AE572)</f>
        <v>1</v>
      </c>
      <c r="AG572" s="124" t="str">
        <f t="shared" si="288"/>
        <v xml:space="preserve">          case  GS5-45HPC + ECO-83SSAQB  (83 gal)   :   "SANCO2GS5_45HPC_ECO83SSAQB"</v>
      </c>
      <c r="AH572" s="6">
        <v>3.8</v>
      </c>
      <c r="AJ572" s="6">
        <v>2</v>
      </c>
      <c r="AK572"/>
      <c r="AL572" s="138" t="str">
        <f t="shared" si="289"/>
        <v/>
      </c>
      <c r="AM572" s="138" t="str">
        <f t="shared" si="290"/>
        <v/>
      </c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  <c r="DQ572"/>
      <c r="DR572"/>
      <c r="DS572"/>
      <c r="DT572"/>
      <c r="DU572"/>
      <c r="DV572"/>
      <c r="DW572"/>
      <c r="DX572"/>
      <c r="DY572"/>
      <c r="DZ572"/>
      <c r="EA572"/>
      <c r="EB572"/>
      <c r="EC572"/>
      <c r="ED572"/>
      <c r="EE572"/>
      <c r="EF572"/>
      <c r="EG572"/>
      <c r="EH572"/>
      <c r="EI572"/>
      <c r="EJ572"/>
      <c r="EK572"/>
      <c r="EL572"/>
      <c r="EM572"/>
      <c r="EN572"/>
      <c r="EO572"/>
      <c r="EP572"/>
      <c r="EQ572"/>
      <c r="ER572"/>
      <c r="ES572"/>
      <c r="ET572"/>
      <c r="EU572"/>
      <c r="EV572"/>
      <c r="EW572"/>
      <c r="EX572"/>
      <c r="EY572"/>
      <c r="EZ572"/>
      <c r="FA572"/>
      <c r="FB572"/>
      <c r="FC572"/>
      <c r="FD572"/>
      <c r="FE572"/>
      <c r="FF572"/>
      <c r="FG572"/>
      <c r="FH572"/>
      <c r="FI572"/>
      <c r="FJ572"/>
      <c r="FK572"/>
      <c r="FL572"/>
      <c r="FM572"/>
      <c r="FN572"/>
      <c r="FO572"/>
      <c r="FP572"/>
      <c r="FQ572"/>
      <c r="FR572"/>
      <c r="FS572"/>
      <c r="FT572"/>
      <c r="FU572"/>
      <c r="FV572"/>
      <c r="FW572"/>
      <c r="FX572"/>
      <c r="FY572"/>
      <c r="FZ572"/>
      <c r="GA572"/>
      <c r="GB572"/>
      <c r="GC572"/>
      <c r="GD572"/>
      <c r="GE572"/>
      <c r="GF572"/>
      <c r="GG572"/>
      <c r="GH572"/>
      <c r="GI572"/>
      <c r="GJ572"/>
      <c r="GK572"/>
      <c r="GL572"/>
      <c r="GM572"/>
      <c r="GN572"/>
      <c r="GO572"/>
      <c r="GP572"/>
      <c r="GQ572"/>
      <c r="GR572"/>
      <c r="GS572"/>
      <c r="GT572"/>
      <c r="GU572"/>
      <c r="GV572"/>
      <c r="GW572"/>
      <c r="GX572"/>
      <c r="GY572"/>
      <c r="GZ572"/>
      <c r="HA572"/>
      <c r="HB572"/>
      <c r="HC572"/>
      <c r="HD572"/>
      <c r="HE572"/>
      <c r="HF572"/>
      <c r="HG572"/>
      <c r="HH572"/>
      <c r="HI572"/>
      <c r="HJ572"/>
      <c r="HK572"/>
      <c r="HL572"/>
      <c r="HM572"/>
      <c r="HN572"/>
      <c r="HO572"/>
      <c r="HP572"/>
      <c r="HQ572"/>
      <c r="HR572"/>
      <c r="HS572"/>
      <c r="HT572"/>
      <c r="HU572"/>
      <c r="HV572"/>
      <c r="HW572"/>
      <c r="HX572"/>
      <c r="HY572"/>
      <c r="HZ572"/>
      <c r="IA572"/>
      <c r="IB572"/>
      <c r="IC572"/>
      <c r="ID572"/>
      <c r="IE572"/>
      <c r="IF572"/>
      <c r="IG572"/>
      <c r="IH572"/>
      <c r="II572"/>
      <c r="IJ572"/>
      <c r="IK572"/>
      <c r="IL572"/>
      <c r="IM572"/>
      <c r="IN572"/>
      <c r="IO572"/>
      <c r="IP572"/>
      <c r="IQ572"/>
      <c r="IR572"/>
      <c r="IS572"/>
      <c r="IT572"/>
      <c r="IU572"/>
      <c r="IV572"/>
      <c r="IW572"/>
      <c r="IX572"/>
      <c r="IY572"/>
      <c r="IZ572"/>
      <c r="JA572"/>
      <c r="JB572"/>
      <c r="JC572"/>
      <c r="JD572"/>
      <c r="JE572"/>
      <c r="JF572"/>
      <c r="JG572"/>
      <c r="JH572"/>
      <c r="JI572"/>
      <c r="JJ572"/>
      <c r="JK572"/>
      <c r="JL572"/>
      <c r="JM572"/>
      <c r="JN572"/>
      <c r="JO572"/>
      <c r="JP572"/>
      <c r="JQ572"/>
      <c r="JR572"/>
      <c r="JS572"/>
      <c r="JT572"/>
      <c r="JU572"/>
      <c r="JV572"/>
      <c r="JW572"/>
      <c r="JX572"/>
      <c r="JY572"/>
      <c r="JZ572"/>
      <c r="KA572"/>
      <c r="KB572"/>
      <c r="KC572"/>
      <c r="KD572"/>
      <c r="KE572"/>
      <c r="KF572"/>
      <c r="KG572"/>
      <c r="KH572"/>
      <c r="KI572"/>
      <c r="KJ572"/>
      <c r="KK572"/>
      <c r="KL572"/>
      <c r="KM572"/>
      <c r="KN572"/>
      <c r="KO572"/>
      <c r="KP572"/>
      <c r="KQ572"/>
      <c r="KR572"/>
      <c r="KS572"/>
      <c r="KT572"/>
      <c r="KU572"/>
      <c r="KV572"/>
      <c r="KW572"/>
      <c r="KX572"/>
      <c r="KY572"/>
      <c r="KZ572"/>
      <c r="LA572"/>
      <c r="LB572"/>
      <c r="LC572"/>
      <c r="LD572"/>
      <c r="LE572"/>
      <c r="LF572"/>
      <c r="LG572"/>
      <c r="LH572"/>
      <c r="LI572"/>
      <c r="LJ572"/>
      <c r="LK572"/>
      <c r="LL572"/>
      <c r="LM572"/>
      <c r="LN572"/>
      <c r="LO572"/>
      <c r="LP572"/>
      <c r="LQ572"/>
      <c r="LR572"/>
      <c r="LS572"/>
      <c r="LT572"/>
      <c r="LU572"/>
      <c r="LV572"/>
      <c r="LW572"/>
      <c r="LX572"/>
      <c r="LY572"/>
      <c r="LZ572"/>
      <c r="MA572"/>
      <c r="MB572"/>
      <c r="MC572"/>
      <c r="MD572"/>
      <c r="ME572"/>
      <c r="MF572"/>
      <c r="MG572"/>
      <c r="MH572"/>
      <c r="MI572"/>
      <c r="MJ572"/>
      <c r="MK572"/>
      <c r="ML572"/>
      <c r="MM572"/>
      <c r="MN572"/>
      <c r="MO572"/>
      <c r="MP572"/>
      <c r="MQ572"/>
      <c r="MR572"/>
      <c r="MS572"/>
      <c r="MT572"/>
      <c r="MU572"/>
      <c r="MV572"/>
      <c r="MW572"/>
      <c r="MX572"/>
      <c r="MY572"/>
      <c r="MZ572"/>
      <c r="NA572"/>
      <c r="NB572"/>
      <c r="NC572"/>
      <c r="ND572"/>
      <c r="NE572"/>
      <c r="NF572"/>
      <c r="NG572"/>
      <c r="NH572"/>
      <c r="NI572"/>
      <c r="NJ572"/>
      <c r="NK572"/>
      <c r="NL572"/>
      <c r="NM572"/>
      <c r="NN572"/>
      <c r="NO572"/>
      <c r="NP572"/>
      <c r="NQ572"/>
      <c r="NR572"/>
      <c r="NS572"/>
      <c r="NT572"/>
      <c r="NU572"/>
      <c r="NV572"/>
      <c r="NW572"/>
      <c r="NX572"/>
      <c r="NY572"/>
      <c r="NZ572"/>
      <c r="OA572"/>
      <c r="OB572"/>
      <c r="OC572"/>
      <c r="OD572"/>
      <c r="OE572"/>
      <c r="OF572"/>
      <c r="OG572"/>
      <c r="OH572"/>
      <c r="OI572"/>
      <c r="OJ572"/>
      <c r="OK572"/>
      <c r="OL572"/>
      <c r="OM572"/>
      <c r="ON572"/>
      <c r="OO572"/>
      <c r="OP572"/>
      <c r="OQ572"/>
      <c r="OR572"/>
      <c r="OS572"/>
      <c r="OT572"/>
      <c r="OU572"/>
      <c r="OV572"/>
      <c r="OW572"/>
      <c r="OX572"/>
      <c r="OY572"/>
      <c r="OZ572"/>
      <c r="PA572"/>
      <c r="PB572"/>
      <c r="PC572"/>
      <c r="PD572"/>
      <c r="PE572"/>
      <c r="PF572"/>
      <c r="PG572"/>
      <c r="PH572"/>
      <c r="PI572"/>
      <c r="PJ572"/>
      <c r="PK572"/>
      <c r="PL572"/>
      <c r="PM572"/>
      <c r="PN572"/>
      <c r="PO572"/>
      <c r="PP572"/>
      <c r="PQ572"/>
      <c r="PR572"/>
      <c r="PS572"/>
      <c r="PT572"/>
      <c r="PU572"/>
      <c r="PV572"/>
      <c r="PW572"/>
      <c r="PX572"/>
      <c r="PY572"/>
      <c r="PZ572"/>
      <c r="QA572"/>
      <c r="QB572"/>
      <c r="QC572"/>
      <c r="QD572"/>
      <c r="QE572"/>
      <c r="QF572"/>
      <c r="QG572"/>
      <c r="QH572"/>
      <c r="QI572"/>
      <c r="QJ572"/>
      <c r="QK572"/>
      <c r="QL572"/>
      <c r="QM572"/>
      <c r="QN572"/>
      <c r="QO572"/>
      <c r="QP572"/>
      <c r="QQ572"/>
      <c r="QR572"/>
      <c r="QS572"/>
      <c r="QT572"/>
      <c r="QU572"/>
      <c r="QV572"/>
      <c r="QW572"/>
      <c r="QX572"/>
      <c r="QY572"/>
      <c r="QZ572"/>
      <c r="RA572"/>
      <c r="RB572"/>
      <c r="RC572"/>
      <c r="RD572"/>
      <c r="RE572"/>
      <c r="RF572"/>
      <c r="RG572"/>
      <c r="RH572"/>
      <c r="RI572"/>
      <c r="RJ572"/>
      <c r="RK572"/>
      <c r="RL572"/>
      <c r="RM572"/>
      <c r="RN572"/>
      <c r="RO572"/>
      <c r="RP572"/>
      <c r="RQ572"/>
      <c r="RR572"/>
      <c r="RS572"/>
      <c r="RT572"/>
      <c r="RU572"/>
      <c r="RV572"/>
      <c r="RW572"/>
      <c r="RX572"/>
      <c r="RY572"/>
      <c r="RZ572"/>
      <c r="SA572"/>
      <c r="SB572"/>
      <c r="SC572"/>
      <c r="SD572"/>
      <c r="SE572"/>
      <c r="SF572"/>
      <c r="SG572"/>
      <c r="SH572"/>
      <c r="SI572"/>
      <c r="SJ572"/>
      <c r="SK572"/>
      <c r="SL572"/>
      <c r="SM572"/>
      <c r="SN572"/>
      <c r="SO572"/>
      <c r="SP572"/>
      <c r="SQ572"/>
      <c r="SR572"/>
      <c r="SS572"/>
      <c r="ST572"/>
      <c r="SU572"/>
      <c r="SV572"/>
      <c r="SW572"/>
      <c r="SX572"/>
      <c r="SY572"/>
      <c r="SZ572"/>
      <c r="TA572"/>
      <c r="TB572"/>
      <c r="TC572"/>
      <c r="TD572"/>
      <c r="TE572"/>
      <c r="TF572"/>
      <c r="TG572"/>
      <c r="TH572"/>
      <c r="TI572"/>
      <c r="TJ572"/>
      <c r="TK572"/>
      <c r="TL572"/>
      <c r="TM572"/>
      <c r="TN572"/>
      <c r="TO572"/>
      <c r="TP572"/>
      <c r="TQ572"/>
      <c r="TR572"/>
      <c r="TS572"/>
      <c r="TT572"/>
      <c r="TU572"/>
      <c r="TV572"/>
      <c r="TW572"/>
      <c r="TX572"/>
      <c r="TY572"/>
      <c r="TZ572"/>
      <c r="UA572"/>
      <c r="UB572"/>
      <c r="UC572"/>
      <c r="UD572"/>
      <c r="UE572"/>
      <c r="UF572"/>
      <c r="UG572"/>
      <c r="UH572"/>
      <c r="UI572"/>
      <c r="UJ572"/>
      <c r="UK572"/>
      <c r="UL572"/>
      <c r="UM572"/>
      <c r="UN572"/>
      <c r="UO572"/>
      <c r="UP572"/>
      <c r="UQ572"/>
      <c r="UR572"/>
      <c r="US572"/>
      <c r="UT572"/>
      <c r="UU572"/>
      <c r="UV572"/>
      <c r="UW572"/>
      <c r="UX572"/>
      <c r="UY572"/>
      <c r="UZ572"/>
      <c r="VA572"/>
      <c r="VB572"/>
      <c r="VC572"/>
      <c r="VD572"/>
      <c r="VE572"/>
      <c r="VF572"/>
      <c r="VG572"/>
      <c r="VH572"/>
      <c r="VI572"/>
      <c r="VJ572"/>
      <c r="VK572"/>
      <c r="VL572"/>
      <c r="VM572"/>
      <c r="VN572"/>
      <c r="VO572"/>
      <c r="VP572"/>
      <c r="VQ572"/>
      <c r="VR572"/>
      <c r="VS572"/>
      <c r="VT572"/>
      <c r="VU572"/>
      <c r="VV572"/>
      <c r="VW572"/>
      <c r="VX572"/>
      <c r="VY572"/>
      <c r="VZ572"/>
      <c r="WA572"/>
      <c r="WB572"/>
      <c r="WC572"/>
      <c r="WD572"/>
      <c r="WE572"/>
      <c r="WF572"/>
      <c r="WG572"/>
      <c r="WH572"/>
      <c r="WI572"/>
      <c r="WJ572"/>
      <c r="WK572"/>
      <c r="WL572"/>
      <c r="WM572"/>
      <c r="WN572"/>
      <c r="WO572"/>
      <c r="WP572"/>
      <c r="WQ572"/>
      <c r="WR572"/>
      <c r="WS572"/>
      <c r="WT572"/>
      <c r="WU572"/>
      <c r="WV572"/>
      <c r="WW572"/>
      <c r="WX572"/>
      <c r="WY572"/>
      <c r="WZ572"/>
      <c r="XA572"/>
      <c r="XB572"/>
      <c r="XC572"/>
      <c r="XD572"/>
      <c r="XE572"/>
      <c r="XF572"/>
      <c r="XG572"/>
      <c r="XH572"/>
      <c r="XI572"/>
      <c r="XJ572"/>
      <c r="XK572"/>
      <c r="XL572"/>
      <c r="XM572"/>
      <c r="XN572"/>
      <c r="XO572"/>
      <c r="XP572"/>
      <c r="XQ572"/>
      <c r="XR572"/>
      <c r="XS572"/>
      <c r="XT572"/>
      <c r="XU572"/>
      <c r="XV572"/>
      <c r="XW572"/>
      <c r="XX572"/>
      <c r="XY572"/>
      <c r="XZ572"/>
      <c r="YA572"/>
      <c r="YB572"/>
      <c r="YC572"/>
      <c r="YD572"/>
      <c r="YE572"/>
      <c r="YF572"/>
      <c r="YG572"/>
      <c r="YH572"/>
      <c r="YI572"/>
      <c r="YJ572"/>
      <c r="YK572"/>
      <c r="YL572"/>
      <c r="YM572"/>
      <c r="YN572"/>
      <c r="YO572"/>
      <c r="YP572"/>
      <c r="YQ572"/>
      <c r="YR572"/>
      <c r="YS572"/>
      <c r="YT572"/>
      <c r="YU572"/>
      <c r="YV572"/>
      <c r="YW572"/>
      <c r="YX572"/>
      <c r="YY572"/>
      <c r="YZ572"/>
      <c r="ZA572"/>
      <c r="ZB572"/>
      <c r="ZC572"/>
      <c r="ZD572"/>
      <c r="ZE572"/>
      <c r="ZF572"/>
      <c r="ZG572"/>
      <c r="ZH572"/>
      <c r="ZI572"/>
      <c r="ZJ572"/>
      <c r="ZK572"/>
      <c r="ZL572"/>
      <c r="ZM572"/>
      <c r="ZN572"/>
      <c r="ZO572"/>
      <c r="ZP572"/>
      <c r="ZQ572"/>
      <c r="ZR572"/>
      <c r="ZS572"/>
      <c r="ZT572"/>
      <c r="ZU572"/>
      <c r="ZV572"/>
      <c r="ZW572"/>
      <c r="ZX572"/>
      <c r="ZY572"/>
      <c r="ZZ572"/>
      <c r="AAA572"/>
      <c r="AAB572"/>
      <c r="AAC572"/>
      <c r="AAD572"/>
      <c r="AAE572"/>
      <c r="AAF572"/>
      <c r="AAG572"/>
      <c r="AAH572"/>
      <c r="AAI572"/>
      <c r="AAJ572"/>
      <c r="AAK572"/>
      <c r="AAL572"/>
      <c r="AAM572"/>
      <c r="AAN572"/>
      <c r="AAO572"/>
      <c r="AAP572"/>
      <c r="AAQ572"/>
      <c r="AAR572"/>
      <c r="AAS572"/>
      <c r="AAT572"/>
      <c r="AAU572"/>
      <c r="AAV572"/>
      <c r="AAW572"/>
      <c r="AAX572"/>
      <c r="AAY572"/>
      <c r="AAZ572"/>
      <c r="ABA572"/>
      <c r="ABB572"/>
      <c r="ABC572"/>
      <c r="ABD572"/>
      <c r="ABE572"/>
      <c r="ABF572"/>
      <c r="ABG572"/>
      <c r="ABH572"/>
      <c r="ABI572"/>
      <c r="ABJ572"/>
      <c r="ABK572"/>
      <c r="ABL572"/>
      <c r="ABM572"/>
      <c r="ABN572"/>
      <c r="ABO572"/>
      <c r="ABP572"/>
      <c r="ABQ572"/>
      <c r="ABR572"/>
      <c r="ABS572"/>
      <c r="ABT572"/>
      <c r="ABU572"/>
      <c r="ABV572"/>
      <c r="ABW572"/>
      <c r="ABX572"/>
      <c r="ABY572"/>
      <c r="ABZ572"/>
      <c r="ACA572"/>
      <c r="ACB572"/>
      <c r="ACC572"/>
      <c r="ACD572"/>
      <c r="ACE572"/>
      <c r="ACF572"/>
      <c r="ACG572"/>
      <c r="ACH572"/>
      <c r="ACI572"/>
      <c r="ACJ572"/>
      <c r="ACK572"/>
      <c r="ACL572"/>
      <c r="ACM572"/>
      <c r="ACN572"/>
      <c r="ACO572"/>
      <c r="ACP572"/>
      <c r="ACQ572"/>
      <c r="ACR572"/>
      <c r="ACS572"/>
      <c r="ACT572"/>
      <c r="ACU572"/>
      <c r="ACV572"/>
      <c r="ACW572"/>
      <c r="ACX572"/>
      <c r="ACY572"/>
      <c r="ACZ572"/>
      <c r="ADA572"/>
      <c r="ADB572"/>
      <c r="ADC572"/>
      <c r="ADD572"/>
      <c r="ADE572"/>
      <c r="ADF572"/>
      <c r="ADG572"/>
      <c r="ADH572"/>
      <c r="ADI572"/>
      <c r="ADJ572"/>
      <c r="ADK572"/>
      <c r="ADL572"/>
      <c r="ADM572"/>
      <c r="ADN572"/>
      <c r="ADO572"/>
      <c r="ADP572"/>
      <c r="ADQ572"/>
      <c r="ADR572"/>
      <c r="ADS572"/>
      <c r="ADT572"/>
      <c r="ADU572"/>
      <c r="ADV572"/>
      <c r="ADW572"/>
      <c r="ADX572"/>
      <c r="ADY572"/>
      <c r="ADZ572"/>
      <c r="AEA572"/>
      <c r="AEB572"/>
      <c r="AEC572"/>
      <c r="AED572"/>
      <c r="AEE572"/>
      <c r="AEF572"/>
      <c r="AEG572"/>
      <c r="AEH572"/>
      <c r="AEI572"/>
      <c r="AEJ572"/>
      <c r="AEK572"/>
      <c r="AEL572"/>
      <c r="AEM572"/>
      <c r="AEN572"/>
      <c r="AEO572"/>
      <c r="AEP572"/>
      <c r="AEQ572"/>
      <c r="AER572"/>
      <c r="AES572"/>
      <c r="AET572"/>
      <c r="AEU572"/>
      <c r="AEV572"/>
      <c r="AEW572"/>
      <c r="AEX572"/>
      <c r="AEY572"/>
      <c r="AEZ572"/>
      <c r="AFA572"/>
      <c r="AFB572"/>
      <c r="AFC572"/>
      <c r="AFD572"/>
      <c r="AFE572"/>
      <c r="AFF572"/>
      <c r="AFG572"/>
      <c r="AFH572"/>
      <c r="AFI572"/>
      <c r="AFJ572"/>
      <c r="AFK572"/>
      <c r="AFL572"/>
      <c r="AFM572"/>
      <c r="AFN572"/>
      <c r="AFO572"/>
      <c r="AFP572"/>
      <c r="AFQ572"/>
      <c r="AFR572"/>
      <c r="AFS572"/>
      <c r="AFT572"/>
      <c r="AFU572"/>
      <c r="AFV572"/>
      <c r="AFW572"/>
      <c r="AFX572"/>
      <c r="AFY572"/>
      <c r="AFZ572"/>
      <c r="AGA572"/>
      <c r="AGB572"/>
      <c r="AGC572"/>
      <c r="AGD572"/>
      <c r="AGE572"/>
      <c r="AGF572"/>
      <c r="AGG572"/>
      <c r="AGH572"/>
      <c r="AGI572"/>
      <c r="AGJ572"/>
      <c r="AGK572"/>
      <c r="AGL572"/>
      <c r="AGM572"/>
      <c r="AGN572"/>
      <c r="AGO572"/>
      <c r="AGP572"/>
      <c r="AGQ572"/>
      <c r="AGR572"/>
      <c r="AGS572"/>
      <c r="AGT572"/>
      <c r="AGU572"/>
      <c r="AGV572"/>
      <c r="AGW572"/>
      <c r="AGX572"/>
      <c r="AGY572"/>
      <c r="AGZ572"/>
      <c r="AHA572"/>
      <c r="AHB572"/>
      <c r="AHC572"/>
      <c r="AHD572"/>
      <c r="AHE572"/>
      <c r="AHF572"/>
      <c r="AHG572"/>
      <c r="AHH572"/>
      <c r="AHI572"/>
      <c r="AHJ572"/>
      <c r="AHK572"/>
      <c r="AHL572"/>
      <c r="AHM572"/>
      <c r="AHN572"/>
      <c r="AHO572"/>
      <c r="AHP572"/>
      <c r="AHQ572"/>
      <c r="AHR572"/>
      <c r="AHS572"/>
      <c r="AHT572"/>
      <c r="AHU572"/>
      <c r="AHV572"/>
      <c r="AHW572"/>
      <c r="AHX572"/>
      <c r="AHY572"/>
      <c r="AHZ572"/>
      <c r="AIA572"/>
      <c r="AIB572"/>
      <c r="AIC572"/>
      <c r="AID572"/>
      <c r="AIE572"/>
      <c r="AIF572"/>
      <c r="AIG572"/>
      <c r="AIH572"/>
      <c r="AII572"/>
      <c r="AIJ572"/>
      <c r="AIK572"/>
      <c r="AIL572"/>
      <c r="AIM572"/>
      <c r="AIN572"/>
      <c r="AIO572"/>
      <c r="AIP572"/>
      <c r="AIQ572"/>
      <c r="AIR572"/>
      <c r="AIS572"/>
      <c r="AIT572"/>
      <c r="AIU572"/>
      <c r="AIV572"/>
      <c r="AIW572"/>
      <c r="AIX572"/>
      <c r="AIY572"/>
      <c r="AIZ572"/>
      <c r="AJA572"/>
      <c r="AJB572"/>
      <c r="AJC572"/>
      <c r="AJD572"/>
      <c r="AJE572"/>
      <c r="AJF572"/>
      <c r="AJG572"/>
      <c r="AJH572"/>
      <c r="AJI572"/>
      <c r="AJJ572"/>
      <c r="AJK572"/>
      <c r="AJL572"/>
      <c r="AJM572"/>
      <c r="AJN572"/>
      <c r="AJO572"/>
      <c r="AJP572"/>
      <c r="AJQ572"/>
      <c r="AJR572"/>
      <c r="AJS572"/>
      <c r="AJT572"/>
      <c r="AJU572"/>
      <c r="AJV572"/>
      <c r="AJW572"/>
      <c r="AJX572"/>
      <c r="AJY572"/>
      <c r="AJZ572"/>
      <c r="AKA572"/>
      <c r="AKB572"/>
      <c r="AKC572"/>
      <c r="AKD572"/>
      <c r="AKE572"/>
      <c r="AKF572"/>
      <c r="AKG572"/>
      <c r="AKH572"/>
      <c r="AKI572"/>
      <c r="AKJ572"/>
      <c r="AKK572"/>
      <c r="AKL572"/>
      <c r="AKM572"/>
      <c r="AKN572"/>
      <c r="AKO572"/>
      <c r="AKP572"/>
      <c r="AKQ572"/>
      <c r="AKR572"/>
      <c r="AKS572"/>
      <c r="AKT572"/>
      <c r="AKU572"/>
      <c r="AKV572"/>
      <c r="AKW572"/>
      <c r="AKX572"/>
      <c r="AKY572"/>
      <c r="AKZ572"/>
      <c r="ALA572"/>
      <c r="ALB572"/>
      <c r="ALC572"/>
      <c r="ALD572"/>
      <c r="ALE572"/>
      <c r="ALF572"/>
      <c r="ALG572"/>
      <c r="ALH572"/>
      <c r="ALI572"/>
      <c r="ALJ572"/>
      <c r="ALK572"/>
      <c r="ALL572"/>
      <c r="ALM572"/>
      <c r="ALN572"/>
      <c r="ALO572"/>
      <c r="ALP572"/>
      <c r="ALQ572"/>
      <c r="ALR572"/>
      <c r="ALS572"/>
      <c r="ALT572"/>
      <c r="ALU572"/>
      <c r="ALV572"/>
      <c r="ALW572"/>
      <c r="ALX572"/>
      <c r="ALY572"/>
      <c r="ALZ572"/>
      <c r="AMA572"/>
      <c r="AMB572"/>
      <c r="AMC572"/>
      <c r="AMD572"/>
      <c r="AME572"/>
      <c r="AMF572"/>
      <c r="AMG572"/>
      <c r="AMH572"/>
      <c r="AMI572"/>
      <c r="AMJ572"/>
      <c r="AMK572"/>
      <c r="AML572"/>
      <c r="AMM572"/>
      <c r="AMN572"/>
      <c r="AMO572"/>
      <c r="AMP572"/>
      <c r="AMQ572"/>
      <c r="AMR572"/>
      <c r="AMS572"/>
      <c r="AMT572"/>
      <c r="AMU572"/>
    </row>
    <row r="573" spans="2:1035" s="6" customFormat="1" ht="15" customHeight="1" x14ac:dyDescent="0.25">
      <c r="B573" s="225"/>
      <c r="C573" s="225" t="str">
        <f t="shared" si="278"/>
        <v>SANCO2</v>
      </c>
      <c r="D573" s="225" t="str">
        <f t="shared" si="279"/>
        <v>GS5-45HPC + ECO-119GLBB  (119 gal)</v>
      </c>
      <c r="E573" s="6">
        <f t="shared" si="280"/>
        <v>2201218</v>
      </c>
      <c r="F573" s="55">
        <f t="shared" si="281"/>
        <v>119</v>
      </c>
      <c r="G573" s="6" t="str">
        <f t="shared" si="282"/>
        <v>SANCO2120</v>
      </c>
      <c r="H573" s="114">
        <f t="shared" si="283"/>
        <v>0</v>
      </c>
      <c r="I573" s="152" t="str">
        <f t="shared" si="284"/>
        <v>SANCO2GS5_45HPC_ECO119GLBB</v>
      </c>
      <c r="J573" s="114">
        <v>2</v>
      </c>
      <c r="K573" s="219">
        <v>3.72</v>
      </c>
      <c r="L573" s="91" t="s">
        <v>188</v>
      </c>
      <c r="M573" s="32">
        <v>2</v>
      </c>
      <c r="N573" s="75">
        <f t="shared" si="285"/>
        <v>22</v>
      </c>
      <c r="O573" s="233" t="s">
        <v>898</v>
      </c>
      <c r="P573" s="62">
        <f t="shared" si="261"/>
        <v>12</v>
      </c>
      <c r="Q573" s="164">
        <f t="shared" si="263"/>
        <v>2201218</v>
      </c>
      <c r="R573" s="59" t="str">
        <f t="shared" si="286"/>
        <v>GS5-45HPC + ECO-119GLBB  (119 gal)</v>
      </c>
      <c r="S573" s="151">
        <f>COUNTIF(R$90:R$662, R573)</f>
        <v>1</v>
      </c>
      <c r="T573" s="229" t="s">
        <v>1298</v>
      </c>
      <c r="U573" s="223">
        <v>119</v>
      </c>
      <c r="V573" s="30" t="s">
        <v>921</v>
      </c>
      <c r="W573" s="80" t="s">
        <v>921</v>
      </c>
      <c r="X573" s="85" t="str">
        <f t="shared" si="264"/>
        <v>SANCO2120</v>
      </c>
      <c r="Y573" s="230">
        <v>0</v>
      </c>
      <c r="Z573" s="46"/>
      <c r="AA573" s="150"/>
      <c r="AB573" s="44"/>
      <c r="AC573" s="124" t="str">
        <f t="shared" si="287"/>
        <v>2,     2201218,   "GS5-45HPC + ECO-119GLBB  (119 gal)"</v>
      </c>
      <c r="AD573" s="126" t="str">
        <f t="shared" si="262"/>
        <v>SANCO2</v>
      </c>
      <c r="AE573" s="222" t="s">
        <v>1310</v>
      </c>
      <c r="AF573" s="167">
        <f>COUNTIF(AE$77:AE$662, AE573)</f>
        <v>1</v>
      </c>
      <c r="AG573" s="124" t="str">
        <f t="shared" si="288"/>
        <v xml:space="preserve">          case  GS5-45HPC + ECO-119GLBB  (119 gal)   :   "SANCO2GS5_45HPC_ECO119GLBB"</v>
      </c>
      <c r="AH573" s="6">
        <v>3.72</v>
      </c>
      <c r="AJ573" s="6">
        <v>2</v>
      </c>
      <c r="AK573"/>
      <c r="AL573" s="138" t="str">
        <f t="shared" si="289"/>
        <v/>
      </c>
      <c r="AM573" s="138" t="str">
        <f t="shared" si="290"/>
        <v/>
      </c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/>
      <c r="EY573"/>
      <c r="EZ573"/>
      <c r="FA573"/>
      <c r="FB573"/>
      <c r="FC573"/>
      <c r="FD573"/>
      <c r="FE573"/>
      <c r="FF573"/>
      <c r="FG573"/>
      <c r="FH573"/>
      <c r="FI573"/>
      <c r="FJ573"/>
      <c r="FK573"/>
      <c r="FL573"/>
      <c r="FM573"/>
      <c r="FN573"/>
      <c r="FO573"/>
      <c r="FP573"/>
      <c r="FQ573"/>
      <c r="FR573"/>
      <c r="FS573"/>
      <c r="FT573"/>
      <c r="FU573"/>
      <c r="FV573"/>
      <c r="FW573"/>
      <c r="FX573"/>
      <c r="FY573"/>
      <c r="FZ573"/>
      <c r="GA573"/>
      <c r="GB573"/>
      <c r="GC573"/>
      <c r="GD573"/>
      <c r="GE573"/>
      <c r="GF573"/>
      <c r="GG573"/>
      <c r="GH573"/>
      <c r="GI573"/>
      <c r="GJ573"/>
      <c r="GK573"/>
      <c r="GL573"/>
      <c r="GM573"/>
      <c r="GN573"/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/>
      <c r="HD573"/>
      <c r="HE573"/>
      <c r="HF573"/>
      <c r="HG573"/>
      <c r="HH573"/>
      <c r="HI573"/>
      <c r="HJ573"/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  <c r="IW573"/>
      <c r="IX573"/>
      <c r="IY573"/>
      <c r="IZ573"/>
      <c r="JA573"/>
      <c r="JB573"/>
      <c r="JC573"/>
      <c r="JD573"/>
      <c r="JE573"/>
      <c r="JF573"/>
      <c r="JG573"/>
      <c r="JH573"/>
      <c r="JI573"/>
      <c r="JJ573"/>
      <c r="JK573"/>
      <c r="JL573"/>
      <c r="JM573"/>
      <c r="JN573"/>
      <c r="JO573"/>
      <c r="JP573"/>
      <c r="JQ573"/>
      <c r="JR573"/>
      <c r="JS573"/>
      <c r="JT573"/>
      <c r="JU573"/>
      <c r="JV573"/>
      <c r="JW573"/>
      <c r="JX573"/>
      <c r="JY573"/>
      <c r="JZ573"/>
      <c r="KA573"/>
      <c r="KB573"/>
      <c r="KC573"/>
      <c r="KD573"/>
      <c r="KE573"/>
      <c r="KF573"/>
      <c r="KG573"/>
      <c r="KH573"/>
      <c r="KI573"/>
      <c r="KJ573"/>
      <c r="KK573"/>
      <c r="KL573"/>
      <c r="KM573"/>
      <c r="KN573"/>
      <c r="KO573"/>
      <c r="KP573"/>
      <c r="KQ573"/>
      <c r="KR573"/>
      <c r="KS573"/>
      <c r="KT573"/>
      <c r="KU573"/>
      <c r="KV573"/>
      <c r="KW573"/>
      <c r="KX573"/>
      <c r="KY573"/>
      <c r="KZ573"/>
      <c r="LA573"/>
      <c r="LB573"/>
      <c r="LC573"/>
      <c r="LD573"/>
      <c r="LE573"/>
      <c r="LF573"/>
      <c r="LG573"/>
      <c r="LH573"/>
      <c r="LI573"/>
      <c r="LJ573"/>
      <c r="LK573"/>
      <c r="LL573"/>
      <c r="LM573"/>
      <c r="LN573"/>
      <c r="LO573"/>
      <c r="LP573"/>
      <c r="LQ573"/>
      <c r="LR573"/>
      <c r="LS573"/>
      <c r="LT573"/>
      <c r="LU573"/>
      <c r="LV573"/>
      <c r="LW573"/>
      <c r="LX573"/>
      <c r="LY573"/>
      <c r="LZ573"/>
      <c r="MA573"/>
      <c r="MB573"/>
      <c r="MC573"/>
      <c r="MD573"/>
      <c r="ME573"/>
      <c r="MF573"/>
      <c r="MG573"/>
      <c r="MH573"/>
      <c r="MI573"/>
      <c r="MJ573"/>
      <c r="MK573"/>
      <c r="ML573"/>
      <c r="MM573"/>
      <c r="MN573"/>
      <c r="MO573"/>
      <c r="MP573"/>
      <c r="MQ573"/>
      <c r="MR573"/>
      <c r="MS573"/>
      <c r="MT573"/>
      <c r="MU573"/>
      <c r="MV573"/>
      <c r="MW573"/>
      <c r="MX573"/>
      <c r="MY573"/>
      <c r="MZ573"/>
      <c r="NA573"/>
      <c r="NB573"/>
      <c r="NC573"/>
      <c r="ND573"/>
      <c r="NE573"/>
      <c r="NF573"/>
      <c r="NG573"/>
      <c r="NH573"/>
      <c r="NI573"/>
      <c r="NJ573"/>
      <c r="NK573"/>
      <c r="NL573"/>
      <c r="NM573"/>
      <c r="NN573"/>
      <c r="NO573"/>
      <c r="NP573"/>
      <c r="NQ573"/>
      <c r="NR573"/>
      <c r="NS573"/>
      <c r="NT573"/>
      <c r="NU573"/>
      <c r="NV573"/>
      <c r="NW573"/>
      <c r="NX573"/>
      <c r="NY573"/>
      <c r="NZ573"/>
      <c r="OA573"/>
      <c r="OB573"/>
      <c r="OC573"/>
      <c r="OD573"/>
      <c r="OE573"/>
      <c r="OF573"/>
      <c r="OG573"/>
      <c r="OH573"/>
      <c r="OI573"/>
      <c r="OJ573"/>
      <c r="OK573"/>
      <c r="OL573"/>
      <c r="OM573"/>
      <c r="ON573"/>
      <c r="OO573"/>
      <c r="OP573"/>
      <c r="OQ573"/>
      <c r="OR573"/>
      <c r="OS573"/>
      <c r="OT573"/>
      <c r="OU573"/>
      <c r="OV573"/>
      <c r="OW573"/>
      <c r="OX573"/>
      <c r="OY573"/>
      <c r="OZ573"/>
      <c r="PA573"/>
      <c r="PB573"/>
      <c r="PC573"/>
      <c r="PD573"/>
      <c r="PE573"/>
      <c r="PF573"/>
      <c r="PG573"/>
      <c r="PH573"/>
      <c r="PI573"/>
      <c r="PJ573"/>
      <c r="PK573"/>
      <c r="PL573"/>
      <c r="PM573"/>
      <c r="PN573"/>
      <c r="PO573"/>
      <c r="PP573"/>
      <c r="PQ573"/>
      <c r="PR573"/>
      <c r="PS573"/>
      <c r="PT573"/>
      <c r="PU573"/>
      <c r="PV573"/>
      <c r="PW573"/>
      <c r="PX573"/>
      <c r="PY573"/>
      <c r="PZ573"/>
      <c r="QA573"/>
      <c r="QB573"/>
      <c r="QC573"/>
      <c r="QD573"/>
      <c r="QE573"/>
      <c r="QF573"/>
      <c r="QG573"/>
      <c r="QH573"/>
      <c r="QI573"/>
      <c r="QJ573"/>
      <c r="QK573"/>
      <c r="QL573"/>
      <c r="QM573"/>
      <c r="QN573"/>
      <c r="QO573"/>
      <c r="QP573"/>
      <c r="QQ573"/>
      <c r="QR573"/>
      <c r="QS573"/>
      <c r="QT573"/>
      <c r="QU573"/>
      <c r="QV573"/>
      <c r="QW573"/>
      <c r="QX573"/>
      <c r="QY573"/>
      <c r="QZ573"/>
      <c r="RA573"/>
      <c r="RB573"/>
      <c r="RC573"/>
      <c r="RD573"/>
      <c r="RE573"/>
      <c r="RF573"/>
      <c r="RG573"/>
      <c r="RH573"/>
      <c r="RI573"/>
      <c r="RJ573"/>
      <c r="RK573"/>
      <c r="RL573"/>
      <c r="RM573"/>
      <c r="RN573"/>
      <c r="RO573"/>
      <c r="RP573"/>
      <c r="RQ573"/>
      <c r="RR573"/>
      <c r="RS573"/>
      <c r="RT573"/>
      <c r="RU573"/>
      <c r="RV573"/>
      <c r="RW573"/>
      <c r="RX573"/>
      <c r="RY573"/>
      <c r="RZ573"/>
      <c r="SA573"/>
      <c r="SB573"/>
      <c r="SC573"/>
      <c r="SD573"/>
      <c r="SE573"/>
      <c r="SF573"/>
      <c r="SG573"/>
      <c r="SH573"/>
      <c r="SI573"/>
      <c r="SJ573"/>
      <c r="SK573"/>
      <c r="SL573"/>
      <c r="SM573"/>
      <c r="SN573"/>
      <c r="SO573"/>
      <c r="SP573"/>
      <c r="SQ573"/>
      <c r="SR573"/>
      <c r="SS573"/>
      <c r="ST573"/>
      <c r="SU573"/>
      <c r="SV573"/>
      <c r="SW573"/>
      <c r="SX573"/>
      <c r="SY573"/>
      <c r="SZ573"/>
      <c r="TA573"/>
      <c r="TB573"/>
      <c r="TC573"/>
      <c r="TD573"/>
      <c r="TE573"/>
      <c r="TF573"/>
      <c r="TG573"/>
      <c r="TH573"/>
      <c r="TI573"/>
      <c r="TJ573"/>
      <c r="TK573"/>
      <c r="TL573"/>
      <c r="TM573"/>
      <c r="TN573"/>
      <c r="TO573"/>
      <c r="TP573"/>
      <c r="TQ573"/>
      <c r="TR573"/>
      <c r="TS573"/>
      <c r="TT573"/>
      <c r="TU573"/>
      <c r="TV573"/>
      <c r="TW573"/>
      <c r="TX573"/>
      <c r="TY573"/>
      <c r="TZ573"/>
      <c r="UA573"/>
      <c r="UB573"/>
      <c r="UC573"/>
      <c r="UD573"/>
      <c r="UE573"/>
      <c r="UF573"/>
      <c r="UG573"/>
      <c r="UH573"/>
      <c r="UI573"/>
      <c r="UJ573"/>
      <c r="UK573"/>
      <c r="UL573"/>
      <c r="UM573"/>
      <c r="UN573"/>
      <c r="UO573"/>
      <c r="UP573"/>
      <c r="UQ573"/>
      <c r="UR573"/>
      <c r="US573"/>
      <c r="UT573"/>
      <c r="UU573"/>
      <c r="UV573"/>
      <c r="UW573"/>
      <c r="UX573"/>
      <c r="UY573"/>
      <c r="UZ573"/>
      <c r="VA573"/>
      <c r="VB573"/>
      <c r="VC573"/>
      <c r="VD573"/>
      <c r="VE573"/>
      <c r="VF573"/>
      <c r="VG573"/>
      <c r="VH573"/>
      <c r="VI573"/>
      <c r="VJ573"/>
      <c r="VK573"/>
      <c r="VL573"/>
      <c r="VM573"/>
      <c r="VN573"/>
      <c r="VO573"/>
      <c r="VP573"/>
      <c r="VQ573"/>
      <c r="VR573"/>
      <c r="VS573"/>
      <c r="VT573"/>
      <c r="VU573"/>
      <c r="VV573"/>
      <c r="VW573"/>
      <c r="VX573"/>
      <c r="VY573"/>
      <c r="VZ573"/>
      <c r="WA573"/>
      <c r="WB573"/>
      <c r="WC573"/>
      <c r="WD573"/>
      <c r="WE573"/>
      <c r="WF573"/>
      <c r="WG573"/>
      <c r="WH573"/>
      <c r="WI573"/>
      <c r="WJ573"/>
      <c r="WK573"/>
      <c r="WL573"/>
      <c r="WM573"/>
      <c r="WN573"/>
      <c r="WO573"/>
      <c r="WP573"/>
      <c r="WQ573"/>
      <c r="WR573"/>
      <c r="WS573"/>
      <c r="WT573"/>
      <c r="WU573"/>
      <c r="WV573"/>
      <c r="WW573"/>
      <c r="WX573"/>
      <c r="WY573"/>
      <c r="WZ573"/>
      <c r="XA573"/>
      <c r="XB573"/>
      <c r="XC573"/>
      <c r="XD573"/>
      <c r="XE573"/>
      <c r="XF573"/>
      <c r="XG573"/>
      <c r="XH573"/>
      <c r="XI573"/>
      <c r="XJ573"/>
      <c r="XK573"/>
      <c r="XL573"/>
      <c r="XM573"/>
      <c r="XN573"/>
      <c r="XO573"/>
      <c r="XP573"/>
      <c r="XQ573"/>
      <c r="XR573"/>
      <c r="XS573"/>
      <c r="XT573"/>
      <c r="XU573"/>
      <c r="XV573"/>
      <c r="XW573"/>
      <c r="XX573"/>
      <c r="XY573"/>
      <c r="XZ573"/>
      <c r="YA573"/>
      <c r="YB573"/>
      <c r="YC573"/>
      <c r="YD573"/>
      <c r="YE573"/>
      <c r="YF573"/>
      <c r="YG573"/>
      <c r="YH573"/>
      <c r="YI573"/>
      <c r="YJ573"/>
      <c r="YK573"/>
      <c r="YL573"/>
      <c r="YM573"/>
      <c r="YN573"/>
      <c r="YO573"/>
      <c r="YP573"/>
      <c r="YQ573"/>
      <c r="YR573"/>
      <c r="YS573"/>
      <c r="YT573"/>
      <c r="YU573"/>
      <c r="YV573"/>
      <c r="YW573"/>
      <c r="YX573"/>
      <c r="YY573"/>
      <c r="YZ573"/>
      <c r="ZA573"/>
      <c r="ZB573"/>
      <c r="ZC573"/>
      <c r="ZD573"/>
      <c r="ZE573"/>
      <c r="ZF573"/>
      <c r="ZG573"/>
      <c r="ZH573"/>
      <c r="ZI573"/>
      <c r="ZJ573"/>
      <c r="ZK573"/>
      <c r="ZL573"/>
      <c r="ZM573"/>
      <c r="ZN573"/>
      <c r="ZO573"/>
      <c r="ZP573"/>
      <c r="ZQ573"/>
      <c r="ZR573"/>
      <c r="ZS573"/>
      <c r="ZT573"/>
      <c r="ZU573"/>
      <c r="ZV573"/>
      <c r="ZW573"/>
      <c r="ZX573"/>
      <c r="ZY573"/>
      <c r="ZZ573"/>
      <c r="AAA573"/>
      <c r="AAB573"/>
      <c r="AAC573"/>
      <c r="AAD573"/>
      <c r="AAE573"/>
      <c r="AAF573"/>
      <c r="AAG573"/>
      <c r="AAH573"/>
      <c r="AAI573"/>
      <c r="AAJ573"/>
      <c r="AAK573"/>
      <c r="AAL573"/>
      <c r="AAM573"/>
      <c r="AAN573"/>
      <c r="AAO573"/>
      <c r="AAP573"/>
      <c r="AAQ573"/>
      <c r="AAR573"/>
      <c r="AAS573"/>
      <c r="AAT573"/>
      <c r="AAU573"/>
      <c r="AAV573"/>
      <c r="AAW573"/>
      <c r="AAX573"/>
      <c r="AAY573"/>
      <c r="AAZ573"/>
      <c r="ABA573"/>
      <c r="ABB573"/>
      <c r="ABC573"/>
      <c r="ABD573"/>
      <c r="ABE573"/>
      <c r="ABF573"/>
      <c r="ABG573"/>
      <c r="ABH573"/>
      <c r="ABI573"/>
      <c r="ABJ573"/>
      <c r="ABK573"/>
      <c r="ABL573"/>
      <c r="ABM573"/>
      <c r="ABN573"/>
      <c r="ABO573"/>
      <c r="ABP573"/>
      <c r="ABQ573"/>
      <c r="ABR573"/>
      <c r="ABS573"/>
      <c r="ABT573"/>
      <c r="ABU573"/>
      <c r="ABV573"/>
      <c r="ABW573"/>
      <c r="ABX573"/>
      <c r="ABY573"/>
      <c r="ABZ573"/>
      <c r="ACA573"/>
      <c r="ACB573"/>
      <c r="ACC573"/>
      <c r="ACD573"/>
      <c r="ACE573"/>
      <c r="ACF573"/>
      <c r="ACG573"/>
      <c r="ACH573"/>
      <c r="ACI573"/>
      <c r="ACJ573"/>
      <c r="ACK573"/>
      <c r="ACL573"/>
      <c r="ACM573"/>
      <c r="ACN573"/>
      <c r="ACO573"/>
      <c r="ACP573"/>
      <c r="ACQ573"/>
      <c r="ACR573"/>
      <c r="ACS573"/>
      <c r="ACT573"/>
      <c r="ACU573"/>
      <c r="ACV573"/>
      <c r="ACW573"/>
      <c r="ACX573"/>
      <c r="ACY573"/>
      <c r="ACZ573"/>
      <c r="ADA573"/>
      <c r="ADB573"/>
      <c r="ADC573"/>
      <c r="ADD573"/>
      <c r="ADE573"/>
      <c r="ADF573"/>
      <c r="ADG573"/>
      <c r="ADH573"/>
      <c r="ADI573"/>
      <c r="ADJ573"/>
      <c r="ADK573"/>
      <c r="ADL573"/>
      <c r="ADM573"/>
      <c r="ADN573"/>
      <c r="ADO573"/>
      <c r="ADP573"/>
      <c r="ADQ573"/>
      <c r="ADR573"/>
      <c r="ADS573"/>
      <c r="ADT573"/>
      <c r="ADU573"/>
      <c r="ADV573"/>
      <c r="ADW573"/>
      <c r="ADX573"/>
      <c r="ADY573"/>
      <c r="ADZ573"/>
      <c r="AEA573"/>
      <c r="AEB573"/>
      <c r="AEC573"/>
      <c r="AED573"/>
      <c r="AEE573"/>
      <c r="AEF573"/>
      <c r="AEG573"/>
      <c r="AEH573"/>
      <c r="AEI573"/>
      <c r="AEJ573"/>
      <c r="AEK573"/>
      <c r="AEL573"/>
      <c r="AEM573"/>
      <c r="AEN573"/>
      <c r="AEO573"/>
      <c r="AEP573"/>
      <c r="AEQ573"/>
      <c r="AER573"/>
      <c r="AES573"/>
      <c r="AET573"/>
      <c r="AEU573"/>
      <c r="AEV573"/>
      <c r="AEW573"/>
      <c r="AEX573"/>
      <c r="AEY573"/>
      <c r="AEZ573"/>
      <c r="AFA573"/>
      <c r="AFB573"/>
      <c r="AFC573"/>
      <c r="AFD573"/>
      <c r="AFE573"/>
      <c r="AFF573"/>
      <c r="AFG573"/>
      <c r="AFH573"/>
      <c r="AFI573"/>
      <c r="AFJ573"/>
      <c r="AFK573"/>
      <c r="AFL573"/>
      <c r="AFM573"/>
      <c r="AFN573"/>
      <c r="AFO573"/>
      <c r="AFP573"/>
      <c r="AFQ573"/>
      <c r="AFR573"/>
      <c r="AFS573"/>
      <c r="AFT573"/>
      <c r="AFU573"/>
      <c r="AFV573"/>
      <c r="AFW573"/>
      <c r="AFX573"/>
      <c r="AFY573"/>
      <c r="AFZ573"/>
      <c r="AGA573"/>
      <c r="AGB573"/>
      <c r="AGC573"/>
      <c r="AGD573"/>
      <c r="AGE573"/>
      <c r="AGF573"/>
      <c r="AGG573"/>
      <c r="AGH573"/>
      <c r="AGI573"/>
      <c r="AGJ573"/>
      <c r="AGK573"/>
      <c r="AGL573"/>
      <c r="AGM573"/>
      <c r="AGN573"/>
      <c r="AGO573"/>
      <c r="AGP573"/>
      <c r="AGQ573"/>
      <c r="AGR573"/>
      <c r="AGS573"/>
      <c r="AGT573"/>
      <c r="AGU573"/>
      <c r="AGV573"/>
      <c r="AGW573"/>
      <c r="AGX573"/>
      <c r="AGY573"/>
      <c r="AGZ573"/>
      <c r="AHA573"/>
      <c r="AHB573"/>
      <c r="AHC573"/>
      <c r="AHD573"/>
      <c r="AHE573"/>
      <c r="AHF573"/>
      <c r="AHG573"/>
      <c r="AHH573"/>
      <c r="AHI573"/>
      <c r="AHJ573"/>
      <c r="AHK573"/>
      <c r="AHL573"/>
      <c r="AHM573"/>
      <c r="AHN573"/>
      <c r="AHO573"/>
      <c r="AHP573"/>
      <c r="AHQ573"/>
      <c r="AHR573"/>
      <c r="AHS573"/>
      <c r="AHT573"/>
      <c r="AHU573"/>
      <c r="AHV573"/>
      <c r="AHW573"/>
      <c r="AHX573"/>
      <c r="AHY573"/>
      <c r="AHZ573"/>
      <c r="AIA573"/>
      <c r="AIB573"/>
      <c r="AIC573"/>
      <c r="AID573"/>
      <c r="AIE573"/>
      <c r="AIF573"/>
      <c r="AIG573"/>
      <c r="AIH573"/>
      <c r="AII573"/>
      <c r="AIJ573"/>
      <c r="AIK573"/>
      <c r="AIL573"/>
      <c r="AIM573"/>
      <c r="AIN573"/>
      <c r="AIO573"/>
      <c r="AIP573"/>
      <c r="AIQ573"/>
      <c r="AIR573"/>
      <c r="AIS573"/>
      <c r="AIT573"/>
      <c r="AIU573"/>
      <c r="AIV573"/>
      <c r="AIW573"/>
      <c r="AIX573"/>
      <c r="AIY573"/>
      <c r="AIZ573"/>
      <c r="AJA573"/>
      <c r="AJB573"/>
      <c r="AJC573"/>
      <c r="AJD573"/>
      <c r="AJE573"/>
      <c r="AJF573"/>
      <c r="AJG573"/>
      <c r="AJH573"/>
      <c r="AJI573"/>
      <c r="AJJ573"/>
      <c r="AJK573"/>
      <c r="AJL573"/>
      <c r="AJM573"/>
      <c r="AJN573"/>
      <c r="AJO573"/>
      <c r="AJP573"/>
      <c r="AJQ573"/>
      <c r="AJR573"/>
      <c r="AJS573"/>
      <c r="AJT573"/>
      <c r="AJU573"/>
      <c r="AJV573"/>
      <c r="AJW573"/>
      <c r="AJX573"/>
      <c r="AJY573"/>
      <c r="AJZ573"/>
      <c r="AKA573"/>
      <c r="AKB573"/>
      <c r="AKC573"/>
      <c r="AKD573"/>
      <c r="AKE573"/>
      <c r="AKF573"/>
      <c r="AKG573"/>
      <c r="AKH573"/>
      <c r="AKI573"/>
      <c r="AKJ573"/>
      <c r="AKK573"/>
      <c r="AKL573"/>
      <c r="AKM573"/>
      <c r="AKN573"/>
      <c r="AKO573"/>
      <c r="AKP573"/>
      <c r="AKQ573"/>
      <c r="AKR573"/>
      <c r="AKS573"/>
      <c r="AKT573"/>
      <c r="AKU573"/>
      <c r="AKV573"/>
      <c r="AKW573"/>
      <c r="AKX573"/>
      <c r="AKY573"/>
      <c r="AKZ573"/>
      <c r="ALA573"/>
      <c r="ALB573"/>
      <c r="ALC573"/>
      <c r="ALD573"/>
      <c r="ALE573"/>
      <c r="ALF573"/>
      <c r="ALG573"/>
      <c r="ALH573"/>
      <c r="ALI573"/>
      <c r="ALJ573"/>
      <c r="ALK573"/>
      <c r="ALL573"/>
      <c r="ALM573"/>
      <c r="ALN573"/>
      <c r="ALO573"/>
      <c r="ALP573"/>
      <c r="ALQ573"/>
      <c r="ALR573"/>
      <c r="ALS573"/>
      <c r="ALT573"/>
      <c r="ALU573"/>
      <c r="ALV573"/>
      <c r="ALW573"/>
      <c r="ALX573"/>
      <c r="ALY573"/>
      <c r="ALZ573"/>
      <c r="AMA573"/>
      <c r="AMB573"/>
      <c r="AMC573"/>
      <c r="AMD573"/>
      <c r="AME573"/>
      <c r="AMF573"/>
      <c r="AMG573"/>
      <c r="AMH573"/>
      <c r="AMI573"/>
      <c r="AMJ573"/>
      <c r="AMK573"/>
      <c r="AML573"/>
      <c r="AMM573"/>
      <c r="AMN573"/>
      <c r="AMO573"/>
      <c r="AMP573"/>
      <c r="AMQ573"/>
      <c r="AMR573"/>
      <c r="AMS573"/>
      <c r="AMT573"/>
      <c r="AMU573"/>
    </row>
    <row r="574" spans="2:1035" s="6" customFormat="1" ht="15" customHeight="1" x14ac:dyDescent="0.25">
      <c r="B574" s="225"/>
      <c r="C574" s="225" t="str">
        <f t="shared" ref="C574:C576" si="291">O574</f>
        <v>SANCO2</v>
      </c>
      <c r="D574" s="225" t="str">
        <f t="shared" ref="D574:D576" si="292">R574</f>
        <v>GS5-45HPC-D + ECO-43SSAQB  (43 gal)</v>
      </c>
      <c r="E574" s="6">
        <f t="shared" ref="E574:E576" si="293">Q574</f>
        <v>2201316</v>
      </c>
      <c r="F574" s="55">
        <f t="shared" ref="F574:F576" si="294">U574</f>
        <v>43</v>
      </c>
      <c r="G574" s="6" t="str">
        <f t="shared" ref="G574:G576" si="295">X574</f>
        <v>SANCO240</v>
      </c>
      <c r="H574" s="114">
        <f t="shared" ref="H574:H576" si="296">Y574</f>
        <v>0</v>
      </c>
      <c r="I574" s="152" t="str">
        <f t="shared" ref="I574:I576" si="297">AE574</f>
        <v>SANCO2GS5_45HPCD_ECO43SSAQB</v>
      </c>
      <c r="J574" s="114">
        <v>2</v>
      </c>
      <c r="K574" s="219">
        <v>3.7</v>
      </c>
      <c r="L574" s="91" t="s">
        <v>188</v>
      </c>
      <c r="M574" s="32">
        <v>2</v>
      </c>
      <c r="N574" s="75">
        <f t="shared" ref="N574:N576" si="298">VLOOKUP( O574, $O$2:$P$24, 2, FALSE )</f>
        <v>22</v>
      </c>
      <c r="O574" s="233" t="s">
        <v>898</v>
      </c>
      <c r="P574" s="62">
        <f t="shared" si="261"/>
        <v>13</v>
      </c>
      <c r="Q574" s="164">
        <f t="shared" si="263"/>
        <v>2201316</v>
      </c>
      <c r="R574" s="59" t="str">
        <f t="shared" ref="R574:R576" si="299">T574 &amp; "  (" &amp; U574 &amp; " gal)"</f>
        <v>GS5-45HPC-D + ECO-43SSAQB  (43 gal)</v>
      </c>
      <c r="S574" s="151">
        <f>COUNTIF(R$90:R$662, R574)</f>
        <v>1</v>
      </c>
      <c r="T574" s="229" t="s">
        <v>1299</v>
      </c>
      <c r="U574" s="223">
        <v>43</v>
      </c>
      <c r="V574" s="30" t="s">
        <v>899</v>
      </c>
      <c r="W574" s="80" t="s">
        <v>899</v>
      </c>
      <c r="X574" s="85" t="str">
        <f t="shared" si="264"/>
        <v>SANCO240</v>
      </c>
      <c r="Y574" s="230">
        <v>0</v>
      </c>
      <c r="Z574" s="46"/>
      <c r="AA574" s="150"/>
      <c r="AB574" s="44"/>
      <c r="AC574" s="124" t="str">
        <f t="shared" ref="AC574:AC576" si="300">"2,     "&amp;E574&amp;",   """&amp;R574&amp;""""</f>
        <v>2,     2201316,   "GS5-45HPC-D + ECO-43SSAQB  (43 gal)"</v>
      </c>
      <c r="AD574" s="126" t="str">
        <f t="shared" si="262"/>
        <v>SANCO2</v>
      </c>
      <c r="AE574" s="222" t="s">
        <v>1311</v>
      </c>
      <c r="AF574" s="167">
        <f>COUNTIF(AE$77:AE$662, AE574)</f>
        <v>1</v>
      </c>
      <c r="AG574" s="124" t="str">
        <f t="shared" ref="AG574:AG576" si="301">"          case  "&amp;D574&amp;"   :   """&amp;AE574&amp;""""</f>
        <v xml:space="preserve">          case  GS5-45HPC-D + ECO-43SSAQB  (43 gal)   :   "SANCO2GS5_45HPCD_ECO43SSAQB"</v>
      </c>
      <c r="AH574" s="6">
        <v>3.7</v>
      </c>
      <c r="AJ574" s="6">
        <v>2</v>
      </c>
      <c r="AK574"/>
      <c r="AL574" s="138" t="str">
        <f t="shared" ref="AL574:AL576" si="302">IF( AJ574=3, AH574, "" )</f>
        <v/>
      </c>
      <c r="AM574" s="138" t="str">
        <f t="shared" ref="AM574:AM576" si="303">IF( AJ574=4, AH574, "" )</f>
        <v/>
      </c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  <c r="DQ574"/>
      <c r="DR574"/>
      <c r="DS574"/>
      <c r="DT574"/>
      <c r="DU574"/>
      <c r="DV574"/>
      <c r="DW574"/>
      <c r="DX574"/>
      <c r="DY574"/>
      <c r="DZ574"/>
      <c r="EA574"/>
      <c r="EB574"/>
      <c r="EC574"/>
      <c r="ED574"/>
      <c r="EE574"/>
      <c r="EF574"/>
      <c r="EG574"/>
      <c r="EH574"/>
      <c r="EI574"/>
      <c r="EJ574"/>
      <c r="EK574"/>
      <c r="EL574"/>
      <c r="EM574"/>
      <c r="EN574"/>
      <c r="EO574"/>
      <c r="EP574"/>
      <c r="EQ574"/>
      <c r="ER574"/>
      <c r="ES574"/>
      <c r="ET574"/>
      <c r="EU574"/>
      <c r="EV574"/>
      <c r="EW574"/>
      <c r="EX574"/>
      <c r="EY574"/>
      <c r="EZ574"/>
      <c r="FA574"/>
      <c r="FB574"/>
      <c r="FC574"/>
      <c r="FD574"/>
      <c r="FE574"/>
      <c r="FF574"/>
      <c r="FG574"/>
      <c r="FH574"/>
      <c r="FI574"/>
      <c r="FJ574"/>
      <c r="FK574"/>
      <c r="FL574"/>
      <c r="FM574"/>
      <c r="FN574"/>
      <c r="FO574"/>
      <c r="FP574"/>
      <c r="FQ574"/>
      <c r="FR574"/>
      <c r="FS574"/>
      <c r="FT574"/>
      <c r="FU574"/>
      <c r="FV574"/>
      <c r="FW574"/>
      <c r="FX574"/>
      <c r="FY574"/>
      <c r="FZ574"/>
      <c r="GA574"/>
      <c r="GB574"/>
      <c r="GC574"/>
      <c r="GD574"/>
      <c r="GE574"/>
      <c r="GF574"/>
      <c r="GG574"/>
      <c r="GH574"/>
      <c r="GI574"/>
      <c r="GJ574"/>
      <c r="GK574"/>
      <c r="GL574"/>
      <c r="GM574"/>
      <c r="GN574"/>
      <c r="GO574"/>
      <c r="GP574"/>
      <c r="GQ574"/>
      <c r="GR574"/>
      <c r="GS574"/>
      <c r="GT574"/>
      <c r="GU574"/>
      <c r="GV574"/>
      <c r="GW574"/>
      <c r="GX574"/>
      <c r="GY574"/>
      <c r="GZ574"/>
      <c r="HA574"/>
      <c r="HB574"/>
      <c r="HC574"/>
      <c r="HD574"/>
      <c r="HE574"/>
      <c r="HF574"/>
      <c r="HG574"/>
      <c r="HH574"/>
      <c r="HI574"/>
      <c r="HJ574"/>
      <c r="HK574"/>
      <c r="HL574"/>
      <c r="HM574"/>
      <c r="HN574"/>
      <c r="HO574"/>
      <c r="HP574"/>
      <c r="HQ574"/>
      <c r="HR574"/>
      <c r="HS574"/>
      <c r="HT574"/>
      <c r="HU574"/>
      <c r="HV574"/>
      <c r="HW574"/>
      <c r="HX574"/>
      <c r="HY574"/>
      <c r="HZ574"/>
      <c r="IA574"/>
      <c r="IB574"/>
      <c r="IC574"/>
      <c r="ID574"/>
      <c r="IE574"/>
      <c r="IF574"/>
      <c r="IG574"/>
      <c r="IH574"/>
      <c r="II574"/>
      <c r="IJ574"/>
      <c r="IK574"/>
      <c r="IL574"/>
      <c r="IM574"/>
      <c r="IN574"/>
      <c r="IO574"/>
      <c r="IP574"/>
      <c r="IQ574"/>
      <c r="IR574"/>
      <c r="IS574"/>
      <c r="IT574"/>
      <c r="IU574"/>
      <c r="IV574"/>
      <c r="IW574"/>
      <c r="IX574"/>
      <c r="IY574"/>
      <c r="IZ574"/>
      <c r="JA574"/>
      <c r="JB574"/>
      <c r="JC574"/>
      <c r="JD574"/>
      <c r="JE574"/>
      <c r="JF574"/>
      <c r="JG574"/>
      <c r="JH574"/>
      <c r="JI574"/>
      <c r="JJ574"/>
      <c r="JK574"/>
      <c r="JL574"/>
      <c r="JM574"/>
      <c r="JN574"/>
      <c r="JO574"/>
      <c r="JP574"/>
      <c r="JQ574"/>
      <c r="JR574"/>
      <c r="JS574"/>
      <c r="JT574"/>
      <c r="JU574"/>
      <c r="JV574"/>
      <c r="JW574"/>
      <c r="JX574"/>
      <c r="JY574"/>
      <c r="JZ574"/>
      <c r="KA574"/>
      <c r="KB574"/>
      <c r="KC574"/>
      <c r="KD574"/>
      <c r="KE574"/>
      <c r="KF574"/>
      <c r="KG574"/>
      <c r="KH574"/>
      <c r="KI574"/>
      <c r="KJ574"/>
      <c r="KK574"/>
      <c r="KL574"/>
      <c r="KM574"/>
      <c r="KN574"/>
      <c r="KO574"/>
      <c r="KP574"/>
      <c r="KQ574"/>
      <c r="KR574"/>
      <c r="KS574"/>
      <c r="KT574"/>
      <c r="KU574"/>
      <c r="KV574"/>
      <c r="KW574"/>
      <c r="KX574"/>
      <c r="KY574"/>
      <c r="KZ574"/>
      <c r="LA574"/>
      <c r="LB574"/>
      <c r="LC574"/>
      <c r="LD574"/>
      <c r="LE574"/>
      <c r="LF574"/>
      <c r="LG574"/>
      <c r="LH574"/>
      <c r="LI574"/>
      <c r="LJ574"/>
      <c r="LK574"/>
      <c r="LL574"/>
      <c r="LM574"/>
      <c r="LN574"/>
      <c r="LO574"/>
      <c r="LP574"/>
      <c r="LQ574"/>
      <c r="LR574"/>
      <c r="LS574"/>
      <c r="LT574"/>
      <c r="LU574"/>
      <c r="LV574"/>
      <c r="LW574"/>
      <c r="LX574"/>
      <c r="LY574"/>
      <c r="LZ574"/>
      <c r="MA574"/>
      <c r="MB574"/>
      <c r="MC574"/>
      <c r="MD574"/>
      <c r="ME574"/>
      <c r="MF574"/>
      <c r="MG574"/>
      <c r="MH574"/>
      <c r="MI574"/>
      <c r="MJ574"/>
      <c r="MK574"/>
      <c r="ML574"/>
      <c r="MM574"/>
      <c r="MN574"/>
      <c r="MO574"/>
      <c r="MP574"/>
      <c r="MQ574"/>
      <c r="MR574"/>
      <c r="MS574"/>
      <c r="MT574"/>
      <c r="MU574"/>
      <c r="MV574"/>
      <c r="MW574"/>
      <c r="MX574"/>
      <c r="MY574"/>
      <c r="MZ574"/>
      <c r="NA574"/>
      <c r="NB574"/>
      <c r="NC574"/>
      <c r="ND574"/>
      <c r="NE574"/>
      <c r="NF574"/>
      <c r="NG574"/>
      <c r="NH574"/>
      <c r="NI574"/>
      <c r="NJ574"/>
      <c r="NK574"/>
      <c r="NL574"/>
      <c r="NM574"/>
      <c r="NN574"/>
      <c r="NO574"/>
      <c r="NP574"/>
      <c r="NQ574"/>
      <c r="NR574"/>
      <c r="NS574"/>
      <c r="NT574"/>
      <c r="NU574"/>
      <c r="NV574"/>
      <c r="NW574"/>
      <c r="NX574"/>
      <c r="NY574"/>
      <c r="NZ574"/>
      <c r="OA574"/>
      <c r="OB574"/>
      <c r="OC574"/>
      <c r="OD574"/>
      <c r="OE574"/>
      <c r="OF574"/>
      <c r="OG574"/>
      <c r="OH574"/>
      <c r="OI574"/>
      <c r="OJ574"/>
      <c r="OK574"/>
      <c r="OL574"/>
      <c r="OM574"/>
      <c r="ON574"/>
      <c r="OO574"/>
      <c r="OP574"/>
      <c r="OQ574"/>
      <c r="OR574"/>
      <c r="OS574"/>
      <c r="OT574"/>
      <c r="OU574"/>
      <c r="OV574"/>
      <c r="OW574"/>
      <c r="OX574"/>
      <c r="OY574"/>
      <c r="OZ574"/>
      <c r="PA574"/>
      <c r="PB574"/>
      <c r="PC574"/>
      <c r="PD574"/>
      <c r="PE574"/>
      <c r="PF574"/>
      <c r="PG574"/>
      <c r="PH574"/>
      <c r="PI574"/>
      <c r="PJ574"/>
      <c r="PK574"/>
      <c r="PL574"/>
      <c r="PM574"/>
      <c r="PN574"/>
      <c r="PO574"/>
      <c r="PP574"/>
      <c r="PQ574"/>
      <c r="PR574"/>
      <c r="PS574"/>
      <c r="PT574"/>
      <c r="PU574"/>
      <c r="PV574"/>
      <c r="PW574"/>
      <c r="PX574"/>
      <c r="PY574"/>
      <c r="PZ574"/>
      <c r="QA574"/>
      <c r="QB574"/>
      <c r="QC574"/>
      <c r="QD574"/>
      <c r="QE574"/>
      <c r="QF574"/>
      <c r="QG574"/>
      <c r="QH574"/>
      <c r="QI574"/>
      <c r="QJ574"/>
      <c r="QK574"/>
      <c r="QL574"/>
      <c r="QM574"/>
      <c r="QN574"/>
      <c r="QO574"/>
      <c r="QP574"/>
      <c r="QQ574"/>
      <c r="QR574"/>
      <c r="QS574"/>
      <c r="QT574"/>
      <c r="QU574"/>
      <c r="QV574"/>
      <c r="QW574"/>
      <c r="QX574"/>
      <c r="QY574"/>
      <c r="QZ574"/>
      <c r="RA574"/>
      <c r="RB574"/>
      <c r="RC574"/>
      <c r="RD574"/>
      <c r="RE574"/>
      <c r="RF574"/>
      <c r="RG574"/>
      <c r="RH574"/>
      <c r="RI574"/>
      <c r="RJ574"/>
      <c r="RK574"/>
      <c r="RL574"/>
      <c r="RM574"/>
      <c r="RN574"/>
      <c r="RO574"/>
      <c r="RP574"/>
      <c r="RQ574"/>
      <c r="RR574"/>
      <c r="RS574"/>
      <c r="RT574"/>
      <c r="RU574"/>
      <c r="RV574"/>
      <c r="RW574"/>
      <c r="RX574"/>
      <c r="RY574"/>
      <c r="RZ574"/>
      <c r="SA574"/>
      <c r="SB574"/>
      <c r="SC574"/>
      <c r="SD574"/>
      <c r="SE574"/>
      <c r="SF574"/>
      <c r="SG574"/>
      <c r="SH574"/>
      <c r="SI574"/>
      <c r="SJ574"/>
      <c r="SK574"/>
      <c r="SL574"/>
      <c r="SM574"/>
      <c r="SN574"/>
      <c r="SO574"/>
      <c r="SP574"/>
      <c r="SQ574"/>
      <c r="SR574"/>
      <c r="SS574"/>
      <c r="ST574"/>
      <c r="SU574"/>
      <c r="SV574"/>
      <c r="SW574"/>
      <c r="SX574"/>
      <c r="SY574"/>
      <c r="SZ574"/>
      <c r="TA574"/>
      <c r="TB574"/>
      <c r="TC574"/>
      <c r="TD574"/>
      <c r="TE574"/>
      <c r="TF574"/>
      <c r="TG574"/>
      <c r="TH574"/>
      <c r="TI574"/>
      <c r="TJ574"/>
      <c r="TK574"/>
      <c r="TL574"/>
      <c r="TM574"/>
      <c r="TN574"/>
      <c r="TO574"/>
      <c r="TP574"/>
      <c r="TQ574"/>
      <c r="TR574"/>
      <c r="TS574"/>
      <c r="TT574"/>
      <c r="TU574"/>
      <c r="TV574"/>
      <c r="TW574"/>
      <c r="TX574"/>
      <c r="TY574"/>
      <c r="TZ574"/>
      <c r="UA574"/>
      <c r="UB574"/>
      <c r="UC574"/>
      <c r="UD574"/>
      <c r="UE574"/>
      <c r="UF574"/>
      <c r="UG574"/>
      <c r="UH574"/>
      <c r="UI574"/>
      <c r="UJ574"/>
      <c r="UK574"/>
      <c r="UL574"/>
      <c r="UM574"/>
      <c r="UN574"/>
      <c r="UO574"/>
      <c r="UP574"/>
      <c r="UQ574"/>
      <c r="UR574"/>
      <c r="US574"/>
      <c r="UT574"/>
      <c r="UU574"/>
      <c r="UV574"/>
      <c r="UW574"/>
      <c r="UX574"/>
      <c r="UY574"/>
      <c r="UZ574"/>
      <c r="VA574"/>
      <c r="VB574"/>
      <c r="VC574"/>
      <c r="VD574"/>
      <c r="VE574"/>
      <c r="VF574"/>
      <c r="VG574"/>
      <c r="VH574"/>
      <c r="VI574"/>
      <c r="VJ574"/>
      <c r="VK574"/>
      <c r="VL574"/>
      <c r="VM574"/>
      <c r="VN574"/>
      <c r="VO574"/>
      <c r="VP574"/>
      <c r="VQ574"/>
      <c r="VR574"/>
      <c r="VS574"/>
      <c r="VT574"/>
      <c r="VU574"/>
      <c r="VV574"/>
      <c r="VW574"/>
      <c r="VX574"/>
      <c r="VY574"/>
      <c r="VZ574"/>
      <c r="WA574"/>
      <c r="WB574"/>
      <c r="WC574"/>
      <c r="WD574"/>
      <c r="WE574"/>
      <c r="WF574"/>
      <c r="WG574"/>
      <c r="WH574"/>
      <c r="WI574"/>
      <c r="WJ574"/>
      <c r="WK574"/>
      <c r="WL574"/>
      <c r="WM574"/>
      <c r="WN574"/>
      <c r="WO574"/>
      <c r="WP574"/>
      <c r="WQ574"/>
      <c r="WR574"/>
      <c r="WS574"/>
      <c r="WT574"/>
      <c r="WU574"/>
      <c r="WV574"/>
      <c r="WW574"/>
      <c r="WX574"/>
      <c r="WY574"/>
      <c r="WZ574"/>
      <c r="XA574"/>
      <c r="XB574"/>
      <c r="XC574"/>
      <c r="XD574"/>
      <c r="XE574"/>
      <c r="XF574"/>
      <c r="XG574"/>
      <c r="XH574"/>
      <c r="XI574"/>
      <c r="XJ574"/>
      <c r="XK574"/>
      <c r="XL574"/>
      <c r="XM574"/>
      <c r="XN574"/>
      <c r="XO574"/>
      <c r="XP574"/>
      <c r="XQ574"/>
      <c r="XR574"/>
      <c r="XS574"/>
      <c r="XT574"/>
      <c r="XU574"/>
      <c r="XV574"/>
      <c r="XW574"/>
      <c r="XX574"/>
      <c r="XY574"/>
      <c r="XZ574"/>
      <c r="YA574"/>
      <c r="YB574"/>
      <c r="YC574"/>
      <c r="YD574"/>
      <c r="YE574"/>
      <c r="YF574"/>
      <c r="YG574"/>
      <c r="YH574"/>
      <c r="YI574"/>
      <c r="YJ574"/>
      <c r="YK574"/>
      <c r="YL574"/>
      <c r="YM574"/>
      <c r="YN574"/>
      <c r="YO574"/>
      <c r="YP574"/>
      <c r="YQ574"/>
      <c r="YR574"/>
      <c r="YS574"/>
      <c r="YT574"/>
      <c r="YU574"/>
      <c r="YV574"/>
      <c r="YW574"/>
      <c r="YX574"/>
      <c r="YY574"/>
      <c r="YZ574"/>
      <c r="ZA574"/>
      <c r="ZB574"/>
      <c r="ZC574"/>
      <c r="ZD574"/>
      <c r="ZE574"/>
      <c r="ZF574"/>
      <c r="ZG574"/>
      <c r="ZH574"/>
      <c r="ZI574"/>
      <c r="ZJ574"/>
      <c r="ZK574"/>
      <c r="ZL574"/>
      <c r="ZM574"/>
      <c r="ZN574"/>
      <c r="ZO574"/>
      <c r="ZP574"/>
      <c r="ZQ574"/>
      <c r="ZR574"/>
      <c r="ZS574"/>
      <c r="ZT574"/>
      <c r="ZU574"/>
      <c r="ZV574"/>
      <c r="ZW574"/>
      <c r="ZX574"/>
      <c r="ZY574"/>
      <c r="ZZ574"/>
      <c r="AAA574"/>
      <c r="AAB574"/>
      <c r="AAC574"/>
      <c r="AAD574"/>
      <c r="AAE574"/>
      <c r="AAF574"/>
      <c r="AAG574"/>
      <c r="AAH574"/>
      <c r="AAI574"/>
      <c r="AAJ574"/>
      <c r="AAK574"/>
      <c r="AAL574"/>
      <c r="AAM574"/>
      <c r="AAN574"/>
      <c r="AAO574"/>
      <c r="AAP574"/>
      <c r="AAQ574"/>
      <c r="AAR574"/>
      <c r="AAS574"/>
      <c r="AAT574"/>
      <c r="AAU574"/>
      <c r="AAV574"/>
      <c r="AAW574"/>
      <c r="AAX574"/>
      <c r="AAY574"/>
      <c r="AAZ574"/>
      <c r="ABA574"/>
      <c r="ABB574"/>
      <c r="ABC574"/>
      <c r="ABD574"/>
      <c r="ABE574"/>
      <c r="ABF574"/>
      <c r="ABG574"/>
      <c r="ABH574"/>
      <c r="ABI574"/>
      <c r="ABJ574"/>
      <c r="ABK574"/>
      <c r="ABL574"/>
      <c r="ABM574"/>
      <c r="ABN574"/>
      <c r="ABO574"/>
      <c r="ABP574"/>
      <c r="ABQ574"/>
      <c r="ABR574"/>
      <c r="ABS574"/>
      <c r="ABT574"/>
      <c r="ABU574"/>
      <c r="ABV574"/>
      <c r="ABW574"/>
      <c r="ABX574"/>
      <c r="ABY574"/>
      <c r="ABZ574"/>
      <c r="ACA574"/>
      <c r="ACB574"/>
      <c r="ACC574"/>
      <c r="ACD574"/>
      <c r="ACE574"/>
      <c r="ACF574"/>
      <c r="ACG574"/>
      <c r="ACH574"/>
      <c r="ACI574"/>
      <c r="ACJ574"/>
      <c r="ACK574"/>
      <c r="ACL574"/>
      <c r="ACM574"/>
      <c r="ACN574"/>
      <c r="ACO574"/>
      <c r="ACP574"/>
      <c r="ACQ574"/>
      <c r="ACR574"/>
      <c r="ACS574"/>
      <c r="ACT574"/>
      <c r="ACU574"/>
      <c r="ACV574"/>
      <c r="ACW574"/>
      <c r="ACX574"/>
      <c r="ACY574"/>
      <c r="ACZ574"/>
      <c r="ADA574"/>
      <c r="ADB574"/>
      <c r="ADC574"/>
      <c r="ADD574"/>
      <c r="ADE574"/>
      <c r="ADF574"/>
      <c r="ADG574"/>
      <c r="ADH574"/>
      <c r="ADI574"/>
      <c r="ADJ574"/>
      <c r="ADK574"/>
      <c r="ADL574"/>
      <c r="ADM574"/>
      <c r="ADN574"/>
      <c r="ADO574"/>
      <c r="ADP574"/>
      <c r="ADQ574"/>
      <c r="ADR574"/>
      <c r="ADS574"/>
      <c r="ADT574"/>
      <c r="ADU574"/>
      <c r="ADV574"/>
      <c r="ADW574"/>
      <c r="ADX574"/>
      <c r="ADY574"/>
      <c r="ADZ574"/>
      <c r="AEA574"/>
      <c r="AEB574"/>
      <c r="AEC574"/>
      <c r="AED574"/>
      <c r="AEE574"/>
      <c r="AEF574"/>
      <c r="AEG574"/>
      <c r="AEH574"/>
      <c r="AEI574"/>
      <c r="AEJ574"/>
      <c r="AEK574"/>
      <c r="AEL574"/>
      <c r="AEM574"/>
      <c r="AEN574"/>
      <c r="AEO574"/>
      <c r="AEP574"/>
      <c r="AEQ574"/>
      <c r="AER574"/>
      <c r="AES574"/>
      <c r="AET574"/>
      <c r="AEU574"/>
      <c r="AEV574"/>
      <c r="AEW574"/>
      <c r="AEX574"/>
      <c r="AEY574"/>
      <c r="AEZ574"/>
      <c r="AFA574"/>
      <c r="AFB574"/>
      <c r="AFC574"/>
      <c r="AFD574"/>
      <c r="AFE574"/>
      <c r="AFF574"/>
      <c r="AFG574"/>
      <c r="AFH574"/>
      <c r="AFI574"/>
      <c r="AFJ574"/>
      <c r="AFK574"/>
      <c r="AFL574"/>
      <c r="AFM574"/>
      <c r="AFN574"/>
      <c r="AFO574"/>
      <c r="AFP574"/>
      <c r="AFQ574"/>
      <c r="AFR574"/>
      <c r="AFS574"/>
      <c r="AFT574"/>
      <c r="AFU574"/>
      <c r="AFV574"/>
      <c r="AFW574"/>
      <c r="AFX574"/>
      <c r="AFY574"/>
      <c r="AFZ574"/>
      <c r="AGA574"/>
      <c r="AGB574"/>
      <c r="AGC574"/>
      <c r="AGD574"/>
      <c r="AGE574"/>
      <c r="AGF574"/>
      <c r="AGG574"/>
      <c r="AGH574"/>
      <c r="AGI574"/>
      <c r="AGJ574"/>
      <c r="AGK574"/>
      <c r="AGL574"/>
      <c r="AGM574"/>
      <c r="AGN574"/>
      <c r="AGO574"/>
      <c r="AGP574"/>
      <c r="AGQ574"/>
      <c r="AGR574"/>
      <c r="AGS574"/>
      <c r="AGT574"/>
      <c r="AGU574"/>
      <c r="AGV574"/>
      <c r="AGW574"/>
      <c r="AGX574"/>
      <c r="AGY574"/>
      <c r="AGZ574"/>
      <c r="AHA574"/>
      <c r="AHB574"/>
      <c r="AHC574"/>
      <c r="AHD574"/>
      <c r="AHE574"/>
      <c r="AHF574"/>
      <c r="AHG574"/>
      <c r="AHH574"/>
      <c r="AHI574"/>
      <c r="AHJ574"/>
      <c r="AHK574"/>
      <c r="AHL574"/>
      <c r="AHM574"/>
      <c r="AHN574"/>
      <c r="AHO574"/>
      <c r="AHP574"/>
      <c r="AHQ574"/>
      <c r="AHR574"/>
      <c r="AHS574"/>
      <c r="AHT574"/>
      <c r="AHU574"/>
      <c r="AHV574"/>
      <c r="AHW574"/>
      <c r="AHX574"/>
      <c r="AHY574"/>
      <c r="AHZ574"/>
      <c r="AIA574"/>
      <c r="AIB574"/>
      <c r="AIC574"/>
      <c r="AID574"/>
      <c r="AIE574"/>
      <c r="AIF574"/>
      <c r="AIG574"/>
      <c r="AIH574"/>
      <c r="AII574"/>
      <c r="AIJ574"/>
      <c r="AIK574"/>
      <c r="AIL574"/>
      <c r="AIM574"/>
      <c r="AIN574"/>
      <c r="AIO574"/>
      <c r="AIP574"/>
      <c r="AIQ574"/>
      <c r="AIR574"/>
      <c r="AIS574"/>
      <c r="AIT574"/>
      <c r="AIU574"/>
      <c r="AIV574"/>
      <c r="AIW574"/>
      <c r="AIX574"/>
      <c r="AIY574"/>
      <c r="AIZ574"/>
      <c r="AJA574"/>
      <c r="AJB574"/>
      <c r="AJC574"/>
      <c r="AJD574"/>
      <c r="AJE574"/>
      <c r="AJF574"/>
      <c r="AJG574"/>
      <c r="AJH574"/>
      <c r="AJI574"/>
      <c r="AJJ574"/>
      <c r="AJK574"/>
      <c r="AJL574"/>
      <c r="AJM574"/>
      <c r="AJN574"/>
      <c r="AJO574"/>
      <c r="AJP574"/>
      <c r="AJQ574"/>
      <c r="AJR574"/>
      <c r="AJS574"/>
      <c r="AJT574"/>
      <c r="AJU574"/>
      <c r="AJV574"/>
      <c r="AJW574"/>
      <c r="AJX574"/>
      <c r="AJY574"/>
      <c r="AJZ574"/>
      <c r="AKA574"/>
      <c r="AKB574"/>
      <c r="AKC574"/>
      <c r="AKD574"/>
      <c r="AKE574"/>
      <c r="AKF574"/>
      <c r="AKG574"/>
      <c r="AKH574"/>
      <c r="AKI574"/>
      <c r="AKJ574"/>
      <c r="AKK574"/>
      <c r="AKL574"/>
      <c r="AKM574"/>
      <c r="AKN574"/>
      <c r="AKO574"/>
      <c r="AKP574"/>
      <c r="AKQ574"/>
      <c r="AKR574"/>
      <c r="AKS574"/>
      <c r="AKT574"/>
      <c r="AKU574"/>
      <c r="AKV574"/>
      <c r="AKW574"/>
      <c r="AKX574"/>
      <c r="AKY574"/>
      <c r="AKZ574"/>
      <c r="ALA574"/>
      <c r="ALB574"/>
      <c r="ALC574"/>
      <c r="ALD574"/>
      <c r="ALE574"/>
      <c r="ALF574"/>
      <c r="ALG574"/>
      <c r="ALH574"/>
      <c r="ALI574"/>
      <c r="ALJ574"/>
      <c r="ALK574"/>
      <c r="ALL574"/>
      <c r="ALM574"/>
      <c r="ALN574"/>
      <c r="ALO574"/>
      <c r="ALP574"/>
      <c r="ALQ574"/>
      <c r="ALR574"/>
      <c r="ALS574"/>
      <c r="ALT574"/>
      <c r="ALU574"/>
      <c r="ALV574"/>
      <c r="ALW574"/>
      <c r="ALX574"/>
      <c r="ALY574"/>
      <c r="ALZ574"/>
      <c r="AMA574"/>
      <c r="AMB574"/>
      <c r="AMC574"/>
      <c r="AMD574"/>
      <c r="AME574"/>
      <c r="AMF574"/>
      <c r="AMG574"/>
      <c r="AMH574"/>
      <c r="AMI574"/>
      <c r="AMJ574"/>
      <c r="AMK574"/>
      <c r="AML574"/>
      <c r="AMM574"/>
      <c r="AMN574"/>
      <c r="AMO574"/>
      <c r="AMP574"/>
      <c r="AMQ574"/>
      <c r="AMR574"/>
      <c r="AMS574"/>
      <c r="AMT574"/>
      <c r="AMU574"/>
    </row>
    <row r="575" spans="2:1035" s="6" customFormat="1" ht="15" customHeight="1" x14ac:dyDescent="0.25">
      <c r="B575" s="225"/>
      <c r="C575" s="225" t="str">
        <f t="shared" si="291"/>
        <v>SANCO2</v>
      </c>
      <c r="D575" s="225" t="str">
        <f t="shared" si="292"/>
        <v>GS5-45HPC-D + ECO-83SSAQB  (83 gal)</v>
      </c>
      <c r="E575" s="6">
        <f t="shared" si="293"/>
        <v>2201417</v>
      </c>
      <c r="F575" s="55">
        <f t="shared" si="294"/>
        <v>83</v>
      </c>
      <c r="G575" s="6" t="str">
        <f t="shared" si="295"/>
        <v>SANCO280</v>
      </c>
      <c r="H575" s="114">
        <f t="shared" si="296"/>
        <v>0</v>
      </c>
      <c r="I575" s="152" t="str">
        <f t="shared" si="297"/>
        <v>SANCO2GS5_45HPCD_ECO83SSAQB</v>
      </c>
      <c r="J575" s="114">
        <v>2</v>
      </c>
      <c r="K575" s="219">
        <v>3.8</v>
      </c>
      <c r="L575" s="91" t="s">
        <v>188</v>
      </c>
      <c r="M575" s="32">
        <v>2</v>
      </c>
      <c r="N575" s="75">
        <f t="shared" si="298"/>
        <v>22</v>
      </c>
      <c r="O575" s="233" t="s">
        <v>898</v>
      </c>
      <c r="P575" s="62">
        <f t="shared" si="261"/>
        <v>14</v>
      </c>
      <c r="Q575" s="164">
        <f t="shared" si="263"/>
        <v>2201417</v>
      </c>
      <c r="R575" s="59" t="str">
        <f t="shared" si="299"/>
        <v>GS5-45HPC-D + ECO-83SSAQB  (83 gal)</v>
      </c>
      <c r="S575" s="151">
        <f>COUNTIF(R$90:R$662, R575)</f>
        <v>1</v>
      </c>
      <c r="T575" s="229" t="s">
        <v>1300</v>
      </c>
      <c r="U575" s="223">
        <v>83</v>
      </c>
      <c r="V575" s="30" t="s">
        <v>900</v>
      </c>
      <c r="W575" s="80" t="s">
        <v>900</v>
      </c>
      <c r="X575" s="85" t="str">
        <f t="shared" si="264"/>
        <v>SANCO280</v>
      </c>
      <c r="Y575" s="230">
        <v>0</v>
      </c>
      <c r="Z575" s="46"/>
      <c r="AA575" s="150"/>
      <c r="AB575" s="44"/>
      <c r="AC575" s="124" t="str">
        <f t="shared" si="300"/>
        <v>2,     2201417,   "GS5-45HPC-D + ECO-83SSAQB  (83 gal)"</v>
      </c>
      <c r="AD575" s="126" t="str">
        <f t="shared" si="262"/>
        <v>SANCO2</v>
      </c>
      <c r="AE575" s="222" t="s">
        <v>1312</v>
      </c>
      <c r="AF575" s="167">
        <f>COUNTIF(AE$77:AE$662, AE575)</f>
        <v>1</v>
      </c>
      <c r="AG575" s="124" t="str">
        <f t="shared" si="301"/>
        <v xml:space="preserve">          case  GS5-45HPC-D + ECO-83SSAQB  (83 gal)   :   "SANCO2GS5_45HPCD_ECO83SSAQB"</v>
      </c>
      <c r="AH575" s="6">
        <v>3.8</v>
      </c>
      <c r="AJ575" s="6">
        <v>2</v>
      </c>
      <c r="AK575"/>
      <c r="AL575" s="138" t="str">
        <f t="shared" si="302"/>
        <v/>
      </c>
      <c r="AM575" s="138" t="str">
        <f t="shared" si="303"/>
        <v/>
      </c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  <c r="CO575"/>
      <c r="CP575"/>
      <c r="CQ575"/>
      <c r="CR575"/>
      <c r="CS575"/>
      <c r="CT575"/>
      <c r="CU575"/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  <c r="DQ575"/>
      <c r="DR575"/>
      <c r="DS575"/>
      <c r="DT575"/>
      <c r="DU575"/>
      <c r="DV575"/>
      <c r="DW575"/>
      <c r="DX575"/>
      <c r="DY575"/>
      <c r="DZ575"/>
      <c r="EA575"/>
      <c r="EB575"/>
      <c r="EC575"/>
      <c r="ED575"/>
      <c r="EE575"/>
      <c r="EF575"/>
      <c r="EG575"/>
      <c r="EH575"/>
      <c r="EI575"/>
      <c r="EJ575"/>
      <c r="EK575"/>
      <c r="EL575"/>
      <c r="EM575"/>
      <c r="EN575"/>
      <c r="EO575"/>
      <c r="EP575"/>
      <c r="EQ575"/>
      <c r="ER575"/>
      <c r="ES575"/>
      <c r="ET575"/>
      <c r="EU575"/>
      <c r="EV575"/>
      <c r="EW575"/>
      <c r="EX575"/>
      <c r="EY575"/>
      <c r="EZ575"/>
      <c r="FA575"/>
      <c r="FB575"/>
      <c r="FC575"/>
      <c r="FD575"/>
      <c r="FE575"/>
      <c r="FF575"/>
      <c r="FG575"/>
      <c r="FH575"/>
      <c r="FI575"/>
      <c r="FJ575"/>
      <c r="FK575"/>
      <c r="FL575"/>
      <c r="FM575"/>
      <c r="FN575"/>
      <c r="FO575"/>
      <c r="FP575"/>
      <c r="FQ575"/>
      <c r="FR575"/>
      <c r="FS575"/>
      <c r="FT575"/>
      <c r="FU575"/>
      <c r="FV575"/>
      <c r="FW575"/>
      <c r="FX575"/>
      <c r="FY575"/>
      <c r="FZ575"/>
      <c r="GA575"/>
      <c r="GB575"/>
      <c r="GC575"/>
      <c r="GD575"/>
      <c r="GE575"/>
      <c r="GF575"/>
      <c r="GG575"/>
      <c r="GH575"/>
      <c r="GI575"/>
      <c r="GJ575"/>
      <c r="GK575"/>
      <c r="GL575"/>
      <c r="GM575"/>
      <c r="GN575"/>
      <c r="GO575"/>
      <c r="GP575"/>
      <c r="GQ575"/>
      <c r="GR575"/>
      <c r="GS575"/>
      <c r="GT575"/>
      <c r="GU575"/>
      <c r="GV575"/>
      <c r="GW575"/>
      <c r="GX575"/>
      <c r="GY575"/>
      <c r="GZ575"/>
      <c r="HA575"/>
      <c r="HB575"/>
      <c r="HC575"/>
      <c r="HD575"/>
      <c r="HE575"/>
      <c r="HF575"/>
      <c r="HG575"/>
      <c r="HH575"/>
      <c r="HI575"/>
      <c r="HJ575"/>
      <c r="HK575"/>
      <c r="HL575"/>
      <c r="HM575"/>
      <c r="HN575"/>
      <c r="HO575"/>
      <c r="HP575"/>
      <c r="HQ575"/>
      <c r="HR575"/>
      <c r="HS575"/>
      <c r="HT575"/>
      <c r="HU575"/>
      <c r="HV575"/>
      <c r="HW575"/>
      <c r="HX575"/>
      <c r="HY575"/>
      <c r="HZ575"/>
      <c r="IA575"/>
      <c r="IB575"/>
      <c r="IC575"/>
      <c r="ID575"/>
      <c r="IE575"/>
      <c r="IF575"/>
      <c r="IG575"/>
      <c r="IH575"/>
      <c r="II575"/>
      <c r="IJ575"/>
      <c r="IK575"/>
      <c r="IL575"/>
      <c r="IM575"/>
      <c r="IN575"/>
      <c r="IO575"/>
      <c r="IP575"/>
      <c r="IQ575"/>
      <c r="IR575"/>
      <c r="IS575"/>
      <c r="IT575"/>
      <c r="IU575"/>
      <c r="IV575"/>
      <c r="IW575"/>
      <c r="IX575"/>
      <c r="IY575"/>
      <c r="IZ575"/>
      <c r="JA575"/>
      <c r="JB575"/>
      <c r="JC575"/>
      <c r="JD575"/>
      <c r="JE575"/>
      <c r="JF575"/>
      <c r="JG575"/>
      <c r="JH575"/>
      <c r="JI575"/>
      <c r="JJ575"/>
      <c r="JK575"/>
      <c r="JL575"/>
      <c r="JM575"/>
      <c r="JN575"/>
      <c r="JO575"/>
      <c r="JP575"/>
      <c r="JQ575"/>
      <c r="JR575"/>
      <c r="JS575"/>
      <c r="JT575"/>
      <c r="JU575"/>
      <c r="JV575"/>
      <c r="JW575"/>
      <c r="JX575"/>
      <c r="JY575"/>
      <c r="JZ575"/>
      <c r="KA575"/>
      <c r="KB575"/>
      <c r="KC575"/>
      <c r="KD575"/>
      <c r="KE575"/>
      <c r="KF575"/>
      <c r="KG575"/>
      <c r="KH575"/>
      <c r="KI575"/>
      <c r="KJ575"/>
      <c r="KK575"/>
      <c r="KL575"/>
      <c r="KM575"/>
      <c r="KN575"/>
      <c r="KO575"/>
      <c r="KP575"/>
      <c r="KQ575"/>
      <c r="KR575"/>
      <c r="KS575"/>
      <c r="KT575"/>
      <c r="KU575"/>
      <c r="KV575"/>
      <c r="KW575"/>
      <c r="KX575"/>
      <c r="KY575"/>
      <c r="KZ575"/>
      <c r="LA575"/>
      <c r="LB575"/>
      <c r="LC575"/>
      <c r="LD575"/>
      <c r="LE575"/>
      <c r="LF575"/>
      <c r="LG575"/>
      <c r="LH575"/>
      <c r="LI575"/>
      <c r="LJ575"/>
      <c r="LK575"/>
      <c r="LL575"/>
      <c r="LM575"/>
      <c r="LN575"/>
      <c r="LO575"/>
      <c r="LP575"/>
      <c r="LQ575"/>
      <c r="LR575"/>
      <c r="LS575"/>
      <c r="LT575"/>
      <c r="LU575"/>
      <c r="LV575"/>
      <c r="LW575"/>
      <c r="LX575"/>
      <c r="LY575"/>
      <c r="LZ575"/>
      <c r="MA575"/>
      <c r="MB575"/>
      <c r="MC575"/>
      <c r="MD575"/>
      <c r="ME575"/>
      <c r="MF575"/>
      <c r="MG575"/>
      <c r="MH575"/>
      <c r="MI575"/>
      <c r="MJ575"/>
      <c r="MK575"/>
      <c r="ML575"/>
      <c r="MM575"/>
      <c r="MN575"/>
      <c r="MO575"/>
      <c r="MP575"/>
      <c r="MQ575"/>
      <c r="MR575"/>
      <c r="MS575"/>
      <c r="MT575"/>
      <c r="MU575"/>
      <c r="MV575"/>
      <c r="MW575"/>
      <c r="MX575"/>
      <c r="MY575"/>
      <c r="MZ575"/>
      <c r="NA575"/>
      <c r="NB575"/>
      <c r="NC575"/>
      <c r="ND575"/>
      <c r="NE575"/>
      <c r="NF575"/>
      <c r="NG575"/>
      <c r="NH575"/>
      <c r="NI575"/>
      <c r="NJ575"/>
      <c r="NK575"/>
      <c r="NL575"/>
      <c r="NM575"/>
      <c r="NN575"/>
      <c r="NO575"/>
      <c r="NP575"/>
      <c r="NQ575"/>
      <c r="NR575"/>
      <c r="NS575"/>
      <c r="NT575"/>
      <c r="NU575"/>
      <c r="NV575"/>
      <c r="NW575"/>
      <c r="NX575"/>
      <c r="NY575"/>
      <c r="NZ575"/>
      <c r="OA575"/>
      <c r="OB575"/>
      <c r="OC575"/>
      <c r="OD575"/>
      <c r="OE575"/>
      <c r="OF575"/>
      <c r="OG575"/>
      <c r="OH575"/>
      <c r="OI575"/>
      <c r="OJ575"/>
      <c r="OK575"/>
      <c r="OL575"/>
      <c r="OM575"/>
      <c r="ON575"/>
      <c r="OO575"/>
      <c r="OP575"/>
      <c r="OQ575"/>
      <c r="OR575"/>
      <c r="OS575"/>
      <c r="OT575"/>
      <c r="OU575"/>
      <c r="OV575"/>
      <c r="OW575"/>
      <c r="OX575"/>
      <c r="OY575"/>
      <c r="OZ575"/>
      <c r="PA575"/>
      <c r="PB575"/>
      <c r="PC575"/>
      <c r="PD575"/>
      <c r="PE575"/>
      <c r="PF575"/>
      <c r="PG575"/>
      <c r="PH575"/>
      <c r="PI575"/>
      <c r="PJ575"/>
      <c r="PK575"/>
      <c r="PL575"/>
      <c r="PM575"/>
      <c r="PN575"/>
      <c r="PO575"/>
      <c r="PP575"/>
      <c r="PQ575"/>
      <c r="PR575"/>
      <c r="PS575"/>
      <c r="PT575"/>
      <c r="PU575"/>
      <c r="PV575"/>
      <c r="PW575"/>
      <c r="PX575"/>
      <c r="PY575"/>
      <c r="PZ575"/>
      <c r="QA575"/>
      <c r="QB575"/>
      <c r="QC575"/>
      <c r="QD575"/>
      <c r="QE575"/>
      <c r="QF575"/>
      <c r="QG575"/>
      <c r="QH575"/>
      <c r="QI575"/>
      <c r="QJ575"/>
      <c r="QK575"/>
      <c r="QL575"/>
      <c r="QM575"/>
      <c r="QN575"/>
      <c r="QO575"/>
      <c r="QP575"/>
      <c r="QQ575"/>
      <c r="QR575"/>
      <c r="QS575"/>
      <c r="QT575"/>
      <c r="QU575"/>
      <c r="QV575"/>
      <c r="QW575"/>
      <c r="QX575"/>
      <c r="QY575"/>
      <c r="QZ575"/>
      <c r="RA575"/>
      <c r="RB575"/>
      <c r="RC575"/>
      <c r="RD575"/>
      <c r="RE575"/>
      <c r="RF575"/>
      <c r="RG575"/>
      <c r="RH575"/>
      <c r="RI575"/>
      <c r="RJ575"/>
      <c r="RK575"/>
      <c r="RL575"/>
      <c r="RM575"/>
      <c r="RN575"/>
      <c r="RO575"/>
      <c r="RP575"/>
      <c r="RQ575"/>
      <c r="RR575"/>
      <c r="RS575"/>
      <c r="RT575"/>
      <c r="RU575"/>
      <c r="RV575"/>
      <c r="RW575"/>
      <c r="RX575"/>
      <c r="RY575"/>
      <c r="RZ575"/>
      <c r="SA575"/>
      <c r="SB575"/>
      <c r="SC575"/>
      <c r="SD575"/>
      <c r="SE575"/>
      <c r="SF575"/>
      <c r="SG575"/>
      <c r="SH575"/>
      <c r="SI575"/>
      <c r="SJ575"/>
      <c r="SK575"/>
      <c r="SL575"/>
      <c r="SM575"/>
      <c r="SN575"/>
      <c r="SO575"/>
      <c r="SP575"/>
      <c r="SQ575"/>
      <c r="SR575"/>
      <c r="SS575"/>
      <c r="ST575"/>
      <c r="SU575"/>
      <c r="SV575"/>
      <c r="SW575"/>
      <c r="SX575"/>
      <c r="SY575"/>
      <c r="SZ575"/>
      <c r="TA575"/>
      <c r="TB575"/>
      <c r="TC575"/>
      <c r="TD575"/>
      <c r="TE575"/>
      <c r="TF575"/>
      <c r="TG575"/>
      <c r="TH575"/>
      <c r="TI575"/>
      <c r="TJ575"/>
      <c r="TK575"/>
      <c r="TL575"/>
      <c r="TM575"/>
      <c r="TN575"/>
      <c r="TO575"/>
      <c r="TP575"/>
      <c r="TQ575"/>
      <c r="TR575"/>
      <c r="TS575"/>
      <c r="TT575"/>
      <c r="TU575"/>
      <c r="TV575"/>
      <c r="TW575"/>
      <c r="TX575"/>
      <c r="TY575"/>
      <c r="TZ575"/>
      <c r="UA575"/>
      <c r="UB575"/>
      <c r="UC575"/>
      <c r="UD575"/>
      <c r="UE575"/>
      <c r="UF575"/>
      <c r="UG575"/>
      <c r="UH575"/>
      <c r="UI575"/>
      <c r="UJ575"/>
      <c r="UK575"/>
      <c r="UL575"/>
      <c r="UM575"/>
      <c r="UN575"/>
      <c r="UO575"/>
      <c r="UP575"/>
      <c r="UQ575"/>
      <c r="UR575"/>
      <c r="US575"/>
      <c r="UT575"/>
      <c r="UU575"/>
      <c r="UV575"/>
      <c r="UW575"/>
      <c r="UX575"/>
      <c r="UY575"/>
      <c r="UZ575"/>
      <c r="VA575"/>
      <c r="VB575"/>
      <c r="VC575"/>
      <c r="VD575"/>
      <c r="VE575"/>
      <c r="VF575"/>
      <c r="VG575"/>
      <c r="VH575"/>
      <c r="VI575"/>
      <c r="VJ575"/>
      <c r="VK575"/>
      <c r="VL575"/>
      <c r="VM575"/>
      <c r="VN575"/>
      <c r="VO575"/>
      <c r="VP575"/>
      <c r="VQ575"/>
      <c r="VR575"/>
      <c r="VS575"/>
      <c r="VT575"/>
      <c r="VU575"/>
      <c r="VV575"/>
      <c r="VW575"/>
      <c r="VX575"/>
      <c r="VY575"/>
      <c r="VZ575"/>
      <c r="WA575"/>
      <c r="WB575"/>
      <c r="WC575"/>
      <c r="WD575"/>
      <c r="WE575"/>
      <c r="WF575"/>
      <c r="WG575"/>
      <c r="WH575"/>
      <c r="WI575"/>
      <c r="WJ575"/>
      <c r="WK575"/>
      <c r="WL575"/>
      <c r="WM575"/>
      <c r="WN575"/>
      <c r="WO575"/>
      <c r="WP575"/>
      <c r="WQ575"/>
      <c r="WR575"/>
      <c r="WS575"/>
      <c r="WT575"/>
      <c r="WU575"/>
      <c r="WV575"/>
      <c r="WW575"/>
      <c r="WX575"/>
      <c r="WY575"/>
      <c r="WZ575"/>
      <c r="XA575"/>
      <c r="XB575"/>
      <c r="XC575"/>
      <c r="XD575"/>
      <c r="XE575"/>
      <c r="XF575"/>
      <c r="XG575"/>
      <c r="XH575"/>
      <c r="XI575"/>
      <c r="XJ575"/>
      <c r="XK575"/>
      <c r="XL575"/>
      <c r="XM575"/>
      <c r="XN575"/>
      <c r="XO575"/>
      <c r="XP575"/>
      <c r="XQ575"/>
      <c r="XR575"/>
      <c r="XS575"/>
      <c r="XT575"/>
      <c r="XU575"/>
      <c r="XV575"/>
      <c r="XW575"/>
      <c r="XX575"/>
      <c r="XY575"/>
      <c r="XZ575"/>
      <c r="YA575"/>
      <c r="YB575"/>
      <c r="YC575"/>
      <c r="YD575"/>
      <c r="YE575"/>
      <c r="YF575"/>
      <c r="YG575"/>
      <c r="YH575"/>
      <c r="YI575"/>
      <c r="YJ575"/>
      <c r="YK575"/>
      <c r="YL575"/>
      <c r="YM575"/>
      <c r="YN575"/>
      <c r="YO575"/>
      <c r="YP575"/>
      <c r="YQ575"/>
      <c r="YR575"/>
      <c r="YS575"/>
      <c r="YT575"/>
      <c r="YU575"/>
      <c r="YV575"/>
      <c r="YW575"/>
      <c r="YX575"/>
      <c r="YY575"/>
      <c r="YZ575"/>
      <c r="ZA575"/>
      <c r="ZB575"/>
      <c r="ZC575"/>
      <c r="ZD575"/>
      <c r="ZE575"/>
      <c r="ZF575"/>
      <c r="ZG575"/>
      <c r="ZH575"/>
      <c r="ZI575"/>
      <c r="ZJ575"/>
      <c r="ZK575"/>
      <c r="ZL575"/>
      <c r="ZM575"/>
      <c r="ZN575"/>
      <c r="ZO575"/>
      <c r="ZP575"/>
      <c r="ZQ575"/>
      <c r="ZR575"/>
      <c r="ZS575"/>
      <c r="ZT575"/>
      <c r="ZU575"/>
      <c r="ZV575"/>
      <c r="ZW575"/>
      <c r="ZX575"/>
      <c r="ZY575"/>
      <c r="ZZ575"/>
      <c r="AAA575"/>
      <c r="AAB575"/>
      <c r="AAC575"/>
      <c r="AAD575"/>
      <c r="AAE575"/>
      <c r="AAF575"/>
      <c r="AAG575"/>
      <c r="AAH575"/>
      <c r="AAI575"/>
      <c r="AAJ575"/>
      <c r="AAK575"/>
      <c r="AAL575"/>
      <c r="AAM575"/>
      <c r="AAN575"/>
      <c r="AAO575"/>
      <c r="AAP575"/>
      <c r="AAQ575"/>
      <c r="AAR575"/>
      <c r="AAS575"/>
      <c r="AAT575"/>
      <c r="AAU575"/>
      <c r="AAV575"/>
      <c r="AAW575"/>
      <c r="AAX575"/>
      <c r="AAY575"/>
      <c r="AAZ575"/>
      <c r="ABA575"/>
      <c r="ABB575"/>
      <c r="ABC575"/>
      <c r="ABD575"/>
      <c r="ABE575"/>
      <c r="ABF575"/>
      <c r="ABG575"/>
      <c r="ABH575"/>
      <c r="ABI575"/>
      <c r="ABJ575"/>
      <c r="ABK575"/>
      <c r="ABL575"/>
      <c r="ABM575"/>
      <c r="ABN575"/>
      <c r="ABO575"/>
      <c r="ABP575"/>
      <c r="ABQ575"/>
      <c r="ABR575"/>
      <c r="ABS575"/>
      <c r="ABT575"/>
      <c r="ABU575"/>
      <c r="ABV575"/>
      <c r="ABW575"/>
      <c r="ABX575"/>
      <c r="ABY575"/>
      <c r="ABZ575"/>
      <c r="ACA575"/>
      <c r="ACB575"/>
      <c r="ACC575"/>
      <c r="ACD575"/>
      <c r="ACE575"/>
      <c r="ACF575"/>
      <c r="ACG575"/>
      <c r="ACH575"/>
      <c r="ACI575"/>
      <c r="ACJ575"/>
      <c r="ACK575"/>
      <c r="ACL575"/>
      <c r="ACM575"/>
      <c r="ACN575"/>
      <c r="ACO575"/>
      <c r="ACP575"/>
      <c r="ACQ575"/>
      <c r="ACR575"/>
      <c r="ACS575"/>
      <c r="ACT575"/>
      <c r="ACU575"/>
      <c r="ACV575"/>
      <c r="ACW575"/>
      <c r="ACX575"/>
      <c r="ACY575"/>
      <c r="ACZ575"/>
      <c r="ADA575"/>
      <c r="ADB575"/>
      <c r="ADC575"/>
      <c r="ADD575"/>
      <c r="ADE575"/>
      <c r="ADF575"/>
      <c r="ADG575"/>
      <c r="ADH575"/>
      <c r="ADI575"/>
      <c r="ADJ575"/>
      <c r="ADK575"/>
      <c r="ADL575"/>
      <c r="ADM575"/>
      <c r="ADN575"/>
      <c r="ADO575"/>
      <c r="ADP575"/>
      <c r="ADQ575"/>
      <c r="ADR575"/>
      <c r="ADS575"/>
      <c r="ADT575"/>
      <c r="ADU575"/>
      <c r="ADV575"/>
      <c r="ADW575"/>
      <c r="ADX575"/>
      <c r="ADY575"/>
      <c r="ADZ575"/>
      <c r="AEA575"/>
      <c r="AEB575"/>
      <c r="AEC575"/>
      <c r="AED575"/>
      <c r="AEE575"/>
      <c r="AEF575"/>
      <c r="AEG575"/>
      <c r="AEH575"/>
      <c r="AEI575"/>
      <c r="AEJ575"/>
      <c r="AEK575"/>
      <c r="AEL575"/>
      <c r="AEM575"/>
      <c r="AEN575"/>
      <c r="AEO575"/>
      <c r="AEP575"/>
      <c r="AEQ575"/>
      <c r="AER575"/>
      <c r="AES575"/>
      <c r="AET575"/>
      <c r="AEU575"/>
      <c r="AEV575"/>
      <c r="AEW575"/>
      <c r="AEX575"/>
      <c r="AEY575"/>
      <c r="AEZ575"/>
      <c r="AFA575"/>
      <c r="AFB575"/>
      <c r="AFC575"/>
      <c r="AFD575"/>
      <c r="AFE575"/>
      <c r="AFF575"/>
      <c r="AFG575"/>
      <c r="AFH575"/>
      <c r="AFI575"/>
      <c r="AFJ575"/>
      <c r="AFK575"/>
      <c r="AFL575"/>
      <c r="AFM575"/>
      <c r="AFN575"/>
      <c r="AFO575"/>
      <c r="AFP575"/>
      <c r="AFQ575"/>
      <c r="AFR575"/>
      <c r="AFS575"/>
      <c r="AFT575"/>
      <c r="AFU575"/>
      <c r="AFV575"/>
      <c r="AFW575"/>
      <c r="AFX575"/>
      <c r="AFY575"/>
      <c r="AFZ575"/>
      <c r="AGA575"/>
      <c r="AGB575"/>
      <c r="AGC575"/>
      <c r="AGD575"/>
      <c r="AGE575"/>
      <c r="AGF575"/>
      <c r="AGG575"/>
      <c r="AGH575"/>
      <c r="AGI575"/>
      <c r="AGJ575"/>
      <c r="AGK575"/>
      <c r="AGL575"/>
      <c r="AGM575"/>
      <c r="AGN575"/>
      <c r="AGO575"/>
      <c r="AGP575"/>
      <c r="AGQ575"/>
      <c r="AGR575"/>
      <c r="AGS575"/>
      <c r="AGT575"/>
      <c r="AGU575"/>
      <c r="AGV575"/>
      <c r="AGW575"/>
      <c r="AGX575"/>
      <c r="AGY575"/>
      <c r="AGZ575"/>
      <c r="AHA575"/>
      <c r="AHB575"/>
      <c r="AHC575"/>
      <c r="AHD575"/>
      <c r="AHE575"/>
      <c r="AHF575"/>
      <c r="AHG575"/>
      <c r="AHH575"/>
      <c r="AHI575"/>
      <c r="AHJ575"/>
      <c r="AHK575"/>
      <c r="AHL575"/>
      <c r="AHM575"/>
      <c r="AHN575"/>
      <c r="AHO575"/>
      <c r="AHP575"/>
      <c r="AHQ575"/>
      <c r="AHR575"/>
      <c r="AHS575"/>
      <c r="AHT575"/>
      <c r="AHU575"/>
      <c r="AHV575"/>
      <c r="AHW575"/>
      <c r="AHX575"/>
      <c r="AHY575"/>
      <c r="AHZ575"/>
      <c r="AIA575"/>
      <c r="AIB575"/>
      <c r="AIC575"/>
      <c r="AID575"/>
      <c r="AIE575"/>
      <c r="AIF575"/>
      <c r="AIG575"/>
      <c r="AIH575"/>
      <c r="AII575"/>
      <c r="AIJ575"/>
      <c r="AIK575"/>
      <c r="AIL575"/>
      <c r="AIM575"/>
      <c r="AIN575"/>
      <c r="AIO575"/>
      <c r="AIP575"/>
      <c r="AIQ575"/>
      <c r="AIR575"/>
      <c r="AIS575"/>
      <c r="AIT575"/>
      <c r="AIU575"/>
      <c r="AIV575"/>
      <c r="AIW575"/>
      <c r="AIX575"/>
      <c r="AIY575"/>
      <c r="AIZ575"/>
      <c r="AJA575"/>
      <c r="AJB575"/>
      <c r="AJC575"/>
      <c r="AJD575"/>
      <c r="AJE575"/>
      <c r="AJF575"/>
      <c r="AJG575"/>
      <c r="AJH575"/>
      <c r="AJI575"/>
      <c r="AJJ575"/>
      <c r="AJK575"/>
      <c r="AJL575"/>
      <c r="AJM575"/>
      <c r="AJN575"/>
      <c r="AJO575"/>
      <c r="AJP575"/>
      <c r="AJQ575"/>
      <c r="AJR575"/>
      <c r="AJS575"/>
      <c r="AJT575"/>
      <c r="AJU575"/>
      <c r="AJV575"/>
      <c r="AJW575"/>
      <c r="AJX575"/>
      <c r="AJY575"/>
      <c r="AJZ575"/>
      <c r="AKA575"/>
      <c r="AKB575"/>
      <c r="AKC575"/>
      <c r="AKD575"/>
      <c r="AKE575"/>
      <c r="AKF575"/>
      <c r="AKG575"/>
      <c r="AKH575"/>
      <c r="AKI575"/>
      <c r="AKJ575"/>
      <c r="AKK575"/>
      <c r="AKL575"/>
      <c r="AKM575"/>
      <c r="AKN575"/>
      <c r="AKO575"/>
      <c r="AKP575"/>
      <c r="AKQ575"/>
      <c r="AKR575"/>
      <c r="AKS575"/>
      <c r="AKT575"/>
      <c r="AKU575"/>
      <c r="AKV575"/>
      <c r="AKW575"/>
      <c r="AKX575"/>
      <c r="AKY575"/>
      <c r="AKZ575"/>
      <c r="ALA575"/>
      <c r="ALB575"/>
      <c r="ALC575"/>
      <c r="ALD575"/>
      <c r="ALE575"/>
      <c r="ALF575"/>
      <c r="ALG575"/>
      <c r="ALH575"/>
      <c r="ALI575"/>
      <c r="ALJ575"/>
      <c r="ALK575"/>
      <c r="ALL575"/>
      <c r="ALM575"/>
      <c r="ALN575"/>
      <c r="ALO575"/>
      <c r="ALP575"/>
      <c r="ALQ575"/>
      <c r="ALR575"/>
      <c r="ALS575"/>
      <c r="ALT575"/>
      <c r="ALU575"/>
      <c r="ALV575"/>
      <c r="ALW575"/>
      <c r="ALX575"/>
      <c r="ALY575"/>
      <c r="ALZ575"/>
      <c r="AMA575"/>
      <c r="AMB575"/>
      <c r="AMC575"/>
      <c r="AMD575"/>
      <c r="AME575"/>
      <c r="AMF575"/>
      <c r="AMG575"/>
      <c r="AMH575"/>
      <c r="AMI575"/>
      <c r="AMJ575"/>
      <c r="AMK575"/>
      <c r="AML575"/>
      <c r="AMM575"/>
      <c r="AMN575"/>
      <c r="AMO575"/>
      <c r="AMP575"/>
      <c r="AMQ575"/>
      <c r="AMR575"/>
      <c r="AMS575"/>
      <c r="AMT575"/>
      <c r="AMU575"/>
    </row>
    <row r="576" spans="2:1035" s="6" customFormat="1" ht="15" customHeight="1" x14ac:dyDescent="0.25">
      <c r="B576" s="225"/>
      <c r="C576" s="225" t="str">
        <f t="shared" si="291"/>
        <v>SANCO2</v>
      </c>
      <c r="D576" s="225" t="str">
        <f t="shared" si="292"/>
        <v>GS5-45HPC-D + ECO-119GLBB  (119 gal)</v>
      </c>
      <c r="E576" s="6">
        <f t="shared" si="293"/>
        <v>2201518</v>
      </c>
      <c r="F576" s="55">
        <f t="shared" si="294"/>
        <v>119</v>
      </c>
      <c r="G576" s="6" t="str">
        <f t="shared" si="295"/>
        <v>SANCO2120</v>
      </c>
      <c r="H576" s="114">
        <f t="shared" si="296"/>
        <v>0</v>
      </c>
      <c r="I576" s="152" t="str">
        <f t="shared" si="297"/>
        <v>SANCO2GS5_45HPCD_ECO119GLBB</v>
      </c>
      <c r="J576" s="114">
        <v>2</v>
      </c>
      <c r="K576" s="219">
        <v>3.72</v>
      </c>
      <c r="L576" s="91" t="s">
        <v>188</v>
      </c>
      <c r="M576" s="32">
        <v>2</v>
      </c>
      <c r="N576" s="75">
        <f t="shared" si="298"/>
        <v>22</v>
      </c>
      <c r="O576" s="233" t="s">
        <v>898</v>
      </c>
      <c r="P576" s="62">
        <f t="shared" si="261"/>
        <v>15</v>
      </c>
      <c r="Q576" s="164">
        <f t="shared" si="263"/>
        <v>2201518</v>
      </c>
      <c r="R576" s="59" t="str">
        <f t="shared" si="299"/>
        <v>GS5-45HPC-D + ECO-119GLBB  (119 gal)</v>
      </c>
      <c r="S576" s="151">
        <f>COUNTIF(R$90:R$662, R576)</f>
        <v>1</v>
      </c>
      <c r="T576" s="229" t="s">
        <v>1301</v>
      </c>
      <c r="U576" s="223">
        <v>119</v>
      </c>
      <c r="V576" s="30" t="s">
        <v>921</v>
      </c>
      <c r="W576" s="80" t="s">
        <v>921</v>
      </c>
      <c r="X576" s="85" t="str">
        <f t="shared" si="264"/>
        <v>SANCO2120</v>
      </c>
      <c r="Y576" s="230">
        <v>0</v>
      </c>
      <c r="Z576" s="46"/>
      <c r="AA576" s="150"/>
      <c r="AB576" s="44"/>
      <c r="AC576" s="124" t="str">
        <f t="shared" si="300"/>
        <v>2,     2201518,   "GS5-45HPC-D + ECO-119GLBB  (119 gal)"</v>
      </c>
      <c r="AD576" s="126" t="str">
        <f t="shared" si="262"/>
        <v>SANCO2</v>
      </c>
      <c r="AE576" s="222" t="s">
        <v>1313</v>
      </c>
      <c r="AF576" s="167">
        <f>COUNTIF(AE$77:AE$662, AE576)</f>
        <v>1</v>
      </c>
      <c r="AG576" s="124" t="str">
        <f t="shared" si="301"/>
        <v xml:space="preserve">          case  GS5-45HPC-D + ECO-119GLBB  (119 gal)   :   "SANCO2GS5_45HPCD_ECO119GLBB"</v>
      </c>
      <c r="AH576" s="6">
        <v>3.72</v>
      </c>
      <c r="AJ576" s="6">
        <v>2</v>
      </c>
      <c r="AK576"/>
      <c r="AL576" s="138" t="str">
        <f t="shared" si="302"/>
        <v/>
      </c>
      <c r="AM576" s="138" t="str">
        <f t="shared" si="303"/>
        <v/>
      </c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  <c r="CO576"/>
      <c r="CP576"/>
      <c r="CQ576"/>
      <c r="CR576"/>
      <c r="CS576"/>
      <c r="CT576"/>
      <c r="CU576"/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  <c r="DQ576"/>
      <c r="DR576"/>
      <c r="DS576"/>
      <c r="DT576"/>
      <c r="DU576"/>
      <c r="DV576"/>
      <c r="DW576"/>
      <c r="DX576"/>
      <c r="DY576"/>
      <c r="DZ576"/>
      <c r="EA576"/>
      <c r="EB576"/>
      <c r="EC576"/>
      <c r="ED576"/>
      <c r="EE576"/>
      <c r="EF576"/>
      <c r="EG576"/>
      <c r="EH576"/>
      <c r="EI576"/>
      <c r="EJ576"/>
      <c r="EK576"/>
      <c r="EL576"/>
      <c r="EM576"/>
      <c r="EN576"/>
      <c r="EO576"/>
      <c r="EP576"/>
      <c r="EQ576"/>
      <c r="ER576"/>
      <c r="ES576"/>
      <c r="ET576"/>
      <c r="EU576"/>
      <c r="EV576"/>
      <c r="EW576"/>
      <c r="EX576"/>
      <c r="EY576"/>
      <c r="EZ576"/>
      <c r="FA576"/>
      <c r="FB576"/>
      <c r="FC576"/>
      <c r="FD576"/>
      <c r="FE576"/>
      <c r="FF576"/>
      <c r="FG576"/>
      <c r="FH576"/>
      <c r="FI576"/>
      <c r="FJ576"/>
      <c r="FK576"/>
      <c r="FL576"/>
      <c r="FM576"/>
      <c r="FN576"/>
      <c r="FO576"/>
      <c r="FP576"/>
      <c r="FQ576"/>
      <c r="FR576"/>
      <c r="FS576"/>
      <c r="FT576"/>
      <c r="FU576"/>
      <c r="FV576"/>
      <c r="FW576"/>
      <c r="FX576"/>
      <c r="FY576"/>
      <c r="FZ576"/>
      <c r="GA576"/>
      <c r="GB576"/>
      <c r="GC576"/>
      <c r="GD576"/>
      <c r="GE576"/>
      <c r="GF576"/>
      <c r="GG576"/>
      <c r="GH576"/>
      <c r="GI576"/>
      <c r="GJ576"/>
      <c r="GK576"/>
      <c r="GL576"/>
      <c r="GM576"/>
      <c r="GN576"/>
      <c r="GO576"/>
      <c r="GP576"/>
      <c r="GQ576"/>
      <c r="GR576"/>
      <c r="GS576"/>
      <c r="GT576"/>
      <c r="GU576"/>
      <c r="GV576"/>
      <c r="GW576"/>
      <c r="GX576"/>
      <c r="GY576"/>
      <c r="GZ576"/>
      <c r="HA576"/>
      <c r="HB576"/>
      <c r="HC576"/>
      <c r="HD576"/>
      <c r="HE576"/>
      <c r="HF576"/>
      <c r="HG576"/>
      <c r="HH576"/>
      <c r="HI576"/>
      <c r="HJ576"/>
      <c r="HK576"/>
      <c r="HL576"/>
      <c r="HM576"/>
      <c r="HN576"/>
      <c r="HO576"/>
      <c r="HP576"/>
      <c r="HQ576"/>
      <c r="HR576"/>
      <c r="HS576"/>
      <c r="HT576"/>
      <c r="HU576"/>
      <c r="HV576"/>
      <c r="HW576"/>
      <c r="HX576"/>
      <c r="HY576"/>
      <c r="HZ576"/>
      <c r="IA576"/>
      <c r="IB576"/>
      <c r="IC576"/>
      <c r="ID576"/>
      <c r="IE576"/>
      <c r="IF576"/>
      <c r="IG576"/>
      <c r="IH576"/>
      <c r="II576"/>
      <c r="IJ576"/>
      <c r="IK576"/>
      <c r="IL576"/>
      <c r="IM576"/>
      <c r="IN576"/>
      <c r="IO576"/>
      <c r="IP576"/>
      <c r="IQ576"/>
      <c r="IR576"/>
      <c r="IS576"/>
      <c r="IT576"/>
      <c r="IU576"/>
      <c r="IV576"/>
      <c r="IW576"/>
      <c r="IX576"/>
      <c r="IY576"/>
      <c r="IZ576"/>
      <c r="JA576"/>
      <c r="JB576"/>
      <c r="JC576"/>
      <c r="JD576"/>
      <c r="JE576"/>
      <c r="JF576"/>
      <c r="JG576"/>
      <c r="JH576"/>
      <c r="JI576"/>
      <c r="JJ576"/>
      <c r="JK576"/>
      <c r="JL576"/>
      <c r="JM576"/>
      <c r="JN576"/>
      <c r="JO576"/>
      <c r="JP576"/>
      <c r="JQ576"/>
      <c r="JR576"/>
      <c r="JS576"/>
      <c r="JT576"/>
      <c r="JU576"/>
      <c r="JV576"/>
      <c r="JW576"/>
      <c r="JX576"/>
      <c r="JY576"/>
      <c r="JZ576"/>
      <c r="KA576"/>
      <c r="KB576"/>
      <c r="KC576"/>
      <c r="KD576"/>
      <c r="KE576"/>
      <c r="KF576"/>
      <c r="KG576"/>
      <c r="KH576"/>
      <c r="KI576"/>
      <c r="KJ576"/>
      <c r="KK576"/>
      <c r="KL576"/>
      <c r="KM576"/>
      <c r="KN576"/>
      <c r="KO576"/>
      <c r="KP576"/>
      <c r="KQ576"/>
      <c r="KR576"/>
      <c r="KS576"/>
      <c r="KT576"/>
      <c r="KU576"/>
      <c r="KV576"/>
      <c r="KW576"/>
      <c r="KX576"/>
      <c r="KY576"/>
      <c r="KZ576"/>
      <c r="LA576"/>
      <c r="LB576"/>
      <c r="LC576"/>
      <c r="LD576"/>
      <c r="LE576"/>
      <c r="LF576"/>
      <c r="LG576"/>
      <c r="LH576"/>
      <c r="LI576"/>
      <c r="LJ576"/>
      <c r="LK576"/>
      <c r="LL576"/>
      <c r="LM576"/>
      <c r="LN576"/>
      <c r="LO576"/>
      <c r="LP576"/>
      <c r="LQ576"/>
      <c r="LR576"/>
      <c r="LS576"/>
      <c r="LT576"/>
      <c r="LU576"/>
      <c r="LV576"/>
      <c r="LW576"/>
      <c r="LX576"/>
      <c r="LY576"/>
      <c r="LZ576"/>
      <c r="MA576"/>
      <c r="MB576"/>
      <c r="MC576"/>
      <c r="MD576"/>
      <c r="ME576"/>
      <c r="MF576"/>
      <c r="MG576"/>
      <c r="MH576"/>
      <c r="MI576"/>
      <c r="MJ576"/>
      <c r="MK576"/>
      <c r="ML576"/>
      <c r="MM576"/>
      <c r="MN576"/>
      <c r="MO576"/>
      <c r="MP576"/>
      <c r="MQ576"/>
      <c r="MR576"/>
      <c r="MS576"/>
      <c r="MT576"/>
      <c r="MU576"/>
      <c r="MV576"/>
      <c r="MW576"/>
      <c r="MX576"/>
      <c r="MY576"/>
      <c r="MZ576"/>
      <c r="NA576"/>
      <c r="NB576"/>
      <c r="NC576"/>
      <c r="ND576"/>
      <c r="NE576"/>
      <c r="NF576"/>
      <c r="NG576"/>
      <c r="NH576"/>
      <c r="NI576"/>
      <c r="NJ576"/>
      <c r="NK576"/>
      <c r="NL576"/>
      <c r="NM576"/>
      <c r="NN576"/>
      <c r="NO576"/>
      <c r="NP576"/>
      <c r="NQ576"/>
      <c r="NR576"/>
      <c r="NS576"/>
      <c r="NT576"/>
      <c r="NU576"/>
      <c r="NV576"/>
      <c r="NW576"/>
      <c r="NX576"/>
      <c r="NY576"/>
      <c r="NZ576"/>
      <c r="OA576"/>
      <c r="OB576"/>
      <c r="OC576"/>
      <c r="OD576"/>
      <c r="OE576"/>
      <c r="OF576"/>
      <c r="OG576"/>
      <c r="OH576"/>
      <c r="OI576"/>
      <c r="OJ576"/>
      <c r="OK576"/>
      <c r="OL576"/>
      <c r="OM576"/>
      <c r="ON576"/>
      <c r="OO576"/>
      <c r="OP576"/>
      <c r="OQ576"/>
      <c r="OR576"/>
      <c r="OS576"/>
      <c r="OT576"/>
      <c r="OU576"/>
      <c r="OV576"/>
      <c r="OW576"/>
      <c r="OX576"/>
      <c r="OY576"/>
      <c r="OZ576"/>
      <c r="PA576"/>
      <c r="PB576"/>
      <c r="PC576"/>
      <c r="PD576"/>
      <c r="PE576"/>
      <c r="PF576"/>
      <c r="PG576"/>
      <c r="PH576"/>
      <c r="PI576"/>
      <c r="PJ576"/>
      <c r="PK576"/>
      <c r="PL576"/>
      <c r="PM576"/>
      <c r="PN576"/>
      <c r="PO576"/>
      <c r="PP576"/>
      <c r="PQ576"/>
      <c r="PR576"/>
      <c r="PS576"/>
      <c r="PT576"/>
      <c r="PU576"/>
      <c r="PV576"/>
      <c r="PW576"/>
      <c r="PX576"/>
      <c r="PY576"/>
      <c r="PZ576"/>
      <c r="QA576"/>
      <c r="QB576"/>
      <c r="QC576"/>
      <c r="QD576"/>
      <c r="QE576"/>
      <c r="QF576"/>
      <c r="QG576"/>
      <c r="QH576"/>
      <c r="QI576"/>
      <c r="QJ576"/>
      <c r="QK576"/>
      <c r="QL576"/>
      <c r="QM576"/>
      <c r="QN576"/>
      <c r="QO576"/>
      <c r="QP576"/>
      <c r="QQ576"/>
      <c r="QR576"/>
      <c r="QS576"/>
      <c r="QT576"/>
      <c r="QU576"/>
      <c r="QV576"/>
      <c r="QW576"/>
      <c r="QX576"/>
      <c r="QY576"/>
      <c r="QZ576"/>
      <c r="RA576"/>
      <c r="RB576"/>
      <c r="RC576"/>
      <c r="RD576"/>
      <c r="RE576"/>
      <c r="RF576"/>
      <c r="RG576"/>
      <c r="RH576"/>
      <c r="RI576"/>
      <c r="RJ576"/>
      <c r="RK576"/>
      <c r="RL576"/>
      <c r="RM576"/>
      <c r="RN576"/>
      <c r="RO576"/>
      <c r="RP576"/>
      <c r="RQ576"/>
      <c r="RR576"/>
      <c r="RS576"/>
      <c r="RT576"/>
      <c r="RU576"/>
      <c r="RV576"/>
      <c r="RW576"/>
      <c r="RX576"/>
      <c r="RY576"/>
      <c r="RZ576"/>
      <c r="SA576"/>
      <c r="SB576"/>
      <c r="SC576"/>
      <c r="SD576"/>
      <c r="SE576"/>
      <c r="SF576"/>
      <c r="SG576"/>
      <c r="SH576"/>
      <c r="SI576"/>
      <c r="SJ576"/>
      <c r="SK576"/>
      <c r="SL576"/>
      <c r="SM576"/>
      <c r="SN576"/>
      <c r="SO576"/>
      <c r="SP576"/>
      <c r="SQ576"/>
      <c r="SR576"/>
      <c r="SS576"/>
      <c r="ST576"/>
      <c r="SU576"/>
      <c r="SV576"/>
      <c r="SW576"/>
      <c r="SX576"/>
      <c r="SY576"/>
      <c r="SZ576"/>
      <c r="TA576"/>
      <c r="TB576"/>
      <c r="TC576"/>
      <c r="TD576"/>
      <c r="TE576"/>
      <c r="TF576"/>
      <c r="TG576"/>
      <c r="TH576"/>
      <c r="TI576"/>
      <c r="TJ576"/>
      <c r="TK576"/>
      <c r="TL576"/>
      <c r="TM576"/>
      <c r="TN576"/>
      <c r="TO576"/>
      <c r="TP576"/>
      <c r="TQ576"/>
      <c r="TR576"/>
      <c r="TS576"/>
      <c r="TT576"/>
      <c r="TU576"/>
      <c r="TV576"/>
      <c r="TW576"/>
      <c r="TX576"/>
      <c r="TY576"/>
      <c r="TZ576"/>
      <c r="UA576"/>
      <c r="UB576"/>
      <c r="UC576"/>
      <c r="UD576"/>
      <c r="UE576"/>
      <c r="UF576"/>
      <c r="UG576"/>
      <c r="UH576"/>
      <c r="UI576"/>
      <c r="UJ576"/>
      <c r="UK576"/>
      <c r="UL576"/>
      <c r="UM576"/>
      <c r="UN576"/>
      <c r="UO576"/>
      <c r="UP576"/>
      <c r="UQ576"/>
      <c r="UR576"/>
      <c r="US576"/>
      <c r="UT576"/>
      <c r="UU576"/>
      <c r="UV576"/>
      <c r="UW576"/>
      <c r="UX576"/>
      <c r="UY576"/>
      <c r="UZ576"/>
      <c r="VA576"/>
      <c r="VB576"/>
      <c r="VC576"/>
      <c r="VD576"/>
      <c r="VE576"/>
      <c r="VF576"/>
      <c r="VG576"/>
      <c r="VH576"/>
      <c r="VI576"/>
      <c r="VJ576"/>
      <c r="VK576"/>
      <c r="VL576"/>
      <c r="VM576"/>
      <c r="VN576"/>
      <c r="VO576"/>
      <c r="VP576"/>
      <c r="VQ576"/>
      <c r="VR576"/>
      <c r="VS576"/>
      <c r="VT576"/>
      <c r="VU576"/>
      <c r="VV576"/>
      <c r="VW576"/>
      <c r="VX576"/>
      <c r="VY576"/>
      <c r="VZ576"/>
      <c r="WA576"/>
      <c r="WB576"/>
      <c r="WC576"/>
      <c r="WD576"/>
      <c r="WE576"/>
      <c r="WF576"/>
      <c r="WG576"/>
      <c r="WH576"/>
      <c r="WI576"/>
      <c r="WJ576"/>
      <c r="WK576"/>
      <c r="WL576"/>
      <c r="WM576"/>
      <c r="WN576"/>
      <c r="WO576"/>
      <c r="WP576"/>
      <c r="WQ576"/>
      <c r="WR576"/>
      <c r="WS576"/>
      <c r="WT576"/>
      <c r="WU576"/>
      <c r="WV576"/>
      <c r="WW576"/>
      <c r="WX576"/>
      <c r="WY576"/>
      <c r="WZ576"/>
      <c r="XA576"/>
      <c r="XB576"/>
      <c r="XC576"/>
      <c r="XD576"/>
      <c r="XE576"/>
      <c r="XF576"/>
      <c r="XG576"/>
      <c r="XH576"/>
      <c r="XI576"/>
      <c r="XJ576"/>
      <c r="XK576"/>
      <c r="XL576"/>
      <c r="XM576"/>
      <c r="XN576"/>
      <c r="XO576"/>
      <c r="XP576"/>
      <c r="XQ576"/>
      <c r="XR576"/>
      <c r="XS576"/>
      <c r="XT576"/>
      <c r="XU576"/>
      <c r="XV576"/>
      <c r="XW576"/>
      <c r="XX576"/>
      <c r="XY576"/>
      <c r="XZ576"/>
      <c r="YA576"/>
      <c r="YB576"/>
      <c r="YC576"/>
      <c r="YD576"/>
      <c r="YE576"/>
      <c r="YF576"/>
      <c r="YG576"/>
      <c r="YH576"/>
      <c r="YI576"/>
      <c r="YJ576"/>
      <c r="YK576"/>
      <c r="YL576"/>
      <c r="YM576"/>
      <c r="YN576"/>
      <c r="YO576"/>
      <c r="YP576"/>
      <c r="YQ576"/>
      <c r="YR576"/>
      <c r="YS576"/>
      <c r="YT576"/>
      <c r="YU576"/>
      <c r="YV576"/>
      <c r="YW576"/>
      <c r="YX576"/>
      <c r="YY576"/>
      <c r="YZ576"/>
      <c r="ZA576"/>
      <c r="ZB576"/>
      <c r="ZC576"/>
      <c r="ZD576"/>
      <c r="ZE576"/>
      <c r="ZF576"/>
      <c r="ZG576"/>
      <c r="ZH576"/>
      <c r="ZI576"/>
      <c r="ZJ576"/>
      <c r="ZK576"/>
      <c r="ZL576"/>
      <c r="ZM576"/>
      <c r="ZN576"/>
      <c r="ZO576"/>
      <c r="ZP576"/>
      <c r="ZQ576"/>
      <c r="ZR576"/>
      <c r="ZS576"/>
      <c r="ZT576"/>
      <c r="ZU576"/>
      <c r="ZV576"/>
      <c r="ZW576"/>
      <c r="ZX576"/>
      <c r="ZY576"/>
      <c r="ZZ576"/>
      <c r="AAA576"/>
      <c r="AAB576"/>
      <c r="AAC576"/>
      <c r="AAD576"/>
      <c r="AAE576"/>
      <c r="AAF576"/>
      <c r="AAG576"/>
      <c r="AAH576"/>
      <c r="AAI576"/>
      <c r="AAJ576"/>
      <c r="AAK576"/>
      <c r="AAL576"/>
      <c r="AAM576"/>
      <c r="AAN576"/>
      <c r="AAO576"/>
      <c r="AAP576"/>
      <c r="AAQ576"/>
      <c r="AAR576"/>
      <c r="AAS576"/>
      <c r="AAT576"/>
      <c r="AAU576"/>
      <c r="AAV576"/>
      <c r="AAW576"/>
      <c r="AAX576"/>
      <c r="AAY576"/>
      <c r="AAZ576"/>
      <c r="ABA576"/>
      <c r="ABB576"/>
      <c r="ABC576"/>
      <c r="ABD576"/>
      <c r="ABE576"/>
      <c r="ABF576"/>
      <c r="ABG576"/>
      <c r="ABH576"/>
      <c r="ABI576"/>
      <c r="ABJ576"/>
      <c r="ABK576"/>
      <c r="ABL576"/>
      <c r="ABM576"/>
      <c r="ABN576"/>
      <c r="ABO576"/>
      <c r="ABP576"/>
      <c r="ABQ576"/>
      <c r="ABR576"/>
      <c r="ABS576"/>
      <c r="ABT576"/>
      <c r="ABU576"/>
      <c r="ABV576"/>
      <c r="ABW576"/>
      <c r="ABX576"/>
      <c r="ABY576"/>
      <c r="ABZ576"/>
      <c r="ACA576"/>
      <c r="ACB576"/>
      <c r="ACC576"/>
      <c r="ACD576"/>
      <c r="ACE576"/>
      <c r="ACF576"/>
      <c r="ACG576"/>
      <c r="ACH576"/>
      <c r="ACI576"/>
      <c r="ACJ576"/>
      <c r="ACK576"/>
      <c r="ACL576"/>
      <c r="ACM576"/>
      <c r="ACN576"/>
      <c r="ACO576"/>
      <c r="ACP576"/>
      <c r="ACQ576"/>
      <c r="ACR576"/>
      <c r="ACS576"/>
      <c r="ACT576"/>
      <c r="ACU576"/>
      <c r="ACV576"/>
      <c r="ACW576"/>
      <c r="ACX576"/>
      <c r="ACY576"/>
      <c r="ACZ576"/>
      <c r="ADA576"/>
      <c r="ADB576"/>
      <c r="ADC576"/>
      <c r="ADD576"/>
      <c r="ADE576"/>
      <c r="ADF576"/>
      <c r="ADG576"/>
      <c r="ADH576"/>
      <c r="ADI576"/>
      <c r="ADJ576"/>
      <c r="ADK576"/>
      <c r="ADL576"/>
      <c r="ADM576"/>
      <c r="ADN576"/>
      <c r="ADO576"/>
      <c r="ADP576"/>
      <c r="ADQ576"/>
      <c r="ADR576"/>
      <c r="ADS576"/>
      <c r="ADT576"/>
      <c r="ADU576"/>
      <c r="ADV576"/>
      <c r="ADW576"/>
      <c r="ADX576"/>
      <c r="ADY576"/>
      <c r="ADZ576"/>
      <c r="AEA576"/>
      <c r="AEB576"/>
      <c r="AEC576"/>
      <c r="AED576"/>
      <c r="AEE576"/>
      <c r="AEF576"/>
      <c r="AEG576"/>
      <c r="AEH576"/>
      <c r="AEI576"/>
      <c r="AEJ576"/>
      <c r="AEK576"/>
      <c r="AEL576"/>
      <c r="AEM576"/>
      <c r="AEN576"/>
      <c r="AEO576"/>
      <c r="AEP576"/>
      <c r="AEQ576"/>
      <c r="AER576"/>
      <c r="AES576"/>
      <c r="AET576"/>
      <c r="AEU576"/>
      <c r="AEV576"/>
      <c r="AEW576"/>
      <c r="AEX576"/>
      <c r="AEY576"/>
      <c r="AEZ576"/>
      <c r="AFA576"/>
      <c r="AFB576"/>
      <c r="AFC576"/>
      <c r="AFD576"/>
      <c r="AFE576"/>
      <c r="AFF576"/>
      <c r="AFG576"/>
      <c r="AFH576"/>
      <c r="AFI576"/>
      <c r="AFJ576"/>
      <c r="AFK576"/>
      <c r="AFL576"/>
      <c r="AFM576"/>
      <c r="AFN576"/>
      <c r="AFO576"/>
      <c r="AFP576"/>
      <c r="AFQ576"/>
      <c r="AFR576"/>
      <c r="AFS576"/>
      <c r="AFT576"/>
      <c r="AFU576"/>
      <c r="AFV576"/>
      <c r="AFW576"/>
      <c r="AFX576"/>
      <c r="AFY576"/>
      <c r="AFZ576"/>
      <c r="AGA576"/>
      <c r="AGB576"/>
      <c r="AGC576"/>
      <c r="AGD576"/>
      <c r="AGE576"/>
      <c r="AGF576"/>
      <c r="AGG576"/>
      <c r="AGH576"/>
      <c r="AGI576"/>
      <c r="AGJ576"/>
      <c r="AGK576"/>
      <c r="AGL576"/>
      <c r="AGM576"/>
      <c r="AGN576"/>
      <c r="AGO576"/>
      <c r="AGP576"/>
      <c r="AGQ576"/>
      <c r="AGR576"/>
      <c r="AGS576"/>
      <c r="AGT576"/>
      <c r="AGU576"/>
      <c r="AGV576"/>
      <c r="AGW576"/>
      <c r="AGX576"/>
      <c r="AGY576"/>
      <c r="AGZ576"/>
      <c r="AHA576"/>
      <c r="AHB576"/>
      <c r="AHC576"/>
      <c r="AHD576"/>
      <c r="AHE576"/>
      <c r="AHF576"/>
      <c r="AHG576"/>
      <c r="AHH576"/>
      <c r="AHI576"/>
      <c r="AHJ576"/>
      <c r="AHK576"/>
      <c r="AHL576"/>
      <c r="AHM576"/>
      <c r="AHN576"/>
      <c r="AHO576"/>
      <c r="AHP576"/>
      <c r="AHQ576"/>
      <c r="AHR576"/>
      <c r="AHS576"/>
      <c r="AHT576"/>
      <c r="AHU576"/>
      <c r="AHV576"/>
      <c r="AHW576"/>
      <c r="AHX576"/>
      <c r="AHY576"/>
      <c r="AHZ576"/>
      <c r="AIA576"/>
      <c r="AIB576"/>
      <c r="AIC576"/>
      <c r="AID576"/>
      <c r="AIE576"/>
      <c r="AIF576"/>
      <c r="AIG576"/>
      <c r="AIH576"/>
      <c r="AII576"/>
      <c r="AIJ576"/>
      <c r="AIK576"/>
      <c r="AIL576"/>
      <c r="AIM576"/>
      <c r="AIN576"/>
      <c r="AIO576"/>
      <c r="AIP576"/>
      <c r="AIQ576"/>
      <c r="AIR576"/>
      <c r="AIS576"/>
      <c r="AIT576"/>
      <c r="AIU576"/>
      <c r="AIV576"/>
      <c r="AIW576"/>
      <c r="AIX576"/>
      <c r="AIY576"/>
      <c r="AIZ576"/>
      <c r="AJA576"/>
      <c r="AJB576"/>
      <c r="AJC576"/>
      <c r="AJD576"/>
      <c r="AJE576"/>
      <c r="AJF576"/>
      <c r="AJG576"/>
      <c r="AJH576"/>
      <c r="AJI576"/>
      <c r="AJJ576"/>
      <c r="AJK576"/>
      <c r="AJL576"/>
      <c r="AJM576"/>
      <c r="AJN576"/>
      <c r="AJO576"/>
      <c r="AJP576"/>
      <c r="AJQ576"/>
      <c r="AJR576"/>
      <c r="AJS576"/>
      <c r="AJT576"/>
      <c r="AJU576"/>
      <c r="AJV576"/>
      <c r="AJW576"/>
      <c r="AJX576"/>
      <c r="AJY576"/>
      <c r="AJZ576"/>
      <c r="AKA576"/>
      <c r="AKB576"/>
      <c r="AKC576"/>
      <c r="AKD576"/>
      <c r="AKE576"/>
      <c r="AKF576"/>
      <c r="AKG576"/>
      <c r="AKH576"/>
      <c r="AKI576"/>
      <c r="AKJ576"/>
      <c r="AKK576"/>
      <c r="AKL576"/>
      <c r="AKM576"/>
      <c r="AKN576"/>
      <c r="AKO576"/>
      <c r="AKP576"/>
      <c r="AKQ576"/>
      <c r="AKR576"/>
      <c r="AKS576"/>
      <c r="AKT576"/>
      <c r="AKU576"/>
      <c r="AKV576"/>
      <c r="AKW576"/>
      <c r="AKX576"/>
      <c r="AKY576"/>
      <c r="AKZ576"/>
      <c r="ALA576"/>
      <c r="ALB576"/>
      <c r="ALC576"/>
      <c r="ALD576"/>
      <c r="ALE576"/>
      <c r="ALF576"/>
      <c r="ALG576"/>
      <c r="ALH576"/>
      <c r="ALI576"/>
      <c r="ALJ576"/>
      <c r="ALK576"/>
      <c r="ALL576"/>
      <c r="ALM576"/>
      <c r="ALN576"/>
      <c r="ALO576"/>
      <c r="ALP576"/>
      <c r="ALQ576"/>
      <c r="ALR576"/>
      <c r="ALS576"/>
      <c r="ALT576"/>
      <c r="ALU576"/>
      <c r="ALV576"/>
      <c r="ALW576"/>
      <c r="ALX576"/>
      <c r="ALY576"/>
      <c r="ALZ576"/>
      <c r="AMA576"/>
      <c r="AMB576"/>
      <c r="AMC576"/>
      <c r="AMD576"/>
      <c r="AME576"/>
      <c r="AMF576"/>
      <c r="AMG576"/>
      <c r="AMH576"/>
      <c r="AMI576"/>
      <c r="AMJ576"/>
      <c r="AMK576"/>
      <c r="AML576"/>
      <c r="AMM576"/>
      <c r="AMN576"/>
      <c r="AMO576"/>
      <c r="AMP576"/>
      <c r="AMQ576"/>
      <c r="AMR576"/>
      <c r="AMS576"/>
      <c r="AMT576"/>
      <c r="AMU576"/>
    </row>
    <row r="577" spans="2:1035" s="6" customFormat="1" ht="15" customHeight="1" x14ac:dyDescent="0.25">
      <c r="B577" s="225"/>
      <c r="C577" s="225" t="str">
        <f t="shared" ref="C577:C579" si="304">O577</f>
        <v>SANCO2</v>
      </c>
      <c r="D577" s="225" t="str">
        <f t="shared" ref="D577:D579" si="305">R577</f>
        <v>GS5-45HPC + ECO-43SSAQB + ECO-RDR  (43 gal)</v>
      </c>
      <c r="E577" s="6">
        <f t="shared" ref="E577:E579" si="306">Q577</f>
        <v>2201616</v>
      </c>
      <c r="F577" s="55">
        <f t="shared" ref="F577:F579" si="307">U577</f>
        <v>43</v>
      </c>
      <c r="G577" s="6" t="str">
        <f t="shared" ref="G577:G579" si="308">X577</f>
        <v>SANCO240</v>
      </c>
      <c r="H577" s="114">
        <f t="shared" ref="H577:H579" si="309">Y577</f>
        <v>1</v>
      </c>
      <c r="I577" s="152" t="str">
        <f t="shared" ref="I577:I579" si="310">AE577</f>
        <v>SANCO2GS5_45HPC_ECO43SSAQBRDR</v>
      </c>
      <c r="J577" s="114">
        <v>3</v>
      </c>
      <c r="K577" s="219">
        <v>3.7</v>
      </c>
      <c r="L577" s="91" t="s">
        <v>188</v>
      </c>
      <c r="M577" s="32">
        <v>3</v>
      </c>
      <c r="N577" s="75">
        <f t="shared" ref="N577:N579" si="311">VLOOKUP( O577, $O$2:$P$24, 2, FALSE )</f>
        <v>22</v>
      </c>
      <c r="O577" s="233" t="s">
        <v>898</v>
      </c>
      <c r="P577" s="62">
        <f t="shared" si="261"/>
        <v>16</v>
      </c>
      <c r="Q577" s="164">
        <f t="shared" si="263"/>
        <v>2201616</v>
      </c>
      <c r="R577" s="59" t="str">
        <f t="shared" ref="R577:R579" si="312">T577 &amp; "  (" &amp; U577 &amp; " gal)"</f>
        <v>GS5-45HPC + ECO-43SSAQB + ECO-RDR  (43 gal)</v>
      </c>
      <c r="S577" s="151">
        <f>COUNTIF(R$90:R$662, R577)</f>
        <v>1</v>
      </c>
      <c r="T577" s="229" t="s">
        <v>1302</v>
      </c>
      <c r="U577" s="223">
        <v>43</v>
      </c>
      <c r="V577" s="30" t="s">
        <v>899</v>
      </c>
      <c r="W577" s="80" t="s">
        <v>899</v>
      </c>
      <c r="X577" s="85" t="str">
        <f t="shared" si="264"/>
        <v>SANCO240</v>
      </c>
      <c r="Y577" s="230">
        <v>1</v>
      </c>
      <c r="Z577" s="46"/>
      <c r="AA577" s="150"/>
      <c r="AB577" s="44"/>
      <c r="AC577" s="124" t="str">
        <f t="shared" ref="AC577:AC579" si="313">"2,     "&amp;E577&amp;",   """&amp;R577&amp;""""</f>
        <v>2,     2201616,   "GS5-45HPC + ECO-43SSAQB + ECO-RDR  (43 gal)"</v>
      </c>
      <c r="AD577" s="126" t="str">
        <f t="shared" si="262"/>
        <v>SANCO2</v>
      </c>
      <c r="AE577" s="222" t="s">
        <v>1314</v>
      </c>
      <c r="AF577" s="167">
        <f>COUNTIF(AE$77:AE$662, AE577)</f>
        <v>1</v>
      </c>
      <c r="AG577" s="124" t="str">
        <f t="shared" ref="AG577:AG579" si="314">"          case  "&amp;D577&amp;"   :   """&amp;AE577&amp;""""</f>
        <v xml:space="preserve">          case  GS5-45HPC + ECO-43SSAQB + ECO-RDR  (43 gal)   :   "SANCO2GS5_45HPC_ECO43SSAQBRDR"</v>
      </c>
      <c r="AH577" s="6">
        <v>3.7</v>
      </c>
      <c r="AJ577" s="6">
        <v>3</v>
      </c>
      <c r="AK577"/>
      <c r="AL577" s="138">
        <f t="shared" ref="AL577:AL579" si="315">IF( AJ577=3, AH577, "" )</f>
        <v>3.7</v>
      </c>
      <c r="AM577" s="138" t="str">
        <f t="shared" ref="AM577:AM579" si="316">IF( AJ577=4, AH577, "" )</f>
        <v/>
      </c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/>
      <c r="EV577"/>
      <c r="EW577"/>
      <c r="EX577"/>
      <c r="EY577"/>
      <c r="EZ577"/>
      <c r="FA577"/>
      <c r="FB577"/>
      <c r="FC577"/>
      <c r="FD577"/>
      <c r="FE577"/>
      <c r="FF577"/>
      <c r="FG577"/>
      <c r="FH577"/>
      <c r="FI577"/>
      <c r="FJ577"/>
      <c r="FK577"/>
      <c r="FL577"/>
      <c r="FM577"/>
      <c r="FN577"/>
      <c r="FO577"/>
      <c r="FP577"/>
      <c r="FQ577"/>
      <c r="FR577"/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  <c r="GL577"/>
      <c r="GM577"/>
      <c r="GN577"/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  <c r="IW577"/>
      <c r="IX577"/>
      <c r="IY577"/>
      <c r="IZ577"/>
      <c r="JA577"/>
      <c r="JB577"/>
      <c r="JC577"/>
      <c r="JD577"/>
      <c r="JE577"/>
      <c r="JF577"/>
      <c r="JG577"/>
      <c r="JH577"/>
      <c r="JI577"/>
      <c r="JJ577"/>
      <c r="JK577"/>
      <c r="JL577"/>
      <c r="JM577"/>
      <c r="JN577"/>
      <c r="JO577"/>
      <c r="JP577"/>
      <c r="JQ577"/>
      <c r="JR577"/>
      <c r="JS577"/>
      <c r="JT577"/>
      <c r="JU577"/>
      <c r="JV577"/>
      <c r="JW577"/>
      <c r="JX577"/>
      <c r="JY577"/>
      <c r="JZ577"/>
      <c r="KA577"/>
      <c r="KB577"/>
      <c r="KC577"/>
      <c r="KD577"/>
      <c r="KE577"/>
      <c r="KF577"/>
      <c r="KG577"/>
      <c r="KH577"/>
      <c r="KI577"/>
      <c r="KJ577"/>
      <c r="KK577"/>
      <c r="KL577"/>
      <c r="KM577"/>
      <c r="KN577"/>
      <c r="KO577"/>
      <c r="KP577"/>
      <c r="KQ577"/>
      <c r="KR577"/>
      <c r="KS577"/>
      <c r="KT577"/>
      <c r="KU577"/>
      <c r="KV577"/>
      <c r="KW577"/>
      <c r="KX577"/>
      <c r="KY577"/>
      <c r="KZ577"/>
      <c r="LA577"/>
      <c r="LB577"/>
      <c r="LC577"/>
      <c r="LD577"/>
      <c r="LE577"/>
      <c r="LF577"/>
      <c r="LG577"/>
      <c r="LH577"/>
      <c r="LI577"/>
      <c r="LJ577"/>
      <c r="LK577"/>
      <c r="LL577"/>
      <c r="LM577"/>
      <c r="LN577"/>
      <c r="LO577"/>
      <c r="LP577"/>
      <c r="LQ577"/>
      <c r="LR577"/>
      <c r="LS577"/>
      <c r="LT577"/>
      <c r="LU577"/>
      <c r="LV577"/>
      <c r="LW577"/>
      <c r="LX577"/>
      <c r="LY577"/>
      <c r="LZ577"/>
      <c r="MA577"/>
      <c r="MB577"/>
      <c r="MC577"/>
      <c r="MD577"/>
      <c r="ME577"/>
      <c r="MF577"/>
      <c r="MG577"/>
      <c r="MH577"/>
      <c r="MI577"/>
      <c r="MJ577"/>
      <c r="MK577"/>
      <c r="ML577"/>
      <c r="MM577"/>
      <c r="MN577"/>
      <c r="MO577"/>
      <c r="MP577"/>
      <c r="MQ577"/>
      <c r="MR577"/>
      <c r="MS577"/>
      <c r="MT577"/>
      <c r="MU577"/>
      <c r="MV577"/>
      <c r="MW577"/>
      <c r="MX577"/>
      <c r="MY577"/>
      <c r="MZ577"/>
      <c r="NA577"/>
      <c r="NB577"/>
      <c r="NC577"/>
      <c r="ND577"/>
      <c r="NE577"/>
      <c r="NF577"/>
      <c r="NG577"/>
      <c r="NH577"/>
      <c r="NI577"/>
      <c r="NJ577"/>
      <c r="NK577"/>
      <c r="NL577"/>
      <c r="NM577"/>
      <c r="NN577"/>
      <c r="NO577"/>
      <c r="NP577"/>
      <c r="NQ577"/>
      <c r="NR577"/>
      <c r="NS577"/>
      <c r="NT577"/>
      <c r="NU577"/>
      <c r="NV577"/>
      <c r="NW577"/>
      <c r="NX577"/>
      <c r="NY577"/>
      <c r="NZ577"/>
      <c r="OA577"/>
      <c r="OB577"/>
      <c r="OC577"/>
      <c r="OD577"/>
      <c r="OE577"/>
      <c r="OF577"/>
      <c r="OG577"/>
      <c r="OH577"/>
      <c r="OI577"/>
      <c r="OJ577"/>
      <c r="OK577"/>
      <c r="OL577"/>
      <c r="OM577"/>
      <c r="ON577"/>
      <c r="OO577"/>
      <c r="OP577"/>
      <c r="OQ577"/>
      <c r="OR577"/>
      <c r="OS577"/>
      <c r="OT577"/>
      <c r="OU577"/>
      <c r="OV577"/>
      <c r="OW577"/>
      <c r="OX577"/>
      <c r="OY577"/>
      <c r="OZ577"/>
      <c r="PA577"/>
      <c r="PB577"/>
      <c r="PC577"/>
      <c r="PD577"/>
      <c r="PE577"/>
      <c r="PF577"/>
      <c r="PG577"/>
      <c r="PH577"/>
      <c r="PI577"/>
      <c r="PJ577"/>
      <c r="PK577"/>
      <c r="PL577"/>
      <c r="PM577"/>
      <c r="PN577"/>
      <c r="PO577"/>
      <c r="PP577"/>
      <c r="PQ577"/>
      <c r="PR577"/>
      <c r="PS577"/>
      <c r="PT577"/>
      <c r="PU577"/>
      <c r="PV577"/>
      <c r="PW577"/>
      <c r="PX577"/>
      <c r="PY577"/>
      <c r="PZ577"/>
      <c r="QA577"/>
      <c r="QB577"/>
      <c r="QC577"/>
      <c r="QD577"/>
      <c r="QE577"/>
      <c r="QF577"/>
      <c r="QG577"/>
      <c r="QH577"/>
      <c r="QI577"/>
      <c r="QJ577"/>
      <c r="QK577"/>
      <c r="QL577"/>
      <c r="QM577"/>
      <c r="QN577"/>
      <c r="QO577"/>
      <c r="QP577"/>
      <c r="QQ577"/>
      <c r="QR577"/>
      <c r="QS577"/>
      <c r="QT577"/>
      <c r="QU577"/>
      <c r="QV577"/>
      <c r="QW577"/>
      <c r="QX577"/>
      <c r="QY577"/>
      <c r="QZ577"/>
      <c r="RA577"/>
      <c r="RB577"/>
      <c r="RC577"/>
      <c r="RD577"/>
      <c r="RE577"/>
      <c r="RF577"/>
      <c r="RG577"/>
      <c r="RH577"/>
      <c r="RI577"/>
      <c r="RJ577"/>
      <c r="RK577"/>
      <c r="RL577"/>
      <c r="RM577"/>
      <c r="RN577"/>
      <c r="RO577"/>
      <c r="RP577"/>
      <c r="RQ577"/>
      <c r="RR577"/>
      <c r="RS577"/>
      <c r="RT577"/>
      <c r="RU577"/>
      <c r="RV577"/>
      <c r="RW577"/>
      <c r="RX577"/>
      <c r="RY577"/>
      <c r="RZ577"/>
      <c r="SA577"/>
      <c r="SB577"/>
      <c r="SC577"/>
      <c r="SD577"/>
      <c r="SE577"/>
      <c r="SF577"/>
      <c r="SG577"/>
      <c r="SH577"/>
      <c r="SI577"/>
      <c r="SJ577"/>
      <c r="SK577"/>
      <c r="SL577"/>
      <c r="SM577"/>
      <c r="SN577"/>
      <c r="SO577"/>
      <c r="SP577"/>
      <c r="SQ577"/>
      <c r="SR577"/>
      <c r="SS577"/>
      <c r="ST577"/>
      <c r="SU577"/>
      <c r="SV577"/>
      <c r="SW577"/>
      <c r="SX577"/>
      <c r="SY577"/>
      <c r="SZ577"/>
      <c r="TA577"/>
      <c r="TB577"/>
      <c r="TC577"/>
      <c r="TD577"/>
      <c r="TE577"/>
      <c r="TF577"/>
      <c r="TG577"/>
      <c r="TH577"/>
      <c r="TI577"/>
      <c r="TJ577"/>
      <c r="TK577"/>
      <c r="TL577"/>
      <c r="TM577"/>
      <c r="TN577"/>
      <c r="TO577"/>
      <c r="TP577"/>
      <c r="TQ577"/>
      <c r="TR577"/>
      <c r="TS577"/>
      <c r="TT577"/>
      <c r="TU577"/>
      <c r="TV577"/>
      <c r="TW577"/>
      <c r="TX577"/>
      <c r="TY577"/>
      <c r="TZ577"/>
      <c r="UA577"/>
      <c r="UB577"/>
      <c r="UC577"/>
      <c r="UD577"/>
      <c r="UE577"/>
      <c r="UF577"/>
      <c r="UG577"/>
      <c r="UH577"/>
      <c r="UI577"/>
      <c r="UJ577"/>
      <c r="UK577"/>
      <c r="UL577"/>
      <c r="UM577"/>
      <c r="UN577"/>
      <c r="UO577"/>
      <c r="UP577"/>
      <c r="UQ577"/>
      <c r="UR577"/>
      <c r="US577"/>
      <c r="UT577"/>
      <c r="UU577"/>
      <c r="UV577"/>
      <c r="UW577"/>
      <c r="UX577"/>
      <c r="UY577"/>
      <c r="UZ577"/>
      <c r="VA577"/>
      <c r="VB577"/>
      <c r="VC577"/>
      <c r="VD577"/>
      <c r="VE577"/>
      <c r="VF577"/>
      <c r="VG577"/>
      <c r="VH577"/>
      <c r="VI577"/>
      <c r="VJ577"/>
      <c r="VK577"/>
      <c r="VL577"/>
      <c r="VM577"/>
      <c r="VN577"/>
      <c r="VO577"/>
      <c r="VP577"/>
      <c r="VQ577"/>
      <c r="VR577"/>
      <c r="VS577"/>
      <c r="VT577"/>
      <c r="VU577"/>
      <c r="VV577"/>
      <c r="VW577"/>
      <c r="VX577"/>
      <c r="VY577"/>
      <c r="VZ577"/>
      <c r="WA577"/>
      <c r="WB577"/>
      <c r="WC577"/>
      <c r="WD577"/>
      <c r="WE577"/>
      <c r="WF577"/>
      <c r="WG577"/>
      <c r="WH577"/>
      <c r="WI577"/>
      <c r="WJ577"/>
      <c r="WK577"/>
      <c r="WL577"/>
      <c r="WM577"/>
      <c r="WN577"/>
      <c r="WO577"/>
      <c r="WP577"/>
      <c r="WQ577"/>
      <c r="WR577"/>
      <c r="WS577"/>
      <c r="WT577"/>
      <c r="WU577"/>
      <c r="WV577"/>
      <c r="WW577"/>
      <c r="WX577"/>
      <c r="WY577"/>
      <c r="WZ577"/>
      <c r="XA577"/>
      <c r="XB577"/>
      <c r="XC577"/>
      <c r="XD577"/>
      <c r="XE577"/>
      <c r="XF577"/>
      <c r="XG577"/>
      <c r="XH577"/>
      <c r="XI577"/>
      <c r="XJ577"/>
      <c r="XK577"/>
      <c r="XL577"/>
      <c r="XM577"/>
      <c r="XN577"/>
      <c r="XO577"/>
      <c r="XP577"/>
      <c r="XQ577"/>
      <c r="XR577"/>
      <c r="XS577"/>
      <c r="XT577"/>
      <c r="XU577"/>
      <c r="XV577"/>
      <c r="XW577"/>
      <c r="XX577"/>
      <c r="XY577"/>
      <c r="XZ577"/>
      <c r="YA577"/>
      <c r="YB577"/>
      <c r="YC577"/>
      <c r="YD577"/>
      <c r="YE577"/>
      <c r="YF577"/>
      <c r="YG577"/>
      <c r="YH577"/>
      <c r="YI577"/>
      <c r="YJ577"/>
      <c r="YK577"/>
      <c r="YL577"/>
      <c r="YM577"/>
      <c r="YN577"/>
      <c r="YO577"/>
      <c r="YP577"/>
      <c r="YQ577"/>
      <c r="YR577"/>
      <c r="YS577"/>
      <c r="YT577"/>
      <c r="YU577"/>
      <c r="YV577"/>
      <c r="YW577"/>
      <c r="YX577"/>
      <c r="YY577"/>
      <c r="YZ577"/>
      <c r="ZA577"/>
      <c r="ZB577"/>
      <c r="ZC577"/>
      <c r="ZD577"/>
      <c r="ZE577"/>
      <c r="ZF577"/>
      <c r="ZG577"/>
      <c r="ZH577"/>
      <c r="ZI577"/>
      <c r="ZJ577"/>
      <c r="ZK577"/>
      <c r="ZL577"/>
      <c r="ZM577"/>
      <c r="ZN577"/>
      <c r="ZO577"/>
      <c r="ZP577"/>
      <c r="ZQ577"/>
      <c r="ZR577"/>
      <c r="ZS577"/>
      <c r="ZT577"/>
      <c r="ZU577"/>
      <c r="ZV577"/>
      <c r="ZW577"/>
      <c r="ZX577"/>
      <c r="ZY577"/>
      <c r="ZZ577"/>
      <c r="AAA577"/>
      <c r="AAB577"/>
      <c r="AAC577"/>
      <c r="AAD577"/>
      <c r="AAE577"/>
      <c r="AAF577"/>
      <c r="AAG577"/>
      <c r="AAH577"/>
      <c r="AAI577"/>
      <c r="AAJ577"/>
      <c r="AAK577"/>
      <c r="AAL577"/>
      <c r="AAM577"/>
      <c r="AAN577"/>
      <c r="AAO577"/>
      <c r="AAP577"/>
      <c r="AAQ577"/>
      <c r="AAR577"/>
      <c r="AAS577"/>
      <c r="AAT577"/>
      <c r="AAU577"/>
      <c r="AAV577"/>
      <c r="AAW577"/>
      <c r="AAX577"/>
      <c r="AAY577"/>
      <c r="AAZ577"/>
      <c r="ABA577"/>
      <c r="ABB577"/>
      <c r="ABC577"/>
      <c r="ABD577"/>
      <c r="ABE577"/>
      <c r="ABF577"/>
      <c r="ABG577"/>
      <c r="ABH577"/>
      <c r="ABI577"/>
      <c r="ABJ577"/>
      <c r="ABK577"/>
      <c r="ABL577"/>
      <c r="ABM577"/>
      <c r="ABN577"/>
      <c r="ABO577"/>
      <c r="ABP577"/>
      <c r="ABQ577"/>
      <c r="ABR577"/>
      <c r="ABS577"/>
      <c r="ABT577"/>
      <c r="ABU577"/>
      <c r="ABV577"/>
      <c r="ABW577"/>
      <c r="ABX577"/>
      <c r="ABY577"/>
      <c r="ABZ577"/>
      <c r="ACA577"/>
      <c r="ACB577"/>
      <c r="ACC577"/>
      <c r="ACD577"/>
      <c r="ACE577"/>
      <c r="ACF577"/>
      <c r="ACG577"/>
      <c r="ACH577"/>
      <c r="ACI577"/>
      <c r="ACJ577"/>
      <c r="ACK577"/>
      <c r="ACL577"/>
      <c r="ACM577"/>
      <c r="ACN577"/>
      <c r="ACO577"/>
      <c r="ACP577"/>
      <c r="ACQ577"/>
      <c r="ACR577"/>
      <c r="ACS577"/>
      <c r="ACT577"/>
      <c r="ACU577"/>
      <c r="ACV577"/>
      <c r="ACW577"/>
      <c r="ACX577"/>
      <c r="ACY577"/>
      <c r="ACZ577"/>
      <c r="ADA577"/>
      <c r="ADB577"/>
      <c r="ADC577"/>
      <c r="ADD577"/>
      <c r="ADE577"/>
      <c r="ADF577"/>
      <c r="ADG577"/>
      <c r="ADH577"/>
      <c r="ADI577"/>
      <c r="ADJ577"/>
      <c r="ADK577"/>
      <c r="ADL577"/>
      <c r="ADM577"/>
      <c r="ADN577"/>
      <c r="ADO577"/>
      <c r="ADP577"/>
      <c r="ADQ577"/>
      <c r="ADR577"/>
      <c r="ADS577"/>
      <c r="ADT577"/>
      <c r="ADU577"/>
      <c r="ADV577"/>
      <c r="ADW577"/>
      <c r="ADX577"/>
      <c r="ADY577"/>
      <c r="ADZ577"/>
      <c r="AEA577"/>
      <c r="AEB577"/>
      <c r="AEC577"/>
      <c r="AED577"/>
      <c r="AEE577"/>
      <c r="AEF577"/>
      <c r="AEG577"/>
      <c r="AEH577"/>
      <c r="AEI577"/>
      <c r="AEJ577"/>
      <c r="AEK577"/>
      <c r="AEL577"/>
      <c r="AEM577"/>
      <c r="AEN577"/>
      <c r="AEO577"/>
      <c r="AEP577"/>
      <c r="AEQ577"/>
      <c r="AER577"/>
      <c r="AES577"/>
      <c r="AET577"/>
      <c r="AEU577"/>
      <c r="AEV577"/>
      <c r="AEW577"/>
      <c r="AEX577"/>
      <c r="AEY577"/>
      <c r="AEZ577"/>
      <c r="AFA577"/>
      <c r="AFB577"/>
      <c r="AFC577"/>
      <c r="AFD577"/>
      <c r="AFE577"/>
      <c r="AFF577"/>
      <c r="AFG577"/>
      <c r="AFH577"/>
      <c r="AFI577"/>
      <c r="AFJ577"/>
      <c r="AFK577"/>
      <c r="AFL577"/>
      <c r="AFM577"/>
      <c r="AFN577"/>
      <c r="AFO577"/>
      <c r="AFP577"/>
      <c r="AFQ577"/>
      <c r="AFR577"/>
      <c r="AFS577"/>
      <c r="AFT577"/>
      <c r="AFU577"/>
      <c r="AFV577"/>
      <c r="AFW577"/>
      <c r="AFX577"/>
      <c r="AFY577"/>
      <c r="AFZ577"/>
      <c r="AGA577"/>
      <c r="AGB577"/>
      <c r="AGC577"/>
      <c r="AGD577"/>
      <c r="AGE577"/>
      <c r="AGF577"/>
      <c r="AGG577"/>
      <c r="AGH577"/>
      <c r="AGI577"/>
      <c r="AGJ577"/>
      <c r="AGK577"/>
      <c r="AGL577"/>
      <c r="AGM577"/>
      <c r="AGN577"/>
      <c r="AGO577"/>
      <c r="AGP577"/>
      <c r="AGQ577"/>
      <c r="AGR577"/>
      <c r="AGS577"/>
      <c r="AGT577"/>
      <c r="AGU577"/>
      <c r="AGV577"/>
      <c r="AGW577"/>
      <c r="AGX577"/>
      <c r="AGY577"/>
      <c r="AGZ577"/>
      <c r="AHA577"/>
      <c r="AHB577"/>
      <c r="AHC577"/>
      <c r="AHD577"/>
      <c r="AHE577"/>
      <c r="AHF577"/>
      <c r="AHG577"/>
      <c r="AHH577"/>
      <c r="AHI577"/>
      <c r="AHJ577"/>
      <c r="AHK577"/>
      <c r="AHL577"/>
      <c r="AHM577"/>
      <c r="AHN577"/>
      <c r="AHO577"/>
      <c r="AHP577"/>
      <c r="AHQ577"/>
      <c r="AHR577"/>
      <c r="AHS577"/>
      <c r="AHT577"/>
      <c r="AHU577"/>
      <c r="AHV577"/>
      <c r="AHW577"/>
      <c r="AHX577"/>
      <c r="AHY577"/>
      <c r="AHZ577"/>
      <c r="AIA577"/>
      <c r="AIB577"/>
      <c r="AIC577"/>
      <c r="AID577"/>
      <c r="AIE577"/>
      <c r="AIF577"/>
      <c r="AIG577"/>
      <c r="AIH577"/>
      <c r="AII577"/>
      <c r="AIJ577"/>
      <c r="AIK577"/>
      <c r="AIL577"/>
      <c r="AIM577"/>
      <c r="AIN577"/>
      <c r="AIO577"/>
      <c r="AIP577"/>
      <c r="AIQ577"/>
      <c r="AIR577"/>
      <c r="AIS577"/>
      <c r="AIT577"/>
      <c r="AIU577"/>
      <c r="AIV577"/>
      <c r="AIW577"/>
      <c r="AIX577"/>
      <c r="AIY577"/>
      <c r="AIZ577"/>
      <c r="AJA577"/>
      <c r="AJB577"/>
      <c r="AJC577"/>
      <c r="AJD577"/>
      <c r="AJE577"/>
      <c r="AJF577"/>
      <c r="AJG577"/>
      <c r="AJH577"/>
      <c r="AJI577"/>
      <c r="AJJ577"/>
      <c r="AJK577"/>
      <c r="AJL577"/>
      <c r="AJM577"/>
      <c r="AJN577"/>
      <c r="AJO577"/>
      <c r="AJP577"/>
      <c r="AJQ577"/>
      <c r="AJR577"/>
      <c r="AJS577"/>
      <c r="AJT577"/>
      <c r="AJU577"/>
      <c r="AJV577"/>
      <c r="AJW577"/>
      <c r="AJX577"/>
      <c r="AJY577"/>
      <c r="AJZ577"/>
      <c r="AKA577"/>
      <c r="AKB577"/>
      <c r="AKC577"/>
      <c r="AKD577"/>
      <c r="AKE577"/>
      <c r="AKF577"/>
      <c r="AKG577"/>
      <c r="AKH577"/>
      <c r="AKI577"/>
      <c r="AKJ577"/>
      <c r="AKK577"/>
      <c r="AKL577"/>
      <c r="AKM577"/>
      <c r="AKN577"/>
      <c r="AKO577"/>
      <c r="AKP577"/>
      <c r="AKQ577"/>
      <c r="AKR577"/>
      <c r="AKS577"/>
      <c r="AKT577"/>
      <c r="AKU577"/>
      <c r="AKV577"/>
      <c r="AKW577"/>
      <c r="AKX577"/>
      <c r="AKY577"/>
      <c r="AKZ577"/>
      <c r="ALA577"/>
      <c r="ALB577"/>
      <c r="ALC577"/>
      <c r="ALD577"/>
      <c r="ALE577"/>
      <c r="ALF577"/>
      <c r="ALG577"/>
      <c r="ALH577"/>
      <c r="ALI577"/>
      <c r="ALJ577"/>
      <c r="ALK577"/>
      <c r="ALL577"/>
      <c r="ALM577"/>
      <c r="ALN577"/>
      <c r="ALO577"/>
      <c r="ALP577"/>
      <c r="ALQ577"/>
      <c r="ALR577"/>
      <c r="ALS577"/>
      <c r="ALT577"/>
      <c r="ALU577"/>
      <c r="ALV577"/>
      <c r="ALW577"/>
      <c r="ALX577"/>
      <c r="ALY577"/>
      <c r="ALZ577"/>
      <c r="AMA577"/>
      <c r="AMB577"/>
      <c r="AMC577"/>
      <c r="AMD577"/>
      <c r="AME577"/>
      <c r="AMF577"/>
      <c r="AMG577"/>
      <c r="AMH577"/>
      <c r="AMI577"/>
      <c r="AMJ577"/>
      <c r="AMK577"/>
      <c r="AML577"/>
      <c r="AMM577"/>
      <c r="AMN577"/>
      <c r="AMO577"/>
      <c r="AMP577"/>
      <c r="AMQ577"/>
      <c r="AMR577"/>
      <c r="AMS577"/>
      <c r="AMT577"/>
      <c r="AMU577"/>
    </row>
    <row r="578" spans="2:1035" s="6" customFormat="1" ht="15" customHeight="1" x14ac:dyDescent="0.25">
      <c r="B578" s="225"/>
      <c r="C578" s="225" t="str">
        <f t="shared" si="304"/>
        <v>SANCO2</v>
      </c>
      <c r="D578" s="225" t="str">
        <f t="shared" si="305"/>
        <v>GS5-45HPC + ECO-83SSAQB + ECO-RDR  (83 gal)</v>
      </c>
      <c r="E578" s="6">
        <f t="shared" si="306"/>
        <v>2201717</v>
      </c>
      <c r="F578" s="55">
        <f t="shared" si="307"/>
        <v>83</v>
      </c>
      <c r="G578" s="6" t="str">
        <f t="shared" si="308"/>
        <v>SANCO280</v>
      </c>
      <c r="H578" s="114">
        <f t="shared" si="309"/>
        <v>1</v>
      </c>
      <c r="I578" s="152" t="str">
        <f t="shared" si="310"/>
        <v>SANCO2GS5_45HPC_ECO83SSAQBRDR</v>
      </c>
      <c r="J578" s="114">
        <v>3</v>
      </c>
      <c r="K578" s="219">
        <v>3.8</v>
      </c>
      <c r="L578" s="91" t="s">
        <v>188</v>
      </c>
      <c r="M578" s="32">
        <v>3</v>
      </c>
      <c r="N578" s="75">
        <f t="shared" si="311"/>
        <v>22</v>
      </c>
      <c r="O578" s="233" t="s">
        <v>898</v>
      </c>
      <c r="P578" s="62">
        <f t="shared" si="261"/>
        <v>17</v>
      </c>
      <c r="Q578" s="164">
        <f t="shared" si="263"/>
        <v>2201717</v>
      </c>
      <c r="R578" s="59" t="str">
        <f t="shared" si="312"/>
        <v>GS5-45HPC + ECO-83SSAQB + ECO-RDR  (83 gal)</v>
      </c>
      <c r="S578" s="151">
        <f>COUNTIF(R$90:R$662, R578)</f>
        <v>1</v>
      </c>
      <c r="T578" s="229" t="s">
        <v>1303</v>
      </c>
      <c r="U578" s="223">
        <v>83</v>
      </c>
      <c r="V578" s="30" t="s">
        <v>900</v>
      </c>
      <c r="W578" s="80" t="s">
        <v>900</v>
      </c>
      <c r="X578" s="85" t="str">
        <f t="shared" si="264"/>
        <v>SANCO280</v>
      </c>
      <c r="Y578" s="230">
        <v>1</v>
      </c>
      <c r="Z578" s="46"/>
      <c r="AA578" s="150"/>
      <c r="AB578" s="44"/>
      <c r="AC578" s="124" t="str">
        <f t="shared" si="313"/>
        <v>2,     2201717,   "GS5-45HPC + ECO-83SSAQB + ECO-RDR  (83 gal)"</v>
      </c>
      <c r="AD578" s="126" t="str">
        <f t="shared" si="262"/>
        <v>SANCO2</v>
      </c>
      <c r="AE578" s="222" t="s">
        <v>1315</v>
      </c>
      <c r="AF578" s="167">
        <f>COUNTIF(AE$77:AE$662, AE578)</f>
        <v>1</v>
      </c>
      <c r="AG578" s="124" t="str">
        <f t="shared" si="314"/>
        <v xml:space="preserve">          case  GS5-45HPC + ECO-83SSAQB + ECO-RDR  (83 gal)   :   "SANCO2GS5_45HPC_ECO83SSAQBRDR"</v>
      </c>
      <c r="AH578" s="6">
        <v>3.8</v>
      </c>
      <c r="AJ578" s="6">
        <v>3</v>
      </c>
      <c r="AK578"/>
      <c r="AL578" s="138">
        <f t="shared" si="315"/>
        <v>3.8</v>
      </c>
      <c r="AM578" s="138" t="str">
        <f t="shared" si="316"/>
        <v/>
      </c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/>
      <c r="EO578"/>
      <c r="EP578"/>
      <c r="EQ578"/>
      <c r="ER578"/>
      <c r="ES578"/>
      <c r="ET578"/>
      <c r="EU578"/>
      <c r="EV578"/>
      <c r="EW578"/>
      <c r="EX578"/>
      <c r="EY578"/>
      <c r="EZ578"/>
      <c r="FA578"/>
      <c r="FB578"/>
      <c r="FC578"/>
      <c r="FD578"/>
      <c r="FE578"/>
      <c r="FF578"/>
      <c r="FG578"/>
      <c r="FH578"/>
      <c r="FI578"/>
      <c r="FJ578"/>
      <c r="FK578"/>
      <c r="FL578"/>
      <c r="FM578"/>
      <c r="FN578"/>
      <c r="FO578"/>
      <c r="FP578"/>
      <c r="FQ578"/>
      <c r="FR578"/>
      <c r="FS578"/>
      <c r="FT578"/>
      <c r="FU578"/>
      <c r="FV578"/>
      <c r="FW578"/>
      <c r="FX578"/>
      <c r="FY578"/>
      <c r="FZ578"/>
      <c r="GA578"/>
      <c r="GB578"/>
      <c r="GC578"/>
      <c r="GD578"/>
      <c r="GE578"/>
      <c r="GF578"/>
      <c r="GG578"/>
      <c r="GH578"/>
      <c r="GI578"/>
      <c r="GJ578"/>
      <c r="GK578"/>
      <c r="GL578"/>
      <c r="GM578"/>
      <c r="GN578"/>
      <c r="GO578"/>
      <c r="GP578"/>
      <c r="GQ578"/>
      <c r="GR578"/>
      <c r="GS578"/>
      <c r="GT578"/>
      <c r="GU578"/>
      <c r="GV578"/>
      <c r="GW578"/>
      <c r="GX578"/>
      <c r="GY578"/>
      <c r="GZ578"/>
      <c r="HA578"/>
      <c r="HB578"/>
      <c r="HC578"/>
      <c r="HD578"/>
      <c r="HE578"/>
      <c r="HF578"/>
      <c r="HG578"/>
      <c r="HH578"/>
      <c r="HI578"/>
      <c r="HJ578"/>
      <c r="HK578"/>
      <c r="HL578"/>
      <c r="HM578"/>
      <c r="HN578"/>
      <c r="HO578"/>
      <c r="HP578"/>
      <c r="HQ578"/>
      <c r="HR578"/>
      <c r="HS578"/>
      <c r="HT578"/>
      <c r="HU578"/>
      <c r="HV578"/>
      <c r="HW578"/>
      <c r="HX578"/>
      <c r="HY578"/>
      <c r="HZ578"/>
      <c r="IA578"/>
      <c r="IB578"/>
      <c r="IC578"/>
      <c r="ID578"/>
      <c r="IE578"/>
      <c r="IF578"/>
      <c r="IG578"/>
      <c r="IH578"/>
      <c r="II578"/>
      <c r="IJ578"/>
      <c r="IK578"/>
      <c r="IL578"/>
      <c r="IM578"/>
      <c r="IN578"/>
      <c r="IO578"/>
      <c r="IP578"/>
      <c r="IQ578"/>
      <c r="IR578"/>
      <c r="IS578"/>
      <c r="IT578"/>
      <c r="IU578"/>
      <c r="IV578"/>
      <c r="IW578"/>
      <c r="IX578"/>
      <c r="IY578"/>
      <c r="IZ578"/>
      <c r="JA578"/>
      <c r="JB578"/>
      <c r="JC578"/>
      <c r="JD578"/>
      <c r="JE578"/>
      <c r="JF578"/>
      <c r="JG578"/>
      <c r="JH578"/>
      <c r="JI578"/>
      <c r="JJ578"/>
      <c r="JK578"/>
      <c r="JL578"/>
      <c r="JM578"/>
      <c r="JN578"/>
      <c r="JO578"/>
      <c r="JP578"/>
      <c r="JQ578"/>
      <c r="JR578"/>
      <c r="JS578"/>
      <c r="JT578"/>
      <c r="JU578"/>
      <c r="JV578"/>
      <c r="JW578"/>
      <c r="JX578"/>
      <c r="JY578"/>
      <c r="JZ578"/>
      <c r="KA578"/>
      <c r="KB578"/>
      <c r="KC578"/>
      <c r="KD578"/>
      <c r="KE578"/>
      <c r="KF578"/>
      <c r="KG578"/>
      <c r="KH578"/>
      <c r="KI578"/>
      <c r="KJ578"/>
      <c r="KK578"/>
      <c r="KL578"/>
      <c r="KM578"/>
      <c r="KN578"/>
      <c r="KO578"/>
      <c r="KP578"/>
      <c r="KQ578"/>
      <c r="KR578"/>
      <c r="KS578"/>
      <c r="KT578"/>
      <c r="KU578"/>
      <c r="KV578"/>
      <c r="KW578"/>
      <c r="KX578"/>
      <c r="KY578"/>
      <c r="KZ578"/>
      <c r="LA578"/>
      <c r="LB578"/>
      <c r="LC578"/>
      <c r="LD578"/>
      <c r="LE578"/>
      <c r="LF578"/>
      <c r="LG578"/>
      <c r="LH578"/>
      <c r="LI578"/>
      <c r="LJ578"/>
      <c r="LK578"/>
      <c r="LL578"/>
      <c r="LM578"/>
      <c r="LN578"/>
      <c r="LO578"/>
      <c r="LP578"/>
      <c r="LQ578"/>
      <c r="LR578"/>
      <c r="LS578"/>
      <c r="LT578"/>
      <c r="LU578"/>
      <c r="LV578"/>
      <c r="LW578"/>
      <c r="LX578"/>
      <c r="LY578"/>
      <c r="LZ578"/>
      <c r="MA578"/>
      <c r="MB578"/>
      <c r="MC578"/>
      <c r="MD578"/>
      <c r="ME578"/>
      <c r="MF578"/>
      <c r="MG578"/>
      <c r="MH578"/>
      <c r="MI578"/>
      <c r="MJ578"/>
      <c r="MK578"/>
      <c r="ML578"/>
      <c r="MM578"/>
      <c r="MN578"/>
      <c r="MO578"/>
      <c r="MP578"/>
      <c r="MQ578"/>
      <c r="MR578"/>
      <c r="MS578"/>
      <c r="MT578"/>
      <c r="MU578"/>
      <c r="MV578"/>
      <c r="MW578"/>
      <c r="MX578"/>
      <c r="MY578"/>
      <c r="MZ578"/>
      <c r="NA578"/>
      <c r="NB578"/>
      <c r="NC578"/>
      <c r="ND578"/>
      <c r="NE578"/>
      <c r="NF578"/>
      <c r="NG578"/>
      <c r="NH578"/>
      <c r="NI578"/>
      <c r="NJ578"/>
      <c r="NK578"/>
      <c r="NL578"/>
      <c r="NM578"/>
      <c r="NN578"/>
      <c r="NO578"/>
      <c r="NP578"/>
      <c r="NQ578"/>
      <c r="NR578"/>
      <c r="NS578"/>
      <c r="NT578"/>
      <c r="NU578"/>
      <c r="NV578"/>
      <c r="NW578"/>
      <c r="NX578"/>
      <c r="NY578"/>
      <c r="NZ578"/>
      <c r="OA578"/>
      <c r="OB578"/>
      <c r="OC578"/>
      <c r="OD578"/>
      <c r="OE578"/>
      <c r="OF578"/>
      <c r="OG578"/>
      <c r="OH578"/>
      <c r="OI578"/>
      <c r="OJ578"/>
      <c r="OK578"/>
      <c r="OL578"/>
      <c r="OM578"/>
      <c r="ON578"/>
      <c r="OO578"/>
      <c r="OP578"/>
      <c r="OQ578"/>
      <c r="OR578"/>
      <c r="OS578"/>
      <c r="OT578"/>
      <c r="OU578"/>
      <c r="OV578"/>
      <c r="OW578"/>
      <c r="OX578"/>
      <c r="OY578"/>
      <c r="OZ578"/>
      <c r="PA578"/>
      <c r="PB578"/>
      <c r="PC578"/>
      <c r="PD578"/>
      <c r="PE578"/>
      <c r="PF578"/>
      <c r="PG578"/>
      <c r="PH578"/>
      <c r="PI578"/>
      <c r="PJ578"/>
      <c r="PK578"/>
      <c r="PL578"/>
      <c r="PM578"/>
      <c r="PN578"/>
      <c r="PO578"/>
      <c r="PP578"/>
      <c r="PQ578"/>
      <c r="PR578"/>
      <c r="PS578"/>
      <c r="PT578"/>
      <c r="PU578"/>
      <c r="PV578"/>
      <c r="PW578"/>
      <c r="PX578"/>
      <c r="PY578"/>
      <c r="PZ578"/>
      <c r="QA578"/>
      <c r="QB578"/>
      <c r="QC578"/>
      <c r="QD578"/>
      <c r="QE578"/>
      <c r="QF578"/>
      <c r="QG578"/>
      <c r="QH578"/>
      <c r="QI578"/>
      <c r="QJ578"/>
      <c r="QK578"/>
      <c r="QL578"/>
      <c r="QM578"/>
      <c r="QN578"/>
      <c r="QO578"/>
      <c r="QP578"/>
      <c r="QQ578"/>
      <c r="QR578"/>
      <c r="QS578"/>
      <c r="QT578"/>
      <c r="QU578"/>
      <c r="QV578"/>
      <c r="QW578"/>
      <c r="QX578"/>
      <c r="QY578"/>
      <c r="QZ578"/>
      <c r="RA578"/>
      <c r="RB578"/>
      <c r="RC578"/>
      <c r="RD578"/>
      <c r="RE578"/>
      <c r="RF578"/>
      <c r="RG578"/>
      <c r="RH578"/>
      <c r="RI578"/>
      <c r="RJ578"/>
      <c r="RK578"/>
      <c r="RL578"/>
      <c r="RM578"/>
      <c r="RN578"/>
      <c r="RO578"/>
      <c r="RP578"/>
      <c r="RQ578"/>
      <c r="RR578"/>
      <c r="RS578"/>
      <c r="RT578"/>
      <c r="RU578"/>
      <c r="RV578"/>
      <c r="RW578"/>
      <c r="RX578"/>
      <c r="RY578"/>
      <c r="RZ578"/>
      <c r="SA578"/>
      <c r="SB578"/>
      <c r="SC578"/>
      <c r="SD578"/>
      <c r="SE578"/>
      <c r="SF578"/>
      <c r="SG578"/>
      <c r="SH578"/>
      <c r="SI578"/>
      <c r="SJ578"/>
      <c r="SK578"/>
      <c r="SL578"/>
      <c r="SM578"/>
      <c r="SN578"/>
      <c r="SO578"/>
      <c r="SP578"/>
      <c r="SQ578"/>
      <c r="SR578"/>
      <c r="SS578"/>
      <c r="ST578"/>
      <c r="SU578"/>
      <c r="SV578"/>
      <c r="SW578"/>
      <c r="SX578"/>
      <c r="SY578"/>
      <c r="SZ578"/>
      <c r="TA578"/>
      <c r="TB578"/>
      <c r="TC578"/>
      <c r="TD578"/>
      <c r="TE578"/>
      <c r="TF578"/>
      <c r="TG578"/>
      <c r="TH578"/>
      <c r="TI578"/>
      <c r="TJ578"/>
      <c r="TK578"/>
      <c r="TL578"/>
      <c r="TM578"/>
      <c r="TN578"/>
      <c r="TO578"/>
      <c r="TP578"/>
      <c r="TQ578"/>
      <c r="TR578"/>
      <c r="TS578"/>
      <c r="TT578"/>
      <c r="TU578"/>
      <c r="TV578"/>
      <c r="TW578"/>
      <c r="TX578"/>
      <c r="TY578"/>
      <c r="TZ578"/>
      <c r="UA578"/>
      <c r="UB578"/>
      <c r="UC578"/>
      <c r="UD578"/>
      <c r="UE578"/>
      <c r="UF578"/>
      <c r="UG578"/>
      <c r="UH578"/>
      <c r="UI578"/>
      <c r="UJ578"/>
      <c r="UK578"/>
      <c r="UL578"/>
      <c r="UM578"/>
      <c r="UN578"/>
      <c r="UO578"/>
      <c r="UP578"/>
      <c r="UQ578"/>
      <c r="UR578"/>
      <c r="US578"/>
      <c r="UT578"/>
      <c r="UU578"/>
      <c r="UV578"/>
      <c r="UW578"/>
      <c r="UX578"/>
      <c r="UY578"/>
      <c r="UZ578"/>
      <c r="VA578"/>
      <c r="VB578"/>
      <c r="VC578"/>
      <c r="VD578"/>
      <c r="VE578"/>
      <c r="VF578"/>
      <c r="VG578"/>
      <c r="VH578"/>
      <c r="VI578"/>
      <c r="VJ578"/>
      <c r="VK578"/>
      <c r="VL578"/>
      <c r="VM578"/>
      <c r="VN578"/>
      <c r="VO578"/>
      <c r="VP578"/>
      <c r="VQ578"/>
      <c r="VR578"/>
      <c r="VS578"/>
      <c r="VT578"/>
      <c r="VU578"/>
      <c r="VV578"/>
      <c r="VW578"/>
      <c r="VX578"/>
      <c r="VY578"/>
      <c r="VZ578"/>
      <c r="WA578"/>
      <c r="WB578"/>
      <c r="WC578"/>
      <c r="WD578"/>
      <c r="WE578"/>
      <c r="WF578"/>
      <c r="WG578"/>
      <c r="WH578"/>
      <c r="WI578"/>
      <c r="WJ578"/>
      <c r="WK578"/>
      <c r="WL578"/>
      <c r="WM578"/>
      <c r="WN578"/>
      <c r="WO578"/>
      <c r="WP578"/>
      <c r="WQ578"/>
      <c r="WR578"/>
      <c r="WS578"/>
      <c r="WT578"/>
      <c r="WU578"/>
      <c r="WV578"/>
      <c r="WW578"/>
      <c r="WX578"/>
      <c r="WY578"/>
      <c r="WZ578"/>
      <c r="XA578"/>
      <c r="XB578"/>
      <c r="XC578"/>
      <c r="XD578"/>
      <c r="XE578"/>
      <c r="XF578"/>
      <c r="XG578"/>
      <c r="XH578"/>
      <c r="XI578"/>
      <c r="XJ578"/>
      <c r="XK578"/>
      <c r="XL578"/>
      <c r="XM578"/>
      <c r="XN578"/>
      <c r="XO578"/>
      <c r="XP578"/>
      <c r="XQ578"/>
      <c r="XR578"/>
      <c r="XS578"/>
      <c r="XT578"/>
      <c r="XU578"/>
      <c r="XV578"/>
      <c r="XW578"/>
      <c r="XX578"/>
      <c r="XY578"/>
      <c r="XZ578"/>
      <c r="YA578"/>
      <c r="YB578"/>
      <c r="YC578"/>
      <c r="YD578"/>
      <c r="YE578"/>
      <c r="YF578"/>
      <c r="YG578"/>
      <c r="YH578"/>
      <c r="YI578"/>
      <c r="YJ578"/>
      <c r="YK578"/>
      <c r="YL578"/>
      <c r="YM578"/>
      <c r="YN578"/>
      <c r="YO578"/>
      <c r="YP578"/>
      <c r="YQ578"/>
      <c r="YR578"/>
      <c r="YS578"/>
      <c r="YT578"/>
      <c r="YU578"/>
      <c r="YV578"/>
      <c r="YW578"/>
      <c r="YX578"/>
      <c r="YY578"/>
      <c r="YZ578"/>
      <c r="ZA578"/>
      <c r="ZB578"/>
      <c r="ZC578"/>
      <c r="ZD578"/>
      <c r="ZE578"/>
      <c r="ZF578"/>
      <c r="ZG578"/>
      <c r="ZH578"/>
      <c r="ZI578"/>
      <c r="ZJ578"/>
      <c r="ZK578"/>
      <c r="ZL578"/>
      <c r="ZM578"/>
      <c r="ZN578"/>
      <c r="ZO578"/>
      <c r="ZP578"/>
      <c r="ZQ578"/>
      <c r="ZR578"/>
      <c r="ZS578"/>
      <c r="ZT578"/>
      <c r="ZU578"/>
      <c r="ZV578"/>
      <c r="ZW578"/>
      <c r="ZX578"/>
      <c r="ZY578"/>
      <c r="ZZ578"/>
      <c r="AAA578"/>
      <c r="AAB578"/>
      <c r="AAC578"/>
      <c r="AAD578"/>
      <c r="AAE578"/>
      <c r="AAF578"/>
      <c r="AAG578"/>
      <c r="AAH578"/>
      <c r="AAI578"/>
      <c r="AAJ578"/>
      <c r="AAK578"/>
      <c r="AAL578"/>
      <c r="AAM578"/>
      <c r="AAN578"/>
      <c r="AAO578"/>
      <c r="AAP578"/>
      <c r="AAQ578"/>
      <c r="AAR578"/>
      <c r="AAS578"/>
      <c r="AAT578"/>
      <c r="AAU578"/>
      <c r="AAV578"/>
      <c r="AAW578"/>
      <c r="AAX578"/>
      <c r="AAY578"/>
      <c r="AAZ578"/>
      <c r="ABA578"/>
      <c r="ABB578"/>
      <c r="ABC578"/>
      <c r="ABD578"/>
      <c r="ABE578"/>
      <c r="ABF578"/>
      <c r="ABG578"/>
      <c r="ABH578"/>
      <c r="ABI578"/>
      <c r="ABJ578"/>
      <c r="ABK578"/>
      <c r="ABL578"/>
      <c r="ABM578"/>
      <c r="ABN578"/>
      <c r="ABO578"/>
      <c r="ABP578"/>
      <c r="ABQ578"/>
      <c r="ABR578"/>
      <c r="ABS578"/>
      <c r="ABT578"/>
      <c r="ABU578"/>
      <c r="ABV578"/>
      <c r="ABW578"/>
      <c r="ABX578"/>
      <c r="ABY578"/>
      <c r="ABZ578"/>
      <c r="ACA578"/>
      <c r="ACB578"/>
      <c r="ACC578"/>
      <c r="ACD578"/>
      <c r="ACE578"/>
      <c r="ACF578"/>
      <c r="ACG578"/>
      <c r="ACH578"/>
      <c r="ACI578"/>
      <c r="ACJ578"/>
      <c r="ACK578"/>
      <c r="ACL578"/>
      <c r="ACM578"/>
      <c r="ACN578"/>
      <c r="ACO578"/>
      <c r="ACP578"/>
      <c r="ACQ578"/>
      <c r="ACR578"/>
      <c r="ACS578"/>
      <c r="ACT578"/>
      <c r="ACU578"/>
      <c r="ACV578"/>
      <c r="ACW578"/>
      <c r="ACX578"/>
      <c r="ACY578"/>
      <c r="ACZ578"/>
      <c r="ADA578"/>
      <c r="ADB578"/>
      <c r="ADC578"/>
      <c r="ADD578"/>
      <c r="ADE578"/>
      <c r="ADF578"/>
      <c r="ADG578"/>
      <c r="ADH578"/>
      <c r="ADI578"/>
      <c r="ADJ578"/>
      <c r="ADK578"/>
      <c r="ADL578"/>
      <c r="ADM578"/>
      <c r="ADN578"/>
      <c r="ADO578"/>
      <c r="ADP578"/>
      <c r="ADQ578"/>
      <c r="ADR578"/>
      <c r="ADS578"/>
      <c r="ADT578"/>
      <c r="ADU578"/>
      <c r="ADV578"/>
      <c r="ADW578"/>
      <c r="ADX578"/>
      <c r="ADY578"/>
      <c r="ADZ578"/>
      <c r="AEA578"/>
      <c r="AEB578"/>
      <c r="AEC578"/>
      <c r="AED578"/>
      <c r="AEE578"/>
      <c r="AEF578"/>
      <c r="AEG578"/>
      <c r="AEH578"/>
      <c r="AEI578"/>
      <c r="AEJ578"/>
      <c r="AEK578"/>
      <c r="AEL578"/>
      <c r="AEM578"/>
      <c r="AEN578"/>
      <c r="AEO578"/>
      <c r="AEP578"/>
      <c r="AEQ578"/>
      <c r="AER578"/>
      <c r="AES578"/>
      <c r="AET578"/>
      <c r="AEU578"/>
      <c r="AEV578"/>
      <c r="AEW578"/>
      <c r="AEX578"/>
      <c r="AEY578"/>
      <c r="AEZ578"/>
      <c r="AFA578"/>
      <c r="AFB578"/>
      <c r="AFC578"/>
      <c r="AFD578"/>
      <c r="AFE578"/>
      <c r="AFF578"/>
      <c r="AFG578"/>
      <c r="AFH578"/>
      <c r="AFI578"/>
      <c r="AFJ578"/>
      <c r="AFK578"/>
      <c r="AFL578"/>
      <c r="AFM578"/>
      <c r="AFN578"/>
      <c r="AFO578"/>
      <c r="AFP578"/>
      <c r="AFQ578"/>
      <c r="AFR578"/>
      <c r="AFS578"/>
      <c r="AFT578"/>
      <c r="AFU578"/>
      <c r="AFV578"/>
      <c r="AFW578"/>
      <c r="AFX578"/>
      <c r="AFY578"/>
      <c r="AFZ578"/>
      <c r="AGA578"/>
      <c r="AGB578"/>
      <c r="AGC578"/>
      <c r="AGD578"/>
      <c r="AGE578"/>
      <c r="AGF578"/>
      <c r="AGG578"/>
      <c r="AGH578"/>
      <c r="AGI578"/>
      <c r="AGJ578"/>
      <c r="AGK578"/>
      <c r="AGL578"/>
      <c r="AGM578"/>
      <c r="AGN578"/>
      <c r="AGO578"/>
      <c r="AGP578"/>
      <c r="AGQ578"/>
      <c r="AGR578"/>
      <c r="AGS578"/>
      <c r="AGT578"/>
      <c r="AGU578"/>
      <c r="AGV578"/>
      <c r="AGW578"/>
      <c r="AGX578"/>
      <c r="AGY578"/>
      <c r="AGZ578"/>
      <c r="AHA578"/>
      <c r="AHB578"/>
      <c r="AHC578"/>
      <c r="AHD578"/>
      <c r="AHE578"/>
      <c r="AHF578"/>
      <c r="AHG578"/>
      <c r="AHH578"/>
      <c r="AHI578"/>
      <c r="AHJ578"/>
      <c r="AHK578"/>
      <c r="AHL578"/>
      <c r="AHM578"/>
      <c r="AHN578"/>
      <c r="AHO578"/>
      <c r="AHP578"/>
      <c r="AHQ578"/>
      <c r="AHR578"/>
      <c r="AHS578"/>
      <c r="AHT578"/>
      <c r="AHU578"/>
      <c r="AHV578"/>
      <c r="AHW578"/>
      <c r="AHX578"/>
      <c r="AHY578"/>
      <c r="AHZ578"/>
      <c r="AIA578"/>
      <c r="AIB578"/>
      <c r="AIC578"/>
      <c r="AID578"/>
      <c r="AIE578"/>
      <c r="AIF578"/>
      <c r="AIG578"/>
      <c r="AIH578"/>
      <c r="AII578"/>
      <c r="AIJ578"/>
      <c r="AIK578"/>
      <c r="AIL578"/>
      <c r="AIM578"/>
      <c r="AIN578"/>
      <c r="AIO578"/>
      <c r="AIP578"/>
      <c r="AIQ578"/>
      <c r="AIR578"/>
      <c r="AIS578"/>
      <c r="AIT578"/>
      <c r="AIU578"/>
      <c r="AIV578"/>
      <c r="AIW578"/>
      <c r="AIX578"/>
      <c r="AIY578"/>
      <c r="AIZ578"/>
      <c r="AJA578"/>
      <c r="AJB578"/>
      <c r="AJC578"/>
      <c r="AJD578"/>
      <c r="AJE578"/>
      <c r="AJF578"/>
      <c r="AJG578"/>
      <c r="AJH578"/>
      <c r="AJI578"/>
      <c r="AJJ578"/>
      <c r="AJK578"/>
      <c r="AJL578"/>
      <c r="AJM578"/>
      <c r="AJN578"/>
      <c r="AJO578"/>
      <c r="AJP578"/>
      <c r="AJQ578"/>
      <c r="AJR578"/>
      <c r="AJS578"/>
      <c r="AJT578"/>
      <c r="AJU578"/>
      <c r="AJV578"/>
      <c r="AJW578"/>
      <c r="AJX578"/>
      <c r="AJY578"/>
      <c r="AJZ578"/>
      <c r="AKA578"/>
      <c r="AKB578"/>
      <c r="AKC578"/>
      <c r="AKD578"/>
      <c r="AKE578"/>
      <c r="AKF578"/>
      <c r="AKG578"/>
      <c r="AKH578"/>
      <c r="AKI578"/>
      <c r="AKJ578"/>
      <c r="AKK578"/>
      <c r="AKL578"/>
      <c r="AKM578"/>
      <c r="AKN578"/>
      <c r="AKO578"/>
      <c r="AKP578"/>
      <c r="AKQ578"/>
      <c r="AKR578"/>
      <c r="AKS578"/>
      <c r="AKT578"/>
      <c r="AKU578"/>
      <c r="AKV578"/>
      <c r="AKW578"/>
      <c r="AKX578"/>
      <c r="AKY578"/>
      <c r="AKZ578"/>
      <c r="ALA578"/>
      <c r="ALB578"/>
      <c r="ALC578"/>
      <c r="ALD578"/>
      <c r="ALE578"/>
      <c r="ALF578"/>
      <c r="ALG578"/>
      <c r="ALH578"/>
      <c r="ALI578"/>
      <c r="ALJ578"/>
      <c r="ALK578"/>
      <c r="ALL578"/>
      <c r="ALM578"/>
      <c r="ALN578"/>
      <c r="ALO578"/>
      <c r="ALP578"/>
      <c r="ALQ578"/>
      <c r="ALR578"/>
      <c r="ALS578"/>
      <c r="ALT578"/>
      <c r="ALU578"/>
      <c r="ALV578"/>
      <c r="ALW578"/>
      <c r="ALX578"/>
      <c r="ALY578"/>
      <c r="ALZ578"/>
      <c r="AMA578"/>
      <c r="AMB578"/>
      <c r="AMC578"/>
      <c r="AMD578"/>
      <c r="AME578"/>
      <c r="AMF578"/>
      <c r="AMG578"/>
      <c r="AMH578"/>
      <c r="AMI578"/>
      <c r="AMJ578"/>
      <c r="AMK578"/>
      <c r="AML578"/>
      <c r="AMM578"/>
      <c r="AMN578"/>
      <c r="AMO578"/>
      <c r="AMP578"/>
      <c r="AMQ578"/>
      <c r="AMR578"/>
      <c r="AMS578"/>
      <c r="AMT578"/>
      <c r="AMU578"/>
    </row>
    <row r="579" spans="2:1035" s="6" customFormat="1" ht="15" customHeight="1" x14ac:dyDescent="0.25">
      <c r="B579" s="225"/>
      <c r="C579" s="225" t="str">
        <f t="shared" si="304"/>
        <v>SANCO2</v>
      </c>
      <c r="D579" s="225" t="str">
        <f t="shared" si="305"/>
        <v>GS5-45HPC + ECO-119GLBB + ECO-RDR  (119 gal)</v>
      </c>
      <c r="E579" s="6">
        <f t="shared" si="306"/>
        <v>2201818</v>
      </c>
      <c r="F579" s="55">
        <f t="shared" si="307"/>
        <v>119</v>
      </c>
      <c r="G579" s="6" t="str">
        <f t="shared" si="308"/>
        <v>SANCO2120</v>
      </c>
      <c r="H579" s="114">
        <f t="shared" si="309"/>
        <v>1</v>
      </c>
      <c r="I579" s="152" t="str">
        <f t="shared" si="310"/>
        <v>SANCO2GS5_45HPC_ECO119GLBBRDR</v>
      </c>
      <c r="J579" s="114">
        <v>3</v>
      </c>
      <c r="K579" s="219">
        <v>3.72</v>
      </c>
      <c r="L579" s="91" t="s">
        <v>188</v>
      </c>
      <c r="M579" s="32">
        <v>3</v>
      </c>
      <c r="N579" s="75">
        <f t="shared" si="311"/>
        <v>22</v>
      </c>
      <c r="O579" s="233" t="s">
        <v>898</v>
      </c>
      <c r="P579" s="62">
        <f t="shared" si="261"/>
        <v>18</v>
      </c>
      <c r="Q579" s="164">
        <f t="shared" si="263"/>
        <v>2201818</v>
      </c>
      <c r="R579" s="59" t="str">
        <f t="shared" si="312"/>
        <v>GS5-45HPC + ECO-119GLBB + ECO-RDR  (119 gal)</v>
      </c>
      <c r="S579" s="151">
        <f>COUNTIF(R$90:R$662, R579)</f>
        <v>1</v>
      </c>
      <c r="T579" s="229" t="s">
        <v>1304</v>
      </c>
      <c r="U579" s="223">
        <v>119</v>
      </c>
      <c r="V579" s="30" t="s">
        <v>921</v>
      </c>
      <c r="W579" s="80" t="s">
        <v>921</v>
      </c>
      <c r="X579" s="85" t="str">
        <f t="shared" si="264"/>
        <v>SANCO2120</v>
      </c>
      <c r="Y579" s="230">
        <v>1</v>
      </c>
      <c r="Z579" s="46"/>
      <c r="AA579" s="150"/>
      <c r="AB579" s="44"/>
      <c r="AC579" s="124" t="str">
        <f t="shared" si="313"/>
        <v>2,     2201818,   "GS5-45HPC + ECO-119GLBB + ECO-RDR  (119 gal)"</v>
      </c>
      <c r="AD579" s="126" t="str">
        <f t="shared" si="262"/>
        <v>SANCO2</v>
      </c>
      <c r="AE579" s="222" t="s">
        <v>1316</v>
      </c>
      <c r="AF579" s="167">
        <f>COUNTIF(AE$77:AE$662, AE579)</f>
        <v>1</v>
      </c>
      <c r="AG579" s="124" t="str">
        <f t="shared" si="314"/>
        <v xml:space="preserve">          case  GS5-45HPC + ECO-119GLBB + ECO-RDR  (119 gal)   :   "SANCO2GS5_45HPC_ECO119GLBBRDR"</v>
      </c>
      <c r="AH579" s="6">
        <v>3.72</v>
      </c>
      <c r="AJ579" s="6">
        <v>3</v>
      </c>
      <c r="AK579"/>
      <c r="AL579" s="138">
        <f t="shared" si="315"/>
        <v>3.72</v>
      </c>
      <c r="AM579" s="138" t="str">
        <f t="shared" si="316"/>
        <v/>
      </c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/>
      <c r="EO579"/>
      <c r="EP579"/>
      <c r="EQ579"/>
      <c r="ER579"/>
      <c r="ES579"/>
      <c r="ET579"/>
      <c r="EU579"/>
      <c r="EV579"/>
      <c r="EW579"/>
      <c r="EX579"/>
      <c r="EY579"/>
      <c r="EZ579"/>
      <c r="FA579"/>
      <c r="FB579"/>
      <c r="FC579"/>
      <c r="FD579"/>
      <c r="FE579"/>
      <c r="FF579"/>
      <c r="FG579"/>
      <c r="FH579"/>
      <c r="FI579"/>
      <c r="FJ579"/>
      <c r="FK579"/>
      <c r="FL579"/>
      <c r="FM579"/>
      <c r="FN579"/>
      <c r="FO579"/>
      <c r="FP579"/>
      <c r="FQ579"/>
      <c r="FR579"/>
      <c r="FS579"/>
      <c r="FT579"/>
      <c r="FU579"/>
      <c r="FV579"/>
      <c r="FW579"/>
      <c r="FX579"/>
      <c r="FY579"/>
      <c r="FZ579"/>
      <c r="GA579"/>
      <c r="GB579"/>
      <c r="GC579"/>
      <c r="GD579"/>
      <c r="GE579"/>
      <c r="GF579"/>
      <c r="GG579"/>
      <c r="GH579"/>
      <c r="GI579"/>
      <c r="GJ579"/>
      <c r="GK579"/>
      <c r="GL579"/>
      <c r="GM579"/>
      <c r="GN579"/>
      <c r="GO579"/>
      <c r="GP579"/>
      <c r="GQ579"/>
      <c r="GR579"/>
      <c r="GS579"/>
      <c r="GT579"/>
      <c r="GU579"/>
      <c r="GV579"/>
      <c r="GW579"/>
      <c r="GX579"/>
      <c r="GY579"/>
      <c r="GZ579"/>
      <c r="HA579"/>
      <c r="HB579"/>
      <c r="HC579"/>
      <c r="HD579"/>
      <c r="HE579"/>
      <c r="HF579"/>
      <c r="HG579"/>
      <c r="HH579"/>
      <c r="HI579"/>
      <c r="HJ579"/>
      <c r="HK579"/>
      <c r="HL579"/>
      <c r="HM579"/>
      <c r="HN579"/>
      <c r="HO579"/>
      <c r="HP579"/>
      <c r="HQ579"/>
      <c r="HR579"/>
      <c r="HS579"/>
      <c r="HT579"/>
      <c r="HU579"/>
      <c r="HV579"/>
      <c r="HW579"/>
      <c r="HX579"/>
      <c r="HY579"/>
      <c r="HZ579"/>
      <c r="IA579"/>
      <c r="IB579"/>
      <c r="IC579"/>
      <c r="ID579"/>
      <c r="IE579"/>
      <c r="IF579"/>
      <c r="IG579"/>
      <c r="IH579"/>
      <c r="II579"/>
      <c r="IJ579"/>
      <c r="IK579"/>
      <c r="IL579"/>
      <c r="IM579"/>
      <c r="IN579"/>
      <c r="IO579"/>
      <c r="IP579"/>
      <c r="IQ579"/>
      <c r="IR579"/>
      <c r="IS579"/>
      <c r="IT579"/>
      <c r="IU579"/>
      <c r="IV579"/>
      <c r="IW579"/>
      <c r="IX579"/>
      <c r="IY579"/>
      <c r="IZ579"/>
      <c r="JA579"/>
      <c r="JB579"/>
      <c r="JC579"/>
      <c r="JD579"/>
      <c r="JE579"/>
      <c r="JF579"/>
      <c r="JG579"/>
      <c r="JH579"/>
      <c r="JI579"/>
      <c r="JJ579"/>
      <c r="JK579"/>
      <c r="JL579"/>
      <c r="JM579"/>
      <c r="JN579"/>
      <c r="JO579"/>
      <c r="JP579"/>
      <c r="JQ579"/>
      <c r="JR579"/>
      <c r="JS579"/>
      <c r="JT579"/>
      <c r="JU579"/>
      <c r="JV579"/>
      <c r="JW579"/>
      <c r="JX579"/>
      <c r="JY579"/>
      <c r="JZ579"/>
      <c r="KA579"/>
      <c r="KB579"/>
      <c r="KC579"/>
      <c r="KD579"/>
      <c r="KE579"/>
      <c r="KF579"/>
      <c r="KG579"/>
      <c r="KH579"/>
      <c r="KI579"/>
      <c r="KJ579"/>
      <c r="KK579"/>
      <c r="KL579"/>
      <c r="KM579"/>
      <c r="KN579"/>
      <c r="KO579"/>
      <c r="KP579"/>
      <c r="KQ579"/>
      <c r="KR579"/>
      <c r="KS579"/>
      <c r="KT579"/>
      <c r="KU579"/>
      <c r="KV579"/>
      <c r="KW579"/>
      <c r="KX579"/>
      <c r="KY579"/>
      <c r="KZ579"/>
      <c r="LA579"/>
      <c r="LB579"/>
      <c r="LC579"/>
      <c r="LD579"/>
      <c r="LE579"/>
      <c r="LF579"/>
      <c r="LG579"/>
      <c r="LH579"/>
      <c r="LI579"/>
      <c r="LJ579"/>
      <c r="LK579"/>
      <c r="LL579"/>
      <c r="LM579"/>
      <c r="LN579"/>
      <c r="LO579"/>
      <c r="LP579"/>
      <c r="LQ579"/>
      <c r="LR579"/>
      <c r="LS579"/>
      <c r="LT579"/>
      <c r="LU579"/>
      <c r="LV579"/>
      <c r="LW579"/>
      <c r="LX579"/>
      <c r="LY579"/>
      <c r="LZ579"/>
      <c r="MA579"/>
      <c r="MB579"/>
      <c r="MC579"/>
      <c r="MD579"/>
      <c r="ME579"/>
      <c r="MF579"/>
      <c r="MG579"/>
      <c r="MH579"/>
      <c r="MI579"/>
      <c r="MJ579"/>
      <c r="MK579"/>
      <c r="ML579"/>
      <c r="MM579"/>
      <c r="MN579"/>
      <c r="MO579"/>
      <c r="MP579"/>
      <c r="MQ579"/>
      <c r="MR579"/>
      <c r="MS579"/>
      <c r="MT579"/>
      <c r="MU579"/>
      <c r="MV579"/>
      <c r="MW579"/>
      <c r="MX579"/>
      <c r="MY579"/>
      <c r="MZ579"/>
      <c r="NA579"/>
      <c r="NB579"/>
      <c r="NC579"/>
      <c r="ND579"/>
      <c r="NE579"/>
      <c r="NF579"/>
      <c r="NG579"/>
      <c r="NH579"/>
      <c r="NI579"/>
      <c r="NJ579"/>
      <c r="NK579"/>
      <c r="NL579"/>
      <c r="NM579"/>
      <c r="NN579"/>
      <c r="NO579"/>
      <c r="NP579"/>
      <c r="NQ579"/>
      <c r="NR579"/>
      <c r="NS579"/>
      <c r="NT579"/>
      <c r="NU579"/>
      <c r="NV579"/>
      <c r="NW579"/>
      <c r="NX579"/>
      <c r="NY579"/>
      <c r="NZ579"/>
      <c r="OA579"/>
      <c r="OB579"/>
      <c r="OC579"/>
      <c r="OD579"/>
      <c r="OE579"/>
      <c r="OF579"/>
      <c r="OG579"/>
      <c r="OH579"/>
      <c r="OI579"/>
      <c r="OJ579"/>
      <c r="OK579"/>
      <c r="OL579"/>
      <c r="OM579"/>
      <c r="ON579"/>
      <c r="OO579"/>
      <c r="OP579"/>
      <c r="OQ579"/>
      <c r="OR579"/>
      <c r="OS579"/>
      <c r="OT579"/>
      <c r="OU579"/>
      <c r="OV579"/>
      <c r="OW579"/>
      <c r="OX579"/>
      <c r="OY579"/>
      <c r="OZ579"/>
      <c r="PA579"/>
      <c r="PB579"/>
      <c r="PC579"/>
      <c r="PD579"/>
      <c r="PE579"/>
      <c r="PF579"/>
      <c r="PG579"/>
      <c r="PH579"/>
      <c r="PI579"/>
      <c r="PJ579"/>
      <c r="PK579"/>
      <c r="PL579"/>
      <c r="PM579"/>
      <c r="PN579"/>
      <c r="PO579"/>
      <c r="PP579"/>
      <c r="PQ579"/>
      <c r="PR579"/>
      <c r="PS579"/>
      <c r="PT579"/>
      <c r="PU579"/>
      <c r="PV579"/>
      <c r="PW579"/>
      <c r="PX579"/>
      <c r="PY579"/>
      <c r="PZ579"/>
      <c r="QA579"/>
      <c r="QB579"/>
      <c r="QC579"/>
      <c r="QD579"/>
      <c r="QE579"/>
      <c r="QF579"/>
      <c r="QG579"/>
      <c r="QH579"/>
      <c r="QI579"/>
      <c r="QJ579"/>
      <c r="QK579"/>
      <c r="QL579"/>
      <c r="QM579"/>
      <c r="QN579"/>
      <c r="QO579"/>
      <c r="QP579"/>
      <c r="QQ579"/>
      <c r="QR579"/>
      <c r="QS579"/>
      <c r="QT579"/>
      <c r="QU579"/>
      <c r="QV579"/>
      <c r="QW579"/>
      <c r="QX579"/>
      <c r="QY579"/>
      <c r="QZ579"/>
      <c r="RA579"/>
      <c r="RB579"/>
      <c r="RC579"/>
      <c r="RD579"/>
      <c r="RE579"/>
      <c r="RF579"/>
      <c r="RG579"/>
      <c r="RH579"/>
      <c r="RI579"/>
      <c r="RJ579"/>
      <c r="RK579"/>
      <c r="RL579"/>
      <c r="RM579"/>
      <c r="RN579"/>
      <c r="RO579"/>
      <c r="RP579"/>
      <c r="RQ579"/>
      <c r="RR579"/>
      <c r="RS579"/>
      <c r="RT579"/>
      <c r="RU579"/>
      <c r="RV579"/>
      <c r="RW579"/>
      <c r="RX579"/>
      <c r="RY579"/>
      <c r="RZ579"/>
      <c r="SA579"/>
      <c r="SB579"/>
      <c r="SC579"/>
      <c r="SD579"/>
      <c r="SE579"/>
      <c r="SF579"/>
      <c r="SG579"/>
      <c r="SH579"/>
      <c r="SI579"/>
      <c r="SJ579"/>
      <c r="SK579"/>
      <c r="SL579"/>
      <c r="SM579"/>
      <c r="SN579"/>
      <c r="SO579"/>
      <c r="SP579"/>
      <c r="SQ579"/>
      <c r="SR579"/>
      <c r="SS579"/>
      <c r="ST579"/>
      <c r="SU579"/>
      <c r="SV579"/>
      <c r="SW579"/>
      <c r="SX579"/>
      <c r="SY579"/>
      <c r="SZ579"/>
      <c r="TA579"/>
      <c r="TB579"/>
      <c r="TC579"/>
      <c r="TD579"/>
      <c r="TE579"/>
      <c r="TF579"/>
      <c r="TG579"/>
      <c r="TH579"/>
      <c r="TI579"/>
      <c r="TJ579"/>
      <c r="TK579"/>
      <c r="TL579"/>
      <c r="TM579"/>
      <c r="TN579"/>
      <c r="TO579"/>
      <c r="TP579"/>
      <c r="TQ579"/>
      <c r="TR579"/>
      <c r="TS579"/>
      <c r="TT579"/>
      <c r="TU579"/>
      <c r="TV579"/>
      <c r="TW579"/>
      <c r="TX579"/>
      <c r="TY579"/>
      <c r="TZ579"/>
      <c r="UA579"/>
      <c r="UB579"/>
      <c r="UC579"/>
      <c r="UD579"/>
      <c r="UE579"/>
      <c r="UF579"/>
      <c r="UG579"/>
      <c r="UH579"/>
      <c r="UI579"/>
      <c r="UJ579"/>
      <c r="UK579"/>
      <c r="UL579"/>
      <c r="UM579"/>
      <c r="UN579"/>
      <c r="UO579"/>
      <c r="UP579"/>
      <c r="UQ579"/>
      <c r="UR579"/>
      <c r="US579"/>
      <c r="UT579"/>
      <c r="UU579"/>
      <c r="UV579"/>
      <c r="UW579"/>
      <c r="UX579"/>
      <c r="UY579"/>
      <c r="UZ579"/>
      <c r="VA579"/>
      <c r="VB579"/>
      <c r="VC579"/>
      <c r="VD579"/>
      <c r="VE579"/>
      <c r="VF579"/>
      <c r="VG579"/>
      <c r="VH579"/>
      <c r="VI579"/>
      <c r="VJ579"/>
      <c r="VK579"/>
      <c r="VL579"/>
      <c r="VM579"/>
      <c r="VN579"/>
      <c r="VO579"/>
      <c r="VP579"/>
      <c r="VQ579"/>
      <c r="VR579"/>
      <c r="VS579"/>
      <c r="VT579"/>
      <c r="VU579"/>
      <c r="VV579"/>
      <c r="VW579"/>
      <c r="VX579"/>
      <c r="VY579"/>
      <c r="VZ579"/>
      <c r="WA579"/>
      <c r="WB579"/>
      <c r="WC579"/>
      <c r="WD579"/>
      <c r="WE579"/>
      <c r="WF579"/>
      <c r="WG579"/>
      <c r="WH579"/>
      <c r="WI579"/>
      <c r="WJ579"/>
      <c r="WK579"/>
      <c r="WL579"/>
      <c r="WM579"/>
      <c r="WN579"/>
      <c r="WO579"/>
      <c r="WP579"/>
      <c r="WQ579"/>
      <c r="WR579"/>
      <c r="WS579"/>
      <c r="WT579"/>
      <c r="WU579"/>
      <c r="WV579"/>
      <c r="WW579"/>
      <c r="WX579"/>
      <c r="WY579"/>
      <c r="WZ579"/>
      <c r="XA579"/>
      <c r="XB579"/>
      <c r="XC579"/>
      <c r="XD579"/>
      <c r="XE579"/>
      <c r="XF579"/>
      <c r="XG579"/>
      <c r="XH579"/>
      <c r="XI579"/>
      <c r="XJ579"/>
      <c r="XK579"/>
      <c r="XL579"/>
      <c r="XM579"/>
      <c r="XN579"/>
      <c r="XO579"/>
      <c r="XP579"/>
      <c r="XQ579"/>
      <c r="XR579"/>
      <c r="XS579"/>
      <c r="XT579"/>
      <c r="XU579"/>
      <c r="XV579"/>
      <c r="XW579"/>
      <c r="XX579"/>
      <c r="XY579"/>
      <c r="XZ579"/>
      <c r="YA579"/>
      <c r="YB579"/>
      <c r="YC579"/>
      <c r="YD579"/>
      <c r="YE579"/>
      <c r="YF579"/>
      <c r="YG579"/>
      <c r="YH579"/>
      <c r="YI579"/>
      <c r="YJ579"/>
      <c r="YK579"/>
      <c r="YL579"/>
      <c r="YM579"/>
      <c r="YN579"/>
      <c r="YO579"/>
      <c r="YP579"/>
      <c r="YQ579"/>
      <c r="YR579"/>
      <c r="YS579"/>
      <c r="YT579"/>
      <c r="YU579"/>
      <c r="YV579"/>
      <c r="YW579"/>
      <c r="YX579"/>
      <c r="YY579"/>
      <c r="YZ579"/>
      <c r="ZA579"/>
      <c r="ZB579"/>
      <c r="ZC579"/>
      <c r="ZD579"/>
      <c r="ZE579"/>
      <c r="ZF579"/>
      <c r="ZG579"/>
      <c r="ZH579"/>
      <c r="ZI579"/>
      <c r="ZJ579"/>
      <c r="ZK579"/>
      <c r="ZL579"/>
      <c r="ZM579"/>
      <c r="ZN579"/>
      <c r="ZO579"/>
      <c r="ZP579"/>
      <c r="ZQ579"/>
      <c r="ZR579"/>
      <c r="ZS579"/>
      <c r="ZT579"/>
      <c r="ZU579"/>
      <c r="ZV579"/>
      <c r="ZW579"/>
      <c r="ZX579"/>
      <c r="ZY579"/>
      <c r="ZZ579"/>
      <c r="AAA579"/>
      <c r="AAB579"/>
      <c r="AAC579"/>
      <c r="AAD579"/>
      <c r="AAE579"/>
      <c r="AAF579"/>
      <c r="AAG579"/>
      <c r="AAH579"/>
      <c r="AAI579"/>
      <c r="AAJ579"/>
      <c r="AAK579"/>
      <c r="AAL579"/>
      <c r="AAM579"/>
      <c r="AAN579"/>
      <c r="AAO579"/>
      <c r="AAP579"/>
      <c r="AAQ579"/>
      <c r="AAR579"/>
      <c r="AAS579"/>
      <c r="AAT579"/>
      <c r="AAU579"/>
      <c r="AAV579"/>
      <c r="AAW579"/>
      <c r="AAX579"/>
      <c r="AAY579"/>
      <c r="AAZ579"/>
      <c r="ABA579"/>
      <c r="ABB579"/>
      <c r="ABC579"/>
      <c r="ABD579"/>
      <c r="ABE579"/>
      <c r="ABF579"/>
      <c r="ABG579"/>
      <c r="ABH579"/>
      <c r="ABI579"/>
      <c r="ABJ579"/>
      <c r="ABK579"/>
      <c r="ABL579"/>
      <c r="ABM579"/>
      <c r="ABN579"/>
      <c r="ABO579"/>
      <c r="ABP579"/>
      <c r="ABQ579"/>
      <c r="ABR579"/>
      <c r="ABS579"/>
      <c r="ABT579"/>
      <c r="ABU579"/>
      <c r="ABV579"/>
      <c r="ABW579"/>
      <c r="ABX579"/>
      <c r="ABY579"/>
      <c r="ABZ579"/>
      <c r="ACA579"/>
      <c r="ACB579"/>
      <c r="ACC579"/>
      <c r="ACD579"/>
      <c r="ACE579"/>
      <c r="ACF579"/>
      <c r="ACG579"/>
      <c r="ACH579"/>
      <c r="ACI579"/>
      <c r="ACJ579"/>
      <c r="ACK579"/>
      <c r="ACL579"/>
      <c r="ACM579"/>
      <c r="ACN579"/>
      <c r="ACO579"/>
      <c r="ACP579"/>
      <c r="ACQ579"/>
      <c r="ACR579"/>
      <c r="ACS579"/>
      <c r="ACT579"/>
      <c r="ACU579"/>
      <c r="ACV579"/>
      <c r="ACW579"/>
      <c r="ACX579"/>
      <c r="ACY579"/>
      <c r="ACZ579"/>
      <c r="ADA579"/>
      <c r="ADB579"/>
      <c r="ADC579"/>
      <c r="ADD579"/>
      <c r="ADE579"/>
      <c r="ADF579"/>
      <c r="ADG579"/>
      <c r="ADH579"/>
      <c r="ADI579"/>
      <c r="ADJ579"/>
      <c r="ADK579"/>
      <c r="ADL579"/>
      <c r="ADM579"/>
      <c r="ADN579"/>
      <c r="ADO579"/>
      <c r="ADP579"/>
      <c r="ADQ579"/>
      <c r="ADR579"/>
      <c r="ADS579"/>
      <c r="ADT579"/>
      <c r="ADU579"/>
      <c r="ADV579"/>
      <c r="ADW579"/>
      <c r="ADX579"/>
      <c r="ADY579"/>
      <c r="ADZ579"/>
      <c r="AEA579"/>
      <c r="AEB579"/>
      <c r="AEC579"/>
      <c r="AED579"/>
      <c r="AEE579"/>
      <c r="AEF579"/>
      <c r="AEG579"/>
      <c r="AEH579"/>
      <c r="AEI579"/>
      <c r="AEJ579"/>
      <c r="AEK579"/>
      <c r="AEL579"/>
      <c r="AEM579"/>
      <c r="AEN579"/>
      <c r="AEO579"/>
      <c r="AEP579"/>
      <c r="AEQ579"/>
      <c r="AER579"/>
      <c r="AES579"/>
      <c r="AET579"/>
      <c r="AEU579"/>
      <c r="AEV579"/>
      <c r="AEW579"/>
      <c r="AEX579"/>
      <c r="AEY579"/>
      <c r="AEZ579"/>
      <c r="AFA579"/>
      <c r="AFB579"/>
      <c r="AFC579"/>
      <c r="AFD579"/>
      <c r="AFE579"/>
      <c r="AFF579"/>
      <c r="AFG579"/>
      <c r="AFH579"/>
      <c r="AFI579"/>
      <c r="AFJ579"/>
      <c r="AFK579"/>
      <c r="AFL579"/>
      <c r="AFM579"/>
      <c r="AFN579"/>
      <c r="AFO579"/>
      <c r="AFP579"/>
      <c r="AFQ579"/>
      <c r="AFR579"/>
      <c r="AFS579"/>
      <c r="AFT579"/>
      <c r="AFU579"/>
      <c r="AFV579"/>
      <c r="AFW579"/>
      <c r="AFX579"/>
      <c r="AFY579"/>
      <c r="AFZ579"/>
      <c r="AGA579"/>
      <c r="AGB579"/>
      <c r="AGC579"/>
      <c r="AGD579"/>
      <c r="AGE579"/>
      <c r="AGF579"/>
      <c r="AGG579"/>
      <c r="AGH579"/>
      <c r="AGI579"/>
      <c r="AGJ579"/>
      <c r="AGK579"/>
      <c r="AGL579"/>
      <c r="AGM579"/>
      <c r="AGN579"/>
      <c r="AGO579"/>
      <c r="AGP579"/>
      <c r="AGQ579"/>
      <c r="AGR579"/>
      <c r="AGS579"/>
      <c r="AGT579"/>
      <c r="AGU579"/>
      <c r="AGV579"/>
      <c r="AGW579"/>
      <c r="AGX579"/>
      <c r="AGY579"/>
      <c r="AGZ579"/>
      <c r="AHA579"/>
      <c r="AHB579"/>
      <c r="AHC579"/>
      <c r="AHD579"/>
      <c r="AHE579"/>
      <c r="AHF579"/>
      <c r="AHG579"/>
      <c r="AHH579"/>
      <c r="AHI579"/>
      <c r="AHJ579"/>
      <c r="AHK579"/>
      <c r="AHL579"/>
      <c r="AHM579"/>
      <c r="AHN579"/>
      <c r="AHO579"/>
      <c r="AHP579"/>
      <c r="AHQ579"/>
      <c r="AHR579"/>
      <c r="AHS579"/>
      <c r="AHT579"/>
      <c r="AHU579"/>
      <c r="AHV579"/>
      <c r="AHW579"/>
      <c r="AHX579"/>
      <c r="AHY579"/>
      <c r="AHZ579"/>
      <c r="AIA579"/>
      <c r="AIB579"/>
      <c r="AIC579"/>
      <c r="AID579"/>
      <c r="AIE579"/>
      <c r="AIF579"/>
      <c r="AIG579"/>
      <c r="AIH579"/>
      <c r="AII579"/>
      <c r="AIJ579"/>
      <c r="AIK579"/>
      <c r="AIL579"/>
      <c r="AIM579"/>
      <c r="AIN579"/>
      <c r="AIO579"/>
      <c r="AIP579"/>
      <c r="AIQ579"/>
      <c r="AIR579"/>
      <c r="AIS579"/>
      <c r="AIT579"/>
      <c r="AIU579"/>
      <c r="AIV579"/>
      <c r="AIW579"/>
      <c r="AIX579"/>
      <c r="AIY579"/>
      <c r="AIZ579"/>
      <c r="AJA579"/>
      <c r="AJB579"/>
      <c r="AJC579"/>
      <c r="AJD579"/>
      <c r="AJE579"/>
      <c r="AJF579"/>
      <c r="AJG579"/>
      <c r="AJH579"/>
      <c r="AJI579"/>
      <c r="AJJ579"/>
      <c r="AJK579"/>
      <c r="AJL579"/>
      <c r="AJM579"/>
      <c r="AJN579"/>
      <c r="AJO579"/>
      <c r="AJP579"/>
      <c r="AJQ579"/>
      <c r="AJR579"/>
      <c r="AJS579"/>
      <c r="AJT579"/>
      <c r="AJU579"/>
      <c r="AJV579"/>
      <c r="AJW579"/>
      <c r="AJX579"/>
      <c r="AJY579"/>
      <c r="AJZ579"/>
      <c r="AKA579"/>
      <c r="AKB579"/>
      <c r="AKC579"/>
      <c r="AKD579"/>
      <c r="AKE579"/>
      <c r="AKF579"/>
      <c r="AKG579"/>
      <c r="AKH579"/>
      <c r="AKI579"/>
      <c r="AKJ579"/>
      <c r="AKK579"/>
      <c r="AKL579"/>
      <c r="AKM579"/>
      <c r="AKN579"/>
      <c r="AKO579"/>
      <c r="AKP579"/>
      <c r="AKQ579"/>
      <c r="AKR579"/>
      <c r="AKS579"/>
      <c r="AKT579"/>
      <c r="AKU579"/>
      <c r="AKV579"/>
      <c r="AKW579"/>
      <c r="AKX579"/>
      <c r="AKY579"/>
      <c r="AKZ579"/>
      <c r="ALA579"/>
      <c r="ALB579"/>
      <c r="ALC579"/>
      <c r="ALD579"/>
      <c r="ALE579"/>
      <c r="ALF579"/>
      <c r="ALG579"/>
      <c r="ALH579"/>
      <c r="ALI579"/>
      <c r="ALJ579"/>
      <c r="ALK579"/>
      <c r="ALL579"/>
      <c r="ALM579"/>
      <c r="ALN579"/>
      <c r="ALO579"/>
      <c r="ALP579"/>
      <c r="ALQ579"/>
      <c r="ALR579"/>
      <c r="ALS579"/>
      <c r="ALT579"/>
      <c r="ALU579"/>
      <c r="ALV579"/>
      <c r="ALW579"/>
      <c r="ALX579"/>
      <c r="ALY579"/>
      <c r="ALZ579"/>
      <c r="AMA579"/>
      <c r="AMB579"/>
      <c r="AMC579"/>
      <c r="AMD579"/>
      <c r="AME579"/>
      <c r="AMF579"/>
      <c r="AMG579"/>
      <c r="AMH579"/>
      <c r="AMI579"/>
      <c r="AMJ579"/>
      <c r="AMK579"/>
      <c r="AML579"/>
      <c r="AMM579"/>
      <c r="AMN579"/>
      <c r="AMO579"/>
      <c r="AMP579"/>
      <c r="AMQ579"/>
      <c r="AMR579"/>
      <c r="AMS579"/>
      <c r="AMT579"/>
      <c r="AMU579"/>
    </row>
    <row r="580" spans="2:1035" s="6" customFormat="1" ht="15" customHeight="1" x14ac:dyDescent="0.25">
      <c r="B580" s="225"/>
      <c r="C580" s="225" t="str">
        <f t="shared" ref="C580:C582" si="317">O580</f>
        <v>SANCO2</v>
      </c>
      <c r="D580" s="225" t="str">
        <f t="shared" ref="D580:D582" si="318">R580</f>
        <v>GS5-45HPC-D + ECO-43SSAQB + ECO-RDR  (43 gal)</v>
      </c>
      <c r="E580" s="6">
        <f t="shared" ref="E580:E582" si="319">Q580</f>
        <v>2201916</v>
      </c>
      <c r="F580" s="55">
        <f t="shared" ref="F580:F582" si="320">U580</f>
        <v>43</v>
      </c>
      <c r="G580" s="6" t="str">
        <f t="shared" ref="G580:G582" si="321">X580</f>
        <v>SANCO240</v>
      </c>
      <c r="H580" s="114">
        <f t="shared" ref="H580:H582" si="322">Y580</f>
        <v>1</v>
      </c>
      <c r="I580" s="152" t="str">
        <f t="shared" ref="I580:I582" si="323">AE580</f>
        <v>SANCO2GS5_45HPCD_ECO43SSAQBRDR</v>
      </c>
      <c r="J580" s="114">
        <v>3</v>
      </c>
      <c r="K580" s="219">
        <v>3.7</v>
      </c>
      <c r="L580" s="91" t="s">
        <v>188</v>
      </c>
      <c r="M580" s="32">
        <v>3</v>
      </c>
      <c r="N580" s="75">
        <f t="shared" ref="N580:N582" si="324">VLOOKUP( O580, $O$2:$P$24, 2, FALSE )</f>
        <v>22</v>
      </c>
      <c r="O580" s="233" t="s">
        <v>898</v>
      </c>
      <c r="P580" s="62">
        <f t="shared" si="261"/>
        <v>19</v>
      </c>
      <c r="Q580" s="164">
        <f t="shared" si="263"/>
        <v>2201916</v>
      </c>
      <c r="R580" s="59" t="str">
        <f t="shared" ref="R580:R582" si="325">T580 &amp; "  (" &amp; U580 &amp; " gal)"</f>
        <v>GS5-45HPC-D + ECO-43SSAQB + ECO-RDR  (43 gal)</v>
      </c>
      <c r="S580" s="151">
        <f>COUNTIF(R$90:R$662, R580)</f>
        <v>1</v>
      </c>
      <c r="T580" s="229" t="s">
        <v>1305</v>
      </c>
      <c r="U580" s="223">
        <v>43</v>
      </c>
      <c r="V580" s="30" t="s">
        <v>899</v>
      </c>
      <c r="W580" s="80" t="s">
        <v>899</v>
      </c>
      <c r="X580" s="85" t="str">
        <f t="shared" si="264"/>
        <v>SANCO240</v>
      </c>
      <c r="Y580" s="230">
        <v>1</v>
      </c>
      <c r="Z580" s="46"/>
      <c r="AA580" s="150"/>
      <c r="AB580" s="44"/>
      <c r="AC580" s="124" t="str">
        <f t="shared" ref="AC580:AC582" si="326">"2,     "&amp;E580&amp;",   """&amp;R580&amp;""""</f>
        <v>2,     2201916,   "GS5-45HPC-D + ECO-43SSAQB + ECO-RDR  (43 gal)"</v>
      </c>
      <c r="AD580" s="126" t="str">
        <f t="shared" si="262"/>
        <v>SANCO2</v>
      </c>
      <c r="AE580" s="222" t="s">
        <v>1317</v>
      </c>
      <c r="AF580" s="167">
        <f>COUNTIF(AE$77:AE$662, AE580)</f>
        <v>1</v>
      </c>
      <c r="AG580" s="124" t="str">
        <f t="shared" ref="AG580:AG582" si="327">"          case  "&amp;D580&amp;"   :   """&amp;AE580&amp;""""</f>
        <v xml:space="preserve">          case  GS5-45HPC-D + ECO-43SSAQB + ECO-RDR  (43 gal)   :   "SANCO2GS5_45HPCD_ECO43SSAQBRDR"</v>
      </c>
      <c r="AH580" s="6">
        <v>3.7</v>
      </c>
      <c r="AJ580" s="6">
        <v>3</v>
      </c>
      <c r="AK580"/>
      <c r="AL580" s="138">
        <f t="shared" ref="AL580:AL582" si="328">IF( AJ580=3, AH580, "" )</f>
        <v>3.7</v>
      </c>
      <c r="AM580" s="138" t="str">
        <f t="shared" ref="AM580:AM582" si="329">IF( AJ580=4, AH580, "" )</f>
        <v/>
      </c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  <c r="EW580"/>
      <c r="EX580"/>
      <c r="EY580"/>
      <c r="EZ580"/>
      <c r="FA580"/>
      <c r="FB580"/>
      <c r="FC580"/>
      <c r="FD580"/>
      <c r="FE580"/>
      <c r="FF580"/>
      <c r="FG580"/>
      <c r="FH580"/>
      <c r="FI580"/>
      <c r="FJ580"/>
      <c r="FK580"/>
      <c r="FL580"/>
      <c r="FM580"/>
      <c r="FN580"/>
      <c r="FO580"/>
      <c r="FP580"/>
      <c r="FQ580"/>
      <c r="FR580"/>
      <c r="FS580"/>
      <c r="FT580"/>
      <c r="FU580"/>
      <c r="FV580"/>
      <c r="FW580"/>
      <c r="FX580"/>
      <c r="FY580"/>
      <c r="FZ580"/>
      <c r="GA580"/>
      <c r="GB580"/>
      <c r="GC580"/>
      <c r="GD580"/>
      <c r="GE580"/>
      <c r="GF580"/>
      <c r="GG580"/>
      <c r="GH580"/>
      <c r="GI580"/>
      <c r="GJ580"/>
      <c r="GK580"/>
      <c r="GL580"/>
      <c r="GM580"/>
      <c r="GN580"/>
      <c r="GO580"/>
      <c r="GP580"/>
      <c r="GQ580"/>
      <c r="GR580"/>
      <c r="GS580"/>
      <c r="GT580"/>
      <c r="GU580"/>
      <c r="GV580"/>
      <c r="GW580"/>
      <c r="GX580"/>
      <c r="GY580"/>
      <c r="GZ580"/>
      <c r="HA580"/>
      <c r="HB580"/>
      <c r="HC580"/>
      <c r="HD580"/>
      <c r="HE580"/>
      <c r="HF580"/>
      <c r="HG580"/>
      <c r="HH580"/>
      <c r="HI580"/>
      <c r="HJ580"/>
      <c r="HK580"/>
      <c r="HL580"/>
      <c r="HM580"/>
      <c r="HN580"/>
      <c r="HO580"/>
      <c r="HP580"/>
      <c r="HQ580"/>
      <c r="HR580"/>
      <c r="HS580"/>
      <c r="HT580"/>
      <c r="HU580"/>
      <c r="HV580"/>
      <c r="HW580"/>
      <c r="HX580"/>
      <c r="HY580"/>
      <c r="HZ580"/>
      <c r="IA580"/>
      <c r="IB580"/>
      <c r="IC580"/>
      <c r="ID580"/>
      <c r="IE580"/>
      <c r="IF580"/>
      <c r="IG580"/>
      <c r="IH580"/>
      <c r="II580"/>
      <c r="IJ580"/>
      <c r="IK580"/>
      <c r="IL580"/>
      <c r="IM580"/>
      <c r="IN580"/>
      <c r="IO580"/>
      <c r="IP580"/>
      <c r="IQ580"/>
      <c r="IR580"/>
      <c r="IS580"/>
      <c r="IT580"/>
      <c r="IU580"/>
      <c r="IV580"/>
      <c r="IW580"/>
      <c r="IX580"/>
      <c r="IY580"/>
      <c r="IZ580"/>
      <c r="JA580"/>
      <c r="JB580"/>
      <c r="JC580"/>
      <c r="JD580"/>
      <c r="JE580"/>
      <c r="JF580"/>
      <c r="JG580"/>
      <c r="JH580"/>
      <c r="JI580"/>
      <c r="JJ580"/>
      <c r="JK580"/>
      <c r="JL580"/>
      <c r="JM580"/>
      <c r="JN580"/>
      <c r="JO580"/>
      <c r="JP580"/>
      <c r="JQ580"/>
      <c r="JR580"/>
      <c r="JS580"/>
      <c r="JT580"/>
      <c r="JU580"/>
      <c r="JV580"/>
      <c r="JW580"/>
      <c r="JX580"/>
      <c r="JY580"/>
      <c r="JZ580"/>
      <c r="KA580"/>
      <c r="KB580"/>
      <c r="KC580"/>
      <c r="KD580"/>
      <c r="KE580"/>
      <c r="KF580"/>
      <c r="KG580"/>
      <c r="KH580"/>
      <c r="KI580"/>
      <c r="KJ580"/>
      <c r="KK580"/>
      <c r="KL580"/>
      <c r="KM580"/>
      <c r="KN580"/>
      <c r="KO580"/>
      <c r="KP580"/>
      <c r="KQ580"/>
      <c r="KR580"/>
      <c r="KS580"/>
      <c r="KT580"/>
      <c r="KU580"/>
      <c r="KV580"/>
      <c r="KW580"/>
      <c r="KX580"/>
      <c r="KY580"/>
      <c r="KZ580"/>
      <c r="LA580"/>
      <c r="LB580"/>
      <c r="LC580"/>
      <c r="LD580"/>
      <c r="LE580"/>
      <c r="LF580"/>
      <c r="LG580"/>
      <c r="LH580"/>
      <c r="LI580"/>
      <c r="LJ580"/>
      <c r="LK580"/>
      <c r="LL580"/>
      <c r="LM580"/>
      <c r="LN580"/>
      <c r="LO580"/>
      <c r="LP580"/>
      <c r="LQ580"/>
      <c r="LR580"/>
      <c r="LS580"/>
      <c r="LT580"/>
      <c r="LU580"/>
      <c r="LV580"/>
      <c r="LW580"/>
      <c r="LX580"/>
      <c r="LY580"/>
      <c r="LZ580"/>
      <c r="MA580"/>
      <c r="MB580"/>
      <c r="MC580"/>
      <c r="MD580"/>
      <c r="ME580"/>
      <c r="MF580"/>
      <c r="MG580"/>
      <c r="MH580"/>
      <c r="MI580"/>
      <c r="MJ580"/>
      <c r="MK580"/>
      <c r="ML580"/>
      <c r="MM580"/>
      <c r="MN580"/>
      <c r="MO580"/>
      <c r="MP580"/>
      <c r="MQ580"/>
      <c r="MR580"/>
      <c r="MS580"/>
      <c r="MT580"/>
      <c r="MU580"/>
      <c r="MV580"/>
      <c r="MW580"/>
      <c r="MX580"/>
      <c r="MY580"/>
      <c r="MZ580"/>
      <c r="NA580"/>
      <c r="NB580"/>
      <c r="NC580"/>
      <c r="ND580"/>
      <c r="NE580"/>
      <c r="NF580"/>
      <c r="NG580"/>
      <c r="NH580"/>
      <c r="NI580"/>
      <c r="NJ580"/>
      <c r="NK580"/>
      <c r="NL580"/>
      <c r="NM580"/>
      <c r="NN580"/>
      <c r="NO580"/>
      <c r="NP580"/>
      <c r="NQ580"/>
      <c r="NR580"/>
      <c r="NS580"/>
      <c r="NT580"/>
      <c r="NU580"/>
      <c r="NV580"/>
      <c r="NW580"/>
      <c r="NX580"/>
      <c r="NY580"/>
      <c r="NZ580"/>
      <c r="OA580"/>
      <c r="OB580"/>
      <c r="OC580"/>
      <c r="OD580"/>
      <c r="OE580"/>
      <c r="OF580"/>
      <c r="OG580"/>
      <c r="OH580"/>
      <c r="OI580"/>
      <c r="OJ580"/>
      <c r="OK580"/>
      <c r="OL580"/>
      <c r="OM580"/>
      <c r="ON580"/>
      <c r="OO580"/>
      <c r="OP580"/>
      <c r="OQ580"/>
      <c r="OR580"/>
      <c r="OS580"/>
      <c r="OT580"/>
      <c r="OU580"/>
      <c r="OV580"/>
      <c r="OW580"/>
      <c r="OX580"/>
      <c r="OY580"/>
      <c r="OZ580"/>
      <c r="PA580"/>
      <c r="PB580"/>
      <c r="PC580"/>
      <c r="PD580"/>
      <c r="PE580"/>
      <c r="PF580"/>
      <c r="PG580"/>
      <c r="PH580"/>
      <c r="PI580"/>
      <c r="PJ580"/>
      <c r="PK580"/>
      <c r="PL580"/>
      <c r="PM580"/>
      <c r="PN580"/>
      <c r="PO580"/>
      <c r="PP580"/>
      <c r="PQ580"/>
      <c r="PR580"/>
      <c r="PS580"/>
      <c r="PT580"/>
      <c r="PU580"/>
      <c r="PV580"/>
      <c r="PW580"/>
      <c r="PX580"/>
      <c r="PY580"/>
      <c r="PZ580"/>
      <c r="QA580"/>
      <c r="QB580"/>
      <c r="QC580"/>
      <c r="QD580"/>
      <c r="QE580"/>
      <c r="QF580"/>
      <c r="QG580"/>
      <c r="QH580"/>
      <c r="QI580"/>
      <c r="QJ580"/>
      <c r="QK580"/>
      <c r="QL580"/>
      <c r="QM580"/>
      <c r="QN580"/>
      <c r="QO580"/>
      <c r="QP580"/>
      <c r="QQ580"/>
      <c r="QR580"/>
      <c r="QS580"/>
      <c r="QT580"/>
      <c r="QU580"/>
      <c r="QV580"/>
      <c r="QW580"/>
      <c r="QX580"/>
      <c r="QY580"/>
      <c r="QZ580"/>
      <c r="RA580"/>
      <c r="RB580"/>
      <c r="RC580"/>
      <c r="RD580"/>
      <c r="RE580"/>
      <c r="RF580"/>
      <c r="RG580"/>
      <c r="RH580"/>
      <c r="RI580"/>
      <c r="RJ580"/>
      <c r="RK580"/>
      <c r="RL580"/>
      <c r="RM580"/>
      <c r="RN580"/>
      <c r="RO580"/>
      <c r="RP580"/>
      <c r="RQ580"/>
      <c r="RR580"/>
      <c r="RS580"/>
      <c r="RT580"/>
      <c r="RU580"/>
      <c r="RV580"/>
      <c r="RW580"/>
      <c r="RX580"/>
      <c r="RY580"/>
      <c r="RZ580"/>
      <c r="SA580"/>
      <c r="SB580"/>
      <c r="SC580"/>
      <c r="SD580"/>
      <c r="SE580"/>
      <c r="SF580"/>
      <c r="SG580"/>
      <c r="SH580"/>
      <c r="SI580"/>
      <c r="SJ580"/>
      <c r="SK580"/>
      <c r="SL580"/>
      <c r="SM580"/>
      <c r="SN580"/>
      <c r="SO580"/>
      <c r="SP580"/>
      <c r="SQ580"/>
      <c r="SR580"/>
      <c r="SS580"/>
      <c r="ST580"/>
      <c r="SU580"/>
      <c r="SV580"/>
      <c r="SW580"/>
      <c r="SX580"/>
      <c r="SY580"/>
      <c r="SZ580"/>
      <c r="TA580"/>
      <c r="TB580"/>
      <c r="TC580"/>
      <c r="TD580"/>
      <c r="TE580"/>
      <c r="TF580"/>
      <c r="TG580"/>
      <c r="TH580"/>
      <c r="TI580"/>
      <c r="TJ580"/>
      <c r="TK580"/>
      <c r="TL580"/>
      <c r="TM580"/>
      <c r="TN580"/>
      <c r="TO580"/>
      <c r="TP580"/>
      <c r="TQ580"/>
      <c r="TR580"/>
      <c r="TS580"/>
      <c r="TT580"/>
      <c r="TU580"/>
      <c r="TV580"/>
      <c r="TW580"/>
      <c r="TX580"/>
      <c r="TY580"/>
      <c r="TZ580"/>
      <c r="UA580"/>
      <c r="UB580"/>
      <c r="UC580"/>
      <c r="UD580"/>
      <c r="UE580"/>
      <c r="UF580"/>
      <c r="UG580"/>
      <c r="UH580"/>
      <c r="UI580"/>
      <c r="UJ580"/>
      <c r="UK580"/>
      <c r="UL580"/>
      <c r="UM580"/>
      <c r="UN580"/>
      <c r="UO580"/>
      <c r="UP580"/>
      <c r="UQ580"/>
      <c r="UR580"/>
      <c r="US580"/>
      <c r="UT580"/>
      <c r="UU580"/>
      <c r="UV580"/>
      <c r="UW580"/>
      <c r="UX580"/>
      <c r="UY580"/>
      <c r="UZ580"/>
      <c r="VA580"/>
      <c r="VB580"/>
      <c r="VC580"/>
      <c r="VD580"/>
      <c r="VE580"/>
      <c r="VF580"/>
      <c r="VG580"/>
      <c r="VH580"/>
      <c r="VI580"/>
      <c r="VJ580"/>
      <c r="VK580"/>
      <c r="VL580"/>
      <c r="VM580"/>
      <c r="VN580"/>
      <c r="VO580"/>
      <c r="VP580"/>
      <c r="VQ580"/>
      <c r="VR580"/>
      <c r="VS580"/>
      <c r="VT580"/>
      <c r="VU580"/>
      <c r="VV580"/>
      <c r="VW580"/>
      <c r="VX580"/>
      <c r="VY580"/>
      <c r="VZ580"/>
      <c r="WA580"/>
      <c r="WB580"/>
      <c r="WC580"/>
      <c r="WD580"/>
      <c r="WE580"/>
      <c r="WF580"/>
      <c r="WG580"/>
      <c r="WH580"/>
      <c r="WI580"/>
      <c r="WJ580"/>
      <c r="WK580"/>
      <c r="WL580"/>
      <c r="WM580"/>
      <c r="WN580"/>
      <c r="WO580"/>
      <c r="WP580"/>
      <c r="WQ580"/>
      <c r="WR580"/>
      <c r="WS580"/>
      <c r="WT580"/>
      <c r="WU580"/>
      <c r="WV580"/>
      <c r="WW580"/>
      <c r="WX580"/>
      <c r="WY580"/>
      <c r="WZ580"/>
      <c r="XA580"/>
      <c r="XB580"/>
      <c r="XC580"/>
      <c r="XD580"/>
      <c r="XE580"/>
      <c r="XF580"/>
      <c r="XG580"/>
      <c r="XH580"/>
      <c r="XI580"/>
      <c r="XJ580"/>
      <c r="XK580"/>
      <c r="XL580"/>
      <c r="XM580"/>
      <c r="XN580"/>
      <c r="XO580"/>
      <c r="XP580"/>
      <c r="XQ580"/>
      <c r="XR580"/>
      <c r="XS580"/>
      <c r="XT580"/>
      <c r="XU580"/>
      <c r="XV580"/>
      <c r="XW580"/>
      <c r="XX580"/>
      <c r="XY580"/>
      <c r="XZ580"/>
      <c r="YA580"/>
      <c r="YB580"/>
      <c r="YC580"/>
      <c r="YD580"/>
      <c r="YE580"/>
      <c r="YF580"/>
      <c r="YG580"/>
      <c r="YH580"/>
      <c r="YI580"/>
      <c r="YJ580"/>
      <c r="YK580"/>
      <c r="YL580"/>
      <c r="YM580"/>
      <c r="YN580"/>
      <c r="YO580"/>
      <c r="YP580"/>
      <c r="YQ580"/>
      <c r="YR580"/>
      <c r="YS580"/>
      <c r="YT580"/>
      <c r="YU580"/>
      <c r="YV580"/>
      <c r="YW580"/>
      <c r="YX580"/>
      <c r="YY580"/>
      <c r="YZ580"/>
      <c r="ZA580"/>
      <c r="ZB580"/>
      <c r="ZC580"/>
      <c r="ZD580"/>
      <c r="ZE580"/>
      <c r="ZF580"/>
      <c r="ZG580"/>
      <c r="ZH580"/>
      <c r="ZI580"/>
      <c r="ZJ580"/>
      <c r="ZK580"/>
      <c r="ZL580"/>
      <c r="ZM580"/>
      <c r="ZN580"/>
      <c r="ZO580"/>
      <c r="ZP580"/>
      <c r="ZQ580"/>
      <c r="ZR580"/>
      <c r="ZS580"/>
      <c r="ZT580"/>
      <c r="ZU580"/>
      <c r="ZV580"/>
      <c r="ZW580"/>
      <c r="ZX580"/>
      <c r="ZY580"/>
      <c r="ZZ580"/>
      <c r="AAA580"/>
      <c r="AAB580"/>
      <c r="AAC580"/>
      <c r="AAD580"/>
      <c r="AAE580"/>
      <c r="AAF580"/>
      <c r="AAG580"/>
      <c r="AAH580"/>
      <c r="AAI580"/>
      <c r="AAJ580"/>
      <c r="AAK580"/>
      <c r="AAL580"/>
      <c r="AAM580"/>
      <c r="AAN580"/>
      <c r="AAO580"/>
      <c r="AAP580"/>
      <c r="AAQ580"/>
      <c r="AAR580"/>
      <c r="AAS580"/>
      <c r="AAT580"/>
      <c r="AAU580"/>
      <c r="AAV580"/>
      <c r="AAW580"/>
      <c r="AAX580"/>
      <c r="AAY580"/>
      <c r="AAZ580"/>
      <c r="ABA580"/>
      <c r="ABB580"/>
      <c r="ABC580"/>
      <c r="ABD580"/>
      <c r="ABE580"/>
      <c r="ABF580"/>
      <c r="ABG580"/>
      <c r="ABH580"/>
      <c r="ABI580"/>
      <c r="ABJ580"/>
      <c r="ABK580"/>
      <c r="ABL580"/>
      <c r="ABM580"/>
      <c r="ABN580"/>
      <c r="ABO580"/>
      <c r="ABP580"/>
      <c r="ABQ580"/>
      <c r="ABR580"/>
      <c r="ABS580"/>
      <c r="ABT580"/>
      <c r="ABU580"/>
      <c r="ABV580"/>
      <c r="ABW580"/>
      <c r="ABX580"/>
      <c r="ABY580"/>
      <c r="ABZ580"/>
      <c r="ACA580"/>
      <c r="ACB580"/>
      <c r="ACC580"/>
      <c r="ACD580"/>
      <c r="ACE580"/>
      <c r="ACF580"/>
      <c r="ACG580"/>
      <c r="ACH580"/>
      <c r="ACI580"/>
      <c r="ACJ580"/>
      <c r="ACK580"/>
      <c r="ACL580"/>
      <c r="ACM580"/>
      <c r="ACN580"/>
      <c r="ACO580"/>
      <c r="ACP580"/>
      <c r="ACQ580"/>
      <c r="ACR580"/>
      <c r="ACS580"/>
      <c r="ACT580"/>
      <c r="ACU580"/>
      <c r="ACV580"/>
      <c r="ACW580"/>
      <c r="ACX580"/>
      <c r="ACY580"/>
      <c r="ACZ580"/>
      <c r="ADA580"/>
      <c r="ADB580"/>
      <c r="ADC580"/>
      <c r="ADD580"/>
      <c r="ADE580"/>
      <c r="ADF580"/>
      <c r="ADG580"/>
      <c r="ADH580"/>
      <c r="ADI580"/>
      <c r="ADJ580"/>
      <c r="ADK580"/>
      <c r="ADL580"/>
      <c r="ADM580"/>
      <c r="ADN580"/>
      <c r="ADO580"/>
      <c r="ADP580"/>
      <c r="ADQ580"/>
      <c r="ADR580"/>
      <c r="ADS580"/>
      <c r="ADT580"/>
      <c r="ADU580"/>
      <c r="ADV580"/>
      <c r="ADW580"/>
      <c r="ADX580"/>
      <c r="ADY580"/>
      <c r="ADZ580"/>
      <c r="AEA580"/>
      <c r="AEB580"/>
      <c r="AEC580"/>
      <c r="AED580"/>
      <c r="AEE580"/>
      <c r="AEF580"/>
      <c r="AEG580"/>
      <c r="AEH580"/>
      <c r="AEI580"/>
      <c r="AEJ580"/>
      <c r="AEK580"/>
      <c r="AEL580"/>
      <c r="AEM580"/>
      <c r="AEN580"/>
      <c r="AEO580"/>
      <c r="AEP580"/>
      <c r="AEQ580"/>
      <c r="AER580"/>
      <c r="AES580"/>
      <c r="AET580"/>
      <c r="AEU580"/>
      <c r="AEV580"/>
      <c r="AEW580"/>
      <c r="AEX580"/>
      <c r="AEY580"/>
      <c r="AEZ580"/>
      <c r="AFA580"/>
      <c r="AFB580"/>
      <c r="AFC580"/>
      <c r="AFD580"/>
      <c r="AFE580"/>
      <c r="AFF580"/>
      <c r="AFG580"/>
      <c r="AFH580"/>
      <c r="AFI580"/>
      <c r="AFJ580"/>
      <c r="AFK580"/>
      <c r="AFL580"/>
      <c r="AFM580"/>
      <c r="AFN580"/>
      <c r="AFO580"/>
      <c r="AFP580"/>
      <c r="AFQ580"/>
      <c r="AFR580"/>
      <c r="AFS580"/>
      <c r="AFT580"/>
      <c r="AFU580"/>
      <c r="AFV580"/>
      <c r="AFW580"/>
      <c r="AFX580"/>
      <c r="AFY580"/>
      <c r="AFZ580"/>
      <c r="AGA580"/>
      <c r="AGB580"/>
      <c r="AGC580"/>
      <c r="AGD580"/>
      <c r="AGE580"/>
      <c r="AGF580"/>
      <c r="AGG580"/>
      <c r="AGH580"/>
      <c r="AGI580"/>
      <c r="AGJ580"/>
      <c r="AGK580"/>
      <c r="AGL580"/>
      <c r="AGM580"/>
      <c r="AGN580"/>
      <c r="AGO580"/>
      <c r="AGP580"/>
      <c r="AGQ580"/>
      <c r="AGR580"/>
      <c r="AGS580"/>
      <c r="AGT580"/>
      <c r="AGU580"/>
      <c r="AGV580"/>
      <c r="AGW580"/>
      <c r="AGX580"/>
      <c r="AGY580"/>
      <c r="AGZ580"/>
      <c r="AHA580"/>
      <c r="AHB580"/>
      <c r="AHC580"/>
      <c r="AHD580"/>
      <c r="AHE580"/>
      <c r="AHF580"/>
      <c r="AHG580"/>
      <c r="AHH580"/>
      <c r="AHI580"/>
      <c r="AHJ580"/>
      <c r="AHK580"/>
      <c r="AHL580"/>
      <c r="AHM580"/>
      <c r="AHN580"/>
      <c r="AHO580"/>
      <c r="AHP580"/>
      <c r="AHQ580"/>
      <c r="AHR580"/>
      <c r="AHS580"/>
      <c r="AHT580"/>
      <c r="AHU580"/>
      <c r="AHV580"/>
      <c r="AHW580"/>
      <c r="AHX580"/>
      <c r="AHY580"/>
      <c r="AHZ580"/>
      <c r="AIA580"/>
      <c r="AIB580"/>
      <c r="AIC580"/>
      <c r="AID580"/>
      <c r="AIE580"/>
      <c r="AIF580"/>
      <c r="AIG580"/>
      <c r="AIH580"/>
      <c r="AII580"/>
      <c r="AIJ580"/>
      <c r="AIK580"/>
      <c r="AIL580"/>
      <c r="AIM580"/>
      <c r="AIN580"/>
      <c r="AIO580"/>
      <c r="AIP580"/>
      <c r="AIQ580"/>
      <c r="AIR580"/>
      <c r="AIS580"/>
      <c r="AIT580"/>
      <c r="AIU580"/>
      <c r="AIV580"/>
      <c r="AIW580"/>
      <c r="AIX580"/>
      <c r="AIY580"/>
      <c r="AIZ580"/>
      <c r="AJA580"/>
      <c r="AJB580"/>
      <c r="AJC580"/>
      <c r="AJD580"/>
      <c r="AJE580"/>
      <c r="AJF580"/>
      <c r="AJG580"/>
      <c r="AJH580"/>
      <c r="AJI580"/>
      <c r="AJJ580"/>
      <c r="AJK580"/>
      <c r="AJL580"/>
      <c r="AJM580"/>
      <c r="AJN580"/>
      <c r="AJO580"/>
      <c r="AJP580"/>
      <c r="AJQ580"/>
      <c r="AJR580"/>
      <c r="AJS580"/>
      <c r="AJT580"/>
      <c r="AJU580"/>
      <c r="AJV580"/>
      <c r="AJW580"/>
      <c r="AJX580"/>
      <c r="AJY580"/>
      <c r="AJZ580"/>
      <c r="AKA580"/>
      <c r="AKB580"/>
      <c r="AKC580"/>
      <c r="AKD580"/>
      <c r="AKE580"/>
      <c r="AKF580"/>
      <c r="AKG580"/>
      <c r="AKH580"/>
      <c r="AKI580"/>
      <c r="AKJ580"/>
      <c r="AKK580"/>
      <c r="AKL580"/>
      <c r="AKM580"/>
      <c r="AKN580"/>
      <c r="AKO580"/>
      <c r="AKP580"/>
      <c r="AKQ580"/>
      <c r="AKR580"/>
      <c r="AKS580"/>
      <c r="AKT580"/>
      <c r="AKU580"/>
      <c r="AKV580"/>
      <c r="AKW580"/>
      <c r="AKX580"/>
      <c r="AKY580"/>
      <c r="AKZ580"/>
      <c r="ALA580"/>
      <c r="ALB580"/>
      <c r="ALC580"/>
      <c r="ALD580"/>
      <c r="ALE580"/>
      <c r="ALF580"/>
      <c r="ALG580"/>
      <c r="ALH580"/>
      <c r="ALI580"/>
      <c r="ALJ580"/>
      <c r="ALK580"/>
      <c r="ALL580"/>
      <c r="ALM580"/>
      <c r="ALN580"/>
      <c r="ALO580"/>
      <c r="ALP580"/>
      <c r="ALQ580"/>
      <c r="ALR580"/>
      <c r="ALS580"/>
      <c r="ALT580"/>
      <c r="ALU580"/>
      <c r="ALV580"/>
      <c r="ALW580"/>
      <c r="ALX580"/>
      <c r="ALY580"/>
      <c r="ALZ580"/>
      <c r="AMA580"/>
      <c r="AMB580"/>
      <c r="AMC580"/>
      <c r="AMD580"/>
      <c r="AME580"/>
      <c r="AMF580"/>
      <c r="AMG580"/>
      <c r="AMH580"/>
      <c r="AMI580"/>
      <c r="AMJ580"/>
      <c r="AMK580"/>
      <c r="AML580"/>
      <c r="AMM580"/>
      <c r="AMN580"/>
      <c r="AMO580"/>
      <c r="AMP580"/>
      <c r="AMQ580"/>
      <c r="AMR580"/>
      <c r="AMS580"/>
      <c r="AMT580"/>
      <c r="AMU580"/>
    </row>
    <row r="581" spans="2:1035" s="6" customFormat="1" ht="15" customHeight="1" x14ac:dyDescent="0.25">
      <c r="B581" s="225"/>
      <c r="C581" s="225" t="str">
        <f t="shared" si="317"/>
        <v>SANCO2</v>
      </c>
      <c r="D581" s="225" t="str">
        <f t="shared" si="318"/>
        <v>GS5-45HPC-D + ECO-83SSAQB + ECO-RDR  (83 gal)</v>
      </c>
      <c r="E581" s="6">
        <f t="shared" si="319"/>
        <v>2202017</v>
      </c>
      <c r="F581" s="55">
        <f t="shared" si="320"/>
        <v>83</v>
      </c>
      <c r="G581" s="6" t="str">
        <f t="shared" si="321"/>
        <v>SANCO280</v>
      </c>
      <c r="H581" s="114">
        <f t="shared" si="322"/>
        <v>1</v>
      </c>
      <c r="I581" s="152" t="str">
        <f t="shared" si="323"/>
        <v>SANCO2GS5_45HPCD_ECO83SSAQBRDR</v>
      </c>
      <c r="J581" s="114">
        <v>3</v>
      </c>
      <c r="K581" s="219">
        <v>3.8</v>
      </c>
      <c r="L581" s="91" t="s">
        <v>188</v>
      </c>
      <c r="M581" s="32">
        <v>3</v>
      </c>
      <c r="N581" s="75">
        <f t="shared" si="324"/>
        <v>22</v>
      </c>
      <c r="O581" s="233" t="s">
        <v>898</v>
      </c>
      <c r="P581" s="62">
        <f t="shared" si="261"/>
        <v>20</v>
      </c>
      <c r="Q581" s="164">
        <f t="shared" si="263"/>
        <v>2202017</v>
      </c>
      <c r="R581" s="59" t="str">
        <f t="shared" si="325"/>
        <v>GS5-45HPC-D + ECO-83SSAQB + ECO-RDR  (83 gal)</v>
      </c>
      <c r="S581" s="151">
        <f>COUNTIF(R$90:R$662, R581)</f>
        <v>1</v>
      </c>
      <c r="T581" s="229" t="s">
        <v>1306</v>
      </c>
      <c r="U581" s="223">
        <v>83</v>
      </c>
      <c r="V581" s="30" t="s">
        <v>900</v>
      </c>
      <c r="W581" s="80" t="s">
        <v>900</v>
      </c>
      <c r="X581" s="85" t="str">
        <f t="shared" si="264"/>
        <v>SANCO280</v>
      </c>
      <c r="Y581" s="230">
        <v>1</v>
      </c>
      <c r="Z581" s="46"/>
      <c r="AA581" s="150"/>
      <c r="AB581" s="44"/>
      <c r="AC581" s="124" t="str">
        <f t="shared" si="326"/>
        <v>2,     2202017,   "GS5-45HPC-D + ECO-83SSAQB + ECO-RDR  (83 gal)"</v>
      </c>
      <c r="AD581" s="126" t="str">
        <f t="shared" si="262"/>
        <v>SANCO2</v>
      </c>
      <c r="AE581" s="222" t="s">
        <v>1318</v>
      </c>
      <c r="AF581" s="167">
        <f>COUNTIF(AE$77:AE$662, AE581)</f>
        <v>1</v>
      </c>
      <c r="AG581" s="124" t="str">
        <f t="shared" si="327"/>
        <v xml:space="preserve">          case  GS5-45HPC-D + ECO-83SSAQB + ECO-RDR  (83 gal)   :   "SANCO2GS5_45HPCD_ECO83SSAQBRDR"</v>
      </c>
      <c r="AH581" s="6">
        <v>3.8</v>
      </c>
      <c r="AJ581" s="6">
        <v>3</v>
      </c>
      <c r="AK581"/>
      <c r="AL581" s="138">
        <f t="shared" si="328"/>
        <v>3.8</v>
      </c>
      <c r="AM581" s="138" t="str">
        <f t="shared" si="329"/>
        <v/>
      </c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/>
      <c r="FB581"/>
      <c r="FC581"/>
      <c r="FD581"/>
      <c r="FE581"/>
      <c r="FF581"/>
      <c r="FG581"/>
      <c r="FH581"/>
      <c r="FI581"/>
      <c r="FJ581"/>
      <c r="FK581"/>
      <c r="FL581"/>
      <c r="FM581"/>
      <c r="FN581"/>
      <c r="FO581"/>
      <c r="FP581"/>
      <c r="FQ581"/>
      <c r="FR581"/>
      <c r="FS581"/>
      <c r="FT581"/>
      <c r="FU581"/>
      <c r="FV581"/>
      <c r="FW581"/>
      <c r="FX581"/>
      <c r="FY581"/>
      <c r="FZ581"/>
      <c r="GA581"/>
      <c r="GB581"/>
      <c r="GC581"/>
      <c r="GD581"/>
      <c r="GE581"/>
      <c r="GF581"/>
      <c r="GG581"/>
      <c r="GH581"/>
      <c r="GI581"/>
      <c r="GJ581"/>
      <c r="GK581"/>
      <c r="GL581"/>
      <c r="GM581"/>
      <c r="GN581"/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/>
      <c r="HD581"/>
      <c r="HE581"/>
      <c r="HF581"/>
      <c r="HG581"/>
      <c r="HH581"/>
      <c r="HI581"/>
      <c r="HJ581"/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/>
      <c r="IN581"/>
      <c r="IO581"/>
      <c r="IP581"/>
      <c r="IQ581"/>
      <c r="IR581"/>
      <c r="IS581"/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/>
      <c r="JJ581"/>
      <c r="JK581"/>
      <c r="JL581"/>
      <c r="JM581"/>
      <c r="JN581"/>
      <c r="JO581"/>
      <c r="JP581"/>
      <c r="JQ581"/>
      <c r="JR581"/>
      <c r="JS581"/>
      <c r="JT581"/>
      <c r="JU581"/>
      <c r="JV581"/>
      <c r="JW581"/>
      <c r="JX581"/>
      <c r="JY581"/>
      <c r="JZ581"/>
      <c r="KA581"/>
      <c r="KB581"/>
      <c r="KC581"/>
      <c r="KD581"/>
      <c r="KE581"/>
      <c r="KF581"/>
      <c r="KG581"/>
      <c r="KH581"/>
      <c r="KI581"/>
      <c r="KJ581"/>
      <c r="KK581"/>
      <c r="KL581"/>
      <c r="KM581"/>
      <c r="KN581"/>
      <c r="KO581"/>
      <c r="KP581"/>
      <c r="KQ581"/>
      <c r="KR581"/>
      <c r="KS581"/>
      <c r="KT581"/>
      <c r="KU581"/>
      <c r="KV581"/>
      <c r="KW581"/>
      <c r="KX581"/>
      <c r="KY581"/>
      <c r="KZ581"/>
      <c r="LA581"/>
      <c r="LB581"/>
      <c r="LC581"/>
      <c r="LD581"/>
      <c r="LE581"/>
      <c r="LF581"/>
      <c r="LG581"/>
      <c r="LH581"/>
      <c r="LI581"/>
      <c r="LJ581"/>
      <c r="LK581"/>
      <c r="LL581"/>
      <c r="LM581"/>
      <c r="LN581"/>
      <c r="LO581"/>
      <c r="LP581"/>
      <c r="LQ581"/>
      <c r="LR581"/>
      <c r="LS581"/>
      <c r="LT581"/>
      <c r="LU581"/>
      <c r="LV581"/>
      <c r="LW581"/>
      <c r="LX581"/>
      <c r="LY581"/>
      <c r="LZ581"/>
      <c r="MA581"/>
      <c r="MB581"/>
      <c r="MC581"/>
      <c r="MD581"/>
      <c r="ME581"/>
      <c r="MF581"/>
      <c r="MG581"/>
      <c r="MH581"/>
      <c r="MI581"/>
      <c r="MJ581"/>
      <c r="MK581"/>
      <c r="ML581"/>
      <c r="MM581"/>
      <c r="MN581"/>
      <c r="MO581"/>
      <c r="MP581"/>
      <c r="MQ581"/>
      <c r="MR581"/>
      <c r="MS581"/>
      <c r="MT581"/>
      <c r="MU581"/>
      <c r="MV581"/>
      <c r="MW581"/>
      <c r="MX581"/>
      <c r="MY581"/>
      <c r="MZ581"/>
      <c r="NA581"/>
      <c r="NB581"/>
      <c r="NC581"/>
      <c r="ND581"/>
      <c r="NE581"/>
      <c r="NF581"/>
      <c r="NG581"/>
      <c r="NH581"/>
      <c r="NI581"/>
      <c r="NJ581"/>
      <c r="NK581"/>
      <c r="NL581"/>
      <c r="NM581"/>
      <c r="NN581"/>
      <c r="NO581"/>
      <c r="NP581"/>
      <c r="NQ581"/>
      <c r="NR581"/>
      <c r="NS581"/>
      <c r="NT581"/>
      <c r="NU581"/>
      <c r="NV581"/>
      <c r="NW581"/>
      <c r="NX581"/>
      <c r="NY581"/>
      <c r="NZ581"/>
      <c r="OA581"/>
      <c r="OB581"/>
      <c r="OC581"/>
      <c r="OD581"/>
      <c r="OE581"/>
      <c r="OF581"/>
      <c r="OG581"/>
      <c r="OH581"/>
      <c r="OI581"/>
      <c r="OJ581"/>
      <c r="OK581"/>
      <c r="OL581"/>
      <c r="OM581"/>
      <c r="ON581"/>
      <c r="OO581"/>
      <c r="OP581"/>
      <c r="OQ581"/>
      <c r="OR581"/>
      <c r="OS581"/>
      <c r="OT581"/>
      <c r="OU581"/>
      <c r="OV581"/>
      <c r="OW581"/>
      <c r="OX581"/>
      <c r="OY581"/>
      <c r="OZ581"/>
      <c r="PA581"/>
      <c r="PB581"/>
      <c r="PC581"/>
      <c r="PD581"/>
      <c r="PE581"/>
      <c r="PF581"/>
      <c r="PG581"/>
      <c r="PH581"/>
      <c r="PI581"/>
      <c r="PJ581"/>
      <c r="PK581"/>
      <c r="PL581"/>
      <c r="PM581"/>
      <c r="PN581"/>
      <c r="PO581"/>
      <c r="PP581"/>
      <c r="PQ581"/>
      <c r="PR581"/>
      <c r="PS581"/>
      <c r="PT581"/>
      <c r="PU581"/>
      <c r="PV581"/>
      <c r="PW581"/>
      <c r="PX581"/>
      <c r="PY581"/>
      <c r="PZ581"/>
      <c r="QA581"/>
      <c r="QB581"/>
      <c r="QC581"/>
      <c r="QD581"/>
      <c r="QE581"/>
      <c r="QF581"/>
      <c r="QG581"/>
      <c r="QH581"/>
      <c r="QI581"/>
      <c r="QJ581"/>
      <c r="QK581"/>
      <c r="QL581"/>
      <c r="QM581"/>
      <c r="QN581"/>
      <c r="QO581"/>
      <c r="QP581"/>
      <c r="QQ581"/>
      <c r="QR581"/>
      <c r="QS581"/>
      <c r="QT581"/>
      <c r="QU581"/>
      <c r="QV581"/>
      <c r="QW581"/>
      <c r="QX581"/>
      <c r="QY581"/>
      <c r="QZ581"/>
      <c r="RA581"/>
      <c r="RB581"/>
      <c r="RC581"/>
      <c r="RD581"/>
      <c r="RE581"/>
      <c r="RF581"/>
      <c r="RG581"/>
      <c r="RH581"/>
      <c r="RI581"/>
      <c r="RJ581"/>
      <c r="RK581"/>
      <c r="RL581"/>
      <c r="RM581"/>
      <c r="RN581"/>
      <c r="RO581"/>
      <c r="RP581"/>
      <c r="RQ581"/>
      <c r="RR581"/>
      <c r="RS581"/>
      <c r="RT581"/>
      <c r="RU581"/>
      <c r="RV581"/>
      <c r="RW581"/>
      <c r="RX581"/>
      <c r="RY581"/>
      <c r="RZ581"/>
      <c r="SA581"/>
      <c r="SB581"/>
      <c r="SC581"/>
      <c r="SD581"/>
      <c r="SE581"/>
      <c r="SF581"/>
      <c r="SG581"/>
      <c r="SH581"/>
      <c r="SI581"/>
      <c r="SJ581"/>
      <c r="SK581"/>
      <c r="SL581"/>
      <c r="SM581"/>
      <c r="SN581"/>
      <c r="SO581"/>
      <c r="SP581"/>
      <c r="SQ581"/>
      <c r="SR581"/>
      <c r="SS581"/>
      <c r="ST581"/>
      <c r="SU581"/>
      <c r="SV581"/>
      <c r="SW581"/>
      <c r="SX581"/>
      <c r="SY581"/>
      <c r="SZ581"/>
      <c r="TA581"/>
      <c r="TB581"/>
      <c r="TC581"/>
      <c r="TD581"/>
      <c r="TE581"/>
      <c r="TF581"/>
      <c r="TG581"/>
      <c r="TH581"/>
      <c r="TI581"/>
      <c r="TJ581"/>
      <c r="TK581"/>
      <c r="TL581"/>
      <c r="TM581"/>
      <c r="TN581"/>
      <c r="TO581"/>
      <c r="TP581"/>
      <c r="TQ581"/>
      <c r="TR581"/>
      <c r="TS581"/>
      <c r="TT581"/>
      <c r="TU581"/>
      <c r="TV581"/>
      <c r="TW581"/>
      <c r="TX581"/>
      <c r="TY581"/>
      <c r="TZ581"/>
      <c r="UA581"/>
      <c r="UB581"/>
      <c r="UC581"/>
      <c r="UD581"/>
      <c r="UE581"/>
      <c r="UF581"/>
      <c r="UG581"/>
      <c r="UH581"/>
      <c r="UI581"/>
      <c r="UJ581"/>
      <c r="UK581"/>
      <c r="UL581"/>
      <c r="UM581"/>
      <c r="UN581"/>
      <c r="UO581"/>
      <c r="UP581"/>
      <c r="UQ581"/>
      <c r="UR581"/>
      <c r="US581"/>
      <c r="UT581"/>
      <c r="UU581"/>
      <c r="UV581"/>
      <c r="UW581"/>
      <c r="UX581"/>
      <c r="UY581"/>
      <c r="UZ581"/>
      <c r="VA581"/>
      <c r="VB581"/>
      <c r="VC581"/>
      <c r="VD581"/>
      <c r="VE581"/>
      <c r="VF581"/>
      <c r="VG581"/>
      <c r="VH581"/>
      <c r="VI581"/>
      <c r="VJ581"/>
      <c r="VK581"/>
      <c r="VL581"/>
      <c r="VM581"/>
      <c r="VN581"/>
      <c r="VO581"/>
      <c r="VP581"/>
      <c r="VQ581"/>
      <c r="VR581"/>
      <c r="VS581"/>
      <c r="VT581"/>
      <c r="VU581"/>
      <c r="VV581"/>
      <c r="VW581"/>
      <c r="VX581"/>
      <c r="VY581"/>
      <c r="VZ581"/>
      <c r="WA581"/>
      <c r="WB581"/>
      <c r="WC581"/>
      <c r="WD581"/>
      <c r="WE581"/>
      <c r="WF581"/>
      <c r="WG581"/>
      <c r="WH581"/>
      <c r="WI581"/>
      <c r="WJ581"/>
      <c r="WK581"/>
      <c r="WL581"/>
      <c r="WM581"/>
      <c r="WN581"/>
      <c r="WO581"/>
      <c r="WP581"/>
      <c r="WQ581"/>
      <c r="WR581"/>
      <c r="WS581"/>
      <c r="WT581"/>
      <c r="WU581"/>
      <c r="WV581"/>
      <c r="WW581"/>
      <c r="WX581"/>
      <c r="WY581"/>
      <c r="WZ581"/>
      <c r="XA581"/>
      <c r="XB581"/>
      <c r="XC581"/>
      <c r="XD581"/>
      <c r="XE581"/>
      <c r="XF581"/>
      <c r="XG581"/>
      <c r="XH581"/>
      <c r="XI581"/>
      <c r="XJ581"/>
      <c r="XK581"/>
      <c r="XL581"/>
      <c r="XM581"/>
      <c r="XN581"/>
      <c r="XO581"/>
      <c r="XP581"/>
      <c r="XQ581"/>
      <c r="XR581"/>
      <c r="XS581"/>
      <c r="XT581"/>
      <c r="XU581"/>
      <c r="XV581"/>
      <c r="XW581"/>
      <c r="XX581"/>
      <c r="XY581"/>
      <c r="XZ581"/>
      <c r="YA581"/>
      <c r="YB581"/>
      <c r="YC581"/>
      <c r="YD581"/>
      <c r="YE581"/>
      <c r="YF581"/>
      <c r="YG581"/>
      <c r="YH581"/>
      <c r="YI581"/>
      <c r="YJ581"/>
      <c r="YK581"/>
      <c r="YL581"/>
      <c r="YM581"/>
      <c r="YN581"/>
      <c r="YO581"/>
      <c r="YP581"/>
      <c r="YQ581"/>
      <c r="YR581"/>
      <c r="YS581"/>
      <c r="YT581"/>
      <c r="YU581"/>
      <c r="YV581"/>
      <c r="YW581"/>
      <c r="YX581"/>
      <c r="YY581"/>
      <c r="YZ581"/>
      <c r="ZA581"/>
      <c r="ZB581"/>
      <c r="ZC581"/>
      <c r="ZD581"/>
      <c r="ZE581"/>
      <c r="ZF581"/>
      <c r="ZG581"/>
      <c r="ZH581"/>
      <c r="ZI581"/>
      <c r="ZJ581"/>
      <c r="ZK581"/>
      <c r="ZL581"/>
      <c r="ZM581"/>
      <c r="ZN581"/>
      <c r="ZO581"/>
      <c r="ZP581"/>
      <c r="ZQ581"/>
      <c r="ZR581"/>
      <c r="ZS581"/>
      <c r="ZT581"/>
      <c r="ZU581"/>
      <c r="ZV581"/>
      <c r="ZW581"/>
      <c r="ZX581"/>
      <c r="ZY581"/>
      <c r="ZZ581"/>
      <c r="AAA581"/>
      <c r="AAB581"/>
      <c r="AAC581"/>
      <c r="AAD581"/>
      <c r="AAE581"/>
      <c r="AAF581"/>
      <c r="AAG581"/>
      <c r="AAH581"/>
      <c r="AAI581"/>
      <c r="AAJ581"/>
      <c r="AAK581"/>
      <c r="AAL581"/>
      <c r="AAM581"/>
      <c r="AAN581"/>
      <c r="AAO581"/>
      <c r="AAP581"/>
      <c r="AAQ581"/>
      <c r="AAR581"/>
      <c r="AAS581"/>
      <c r="AAT581"/>
      <c r="AAU581"/>
      <c r="AAV581"/>
      <c r="AAW581"/>
      <c r="AAX581"/>
      <c r="AAY581"/>
      <c r="AAZ581"/>
      <c r="ABA581"/>
      <c r="ABB581"/>
      <c r="ABC581"/>
      <c r="ABD581"/>
      <c r="ABE581"/>
      <c r="ABF581"/>
      <c r="ABG581"/>
      <c r="ABH581"/>
      <c r="ABI581"/>
      <c r="ABJ581"/>
      <c r="ABK581"/>
      <c r="ABL581"/>
      <c r="ABM581"/>
      <c r="ABN581"/>
      <c r="ABO581"/>
      <c r="ABP581"/>
      <c r="ABQ581"/>
      <c r="ABR581"/>
      <c r="ABS581"/>
      <c r="ABT581"/>
      <c r="ABU581"/>
      <c r="ABV581"/>
      <c r="ABW581"/>
      <c r="ABX581"/>
      <c r="ABY581"/>
      <c r="ABZ581"/>
      <c r="ACA581"/>
      <c r="ACB581"/>
      <c r="ACC581"/>
      <c r="ACD581"/>
      <c r="ACE581"/>
      <c r="ACF581"/>
      <c r="ACG581"/>
      <c r="ACH581"/>
      <c r="ACI581"/>
      <c r="ACJ581"/>
      <c r="ACK581"/>
      <c r="ACL581"/>
      <c r="ACM581"/>
      <c r="ACN581"/>
      <c r="ACO581"/>
      <c r="ACP581"/>
      <c r="ACQ581"/>
      <c r="ACR581"/>
      <c r="ACS581"/>
      <c r="ACT581"/>
      <c r="ACU581"/>
      <c r="ACV581"/>
      <c r="ACW581"/>
      <c r="ACX581"/>
      <c r="ACY581"/>
      <c r="ACZ581"/>
      <c r="ADA581"/>
      <c r="ADB581"/>
      <c r="ADC581"/>
      <c r="ADD581"/>
      <c r="ADE581"/>
      <c r="ADF581"/>
      <c r="ADG581"/>
      <c r="ADH581"/>
      <c r="ADI581"/>
      <c r="ADJ581"/>
      <c r="ADK581"/>
      <c r="ADL581"/>
      <c r="ADM581"/>
      <c r="ADN581"/>
      <c r="ADO581"/>
      <c r="ADP581"/>
      <c r="ADQ581"/>
      <c r="ADR581"/>
      <c r="ADS581"/>
      <c r="ADT581"/>
      <c r="ADU581"/>
      <c r="ADV581"/>
      <c r="ADW581"/>
      <c r="ADX581"/>
      <c r="ADY581"/>
      <c r="ADZ581"/>
      <c r="AEA581"/>
      <c r="AEB581"/>
      <c r="AEC581"/>
      <c r="AED581"/>
      <c r="AEE581"/>
      <c r="AEF581"/>
      <c r="AEG581"/>
      <c r="AEH581"/>
      <c r="AEI581"/>
      <c r="AEJ581"/>
      <c r="AEK581"/>
      <c r="AEL581"/>
      <c r="AEM581"/>
      <c r="AEN581"/>
      <c r="AEO581"/>
      <c r="AEP581"/>
      <c r="AEQ581"/>
      <c r="AER581"/>
      <c r="AES581"/>
      <c r="AET581"/>
      <c r="AEU581"/>
      <c r="AEV581"/>
      <c r="AEW581"/>
      <c r="AEX581"/>
      <c r="AEY581"/>
      <c r="AEZ581"/>
      <c r="AFA581"/>
      <c r="AFB581"/>
      <c r="AFC581"/>
      <c r="AFD581"/>
      <c r="AFE581"/>
      <c r="AFF581"/>
      <c r="AFG581"/>
      <c r="AFH581"/>
      <c r="AFI581"/>
      <c r="AFJ581"/>
      <c r="AFK581"/>
      <c r="AFL581"/>
      <c r="AFM581"/>
      <c r="AFN581"/>
      <c r="AFO581"/>
      <c r="AFP581"/>
      <c r="AFQ581"/>
      <c r="AFR581"/>
      <c r="AFS581"/>
      <c r="AFT581"/>
      <c r="AFU581"/>
      <c r="AFV581"/>
      <c r="AFW581"/>
      <c r="AFX581"/>
      <c r="AFY581"/>
      <c r="AFZ581"/>
      <c r="AGA581"/>
      <c r="AGB581"/>
      <c r="AGC581"/>
      <c r="AGD581"/>
      <c r="AGE581"/>
      <c r="AGF581"/>
      <c r="AGG581"/>
      <c r="AGH581"/>
      <c r="AGI581"/>
      <c r="AGJ581"/>
      <c r="AGK581"/>
      <c r="AGL581"/>
      <c r="AGM581"/>
      <c r="AGN581"/>
      <c r="AGO581"/>
      <c r="AGP581"/>
      <c r="AGQ581"/>
      <c r="AGR581"/>
      <c r="AGS581"/>
      <c r="AGT581"/>
      <c r="AGU581"/>
      <c r="AGV581"/>
      <c r="AGW581"/>
      <c r="AGX581"/>
      <c r="AGY581"/>
      <c r="AGZ581"/>
      <c r="AHA581"/>
      <c r="AHB581"/>
      <c r="AHC581"/>
      <c r="AHD581"/>
      <c r="AHE581"/>
      <c r="AHF581"/>
      <c r="AHG581"/>
      <c r="AHH581"/>
      <c r="AHI581"/>
      <c r="AHJ581"/>
      <c r="AHK581"/>
      <c r="AHL581"/>
      <c r="AHM581"/>
      <c r="AHN581"/>
      <c r="AHO581"/>
      <c r="AHP581"/>
      <c r="AHQ581"/>
      <c r="AHR581"/>
      <c r="AHS581"/>
      <c r="AHT581"/>
      <c r="AHU581"/>
      <c r="AHV581"/>
      <c r="AHW581"/>
      <c r="AHX581"/>
      <c r="AHY581"/>
      <c r="AHZ581"/>
      <c r="AIA581"/>
      <c r="AIB581"/>
      <c r="AIC581"/>
      <c r="AID581"/>
      <c r="AIE581"/>
      <c r="AIF581"/>
      <c r="AIG581"/>
      <c r="AIH581"/>
      <c r="AII581"/>
      <c r="AIJ581"/>
      <c r="AIK581"/>
      <c r="AIL581"/>
      <c r="AIM581"/>
      <c r="AIN581"/>
      <c r="AIO581"/>
      <c r="AIP581"/>
      <c r="AIQ581"/>
      <c r="AIR581"/>
      <c r="AIS581"/>
      <c r="AIT581"/>
      <c r="AIU581"/>
      <c r="AIV581"/>
      <c r="AIW581"/>
      <c r="AIX581"/>
      <c r="AIY581"/>
      <c r="AIZ581"/>
      <c r="AJA581"/>
      <c r="AJB581"/>
      <c r="AJC581"/>
      <c r="AJD581"/>
      <c r="AJE581"/>
      <c r="AJF581"/>
      <c r="AJG581"/>
      <c r="AJH581"/>
      <c r="AJI581"/>
      <c r="AJJ581"/>
      <c r="AJK581"/>
      <c r="AJL581"/>
      <c r="AJM581"/>
      <c r="AJN581"/>
      <c r="AJO581"/>
      <c r="AJP581"/>
      <c r="AJQ581"/>
      <c r="AJR581"/>
      <c r="AJS581"/>
      <c r="AJT581"/>
      <c r="AJU581"/>
      <c r="AJV581"/>
      <c r="AJW581"/>
      <c r="AJX581"/>
      <c r="AJY581"/>
      <c r="AJZ581"/>
      <c r="AKA581"/>
      <c r="AKB581"/>
      <c r="AKC581"/>
      <c r="AKD581"/>
      <c r="AKE581"/>
      <c r="AKF581"/>
      <c r="AKG581"/>
      <c r="AKH581"/>
      <c r="AKI581"/>
      <c r="AKJ581"/>
      <c r="AKK581"/>
      <c r="AKL581"/>
      <c r="AKM581"/>
      <c r="AKN581"/>
      <c r="AKO581"/>
      <c r="AKP581"/>
      <c r="AKQ581"/>
      <c r="AKR581"/>
      <c r="AKS581"/>
      <c r="AKT581"/>
      <c r="AKU581"/>
      <c r="AKV581"/>
      <c r="AKW581"/>
      <c r="AKX581"/>
      <c r="AKY581"/>
      <c r="AKZ581"/>
      <c r="ALA581"/>
      <c r="ALB581"/>
      <c r="ALC581"/>
      <c r="ALD581"/>
      <c r="ALE581"/>
      <c r="ALF581"/>
      <c r="ALG581"/>
      <c r="ALH581"/>
      <c r="ALI581"/>
      <c r="ALJ581"/>
      <c r="ALK581"/>
      <c r="ALL581"/>
      <c r="ALM581"/>
      <c r="ALN581"/>
      <c r="ALO581"/>
      <c r="ALP581"/>
      <c r="ALQ581"/>
      <c r="ALR581"/>
      <c r="ALS581"/>
      <c r="ALT581"/>
      <c r="ALU581"/>
      <c r="ALV581"/>
      <c r="ALW581"/>
      <c r="ALX581"/>
      <c r="ALY581"/>
      <c r="ALZ581"/>
      <c r="AMA581"/>
      <c r="AMB581"/>
      <c r="AMC581"/>
      <c r="AMD581"/>
      <c r="AME581"/>
      <c r="AMF581"/>
      <c r="AMG581"/>
      <c r="AMH581"/>
      <c r="AMI581"/>
      <c r="AMJ581"/>
      <c r="AMK581"/>
      <c r="AML581"/>
      <c r="AMM581"/>
      <c r="AMN581"/>
      <c r="AMO581"/>
      <c r="AMP581"/>
      <c r="AMQ581"/>
      <c r="AMR581"/>
      <c r="AMS581"/>
      <c r="AMT581"/>
      <c r="AMU581"/>
    </row>
    <row r="582" spans="2:1035" s="6" customFormat="1" ht="15" customHeight="1" x14ac:dyDescent="0.25">
      <c r="B582" s="225"/>
      <c r="C582" s="225" t="str">
        <f t="shared" si="317"/>
        <v>SANCO2</v>
      </c>
      <c r="D582" s="225" t="str">
        <f t="shared" si="318"/>
        <v>GS5-45HPC-D + ECO-119GLBB + ECO-RDR  (119 gal)</v>
      </c>
      <c r="E582" s="6">
        <f t="shared" si="319"/>
        <v>2202118</v>
      </c>
      <c r="F582" s="55">
        <f t="shared" si="320"/>
        <v>119</v>
      </c>
      <c r="G582" s="6" t="str">
        <f t="shared" si="321"/>
        <v>SANCO2120</v>
      </c>
      <c r="H582" s="114">
        <f t="shared" si="322"/>
        <v>1</v>
      </c>
      <c r="I582" s="152" t="str">
        <f t="shared" si="323"/>
        <v>SANCO2GS5_45HPCD_ECO119GLBBRDR</v>
      </c>
      <c r="J582" s="114">
        <v>3</v>
      </c>
      <c r="K582" s="219">
        <v>3.72</v>
      </c>
      <c r="L582" s="91" t="s">
        <v>188</v>
      </c>
      <c r="M582" s="32">
        <v>3</v>
      </c>
      <c r="N582" s="75">
        <f t="shared" si="324"/>
        <v>22</v>
      </c>
      <c r="O582" s="233" t="s">
        <v>898</v>
      </c>
      <c r="P582" s="62">
        <f t="shared" si="261"/>
        <v>21</v>
      </c>
      <c r="Q582" s="164">
        <f t="shared" si="263"/>
        <v>2202118</v>
      </c>
      <c r="R582" s="59" t="str">
        <f t="shared" si="325"/>
        <v>GS5-45HPC-D + ECO-119GLBB + ECO-RDR  (119 gal)</v>
      </c>
      <c r="S582" s="151">
        <f>COUNTIF(R$90:R$662, R582)</f>
        <v>1</v>
      </c>
      <c r="T582" s="229" t="s">
        <v>1307</v>
      </c>
      <c r="U582" s="223">
        <v>119</v>
      </c>
      <c r="V582" s="30" t="s">
        <v>921</v>
      </c>
      <c r="W582" s="80" t="s">
        <v>921</v>
      </c>
      <c r="X582" s="85" t="str">
        <f t="shared" si="264"/>
        <v>SANCO2120</v>
      </c>
      <c r="Y582" s="230">
        <v>1</v>
      </c>
      <c r="Z582" s="46"/>
      <c r="AA582" s="150"/>
      <c r="AB582" s="44"/>
      <c r="AC582" s="124" t="str">
        <f t="shared" si="326"/>
        <v>2,     2202118,   "GS5-45HPC-D + ECO-119GLBB + ECO-RDR  (119 gal)"</v>
      </c>
      <c r="AD582" s="126" t="str">
        <f t="shared" si="262"/>
        <v>SANCO2</v>
      </c>
      <c r="AE582" s="222" t="s">
        <v>1319</v>
      </c>
      <c r="AF582" s="167">
        <f>COUNTIF(AE$77:AE$662, AE582)</f>
        <v>1</v>
      </c>
      <c r="AG582" s="124" t="str">
        <f t="shared" si="327"/>
        <v xml:space="preserve">          case  GS5-45HPC-D + ECO-119GLBB + ECO-RDR  (119 gal)   :   "SANCO2GS5_45HPCD_ECO119GLBBRDR"</v>
      </c>
      <c r="AH582" s="6">
        <v>3.72</v>
      </c>
      <c r="AJ582" s="6">
        <v>3</v>
      </c>
      <c r="AK582"/>
      <c r="AL582" s="138">
        <f t="shared" si="328"/>
        <v>3.72</v>
      </c>
      <c r="AM582" s="138" t="str">
        <f t="shared" si="329"/>
        <v/>
      </c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  <c r="EW582"/>
      <c r="EX582"/>
      <c r="EY582"/>
      <c r="EZ582"/>
      <c r="FA582"/>
      <c r="FB582"/>
      <c r="FC582"/>
      <c r="FD582"/>
      <c r="FE582"/>
      <c r="FF582"/>
      <c r="FG582"/>
      <c r="FH582"/>
      <c r="FI582"/>
      <c r="FJ582"/>
      <c r="FK582"/>
      <c r="FL582"/>
      <c r="FM582"/>
      <c r="FN582"/>
      <c r="FO582"/>
      <c r="FP582"/>
      <c r="FQ582"/>
      <c r="FR582"/>
      <c r="FS582"/>
      <c r="FT582"/>
      <c r="FU582"/>
      <c r="FV582"/>
      <c r="FW582"/>
      <c r="FX582"/>
      <c r="FY582"/>
      <c r="FZ582"/>
      <c r="GA582"/>
      <c r="GB582"/>
      <c r="GC582"/>
      <c r="GD582"/>
      <c r="GE582"/>
      <c r="GF582"/>
      <c r="GG582"/>
      <c r="GH582"/>
      <c r="GI582"/>
      <c r="GJ582"/>
      <c r="GK582"/>
      <c r="GL582"/>
      <c r="GM582"/>
      <c r="GN582"/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/>
      <c r="JJ582"/>
      <c r="JK582"/>
      <c r="JL582"/>
      <c r="JM582"/>
      <c r="JN582"/>
      <c r="JO582"/>
      <c r="JP582"/>
      <c r="JQ582"/>
      <c r="JR582"/>
      <c r="JS582"/>
      <c r="JT582"/>
      <c r="JU582"/>
      <c r="JV582"/>
      <c r="JW582"/>
      <c r="JX582"/>
      <c r="JY582"/>
      <c r="JZ582"/>
      <c r="KA582"/>
      <c r="KB582"/>
      <c r="KC582"/>
      <c r="KD582"/>
      <c r="KE582"/>
      <c r="KF582"/>
      <c r="KG582"/>
      <c r="KH582"/>
      <c r="KI582"/>
      <c r="KJ582"/>
      <c r="KK582"/>
      <c r="KL582"/>
      <c r="KM582"/>
      <c r="KN582"/>
      <c r="KO582"/>
      <c r="KP582"/>
      <c r="KQ582"/>
      <c r="KR582"/>
      <c r="KS582"/>
      <c r="KT582"/>
      <c r="KU582"/>
      <c r="KV582"/>
      <c r="KW582"/>
      <c r="KX582"/>
      <c r="KY582"/>
      <c r="KZ582"/>
      <c r="LA582"/>
      <c r="LB582"/>
      <c r="LC582"/>
      <c r="LD582"/>
      <c r="LE582"/>
      <c r="LF582"/>
      <c r="LG582"/>
      <c r="LH582"/>
      <c r="LI582"/>
      <c r="LJ582"/>
      <c r="LK582"/>
      <c r="LL582"/>
      <c r="LM582"/>
      <c r="LN582"/>
      <c r="LO582"/>
      <c r="LP582"/>
      <c r="LQ582"/>
      <c r="LR582"/>
      <c r="LS582"/>
      <c r="LT582"/>
      <c r="LU582"/>
      <c r="LV582"/>
      <c r="LW582"/>
      <c r="LX582"/>
      <c r="LY582"/>
      <c r="LZ582"/>
      <c r="MA582"/>
      <c r="MB582"/>
      <c r="MC582"/>
      <c r="MD582"/>
      <c r="ME582"/>
      <c r="MF582"/>
      <c r="MG582"/>
      <c r="MH582"/>
      <c r="MI582"/>
      <c r="MJ582"/>
      <c r="MK582"/>
      <c r="ML582"/>
      <c r="MM582"/>
      <c r="MN582"/>
      <c r="MO582"/>
      <c r="MP582"/>
      <c r="MQ582"/>
      <c r="MR582"/>
      <c r="MS582"/>
      <c r="MT582"/>
      <c r="MU582"/>
      <c r="MV582"/>
      <c r="MW582"/>
      <c r="MX582"/>
      <c r="MY582"/>
      <c r="MZ582"/>
      <c r="NA582"/>
      <c r="NB582"/>
      <c r="NC582"/>
      <c r="ND582"/>
      <c r="NE582"/>
      <c r="NF582"/>
      <c r="NG582"/>
      <c r="NH582"/>
      <c r="NI582"/>
      <c r="NJ582"/>
      <c r="NK582"/>
      <c r="NL582"/>
      <c r="NM582"/>
      <c r="NN582"/>
      <c r="NO582"/>
      <c r="NP582"/>
      <c r="NQ582"/>
      <c r="NR582"/>
      <c r="NS582"/>
      <c r="NT582"/>
      <c r="NU582"/>
      <c r="NV582"/>
      <c r="NW582"/>
      <c r="NX582"/>
      <c r="NY582"/>
      <c r="NZ582"/>
      <c r="OA582"/>
      <c r="OB582"/>
      <c r="OC582"/>
      <c r="OD582"/>
      <c r="OE582"/>
      <c r="OF582"/>
      <c r="OG582"/>
      <c r="OH582"/>
      <c r="OI582"/>
      <c r="OJ582"/>
      <c r="OK582"/>
      <c r="OL582"/>
      <c r="OM582"/>
      <c r="ON582"/>
      <c r="OO582"/>
      <c r="OP582"/>
      <c r="OQ582"/>
      <c r="OR582"/>
      <c r="OS582"/>
      <c r="OT582"/>
      <c r="OU582"/>
      <c r="OV582"/>
      <c r="OW582"/>
      <c r="OX582"/>
      <c r="OY582"/>
      <c r="OZ582"/>
      <c r="PA582"/>
      <c r="PB582"/>
      <c r="PC582"/>
      <c r="PD582"/>
      <c r="PE582"/>
      <c r="PF582"/>
      <c r="PG582"/>
      <c r="PH582"/>
      <c r="PI582"/>
      <c r="PJ582"/>
      <c r="PK582"/>
      <c r="PL582"/>
      <c r="PM582"/>
      <c r="PN582"/>
      <c r="PO582"/>
      <c r="PP582"/>
      <c r="PQ582"/>
      <c r="PR582"/>
      <c r="PS582"/>
      <c r="PT582"/>
      <c r="PU582"/>
      <c r="PV582"/>
      <c r="PW582"/>
      <c r="PX582"/>
      <c r="PY582"/>
      <c r="PZ582"/>
      <c r="QA582"/>
      <c r="QB582"/>
      <c r="QC582"/>
      <c r="QD582"/>
      <c r="QE582"/>
      <c r="QF582"/>
      <c r="QG582"/>
      <c r="QH582"/>
      <c r="QI582"/>
      <c r="QJ582"/>
      <c r="QK582"/>
      <c r="QL582"/>
      <c r="QM582"/>
      <c r="QN582"/>
      <c r="QO582"/>
      <c r="QP582"/>
      <c r="QQ582"/>
      <c r="QR582"/>
      <c r="QS582"/>
      <c r="QT582"/>
      <c r="QU582"/>
      <c r="QV582"/>
      <c r="QW582"/>
      <c r="QX582"/>
      <c r="QY582"/>
      <c r="QZ582"/>
      <c r="RA582"/>
      <c r="RB582"/>
      <c r="RC582"/>
      <c r="RD582"/>
      <c r="RE582"/>
      <c r="RF582"/>
      <c r="RG582"/>
      <c r="RH582"/>
      <c r="RI582"/>
      <c r="RJ582"/>
      <c r="RK582"/>
      <c r="RL582"/>
      <c r="RM582"/>
      <c r="RN582"/>
      <c r="RO582"/>
      <c r="RP582"/>
      <c r="RQ582"/>
      <c r="RR582"/>
      <c r="RS582"/>
      <c r="RT582"/>
      <c r="RU582"/>
      <c r="RV582"/>
      <c r="RW582"/>
      <c r="RX582"/>
      <c r="RY582"/>
      <c r="RZ582"/>
      <c r="SA582"/>
      <c r="SB582"/>
      <c r="SC582"/>
      <c r="SD582"/>
      <c r="SE582"/>
      <c r="SF582"/>
      <c r="SG582"/>
      <c r="SH582"/>
      <c r="SI582"/>
      <c r="SJ582"/>
      <c r="SK582"/>
      <c r="SL582"/>
      <c r="SM582"/>
      <c r="SN582"/>
      <c r="SO582"/>
      <c r="SP582"/>
      <c r="SQ582"/>
      <c r="SR582"/>
      <c r="SS582"/>
      <c r="ST582"/>
      <c r="SU582"/>
      <c r="SV582"/>
      <c r="SW582"/>
      <c r="SX582"/>
      <c r="SY582"/>
      <c r="SZ582"/>
      <c r="TA582"/>
      <c r="TB582"/>
      <c r="TC582"/>
      <c r="TD582"/>
      <c r="TE582"/>
      <c r="TF582"/>
      <c r="TG582"/>
      <c r="TH582"/>
      <c r="TI582"/>
      <c r="TJ582"/>
      <c r="TK582"/>
      <c r="TL582"/>
      <c r="TM582"/>
      <c r="TN582"/>
      <c r="TO582"/>
      <c r="TP582"/>
      <c r="TQ582"/>
      <c r="TR582"/>
      <c r="TS582"/>
      <c r="TT582"/>
      <c r="TU582"/>
      <c r="TV582"/>
      <c r="TW582"/>
      <c r="TX582"/>
      <c r="TY582"/>
      <c r="TZ582"/>
      <c r="UA582"/>
      <c r="UB582"/>
      <c r="UC582"/>
      <c r="UD582"/>
      <c r="UE582"/>
      <c r="UF582"/>
      <c r="UG582"/>
      <c r="UH582"/>
      <c r="UI582"/>
      <c r="UJ582"/>
      <c r="UK582"/>
      <c r="UL582"/>
      <c r="UM582"/>
      <c r="UN582"/>
      <c r="UO582"/>
      <c r="UP582"/>
      <c r="UQ582"/>
      <c r="UR582"/>
      <c r="US582"/>
      <c r="UT582"/>
      <c r="UU582"/>
      <c r="UV582"/>
      <c r="UW582"/>
      <c r="UX582"/>
      <c r="UY582"/>
      <c r="UZ582"/>
      <c r="VA582"/>
      <c r="VB582"/>
      <c r="VC582"/>
      <c r="VD582"/>
      <c r="VE582"/>
      <c r="VF582"/>
      <c r="VG582"/>
      <c r="VH582"/>
      <c r="VI582"/>
      <c r="VJ582"/>
      <c r="VK582"/>
      <c r="VL582"/>
      <c r="VM582"/>
      <c r="VN582"/>
      <c r="VO582"/>
      <c r="VP582"/>
      <c r="VQ582"/>
      <c r="VR582"/>
      <c r="VS582"/>
      <c r="VT582"/>
      <c r="VU582"/>
      <c r="VV582"/>
      <c r="VW582"/>
      <c r="VX582"/>
      <c r="VY582"/>
      <c r="VZ582"/>
      <c r="WA582"/>
      <c r="WB582"/>
      <c r="WC582"/>
      <c r="WD582"/>
      <c r="WE582"/>
      <c r="WF582"/>
      <c r="WG582"/>
      <c r="WH582"/>
      <c r="WI582"/>
      <c r="WJ582"/>
      <c r="WK582"/>
      <c r="WL582"/>
      <c r="WM582"/>
      <c r="WN582"/>
      <c r="WO582"/>
      <c r="WP582"/>
      <c r="WQ582"/>
      <c r="WR582"/>
      <c r="WS582"/>
      <c r="WT582"/>
      <c r="WU582"/>
      <c r="WV582"/>
      <c r="WW582"/>
      <c r="WX582"/>
      <c r="WY582"/>
      <c r="WZ582"/>
      <c r="XA582"/>
      <c r="XB582"/>
      <c r="XC582"/>
      <c r="XD582"/>
      <c r="XE582"/>
      <c r="XF582"/>
      <c r="XG582"/>
      <c r="XH582"/>
      <c r="XI582"/>
      <c r="XJ582"/>
      <c r="XK582"/>
      <c r="XL582"/>
      <c r="XM582"/>
      <c r="XN582"/>
      <c r="XO582"/>
      <c r="XP582"/>
      <c r="XQ582"/>
      <c r="XR582"/>
      <c r="XS582"/>
      <c r="XT582"/>
      <c r="XU582"/>
      <c r="XV582"/>
      <c r="XW582"/>
      <c r="XX582"/>
      <c r="XY582"/>
      <c r="XZ582"/>
      <c r="YA582"/>
      <c r="YB582"/>
      <c r="YC582"/>
      <c r="YD582"/>
      <c r="YE582"/>
      <c r="YF582"/>
      <c r="YG582"/>
      <c r="YH582"/>
      <c r="YI582"/>
      <c r="YJ582"/>
      <c r="YK582"/>
      <c r="YL582"/>
      <c r="YM582"/>
      <c r="YN582"/>
      <c r="YO582"/>
      <c r="YP582"/>
      <c r="YQ582"/>
      <c r="YR582"/>
      <c r="YS582"/>
      <c r="YT582"/>
      <c r="YU582"/>
      <c r="YV582"/>
      <c r="YW582"/>
      <c r="YX582"/>
      <c r="YY582"/>
      <c r="YZ582"/>
      <c r="ZA582"/>
      <c r="ZB582"/>
      <c r="ZC582"/>
      <c r="ZD582"/>
      <c r="ZE582"/>
      <c r="ZF582"/>
      <c r="ZG582"/>
      <c r="ZH582"/>
      <c r="ZI582"/>
      <c r="ZJ582"/>
      <c r="ZK582"/>
      <c r="ZL582"/>
      <c r="ZM582"/>
      <c r="ZN582"/>
      <c r="ZO582"/>
      <c r="ZP582"/>
      <c r="ZQ582"/>
      <c r="ZR582"/>
      <c r="ZS582"/>
      <c r="ZT582"/>
      <c r="ZU582"/>
      <c r="ZV582"/>
      <c r="ZW582"/>
      <c r="ZX582"/>
      <c r="ZY582"/>
      <c r="ZZ582"/>
      <c r="AAA582"/>
      <c r="AAB582"/>
      <c r="AAC582"/>
      <c r="AAD582"/>
      <c r="AAE582"/>
      <c r="AAF582"/>
      <c r="AAG582"/>
      <c r="AAH582"/>
      <c r="AAI582"/>
      <c r="AAJ582"/>
      <c r="AAK582"/>
      <c r="AAL582"/>
      <c r="AAM582"/>
      <c r="AAN582"/>
      <c r="AAO582"/>
      <c r="AAP582"/>
      <c r="AAQ582"/>
      <c r="AAR582"/>
      <c r="AAS582"/>
      <c r="AAT582"/>
      <c r="AAU582"/>
      <c r="AAV582"/>
      <c r="AAW582"/>
      <c r="AAX582"/>
      <c r="AAY582"/>
      <c r="AAZ582"/>
      <c r="ABA582"/>
      <c r="ABB582"/>
      <c r="ABC582"/>
      <c r="ABD582"/>
      <c r="ABE582"/>
      <c r="ABF582"/>
      <c r="ABG582"/>
      <c r="ABH582"/>
      <c r="ABI582"/>
      <c r="ABJ582"/>
      <c r="ABK582"/>
      <c r="ABL582"/>
      <c r="ABM582"/>
      <c r="ABN582"/>
      <c r="ABO582"/>
      <c r="ABP582"/>
      <c r="ABQ582"/>
      <c r="ABR582"/>
      <c r="ABS582"/>
      <c r="ABT582"/>
      <c r="ABU582"/>
      <c r="ABV582"/>
      <c r="ABW582"/>
      <c r="ABX582"/>
      <c r="ABY582"/>
      <c r="ABZ582"/>
      <c r="ACA582"/>
      <c r="ACB582"/>
      <c r="ACC582"/>
      <c r="ACD582"/>
      <c r="ACE582"/>
      <c r="ACF582"/>
      <c r="ACG582"/>
      <c r="ACH582"/>
      <c r="ACI582"/>
      <c r="ACJ582"/>
      <c r="ACK582"/>
      <c r="ACL582"/>
      <c r="ACM582"/>
      <c r="ACN582"/>
      <c r="ACO582"/>
      <c r="ACP582"/>
      <c r="ACQ582"/>
      <c r="ACR582"/>
      <c r="ACS582"/>
      <c r="ACT582"/>
      <c r="ACU582"/>
      <c r="ACV582"/>
      <c r="ACW582"/>
      <c r="ACX582"/>
      <c r="ACY582"/>
      <c r="ACZ582"/>
      <c r="ADA582"/>
      <c r="ADB582"/>
      <c r="ADC582"/>
      <c r="ADD582"/>
      <c r="ADE582"/>
      <c r="ADF582"/>
      <c r="ADG582"/>
      <c r="ADH582"/>
      <c r="ADI582"/>
      <c r="ADJ582"/>
      <c r="ADK582"/>
      <c r="ADL582"/>
      <c r="ADM582"/>
      <c r="ADN582"/>
      <c r="ADO582"/>
      <c r="ADP582"/>
      <c r="ADQ582"/>
      <c r="ADR582"/>
      <c r="ADS582"/>
      <c r="ADT582"/>
      <c r="ADU582"/>
      <c r="ADV582"/>
      <c r="ADW582"/>
      <c r="ADX582"/>
      <c r="ADY582"/>
      <c r="ADZ582"/>
      <c r="AEA582"/>
      <c r="AEB582"/>
      <c r="AEC582"/>
      <c r="AED582"/>
      <c r="AEE582"/>
      <c r="AEF582"/>
      <c r="AEG582"/>
      <c r="AEH582"/>
      <c r="AEI582"/>
      <c r="AEJ582"/>
      <c r="AEK582"/>
      <c r="AEL582"/>
      <c r="AEM582"/>
      <c r="AEN582"/>
      <c r="AEO582"/>
      <c r="AEP582"/>
      <c r="AEQ582"/>
      <c r="AER582"/>
      <c r="AES582"/>
      <c r="AET582"/>
      <c r="AEU582"/>
      <c r="AEV582"/>
      <c r="AEW582"/>
      <c r="AEX582"/>
      <c r="AEY582"/>
      <c r="AEZ582"/>
      <c r="AFA582"/>
      <c r="AFB582"/>
      <c r="AFC582"/>
      <c r="AFD582"/>
      <c r="AFE582"/>
      <c r="AFF582"/>
      <c r="AFG582"/>
      <c r="AFH582"/>
      <c r="AFI582"/>
      <c r="AFJ582"/>
      <c r="AFK582"/>
      <c r="AFL582"/>
      <c r="AFM582"/>
      <c r="AFN582"/>
      <c r="AFO582"/>
      <c r="AFP582"/>
      <c r="AFQ582"/>
      <c r="AFR582"/>
      <c r="AFS582"/>
      <c r="AFT582"/>
      <c r="AFU582"/>
      <c r="AFV582"/>
      <c r="AFW582"/>
      <c r="AFX582"/>
      <c r="AFY582"/>
      <c r="AFZ582"/>
      <c r="AGA582"/>
      <c r="AGB582"/>
      <c r="AGC582"/>
      <c r="AGD582"/>
      <c r="AGE582"/>
      <c r="AGF582"/>
      <c r="AGG582"/>
      <c r="AGH582"/>
      <c r="AGI582"/>
      <c r="AGJ582"/>
      <c r="AGK582"/>
      <c r="AGL582"/>
      <c r="AGM582"/>
      <c r="AGN582"/>
      <c r="AGO582"/>
      <c r="AGP582"/>
      <c r="AGQ582"/>
      <c r="AGR582"/>
      <c r="AGS582"/>
      <c r="AGT582"/>
      <c r="AGU582"/>
      <c r="AGV582"/>
      <c r="AGW582"/>
      <c r="AGX582"/>
      <c r="AGY582"/>
      <c r="AGZ582"/>
      <c r="AHA582"/>
      <c r="AHB582"/>
      <c r="AHC582"/>
      <c r="AHD582"/>
      <c r="AHE582"/>
      <c r="AHF582"/>
      <c r="AHG582"/>
      <c r="AHH582"/>
      <c r="AHI582"/>
      <c r="AHJ582"/>
      <c r="AHK582"/>
      <c r="AHL582"/>
      <c r="AHM582"/>
      <c r="AHN582"/>
      <c r="AHO582"/>
      <c r="AHP582"/>
      <c r="AHQ582"/>
      <c r="AHR582"/>
      <c r="AHS582"/>
      <c r="AHT582"/>
      <c r="AHU582"/>
      <c r="AHV582"/>
      <c r="AHW582"/>
      <c r="AHX582"/>
      <c r="AHY582"/>
      <c r="AHZ582"/>
      <c r="AIA582"/>
      <c r="AIB582"/>
      <c r="AIC582"/>
      <c r="AID582"/>
      <c r="AIE582"/>
      <c r="AIF582"/>
      <c r="AIG582"/>
      <c r="AIH582"/>
      <c r="AII582"/>
      <c r="AIJ582"/>
      <c r="AIK582"/>
      <c r="AIL582"/>
      <c r="AIM582"/>
      <c r="AIN582"/>
      <c r="AIO582"/>
      <c r="AIP582"/>
      <c r="AIQ582"/>
      <c r="AIR582"/>
      <c r="AIS582"/>
      <c r="AIT582"/>
      <c r="AIU582"/>
      <c r="AIV582"/>
      <c r="AIW582"/>
      <c r="AIX582"/>
      <c r="AIY582"/>
      <c r="AIZ582"/>
      <c r="AJA582"/>
      <c r="AJB582"/>
      <c r="AJC582"/>
      <c r="AJD582"/>
      <c r="AJE582"/>
      <c r="AJF582"/>
      <c r="AJG582"/>
      <c r="AJH582"/>
      <c r="AJI582"/>
      <c r="AJJ582"/>
      <c r="AJK582"/>
      <c r="AJL582"/>
      <c r="AJM582"/>
      <c r="AJN582"/>
      <c r="AJO582"/>
      <c r="AJP582"/>
      <c r="AJQ582"/>
      <c r="AJR582"/>
      <c r="AJS582"/>
      <c r="AJT582"/>
      <c r="AJU582"/>
      <c r="AJV582"/>
      <c r="AJW582"/>
      <c r="AJX582"/>
      <c r="AJY582"/>
      <c r="AJZ582"/>
      <c r="AKA582"/>
      <c r="AKB582"/>
      <c r="AKC582"/>
      <c r="AKD582"/>
      <c r="AKE582"/>
      <c r="AKF582"/>
      <c r="AKG582"/>
      <c r="AKH582"/>
      <c r="AKI582"/>
      <c r="AKJ582"/>
      <c r="AKK582"/>
      <c r="AKL582"/>
      <c r="AKM582"/>
      <c r="AKN582"/>
      <c r="AKO582"/>
      <c r="AKP582"/>
      <c r="AKQ582"/>
      <c r="AKR582"/>
      <c r="AKS582"/>
      <c r="AKT582"/>
      <c r="AKU582"/>
      <c r="AKV582"/>
      <c r="AKW582"/>
      <c r="AKX582"/>
      <c r="AKY582"/>
      <c r="AKZ582"/>
      <c r="ALA582"/>
      <c r="ALB582"/>
      <c r="ALC582"/>
      <c r="ALD582"/>
      <c r="ALE582"/>
      <c r="ALF582"/>
      <c r="ALG582"/>
      <c r="ALH582"/>
      <c r="ALI582"/>
      <c r="ALJ582"/>
      <c r="ALK582"/>
      <c r="ALL582"/>
      <c r="ALM582"/>
      <c r="ALN582"/>
      <c r="ALO582"/>
      <c r="ALP582"/>
      <c r="ALQ582"/>
      <c r="ALR582"/>
      <c r="ALS582"/>
      <c r="ALT582"/>
      <c r="ALU582"/>
      <c r="ALV582"/>
      <c r="ALW582"/>
      <c r="ALX582"/>
      <c r="ALY582"/>
      <c r="ALZ582"/>
      <c r="AMA582"/>
      <c r="AMB582"/>
      <c r="AMC582"/>
      <c r="AMD582"/>
      <c r="AME582"/>
      <c r="AMF582"/>
      <c r="AMG582"/>
      <c r="AMH582"/>
      <c r="AMI582"/>
      <c r="AMJ582"/>
      <c r="AMK582"/>
      <c r="AML582"/>
      <c r="AMM582"/>
      <c r="AMN582"/>
      <c r="AMO582"/>
      <c r="AMP582"/>
      <c r="AMQ582"/>
      <c r="AMR582"/>
      <c r="AMS582"/>
      <c r="AMT582"/>
      <c r="AMU582"/>
    </row>
    <row r="583" spans="2:1035" s="6" customFormat="1" ht="15" customHeight="1" x14ac:dyDescent="0.25">
      <c r="C583" s="6" t="str">
        <f t="shared" si="265"/>
        <v>SANCO2</v>
      </c>
      <c r="D583" s="6" t="str">
        <f t="shared" si="266"/>
        <v>GS3-45HPA-US &amp; SAN-43SSAQA  (43 gal)</v>
      </c>
      <c r="E583" s="6">
        <f t="shared" si="267"/>
        <v>2200116</v>
      </c>
      <c r="F583" s="55">
        <f t="shared" si="268"/>
        <v>43</v>
      </c>
      <c r="G583" s="6" t="str">
        <f t="shared" si="269"/>
        <v>SANCO240</v>
      </c>
      <c r="H583" s="114">
        <f t="shared" si="270"/>
        <v>0</v>
      </c>
      <c r="I583" s="152" t="str">
        <f t="shared" si="271"/>
        <v>SANCO2GS3_SAN43SSAQA</v>
      </c>
      <c r="J583" s="114">
        <v>3</v>
      </c>
      <c r="K583" s="219">
        <v>4.47</v>
      </c>
      <c r="L583" s="91" t="s">
        <v>188</v>
      </c>
      <c r="M583" s="32">
        <v>3</v>
      </c>
      <c r="N583" s="75">
        <f t="shared" si="272"/>
        <v>22</v>
      </c>
      <c r="O583" s="12" t="s">
        <v>898</v>
      </c>
      <c r="P583" s="61">
        <v>1</v>
      </c>
      <c r="Q583" s="164">
        <f t="shared" si="263"/>
        <v>2200116</v>
      </c>
      <c r="R583" s="59" t="str">
        <f t="shared" si="273"/>
        <v>GS3-45HPA-US &amp; SAN-43SSAQA  (43 gal)</v>
      </c>
      <c r="S583" s="151">
        <f>COUNTIF(R$90:R$662, R583)</f>
        <v>1</v>
      </c>
      <c r="T583" s="93" t="s">
        <v>203</v>
      </c>
      <c r="U583" s="14">
        <v>43</v>
      </c>
      <c r="V583" s="30" t="s">
        <v>899</v>
      </c>
      <c r="W583" s="80" t="s">
        <v>899</v>
      </c>
      <c r="X583" s="85" t="str">
        <f t="shared" si="264"/>
        <v>SANCO240</v>
      </c>
      <c r="Y583" s="113">
        <v>0</v>
      </c>
      <c r="Z583" s="46">
        <v>4</v>
      </c>
      <c r="AA583" s="47">
        <v>42804</v>
      </c>
      <c r="AB583" s="44"/>
      <c r="AC583" s="124" t="str">
        <f t="shared" si="274"/>
        <v>2,     2200116,   "GS3-45HPA-US &amp; SAN-43SSAQA  (43 gal)"</v>
      </c>
      <c r="AD583" s="125" t="str">
        <f>O583</f>
        <v>SANCO2</v>
      </c>
      <c r="AE583" t="s">
        <v>904</v>
      </c>
      <c r="AF583" s="167">
        <f>COUNTIF(AE$77:AE$662, AE583)</f>
        <v>1</v>
      </c>
      <c r="AG583" s="124" t="str">
        <f t="shared" si="275"/>
        <v xml:space="preserve">          case  GS3-45HPA-US &amp; SAN-43SSAQA  (43 gal)   :   "SANCO2GS3_SAN43SSAQA"</v>
      </c>
      <c r="AH583" s="6">
        <v>4.47</v>
      </c>
      <c r="AJ583" s="6">
        <v>3</v>
      </c>
      <c r="AK583"/>
      <c r="AL583" s="138">
        <f t="shared" si="276"/>
        <v>4.47</v>
      </c>
      <c r="AM583" s="138" t="str">
        <f t="shared" si="277"/>
        <v/>
      </c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/>
      <c r="EO583"/>
      <c r="EP583"/>
      <c r="EQ583"/>
      <c r="ER583"/>
      <c r="ES583"/>
      <c r="ET583"/>
      <c r="EU583"/>
      <c r="EV583"/>
      <c r="EW583"/>
      <c r="EX583"/>
      <c r="EY583"/>
      <c r="EZ583"/>
      <c r="FA583"/>
      <c r="FB583"/>
      <c r="FC583"/>
      <c r="FD583"/>
      <c r="FE583"/>
      <c r="FF583"/>
      <c r="FG583"/>
      <c r="FH583"/>
      <c r="FI583"/>
      <c r="FJ583"/>
      <c r="FK583"/>
      <c r="FL583"/>
      <c r="FM583"/>
      <c r="FN583"/>
      <c r="FO583"/>
      <c r="FP583"/>
      <c r="FQ583"/>
      <c r="FR583"/>
      <c r="FS583"/>
      <c r="FT583"/>
      <c r="FU583"/>
      <c r="FV583"/>
      <c r="FW583"/>
      <c r="FX583"/>
      <c r="FY583"/>
      <c r="FZ583"/>
      <c r="GA583"/>
      <c r="GB583"/>
      <c r="GC583"/>
      <c r="GD583"/>
      <c r="GE583"/>
      <c r="GF583"/>
      <c r="GG583"/>
      <c r="GH583"/>
      <c r="GI583"/>
      <c r="GJ583"/>
      <c r="GK583"/>
      <c r="GL583"/>
      <c r="GM583"/>
      <c r="GN583"/>
      <c r="GO583"/>
      <c r="GP583"/>
      <c r="GQ583"/>
      <c r="GR583"/>
      <c r="GS583"/>
      <c r="GT583"/>
      <c r="GU583"/>
      <c r="GV583"/>
      <c r="GW583"/>
      <c r="GX583"/>
      <c r="GY583"/>
      <c r="GZ583"/>
      <c r="HA583"/>
      <c r="HB583"/>
      <c r="HC583"/>
      <c r="HD583"/>
      <c r="HE583"/>
      <c r="HF583"/>
      <c r="HG583"/>
      <c r="HH583"/>
      <c r="HI583"/>
      <c r="HJ583"/>
      <c r="HK583"/>
      <c r="HL583"/>
      <c r="HM583"/>
      <c r="HN583"/>
      <c r="HO583"/>
      <c r="HP583"/>
      <c r="HQ583"/>
      <c r="HR583"/>
      <c r="HS583"/>
      <c r="HT583"/>
      <c r="HU583"/>
      <c r="HV583"/>
      <c r="HW583"/>
      <c r="HX583"/>
      <c r="HY583"/>
      <c r="HZ583"/>
      <c r="IA583"/>
      <c r="IB583"/>
      <c r="IC583"/>
      <c r="ID583"/>
      <c r="IE583"/>
      <c r="IF583"/>
      <c r="IG583"/>
      <c r="IH583"/>
      <c r="II583"/>
      <c r="IJ583"/>
      <c r="IK583"/>
      <c r="IL583"/>
      <c r="IM583"/>
      <c r="IN583"/>
      <c r="IO583"/>
      <c r="IP583"/>
      <c r="IQ583"/>
      <c r="IR583"/>
      <c r="IS583"/>
      <c r="IT583"/>
      <c r="IU583"/>
      <c r="IV583"/>
      <c r="IW583"/>
      <c r="IX583"/>
      <c r="IY583"/>
      <c r="IZ583"/>
      <c r="JA583"/>
      <c r="JB583"/>
      <c r="JC583"/>
      <c r="JD583"/>
      <c r="JE583"/>
      <c r="JF583"/>
      <c r="JG583"/>
      <c r="JH583"/>
      <c r="JI583"/>
      <c r="JJ583"/>
      <c r="JK583"/>
      <c r="JL583"/>
      <c r="JM583"/>
      <c r="JN583"/>
      <c r="JO583"/>
      <c r="JP583"/>
      <c r="JQ583"/>
      <c r="JR583"/>
      <c r="JS583"/>
      <c r="JT583"/>
      <c r="JU583"/>
      <c r="JV583"/>
      <c r="JW583"/>
      <c r="JX583"/>
      <c r="JY583"/>
      <c r="JZ583"/>
      <c r="KA583"/>
      <c r="KB583"/>
      <c r="KC583"/>
      <c r="KD583"/>
      <c r="KE583"/>
      <c r="KF583"/>
      <c r="KG583"/>
      <c r="KH583"/>
      <c r="KI583"/>
      <c r="KJ583"/>
      <c r="KK583"/>
      <c r="KL583"/>
      <c r="KM583"/>
      <c r="KN583"/>
      <c r="KO583"/>
      <c r="KP583"/>
      <c r="KQ583"/>
      <c r="KR583"/>
      <c r="KS583"/>
      <c r="KT583"/>
      <c r="KU583"/>
      <c r="KV583"/>
      <c r="KW583"/>
      <c r="KX583"/>
      <c r="KY583"/>
      <c r="KZ583"/>
      <c r="LA583"/>
      <c r="LB583"/>
      <c r="LC583"/>
      <c r="LD583"/>
      <c r="LE583"/>
      <c r="LF583"/>
      <c r="LG583"/>
      <c r="LH583"/>
      <c r="LI583"/>
      <c r="LJ583"/>
      <c r="LK583"/>
      <c r="LL583"/>
      <c r="LM583"/>
      <c r="LN583"/>
      <c r="LO583"/>
      <c r="LP583"/>
      <c r="LQ583"/>
      <c r="LR583"/>
      <c r="LS583"/>
      <c r="LT583"/>
      <c r="LU583"/>
      <c r="LV583"/>
      <c r="LW583"/>
      <c r="LX583"/>
      <c r="LY583"/>
      <c r="LZ583"/>
      <c r="MA583"/>
      <c r="MB583"/>
      <c r="MC583"/>
      <c r="MD583"/>
      <c r="ME583"/>
      <c r="MF583"/>
      <c r="MG583"/>
      <c r="MH583"/>
      <c r="MI583"/>
      <c r="MJ583"/>
      <c r="MK583"/>
      <c r="ML583"/>
      <c r="MM583"/>
      <c r="MN583"/>
      <c r="MO583"/>
      <c r="MP583"/>
      <c r="MQ583"/>
      <c r="MR583"/>
      <c r="MS583"/>
      <c r="MT583"/>
      <c r="MU583"/>
      <c r="MV583"/>
      <c r="MW583"/>
      <c r="MX583"/>
      <c r="MY583"/>
      <c r="MZ583"/>
      <c r="NA583"/>
      <c r="NB583"/>
      <c r="NC583"/>
      <c r="ND583"/>
      <c r="NE583"/>
      <c r="NF583"/>
      <c r="NG583"/>
      <c r="NH583"/>
      <c r="NI583"/>
      <c r="NJ583"/>
      <c r="NK583"/>
      <c r="NL583"/>
      <c r="NM583"/>
      <c r="NN583"/>
      <c r="NO583"/>
      <c r="NP583"/>
      <c r="NQ583"/>
      <c r="NR583"/>
      <c r="NS583"/>
      <c r="NT583"/>
      <c r="NU583"/>
      <c r="NV583"/>
      <c r="NW583"/>
      <c r="NX583"/>
      <c r="NY583"/>
      <c r="NZ583"/>
      <c r="OA583"/>
      <c r="OB583"/>
      <c r="OC583"/>
      <c r="OD583"/>
      <c r="OE583"/>
      <c r="OF583"/>
      <c r="OG583"/>
      <c r="OH583"/>
      <c r="OI583"/>
      <c r="OJ583"/>
      <c r="OK583"/>
      <c r="OL583"/>
      <c r="OM583"/>
      <c r="ON583"/>
      <c r="OO583"/>
      <c r="OP583"/>
      <c r="OQ583"/>
      <c r="OR583"/>
      <c r="OS583"/>
      <c r="OT583"/>
      <c r="OU583"/>
      <c r="OV583"/>
      <c r="OW583"/>
      <c r="OX583"/>
      <c r="OY583"/>
      <c r="OZ583"/>
      <c r="PA583"/>
      <c r="PB583"/>
      <c r="PC583"/>
      <c r="PD583"/>
      <c r="PE583"/>
      <c r="PF583"/>
      <c r="PG583"/>
      <c r="PH583"/>
      <c r="PI583"/>
      <c r="PJ583"/>
      <c r="PK583"/>
      <c r="PL583"/>
      <c r="PM583"/>
      <c r="PN583"/>
      <c r="PO583"/>
      <c r="PP583"/>
      <c r="PQ583"/>
      <c r="PR583"/>
      <c r="PS583"/>
      <c r="PT583"/>
      <c r="PU583"/>
      <c r="PV583"/>
      <c r="PW583"/>
      <c r="PX583"/>
      <c r="PY583"/>
      <c r="PZ583"/>
      <c r="QA583"/>
      <c r="QB583"/>
      <c r="QC583"/>
      <c r="QD583"/>
      <c r="QE583"/>
      <c r="QF583"/>
      <c r="QG583"/>
      <c r="QH583"/>
      <c r="QI583"/>
      <c r="QJ583"/>
      <c r="QK583"/>
      <c r="QL583"/>
      <c r="QM583"/>
      <c r="QN583"/>
      <c r="QO583"/>
      <c r="QP583"/>
      <c r="QQ583"/>
      <c r="QR583"/>
      <c r="QS583"/>
      <c r="QT583"/>
      <c r="QU583"/>
      <c r="QV583"/>
      <c r="QW583"/>
      <c r="QX583"/>
      <c r="QY583"/>
      <c r="QZ583"/>
      <c r="RA583"/>
      <c r="RB583"/>
      <c r="RC583"/>
      <c r="RD583"/>
      <c r="RE583"/>
      <c r="RF583"/>
      <c r="RG583"/>
      <c r="RH583"/>
      <c r="RI583"/>
      <c r="RJ583"/>
      <c r="RK583"/>
      <c r="RL583"/>
      <c r="RM583"/>
      <c r="RN583"/>
      <c r="RO583"/>
      <c r="RP583"/>
      <c r="RQ583"/>
      <c r="RR583"/>
      <c r="RS583"/>
      <c r="RT583"/>
      <c r="RU583"/>
      <c r="RV583"/>
      <c r="RW583"/>
      <c r="RX583"/>
      <c r="RY583"/>
      <c r="RZ583"/>
      <c r="SA583"/>
      <c r="SB583"/>
      <c r="SC583"/>
      <c r="SD583"/>
      <c r="SE583"/>
      <c r="SF583"/>
      <c r="SG583"/>
      <c r="SH583"/>
      <c r="SI583"/>
      <c r="SJ583"/>
      <c r="SK583"/>
      <c r="SL583"/>
      <c r="SM583"/>
      <c r="SN583"/>
      <c r="SO583"/>
      <c r="SP583"/>
      <c r="SQ583"/>
      <c r="SR583"/>
      <c r="SS583"/>
      <c r="ST583"/>
      <c r="SU583"/>
      <c r="SV583"/>
      <c r="SW583"/>
      <c r="SX583"/>
      <c r="SY583"/>
      <c r="SZ583"/>
      <c r="TA583"/>
      <c r="TB583"/>
      <c r="TC583"/>
      <c r="TD583"/>
      <c r="TE583"/>
      <c r="TF583"/>
      <c r="TG583"/>
      <c r="TH583"/>
      <c r="TI583"/>
      <c r="TJ583"/>
      <c r="TK583"/>
      <c r="TL583"/>
      <c r="TM583"/>
      <c r="TN583"/>
      <c r="TO583"/>
      <c r="TP583"/>
      <c r="TQ583"/>
      <c r="TR583"/>
      <c r="TS583"/>
      <c r="TT583"/>
      <c r="TU583"/>
      <c r="TV583"/>
      <c r="TW583"/>
      <c r="TX583"/>
      <c r="TY583"/>
      <c r="TZ583"/>
      <c r="UA583"/>
      <c r="UB583"/>
      <c r="UC583"/>
      <c r="UD583"/>
      <c r="UE583"/>
      <c r="UF583"/>
      <c r="UG583"/>
      <c r="UH583"/>
      <c r="UI583"/>
      <c r="UJ583"/>
      <c r="UK583"/>
      <c r="UL583"/>
      <c r="UM583"/>
      <c r="UN583"/>
      <c r="UO583"/>
      <c r="UP583"/>
      <c r="UQ583"/>
      <c r="UR583"/>
      <c r="US583"/>
      <c r="UT583"/>
      <c r="UU583"/>
      <c r="UV583"/>
      <c r="UW583"/>
      <c r="UX583"/>
      <c r="UY583"/>
      <c r="UZ583"/>
      <c r="VA583"/>
      <c r="VB583"/>
      <c r="VC583"/>
      <c r="VD583"/>
      <c r="VE583"/>
      <c r="VF583"/>
      <c r="VG583"/>
      <c r="VH583"/>
      <c r="VI583"/>
      <c r="VJ583"/>
      <c r="VK583"/>
      <c r="VL583"/>
      <c r="VM583"/>
      <c r="VN583"/>
      <c r="VO583"/>
      <c r="VP583"/>
      <c r="VQ583"/>
      <c r="VR583"/>
      <c r="VS583"/>
      <c r="VT583"/>
      <c r="VU583"/>
      <c r="VV583"/>
      <c r="VW583"/>
      <c r="VX583"/>
      <c r="VY583"/>
      <c r="VZ583"/>
      <c r="WA583"/>
      <c r="WB583"/>
      <c r="WC583"/>
      <c r="WD583"/>
      <c r="WE583"/>
      <c r="WF583"/>
      <c r="WG583"/>
      <c r="WH583"/>
      <c r="WI583"/>
      <c r="WJ583"/>
      <c r="WK583"/>
      <c r="WL583"/>
      <c r="WM583"/>
      <c r="WN583"/>
      <c r="WO583"/>
      <c r="WP583"/>
      <c r="WQ583"/>
      <c r="WR583"/>
      <c r="WS583"/>
      <c r="WT583"/>
      <c r="WU583"/>
      <c r="WV583"/>
      <c r="WW583"/>
      <c r="WX583"/>
      <c r="WY583"/>
      <c r="WZ583"/>
      <c r="XA583"/>
      <c r="XB583"/>
      <c r="XC583"/>
      <c r="XD583"/>
      <c r="XE583"/>
      <c r="XF583"/>
      <c r="XG583"/>
      <c r="XH583"/>
      <c r="XI583"/>
      <c r="XJ583"/>
      <c r="XK583"/>
      <c r="XL583"/>
      <c r="XM583"/>
      <c r="XN583"/>
      <c r="XO583"/>
      <c r="XP583"/>
      <c r="XQ583"/>
      <c r="XR583"/>
      <c r="XS583"/>
      <c r="XT583"/>
      <c r="XU583"/>
      <c r="XV583"/>
      <c r="XW583"/>
      <c r="XX583"/>
      <c r="XY583"/>
      <c r="XZ583"/>
      <c r="YA583"/>
      <c r="YB583"/>
      <c r="YC583"/>
      <c r="YD583"/>
      <c r="YE583"/>
      <c r="YF583"/>
      <c r="YG583"/>
      <c r="YH583"/>
      <c r="YI583"/>
      <c r="YJ583"/>
      <c r="YK583"/>
      <c r="YL583"/>
      <c r="YM583"/>
      <c r="YN583"/>
      <c r="YO583"/>
      <c r="YP583"/>
      <c r="YQ583"/>
      <c r="YR583"/>
      <c r="YS583"/>
      <c r="YT583"/>
      <c r="YU583"/>
      <c r="YV583"/>
      <c r="YW583"/>
      <c r="YX583"/>
      <c r="YY583"/>
      <c r="YZ583"/>
      <c r="ZA583"/>
      <c r="ZB583"/>
      <c r="ZC583"/>
      <c r="ZD583"/>
      <c r="ZE583"/>
      <c r="ZF583"/>
      <c r="ZG583"/>
      <c r="ZH583"/>
      <c r="ZI583"/>
      <c r="ZJ583"/>
      <c r="ZK583"/>
      <c r="ZL583"/>
      <c r="ZM583"/>
      <c r="ZN583"/>
      <c r="ZO583"/>
      <c r="ZP583"/>
      <c r="ZQ583"/>
      <c r="ZR583"/>
      <c r="ZS583"/>
      <c r="ZT583"/>
      <c r="ZU583"/>
      <c r="ZV583"/>
      <c r="ZW583"/>
      <c r="ZX583"/>
      <c r="ZY583"/>
      <c r="ZZ583"/>
      <c r="AAA583"/>
      <c r="AAB583"/>
      <c r="AAC583"/>
      <c r="AAD583"/>
      <c r="AAE583"/>
      <c r="AAF583"/>
      <c r="AAG583"/>
      <c r="AAH583"/>
      <c r="AAI583"/>
      <c r="AAJ583"/>
      <c r="AAK583"/>
      <c r="AAL583"/>
      <c r="AAM583"/>
      <c r="AAN583"/>
      <c r="AAO583"/>
      <c r="AAP583"/>
      <c r="AAQ583"/>
      <c r="AAR583"/>
      <c r="AAS583"/>
      <c r="AAT583"/>
      <c r="AAU583"/>
      <c r="AAV583"/>
      <c r="AAW583"/>
      <c r="AAX583"/>
      <c r="AAY583"/>
      <c r="AAZ583"/>
      <c r="ABA583"/>
      <c r="ABB583"/>
      <c r="ABC583"/>
      <c r="ABD583"/>
      <c r="ABE583"/>
      <c r="ABF583"/>
      <c r="ABG583"/>
      <c r="ABH583"/>
      <c r="ABI583"/>
      <c r="ABJ583"/>
      <c r="ABK583"/>
      <c r="ABL583"/>
      <c r="ABM583"/>
      <c r="ABN583"/>
      <c r="ABO583"/>
      <c r="ABP583"/>
      <c r="ABQ583"/>
      <c r="ABR583"/>
      <c r="ABS583"/>
      <c r="ABT583"/>
      <c r="ABU583"/>
      <c r="ABV583"/>
      <c r="ABW583"/>
      <c r="ABX583"/>
      <c r="ABY583"/>
      <c r="ABZ583"/>
      <c r="ACA583"/>
      <c r="ACB583"/>
      <c r="ACC583"/>
      <c r="ACD583"/>
      <c r="ACE583"/>
      <c r="ACF583"/>
      <c r="ACG583"/>
      <c r="ACH583"/>
      <c r="ACI583"/>
      <c r="ACJ583"/>
      <c r="ACK583"/>
      <c r="ACL583"/>
      <c r="ACM583"/>
      <c r="ACN583"/>
      <c r="ACO583"/>
      <c r="ACP583"/>
      <c r="ACQ583"/>
      <c r="ACR583"/>
      <c r="ACS583"/>
      <c r="ACT583"/>
      <c r="ACU583"/>
      <c r="ACV583"/>
      <c r="ACW583"/>
      <c r="ACX583"/>
      <c r="ACY583"/>
      <c r="ACZ583"/>
      <c r="ADA583"/>
      <c r="ADB583"/>
      <c r="ADC583"/>
      <c r="ADD583"/>
      <c r="ADE583"/>
      <c r="ADF583"/>
      <c r="ADG583"/>
      <c r="ADH583"/>
      <c r="ADI583"/>
      <c r="ADJ583"/>
      <c r="ADK583"/>
      <c r="ADL583"/>
      <c r="ADM583"/>
      <c r="ADN583"/>
      <c r="ADO583"/>
      <c r="ADP583"/>
      <c r="ADQ583"/>
      <c r="ADR583"/>
      <c r="ADS583"/>
      <c r="ADT583"/>
      <c r="ADU583"/>
      <c r="ADV583"/>
      <c r="ADW583"/>
      <c r="ADX583"/>
      <c r="ADY583"/>
      <c r="ADZ583"/>
      <c r="AEA583"/>
      <c r="AEB583"/>
      <c r="AEC583"/>
      <c r="AED583"/>
      <c r="AEE583"/>
      <c r="AEF583"/>
      <c r="AEG583"/>
      <c r="AEH583"/>
      <c r="AEI583"/>
      <c r="AEJ583"/>
      <c r="AEK583"/>
      <c r="AEL583"/>
      <c r="AEM583"/>
      <c r="AEN583"/>
      <c r="AEO583"/>
      <c r="AEP583"/>
      <c r="AEQ583"/>
      <c r="AER583"/>
      <c r="AES583"/>
      <c r="AET583"/>
      <c r="AEU583"/>
      <c r="AEV583"/>
      <c r="AEW583"/>
      <c r="AEX583"/>
      <c r="AEY583"/>
      <c r="AEZ583"/>
      <c r="AFA583"/>
      <c r="AFB583"/>
      <c r="AFC583"/>
      <c r="AFD583"/>
      <c r="AFE583"/>
      <c r="AFF583"/>
      <c r="AFG583"/>
      <c r="AFH583"/>
      <c r="AFI583"/>
      <c r="AFJ583"/>
      <c r="AFK583"/>
      <c r="AFL583"/>
      <c r="AFM583"/>
      <c r="AFN583"/>
      <c r="AFO583"/>
      <c r="AFP583"/>
      <c r="AFQ583"/>
      <c r="AFR583"/>
      <c r="AFS583"/>
      <c r="AFT583"/>
      <c r="AFU583"/>
      <c r="AFV583"/>
      <c r="AFW583"/>
      <c r="AFX583"/>
      <c r="AFY583"/>
      <c r="AFZ583"/>
      <c r="AGA583"/>
      <c r="AGB583"/>
      <c r="AGC583"/>
      <c r="AGD583"/>
      <c r="AGE583"/>
      <c r="AGF583"/>
      <c r="AGG583"/>
      <c r="AGH583"/>
      <c r="AGI583"/>
      <c r="AGJ583"/>
      <c r="AGK583"/>
      <c r="AGL583"/>
      <c r="AGM583"/>
      <c r="AGN583"/>
      <c r="AGO583"/>
      <c r="AGP583"/>
      <c r="AGQ583"/>
      <c r="AGR583"/>
      <c r="AGS583"/>
      <c r="AGT583"/>
      <c r="AGU583"/>
      <c r="AGV583"/>
      <c r="AGW583"/>
      <c r="AGX583"/>
      <c r="AGY583"/>
      <c r="AGZ583"/>
      <c r="AHA583"/>
      <c r="AHB583"/>
      <c r="AHC583"/>
      <c r="AHD583"/>
      <c r="AHE583"/>
      <c r="AHF583"/>
      <c r="AHG583"/>
      <c r="AHH583"/>
      <c r="AHI583"/>
      <c r="AHJ583"/>
      <c r="AHK583"/>
      <c r="AHL583"/>
      <c r="AHM583"/>
      <c r="AHN583"/>
      <c r="AHO583"/>
      <c r="AHP583"/>
      <c r="AHQ583"/>
      <c r="AHR583"/>
      <c r="AHS583"/>
      <c r="AHT583"/>
      <c r="AHU583"/>
      <c r="AHV583"/>
      <c r="AHW583"/>
      <c r="AHX583"/>
      <c r="AHY583"/>
      <c r="AHZ583"/>
      <c r="AIA583"/>
      <c r="AIB583"/>
      <c r="AIC583"/>
      <c r="AID583"/>
      <c r="AIE583"/>
      <c r="AIF583"/>
      <c r="AIG583"/>
      <c r="AIH583"/>
      <c r="AII583"/>
      <c r="AIJ583"/>
      <c r="AIK583"/>
      <c r="AIL583"/>
      <c r="AIM583"/>
      <c r="AIN583"/>
      <c r="AIO583"/>
      <c r="AIP583"/>
      <c r="AIQ583"/>
      <c r="AIR583"/>
      <c r="AIS583"/>
      <c r="AIT583"/>
      <c r="AIU583"/>
      <c r="AIV583"/>
      <c r="AIW583"/>
      <c r="AIX583"/>
      <c r="AIY583"/>
      <c r="AIZ583"/>
      <c r="AJA583"/>
      <c r="AJB583"/>
      <c r="AJC583"/>
      <c r="AJD583"/>
      <c r="AJE583"/>
      <c r="AJF583"/>
      <c r="AJG583"/>
      <c r="AJH583"/>
      <c r="AJI583"/>
      <c r="AJJ583"/>
      <c r="AJK583"/>
      <c r="AJL583"/>
      <c r="AJM583"/>
      <c r="AJN583"/>
      <c r="AJO583"/>
      <c r="AJP583"/>
      <c r="AJQ583"/>
      <c r="AJR583"/>
      <c r="AJS583"/>
      <c r="AJT583"/>
      <c r="AJU583"/>
      <c r="AJV583"/>
      <c r="AJW583"/>
      <c r="AJX583"/>
      <c r="AJY583"/>
      <c r="AJZ583"/>
      <c r="AKA583"/>
      <c r="AKB583"/>
      <c r="AKC583"/>
      <c r="AKD583"/>
      <c r="AKE583"/>
      <c r="AKF583"/>
      <c r="AKG583"/>
      <c r="AKH583"/>
      <c r="AKI583"/>
      <c r="AKJ583"/>
      <c r="AKK583"/>
      <c r="AKL583"/>
      <c r="AKM583"/>
      <c r="AKN583"/>
      <c r="AKO583"/>
      <c r="AKP583"/>
      <c r="AKQ583"/>
      <c r="AKR583"/>
      <c r="AKS583"/>
      <c r="AKT583"/>
      <c r="AKU583"/>
      <c r="AKV583"/>
      <c r="AKW583"/>
      <c r="AKX583"/>
      <c r="AKY583"/>
      <c r="AKZ583"/>
      <c r="ALA583"/>
      <c r="ALB583"/>
      <c r="ALC583"/>
      <c r="ALD583"/>
      <c r="ALE583"/>
      <c r="ALF583"/>
      <c r="ALG583"/>
      <c r="ALH583"/>
      <c r="ALI583"/>
      <c r="ALJ583"/>
      <c r="ALK583"/>
      <c r="ALL583"/>
      <c r="ALM583"/>
      <c r="ALN583"/>
      <c r="ALO583"/>
      <c r="ALP583"/>
      <c r="ALQ583"/>
      <c r="ALR583"/>
      <c r="ALS583"/>
      <c r="ALT583"/>
      <c r="ALU583"/>
      <c r="ALV583"/>
      <c r="ALW583"/>
      <c r="ALX583"/>
      <c r="ALY583"/>
      <c r="ALZ583"/>
      <c r="AMA583"/>
      <c r="AMB583"/>
      <c r="AMC583"/>
      <c r="AMD583"/>
      <c r="AME583"/>
      <c r="AMF583"/>
      <c r="AMG583"/>
      <c r="AMH583"/>
      <c r="AMI583"/>
      <c r="AMJ583"/>
      <c r="AMK583"/>
      <c r="AML583"/>
      <c r="AMM583"/>
      <c r="AMN583"/>
      <c r="AMO583"/>
      <c r="AMP583"/>
      <c r="AMQ583"/>
      <c r="AMR583"/>
      <c r="AMS583"/>
      <c r="AMT583"/>
      <c r="AMU583"/>
    </row>
    <row r="584" spans="2:1035" s="6" customFormat="1" ht="15" customHeight="1" x14ac:dyDescent="0.25">
      <c r="C584" s="6" t="str">
        <f t="shared" si="265"/>
        <v>SANCO2</v>
      </c>
      <c r="D584" s="6" t="str">
        <f t="shared" si="266"/>
        <v>GS3-45HPA-US &amp; GAUS-160QTA  (43 gal)</v>
      </c>
      <c r="E584" s="6">
        <f t="shared" si="267"/>
        <v>2200216</v>
      </c>
      <c r="F584" s="55">
        <f t="shared" si="268"/>
        <v>43</v>
      </c>
      <c r="G584" s="6" t="str">
        <f t="shared" si="269"/>
        <v>SANCO240</v>
      </c>
      <c r="H584" s="114">
        <f t="shared" si="270"/>
        <v>0</v>
      </c>
      <c r="I584" s="152" t="str">
        <f t="shared" si="271"/>
        <v>SANCO2GS3_GAUS160QTA</v>
      </c>
      <c r="J584" s="114">
        <v>3</v>
      </c>
      <c r="K584" s="219">
        <v>4.47</v>
      </c>
      <c r="L584" s="91" t="s">
        <v>188</v>
      </c>
      <c r="M584" s="32">
        <v>3</v>
      </c>
      <c r="N584" s="75">
        <f t="shared" si="272"/>
        <v>22</v>
      </c>
      <c r="O584" s="12" t="s">
        <v>898</v>
      </c>
      <c r="P584" s="62">
        <f t="shared" ref="P584:P591" si="330">P583+1</f>
        <v>2</v>
      </c>
      <c r="Q584" s="164">
        <f t="shared" si="263"/>
        <v>2200216</v>
      </c>
      <c r="R584" s="59" t="str">
        <f t="shared" si="273"/>
        <v>GS3-45HPA-US &amp; GAUS-160QTA  (43 gal)</v>
      </c>
      <c r="S584" s="151">
        <f>COUNTIF(R$90:R$662, R584)</f>
        <v>1</v>
      </c>
      <c r="T584" s="93" t="s">
        <v>204</v>
      </c>
      <c r="U584" s="14">
        <v>43</v>
      </c>
      <c r="V584" s="30" t="s">
        <v>899</v>
      </c>
      <c r="W584" s="80" t="s">
        <v>899</v>
      </c>
      <c r="X584" s="85" t="str">
        <f t="shared" si="264"/>
        <v>SANCO240</v>
      </c>
      <c r="Y584" s="113">
        <v>0</v>
      </c>
      <c r="Z584" s="46">
        <f>[1]ESTAR_to_AWHS!I68</f>
        <v>3</v>
      </c>
      <c r="AA584" s="47">
        <v>42804</v>
      </c>
      <c r="AB584" s="44"/>
      <c r="AC584" s="124" t="str">
        <f t="shared" si="274"/>
        <v>2,     2200216,   "GS3-45HPA-US &amp; GAUS-160QTA  (43 gal)"</v>
      </c>
      <c r="AD584" s="126" t="str">
        <f t="shared" ref="AD584:AD591" si="331">AD583</f>
        <v>SANCO2</v>
      </c>
      <c r="AE584" t="s">
        <v>905</v>
      </c>
      <c r="AF584" s="167">
        <f>COUNTIF(AE$77:AE$662, AE584)</f>
        <v>1</v>
      </c>
      <c r="AG584" s="124" t="str">
        <f t="shared" si="275"/>
        <v xml:space="preserve">          case  GS3-45HPA-US &amp; GAUS-160QTA  (43 gal)   :   "SANCO2GS3_GAUS160QTA"</v>
      </c>
      <c r="AH584" s="6">
        <v>4.47</v>
      </c>
      <c r="AJ584" s="6">
        <v>3</v>
      </c>
      <c r="AK584"/>
      <c r="AL584" s="138">
        <f t="shared" si="276"/>
        <v>4.47</v>
      </c>
      <c r="AM584" s="138" t="str">
        <f t="shared" si="277"/>
        <v/>
      </c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/>
      <c r="FB584"/>
      <c r="FC584"/>
      <c r="FD584"/>
      <c r="FE584"/>
      <c r="FF584"/>
      <c r="FG584"/>
      <c r="FH584"/>
      <c r="FI584"/>
      <c r="FJ584"/>
      <c r="FK584"/>
      <c r="FL584"/>
      <c r="FM584"/>
      <c r="FN584"/>
      <c r="FO584"/>
      <c r="FP584"/>
      <c r="FQ584"/>
      <c r="FR584"/>
      <c r="FS584"/>
      <c r="FT584"/>
      <c r="FU584"/>
      <c r="FV584"/>
      <c r="FW584"/>
      <c r="FX584"/>
      <c r="FY584"/>
      <c r="FZ584"/>
      <c r="GA584"/>
      <c r="GB584"/>
      <c r="GC584"/>
      <c r="GD584"/>
      <c r="GE584"/>
      <c r="GF584"/>
      <c r="GG584"/>
      <c r="GH584"/>
      <c r="GI584"/>
      <c r="GJ584"/>
      <c r="GK584"/>
      <c r="GL584"/>
      <c r="GM584"/>
      <c r="GN584"/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/>
      <c r="HD584"/>
      <c r="HE584"/>
      <c r="HF584"/>
      <c r="HG584"/>
      <c r="HH584"/>
      <c r="HI584"/>
      <c r="HJ584"/>
      <c r="HK584"/>
      <c r="HL584"/>
      <c r="HM584"/>
      <c r="HN584"/>
      <c r="HO584"/>
      <c r="HP584"/>
      <c r="HQ584"/>
      <c r="HR584"/>
      <c r="HS584"/>
      <c r="HT584"/>
      <c r="HU584"/>
      <c r="HV584"/>
      <c r="HW584"/>
      <c r="HX584"/>
      <c r="HY584"/>
      <c r="HZ584"/>
      <c r="IA584"/>
      <c r="IB584"/>
      <c r="IC584"/>
      <c r="ID584"/>
      <c r="IE584"/>
      <c r="IF584"/>
      <c r="IG584"/>
      <c r="IH584"/>
      <c r="II584"/>
      <c r="IJ584"/>
      <c r="IK584"/>
      <c r="IL584"/>
      <c r="IM584"/>
      <c r="IN584"/>
      <c r="IO584"/>
      <c r="IP584"/>
      <c r="IQ584"/>
      <c r="IR584"/>
      <c r="IS584"/>
      <c r="IT584"/>
      <c r="IU584"/>
      <c r="IV584"/>
      <c r="IW584"/>
      <c r="IX584"/>
      <c r="IY584"/>
      <c r="IZ584"/>
      <c r="JA584"/>
      <c r="JB584"/>
      <c r="JC584"/>
      <c r="JD584"/>
      <c r="JE584"/>
      <c r="JF584"/>
      <c r="JG584"/>
      <c r="JH584"/>
      <c r="JI584"/>
      <c r="JJ584"/>
      <c r="JK584"/>
      <c r="JL584"/>
      <c r="JM584"/>
      <c r="JN584"/>
      <c r="JO584"/>
      <c r="JP584"/>
      <c r="JQ584"/>
      <c r="JR584"/>
      <c r="JS584"/>
      <c r="JT584"/>
      <c r="JU584"/>
      <c r="JV584"/>
      <c r="JW584"/>
      <c r="JX584"/>
      <c r="JY584"/>
      <c r="JZ584"/>
      <c r="KA584"/>
      <c r="KB584"/>
      <c r="KC584"/>
      <c r="KD584"/>
      <c r="KE584"/>
      <c r="KF584"/>
      <c r="KG584"/>
      <c r="KH584"/>
      <c r="KI584"/>
      <c r="KJ584"/>
      <c r="KK584"/>
      <c r="KL584"/>
      <c r="KM584"/>
      <c r="KN584"/>
      <c r="KO584"/>
      <c r="KP584"/>
      <c r="KQ584"/>
      <c r="KR584"/>
      <c r="KS584"/>
      <c r="KT584"/>
      <c r="KU584"/>
      <c r="KV584"/>
      <c r="KW584"/>
      <c r="KX584"/>
      <c r="KY584"/>
      <c r="KZ584"/>
      <c r="LA584"/>
      <c r="LB584"/>
      <c r="LC584"/>
      <c r="LD584"/>
      <c r="LE584"/>
      <c r="LF584"/>
      <c r="LG584"/>
      <c r="LH584"/>
      <c r="LI584"/>
      <c r="LJ584"/>
      <c r="LK584"/>
      <c r="LL584"/>
      <c r="LM584"/>
      <c r="LN584"/>
      <c r="LO584"/>
      <c r="LP584"/>
      <c r="LQ584"/>
      <c r="LR584"/>
      <c r="LS584"/>
      <c r="LT584"/>
      <c r="LU584"/>
      <c r="LV584"/>
      <c r="LW584"/>
      <c r="LX584"/>
      <c r="LY584"/>
      <c r="LZ584"/>
      <c r="MA584"/>
      <c r="MB584"/>
      <c r="MC584"/>
      <c r="MD584"/>
      <c r="ME584"/>
      <c r="MF584"/>
      <c r="MG584"/>
      <c r="MH584"/>
      <c r="MI584"/>
      <c r="MJ584"/>
      <c r="MK584"/>
      <c r="ML584"/>
      <c r="MM584"/>
      <c r="MN584"/>
      <c r="MO584"/>
      <c r="MP584"/>
      <c r="MQ584"/>
      <c r="MR584"/>
      <c r="MS584"/>
      <c r="MT584"/>
      <c r="MU584"/>
      <c r="MV584"/>
      <c r="MW584"/>
      <c r="MX584"/>
      <c r="MY584"/>
      <c r="MZ584"/>
      <c r="NA584"/>
      <c r="NB584"/>
      <c r="NC584"/>
      <c r="ND584"/>
      <c r="NE584"/>
      <c r="NF584"/>
      <c r="NG584"/>
      <c r="NH584"/>
      <c r="NI584"/>
      <c r="NJ584"/>
      <c r="NK584"/>
      <c r="NL584"/>
      <c r="NM584"/>
      <c r="NN584"/>
      <c r="NO584"/>
      <c r="NP584"/>
      <c r="NQ584"/>
      <c r="NR584"/>
      <c r="NS584"/>
      <c r="NT584"/>
      <c r="NU584"/>
      <c r="NV584"/>
      <c r="NW584"/>
      <c r="NX584"/>
      <c r="NY584"/>
      <c r="NZ584"/>
      <c r="OA584"/>
      <c r="OB584"/>
      <c r="OC584"/>
      <c r="OD584"/>
      <c r="OE584"/>
      <c r="OF584"/>
      <c r="OG584"/>
      <c r="OH584"/>
      <c r="OI584"/>
      <c r="OJ584"/>
      <c r="OK584"/>
      <c r="OL584"/>
      <c r="OM584"/>
      <c r="ON584"/>
      <c r="OO584"/>
      <c r="OP584"/>
      <c r="OQ584"/>
      <c r="OR584"/>
      <c r="OS584"/>
      <c r="OT584"/>
      <c r="OU584"/>
      <c r="OV584"/>
      <c r="OW584"/>
      <c r="OX584"/>
      <c r="OY584"/>
      <c r="OZ584"/>
      <c r="PA584"/>
      <c r="PB584"/>
      <c r="PC584"/>
      <c r="PD584"/>
      <c r="PE584"/>
      <c r="PF584"/>
      <c r="PG584"/>
      <c r="PH584"/>
      <c r="PI584"/>
      <c r="PJ584"/>
      <c r="PK584"/>
      <c r="PL584"/>
      <c r="PM584"/>
      <c r="PN584"/>
      <c r="PO584"/>
      <c r="PP584"/>
      <c r="PQ584"/>
      <c r="PR584"/>
      <c r="PS584"/>
      <c r="PT584"/>
      <c r="PU584"/>
      <c r="PV584"/>
      <c r="PW584"/>
      <c r="PX584"/>
      <c r="PY584"/>
      <c r="PZ584"/>
      <c r="QA584"/>
      <c r="QB584"/>
      <c r="QC584"/>
      <c r="QD584"/>
      <c r="QE584"/>
      <c r="QF584"/>
      <c r="QG584"/>
      <c r="QH584"/>
      <c r="QI584"/>
      <c r="QJ584"/>
      <c r="QK584"/>
      <c r="QL584"/>
      <c r="QM584"/>
      <c r="QN584"/>
      <c r="QO584"/>
      <c r="QP584"/>
      <c r="QQ584"/>
      <c r="QR584"/>
      <c r="QS584"/>
      <c r="QT584"/>
      <c r="QU584"/>
      <c r="QV584"/>
      <c r="QW584"/>
      <c r="QX584"/>
      <c r="QY584"/>
      <c r="QZ584"/>
      <c r="RA584"/>
      <c r="RB584"/>
      <c r="RC584"/>
      <c r="RD584"/>
      <c r="RE584"/>
      <c r="RF584"/>
      <c r="RG584"/>
      <c r="RH584"/>
      <c r="RI584"/>
      <c r="RJ584"/>
      <c r="RK584"/>
      <c r="RL584"/>
      <c r="RM584"/>
      <c r="RN584"/>
      <c r="RO584"/>
      <c r="RP584"/>
      <c r="RQ584"/>
      <c r="RR584"/>
      <c r="RS584"/>
      <c r="RT584"/>
      <c r="RU584"/>
      <c r="RV584"/>
      <c r="RW584"/>
      <c r="RX584"/>
      <c r="RY584"/>
      <c r="RZ584"/>
      <c r="SA584"/>
      <c r="SB584"/>
      <c r="SC584"/>
      <c r="SD584"/>
      <c r="SE584"/>
      <c r="SF584"/>
      <c r="SG584"/>
      <c r="SH584"/>
      <c r="SI584"/>
      <c r="SJ584"/>
      <c r="SK584"/>
      <c r="SL584"/>
      <c r="SM584"/>
      <c r="SN584"/>
      <c r="SO584"/>
      <c r="SP584"/>
      <c r="SQ584"/>
      <c r="SR584"/>
      <c r="SS584"/>
      <c r="ST584"/>
      <c r="SU584"/>
      <c r="SV584"/>
      <c r="SW584"/>
      <c r="SX584"/>
      <c r="SY584"/>
      <c r="SZ584"/>
      <c r="TA584"/>
      <c r="TB584"/>
      <c r="TC584"/>
      <c r="TD584"/>
      <c r="TE584"/>
      <c r="TF584"/>
      <c r="TG584"/>
      <c r="TH584"/>
      <c r="TI584"/>
      <c r="TJ584"/>
      <c r="TK584"/>
      <c r="TL584"/>
      <c r="TM584"/>
      <c r="TN584"/>
      <c r="TO584"/>
      <c r="TP584"/>
      <c r="TQ584"/>
      <c r="TR584"/>
      <c r="TS584"/>
      <c r="TT584"/>
      <c r="TU584"/>
      <c r="TV584"/>
      <c r="TW584"/>
      <c r="TX584"/>
      <c r="TY584"/>
      <c r="TZ584"/>
      <c r="UA584"/>
      <c r="UB584"/>
      <c r="UC584"/>
      <c r="UD584"/>
      <c r="UE584"/>
      <c r="UF584"/>
      <c r="UG584"/>
      <c r="UH584"/>
      <c r="UI584"/>
      <c r="UJ584"/>
      <c r="UK584"/>
      <c r="UL584"/>
      <c r="UM584"/>
      <c r="UN584"/>
      <c r="UO584"/>
      <c r="UP584"/>
      <c r="UQ584"/>
      <c r="UR584"/>
      <c r="US584"/>
      <c r="UT584"/>
      <c r="UU584"/>
      <c r="UV584"/>
      <c r="UW584"/>
      <c r="UX584"/>
      <c r="UY584"/>
      <c r="UZ584"/>
      <c r="VA584"/>
      <c r="VB584"/>
      <c r="VC584"/>
      <c r="VD584"/>
      <c r="VE584"/>
      <c r="VF584"/>
      <c r="VG584"/>
      <c r="VH584"/>
      <c r="VI584"/>
      <c r="VJ584"/>
      <c r="VK584"/>
      <c r="VL584"/>
      <c r="VM584"/>
      <c r="VN584"/>
      <c r="VO584"/>
      <c r="VP584"/>
      <c r="VQ584"/>
      <c r="VR584"/>
      <c r="VS584"/>
      <c r="VT584"/>
      <c r="VU584"/>
      <c r="VV584"/>
      <c r="VW584"/>
      <c r="VX584"/>
      <c r="VY584"/>
      <c r="VZ584"/>
      <c r="WA584"/>
      <c r="WB584"/>
      <c r="WC584"/>
      <c r="WD584"/>
      <c r="WE584"/>
      <c r="WF584"/>
      <c r="WG584"/>
      <c r="WH584"/>
      <c r="WI584"/>
      <c r="WJ584"/>
      <c r="WK584"/>
      <c r="WL584"/>
      <c r="WM584"/>
      <c r="WN584"/>
      <c r="WO584"/>
      <c r="WP584"/>
      <c r="WQ584"/>
      <c r="WR584"/>
      <c r="WS584"/>
      <c r="WT584"/>
      <c r="WU584"/>
      <c r="WV584"/>
      <c r="WW584"/>
      <c r="WX584"/>
      <c r="WY584"/>
      <c r="WZ584"/>
      <c r="XA584"/>
      <c r="XB584"/>
      <c r="XC584"/>
      <c r="XD584"/>
      <c r="XE584"/>
      <c r="XF584"/>
      <c r="XG584"/>
      <c r="XH584"/>
      <c r="XI584"/>
      <c r="XJ584"/>
      <c r="XK584"/>
      <c r="XL584"/>
      <c r="XM584"/>
      <c r="XN584"/>
      <c r="XO584"/>
      <c r="XP584"/>
      <c r="XQ584"/>
      <c r="XR584"/>
      <c r="XS584"/>
      <c r="XT584"/>
      <c r="XU584"/>
      <c r="XV584"/>
      <c r="XW584"/>
      <c r="XX584"/>
      <c r="XY584"/>
      <c r="XZ584"/>
      <c r="YA584"/>
      <c r="YB584"/>
      <c r="YC584"/>
      <c r="YD584"/>
      <c r="YE584"/>
      <c r="YF584"/>
      <c r="YG584"/>
      <c r="YH584"/>
      <c r="YI584"/>
      <c r="YJ584"/>
      <c r="YK584"/>
      <c r="YL584"/>
      <c r="YM584"/>
      <c r="YN584"/>
      <c r="YO584"/>
      <c r="YP584"/>
      <c r="YQ584"/>
      <c r="YR584"/>
      <c r="YS584"/>
      <c r="YT584"/>
      <c r="YU584"/>
      <c r="YV584"/>
      <c r="YW584"/>
      <c r="YX584"/>
      <c r="YY584"/>
      <c r="YZ584"/>
      <c r="ZA584"/>
      <c r="ZB584"/>
      <c r="ZC584"/>
      <c r="ZD584"/>
      <c r="ZE584"/>
      <c r="ZF584"/>
      <c r="ZG584"/>
      <c r="ZH584"/>
      <c r="ZI584"/>
      <c r="ZJ584"/>
      <c r="ZK584"/>
      <c r="ZL584"/>
      <c r="ZM584"/>
      <c r="ZN584"/>
      <c r="ZO584"/>
      <c r="ZP584"/>
      <c r="ZQ584"/>
      <c r="ZR584"/>
      <c r="ZS584"/>
      <c r="ZT584"/>
      <c r="ZU584"/>
      <c r="ZV584"/>
      <c r="ZW584"/>
      <c r="ZX584"/>
      <c r="ZY584"/>
      <c r="ZZ584"/>
      <c r="AAA584"/>
      <c r="AAB584"/>
      <c r="AAC584"/>
      <c r="AAD584"/>
      <c r="AAE584"/>
      <c r="AAF584"/>
      <c r="AAG584"/>
      <c r="AAH584"/>
      <c r="AAI584"/>
      <c r="AAJ584"/>
      <c r="AAK584"/>
      <c r="AAL584"/>
      <c r="AAM584"/>
      <c r="AAN584"/>
      <c r="AAO584"/>
      <c r="AAP584"/>
      <c r="AAQ584"/>
      <c r="AAR584"/>
      <c r="AAS584"/>
      <c r="AAT584"/>
      <c r="AAU584"/>
      <c r="AAV584"/>
      <c r="AAW584"/>
      <c r="AAX584"/>
      <c r="AAY584"/>
      <c r="AAZ584"/>
      <c r="ABA584"/>
      <c r="ABB584"/>
      <c r="ABC584"/>
      <c r="ABD584"/>
      <c r="ABE584"/>
      <c r="ABF584"/>
      <c r="ABG584"/>
      <c r="ABH584"/>
      <c r="ABI584"/>
      <c r="ABJ584"/>
      <c r="ABK584"/>
      <c r="ABL584"/>
      <c r="ABM584"/>
      <c r="ABN584"/>
      <c r="ABO584"/>
      <c r="ABP584"/>
      <c r="ABQ584"/>
      <c r="ABR584"/>
      <c r="ABS584"/>
      <c r="ABT584"/>
      <c r="ABU584"/>
      <c r="ABV584"/>
      <c r="ABW584"/>
      <c r="ABX584"/>
      <c r="ABY584"/>
      <c r="ABZ584"/>
      <c r="ACA584"/>
      <c r="ACB584"/>
      <c r="ACC584"/>
      <c r="ACD584"/>
      <c r="ACE584"/>
      <c r="ACF584"/>
      <c r="ACG584"/>
      <c r="ACH584"/>
      <c r="ACI584"/>
      <c r="ACJ584"/>
      <c r="ACK584"/>
      <c r="ACL584"/>
      <c r="ACM584"/>
      <c r="ACN584"/>
      <c r="ACO584"/>
      <c r="ACP584"/>
      <c r="ACQ584"/>
      <c r="ACR584"/>
      <c r="ACS584"/>
      <c r="ACT584"/>
      <c r="ACU584"/>
      <c r="ACV584"/>
      <c r="ACW584"/>
      <c r="ACX584"/>
      <c r="ACY584"/>
      <c r="ACZ584"/>
      <c r="ADA584"/>
      <c r="ADB584"/>
      <c r="ADC584"/>
      <c r="ADD584"/>
      <c r="ADE584"/>
      <c r="ADF584"/>
      <c r="ADG584"/>
      <c r="ADH584"/>
      <c r="ADI584"/>
      <c r="ADJ584"/>
      <c r="ADK584"/>
      <c r="ADL584"/>
      <c r="ADM584"/>
      <c r="ADN584"/>
      <c r="ADO584"/>
      <c r="ADP584"/>
      <c r="ADQ584"/>
      <c r="ADR584"/>
      <c r="ADS584"/>
      <c r="ADT584"/>
      <c r="ADU584"/>
      <c r="ADV584"/>
      <c r="ADW584"/>
      <c r="ADX584"/>
      <c r="ADY584"/>
      <c r="ADZ584"/>
      <c r="AEA584"/>
      <c r="AEB584"/>
      <c r="AEC584"/>
      <c r="AED584"/>
      <c r="AEE584"/>
      <c r="AEF584"/>
      <c r="AEG584"/>
      <c r="AEH584"/>
      <c r="AEI584"/>
      <c r="AEJ584"/>
      <c r="AEK584"/>
      <c r="AEL584"/>
      <c r="AEM584"/>
      <c r="AEN584"/>
      <c r="AEO584"/>
      <c r="AEP584"/>
      <c r="AEQ584"/>
      <c r="AER584"/>
      <c r="AES584"/>
      <c r="AET584"/>
      <c r="AEU584"/>
      <c r="AEV584"/>
      <c r="AEW584"/>
      <c r="AEX584"/>
      <c r="AEY584"/>
      <c r="AEZ584"/>
      <c r="AFA584"/>
      <c r="AFB584"/>
      <c r="AFC584"/>
      <c r="AFD584"/>
      <c r="AFE584"/>
      <c r="AFF584"/>
      <c r="AFG584"/>
      <c r="AFH584"/>
      <c r="AFI584"/>
      <c r="AFJ584"/>
      <c r="AFK584"/>
      <c r="AFL584"/>
      <c r="AFM584"/>
      <c r="AFN584"/>
      <c r="AFO584"/>
      <c r="AFP584"/>
      <c r="AFQ584"/>
      <c r="AFR584"/>
      <c r="AFS584"/>
      <c r="AFT584"/>
      <c r="AFU584"/>
      <c r="AFV584"/>
      <c r="AFW584"/>
      <c r="AFX584"/>
      <c r="AFY584"/>
      <c r="AFZ584"/>
      <c r="AGA584"/>
      <c r="AGB584"/>
      <c r="AGC584"/>
      <c r="AGD584"/>
      <c r="AGE584"/>
      <c r="AGF584"/>
      <c r="AGG584"/>
      <c r="AGH584"/>
      <c r="AGI584"/>
      <c r="AGJ584"/>
      <c r="AGK584"/>
      <c r="AGL584"/>
      <c r="AGM584"/>
      <c r="AGN584"/>
      <c r="AGO584"/>
      <c r="AGP584"/>
      <c r="AGQ584"/>
      <c r="AGR584"/>
      <c r="AGS584"/>
      <c r="AGT584"/>
      <c r="AGU584"/>
      <c r="AGV584"/>
      <c r="AGW584"/>
      <c r="AGX584"/>
      <c r="AGY584"/>
      <c r="AGZ584"/>
      <c r="AHA584"/>
      <c r="AHB584"/>
      <c r="AHC584"/>
      <c r="AHD584"/>
      <c r="AHE584"/>
      <c r="AHF584"/>
      <c r="AHG584"/>
      <c r="AHH584"/>
      <c r="AHI584"/>
      <c r="AHJ584"/>
      <c r="AHK584"/>
      <c r="AHL584"/>
      <c r="AHM584"/>
      <c r="AHN584"/>
      <c r="AHO584"/>
      <c r="AHP584"/>
      <c r="AHQ584"/>
      <c r="AHR584"/>
      <c r="AHS584"/>
      <c r="AHT584"/>
      <c r="AHU584"/>
      <c r="AHV584"/>
      <c r="AHW584"/>
      <c r="AHX584"/>
      <c r="AHY584"/>
      <c r="AHZ584"/>
      <c r="AIA584"/>
      <c r="AIB584"/>
      <c r="AIC584"/>
      <c r="AID584"/>
      <c r="AIE584"/>
      <c r="AIF584"/>
      <c r="AIG584"/>
      <c r="AIH584"/>
      <c r="AII584"/>
      <c r="AIJ584"/>
      <c r="AIK584"/>
      <c r="AIL584"/>
      <c r="AIM584"/>
      <c r="AIN584"/>
      <c r="AIO584"/>
      <c r="AIP584"/>
      <c r="AIQ584"/>
      <c r="AIR584"/>
      <c r="AIS584"/>
      <c r="AIT584"/>
      <c r="AIU584"/>
      <c r="AIV584"/>
      <c r="AIW584"/>
      <c r="AIX584"/>
      <c r="AIY584"/>
      <c r="AIZ584"/>
      <c r="AJA584"/>
      <c r="AJB584"/>
      <c r="AJC584"/>
      <c r="AJD584"/>
      <c r="AJE584"/>
      <c r="AJF584"/>
      <c r="AJG584"/>
      <c r="AJH584"/>
      <c r="AJI584"/>
      <c r="AJJ584"/>
      <c r="AJK584"/>
      <c r="AJL584"/>
      <c r="AJM584"/>
      <c r="AJN584"/>
      <c r="AJO584"/>
      <c r="AJP584"/>
      <c r="AJQ584"/>
      <c r="AJR584"/>
      <c r="AJS584"/>
      <c r="AJT584"/>
      <c r="AJU584"/>
      <c r="AJV584"/>
      <c r="AJW584"/>
      <c r="AJX584"/>
      <c r="AJY584"/>
      <c r="AJZ584"/>
      <c r="AKA584"/>
      <c r="AKB584"/>
      <c r="AKC584"/>
      <c r="AKD584"/>
      <c r="AKE584"/>
      <c r="AKF584"/>
      <c r="AKG584"/>
      <c r="AKH584"/>
      <c r="AKI584"/>
      <c r="AKJ584"/>
      <c r="AKK584"/>
      <c r="AKL584"/>
      <c r="AKM584"/>
      <c r="AKN584"/>
      <c r="AKO584"/>
      <c r="AKP584"/>
      <c r="AKQ584"/>
      <c r="AKR584"/>
      <c r="AKS584"/>
      <c r="AKT584"/>
      <c r="AKU584"/>
      <c r="AKV584"/>
      <c r="AKW584"/>
      <c r="AKX584"/>
      <c r="AKY584"/>
      <c r="AKZ584"/>
      <c r="ALA584"/>
      <c r="ALB584"/>
      <c r="ALC584"/>
      <c r="ALD584"/>
      <c r="ALE584"/>
      <c r="ALF584"/>
      <c r="ALG584"/>
      <c r="ALH584"/>
      <c r="ALI584"/>
      <c r="ALJ584"/>
      <c r="ALK584"/>
      <c r="ALL584"/>
      <c r="ALM584"/>
      <c r="ALN584"/>
      <c r="ALO584"/>
      <c r="ALP584"/>
      <c r="ALQ584"/>
      <c r="ALR584"/>
      <c r="ALS584"/>
      <c r="ALT584"/>
      <c r="ALU584"/>
      <c r="ALV584"/>
      <c r="ALW584"/>
      <c r="ALX584"/>
      <c r="ALY584"/>
      <c r="ALZ584"/>
      <c r="AMA584"/>
      <c r="AMB584"/>
      <c r="AMC584"/>
      <c r="AMD584"/>
      <c r="AME584"/>
      <c r="AMF584"/>
      <c r="AMG584"/>
      <c r="AMH584"/>
      <c r="AMI584"/>
      <c r="AMJ584"/>
      <c r="AMK584"/>
      <c r="AML584"/>
      <c r="AMM584"/>
      <c r="AMN584"/>
      <c r="AMO584"/>
      <c r="AMP584"/>
      <c r="AMQ584"/>
      <c r="AMR584"/>
      <c r="AMS584"/>
      <c r="AMT584"/>
      <c r="AMU584"/>
    </row>
    <row r="585" spans="2:1035" s="6" customFormat="1" ht="15" customHeight="1" x14ac:dyDescent="0.25">
      <c r="C585" s="6" t="str">
        <f t="shared" si="265"/>
        <v>SANCO2</v>
      </c>
      <c r="D585" s="6" t="str">
        <f t="shared" si="266"/>
        <v>GS3-45HPA-US &amp; SAN-83SSAQA  (83 gal)</v>
      </c>
      <c r="E585" s="6">
        <f t="shared" si="267"/>
        <v>2200317</v>
      </c>
      <c r="F585" s="55">
        <f t="shared" si="268"/>
        <v>83</v>
      </c>
      <c r="G585" s="6" t="str">
        <f t="shared" si="269"/>
        <v>SANCO280</v>
      </c>
      <c r="H585" s="114">
        <f t="shared" si="270"/>
        <v>0</v>
      </c>
      <c r="I585" s="152" t="str">
        <f t="shared" si="271"/>
        <v>SANCO2GS3_SAN83SSAQA</v>
      </c>
      <c r="J585" s="114">
        <v>3</v>
      </c>
      <c r="K585" s="219">
        <v>3.26</v>
      </c>
      <c r="L585" s="91" t="s">
        <v>188</v>
      </c>
      <c r="M585" s="32">
        <v>3</v>
      </c>
      <c r="N585" s="75">
        <f t="shared" si="272"/>
        <v>22</v>
      </c>
      <c r="O585" s="12" t="s">
        <v>898</v>
      </c>
      <c r="P585" s="62">
        <f t="shared" si="330"/>
        <v>3</v>
      </c>
      <c r="Q585" s="164">
        <f t="shared" si="263"/>
        <v>2200317</v>
      </c>
      <c r="R585" s="59" t="str">
        <f t="shared" si="273"/>
        <v>GS3-45HPA-US &amp; SAN-83SSAQA  (83 gal)</v>
      </c>
      <c r="S585" s="151">
        <f>COUNTIF(R$90:R$662, R585)</f>
        <v>1</v>
      </c>
      <c r="T585" s="93" t="s">
        <v>205</v>
      </c>
      <c r="U585" s="14">
        <v>83</v>
      </c>
      <c r="V585" s="30" t="s">
        <v>900</v>
      </c>
      <c r="W585" s="80" t="s">
        <v>900</v>
      </c>
      <c r="X585" s="85" t="str">
        <f t="shared" si="264"/>
        <v>SANCO280</v>
      </c>
      <c r="Y585" s="113">
        <v>0</v>
      </c>
      <c r="Z585" s="46"/>
      <c r="AA585" s="47"/>
      <c r="AB585" s="44"/>
      <c r="AC585" s="124" t="str">
        <f t="shared" si="274"/>
        <v>2,     2200317,   "GS3-45HPA-US &amp; SAN-83SSAQA  (83 gal)"</v>
      </c>
      <c r="AD585" s="126" t="str">
        <f t="shared" si="331"/>
        <v>SANCO2</v>
      </c>
      <c r="AE585" t="s">
        <v>906</v>
      </c>
      <c r="AF585" s="167">
        <f>COUNTIF(AE$77:AE$662, AE585)</f>
        <v>1</v>
      </c>
      <c r="AG585" s="124" t="str">
        <f t="shared" si="275"/>
        <v xml:space="preserve">          case  GS3-45HPA-US &amp; SAN-83SSAQA  (83 gal)   :   "SANCO2GS3_SAN83SSAQA"</v>
      </c>
      <c r="AH585" s="6">
        <v>3.26</v>
      </c>
      <c r="AJ585" s="6">
        <v>3</v>
      </c>
      <c r="AK585"/>
      <c r="AL585" s="138">
        <f t="shared" si="276"/>
        <v>3.26</v>
      </c>
      <c r="AM585" s="138" t="str">
        <f t="shared" si="277"/>
        <v/>
      </c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/>
      <c r="FE585"/>
      <c r="FF585"/>
      <c r="FG585"/>
      <c r="FH585"/>
      <c r="FI585"/>
      <c r="FJ585"/>
      <c r="FK585"/>
      <c r="FL585"/>
      <c r="FM585"/>
      <c r="FN585"/>
      <c r="FO585"/>
      <c r="FP585"/>
      <c r="FQ585"/>
      <c r="FR585"/>
      <c r="FS585"/>
      <c r="FT585"/>
      <c r="FU585"/>
      <c r="FV585"/>
      <c r="FW585"/>
      <c r="FX585"/>
      <c r="FY585"/>
      <c r="FZ585"/>
      <c r="GA585"/>
      <c r="GB585"/>
      <c r="GC585"/>
      <c r="GD585"/>
      <c r="GE585"/>
      <c r="GF585"/>
      <c r="GG585"/>
      <c r="GH585"/>
      <c r="GI585"/>
      <c r="GJ585"/>
      <c r="GK585"/>
      <c r="GL585"/>
      <c r="GM585"/>
      <c r="GN585"/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/>
      <c r="JJ585"/>
      <c r="JK585"/>
      <c r="JL585"/>
      <c r="JM585"/>
      <c r="JN585"/>
      <c r="JO585"/>
      <c r="JP585"/>
      <c r="JQ585"/>
      <c r="JR585"/>
      <c r="JS585"/>
      <c r="JT585"/>
      <c r="JU585"/>
      <c r="JV585"/>
      <c r="JW585"/>
      <c r="JX585"/>
      <c r="JY585"/>
      <c r="JZ585"/>
      <c r="KA585"/>
      <c r="KB585"/>
      <c r="KC585"/>
      <c r="KD585"/>
      <c r="KE585"/>
      <c r="KF585"/>
      <c r="KG585"/>
      <c r="KH585"/>
      <c r="KI585"/>
      <c r="KJ585"/>
      <c r="KK585"/>
      <c r="KL585"/>
      <c r="KM585"/>
      <c r="KN585"/>
      <c r="KO585"/>
      <c r="KP585"/>
      <c r="KQ585"/>
      <c r="KR585"/>
      <c r="KS585"/>
      <c r="KT585"/>
      <c r="KU585"/>
      <c r="KV585"/>
      <c r="KW585"/>
      <c r="KX585"/>
      <c r="KY585"/>
      <c r="KZ585"/>
      <c r="LA585"/>
      <c r="LB585"/>
      <c r="LC585"/>
      <c r="LD585"/>
      <c r="LE585"/>
      <c r="LF585"/>
      <c r="LG585"/>
      <c r="LH585"/>
      <c r="LI585"/>
      <c r="LJ585"/>
      <c r="LK585"/>
      <c r="LL585"/>
      <c r="LM585"/>
      <c r="LN585"/>
      <c r="LO585"/>
      <c r="LP585"/>
      <c r="LQ585"/>
      <c r="LR585"/>
      <c r="LS585"/>
      <c r="LT585"/>
      <c r="LU585"/>
      <c r="LV585"/>
      <c r="LW585"/>
      <c r="LX585"/>
      <c r="LY585"/>
      <c r="LZ585"/>
      <c r="MA585"/>
      <c r="MB585"/>
      <c r="MC585"/>
      <c r="MD585"/>
      <c r="ME585"/>
      <c r="MF585"/>
      <c r="MG585"/>
      <c r="MH585"/>
      <c r="MI585"/>
      <c r="MJ585"/>
      <c r="MK585"/>
      <c r="ML585"/>
      <c r="MM585"/>
      <c r="MN585"/>
      <c r="MO585"/>
      <c r="MP585"/>
      <c r="MQ585"/>
      <c r="MR585"/>
      <c r="MS585"/>
      <c r="MT585"/>
      <c r="MU585"/>
      <c r="MV585"/>
      <c r="MW585"/>
      <c r="MX585"/>
      <c r="MY585"/>
      <c r="MZ585"/>
      <c r="NA585"/>
      <c r="NB585"/>
      <c r="NC585"/>
      <c r="ND585"/>
      <c r="NE585"/>
      <c r="NF585"/>
      <c r="NG585"/>
      <c r="NH585"/>
      <c r="NI585"/>
      <c r="NJ585"/>
      <c r="NK585"/>
      <c r="NL585"/>
      <c r="NM585"/>
      <c r="NN585"/>
      <c r="NO585"/>
      <c r="NP585"/>
      <c r="NQ585"/>
      <c r="NR585"/>
      <c r="NS585"/>
      <c r="NT585"/>
      <c r="NU585"/>
      <c r="NV585"/>
      <c r="NW585"/>
      <c r="NX585"/>
      <c r="NY585"/>
      <c r="NZ585"/>
      <c r="OA585"/>
      <c r="OB585"/>
      <c r="OC585"/>
      <c r="OD585"/>
      <c r="OE585"/>
      <c r="OF585"/>
      <c r="OG585"/>
      <c r="OH585"/>
      <c r="OI585"/>
      <c r="OJ585"/>
      <c r="OK585"/>
      <c r="OL585"/>
      <c r="OM585"/>
      <c r="ON585"/>
      <c r="OO585"/>
      <c r="OP585"/>
      <c r="OQ585"/>
      <c r="OR585"/>
      <c r="OS585"/>
      <c r="OT585"/>
      <c r="OU585"/>
      <c r="OV585"/>
      <c r="OW585"/>
      <c r="OX585"/>
      <c r="OY585"/>
      <c r="OZ585"/>
      <c r="PA585"/>
      <c r="PB585"/>
      <c r="PC585"/>
      <c r="PD585"/>
      <c r="PE585"/>
      <c r="PF585"/>
      <c r="PG585"/>
      <c r="PH585"/>
      <c r="PI585"/>
      <c r="PJ585"/>
      <c r="PK585"/>
      <c r="PL585"/>
      <c r="PM585"/>
      <c r="PN585"/>
      <c r="PO585"/>
      <c r="PP585"/>
      <c r="PQ585"/>
      <c r="PR585"/>
      <c r="PS585"/>
      <c r="PT585"/>
      <c r="PU585"/>
      <c r="PV585"/>
      <c r="PW585"/>
      <c r="PX585"/>
      <c r="PY585"/>
      <c r="PZ585"/>
      <c r="QA585"/>
      <c r="QB585"/>
      <c r="QC585"/>
      <c r="QD585"/>
      <c r="QE585"/>
      <c r="QF585"/>
      <c r="QG585"/>
      <c r="QH585"/>
      <c r="QI585"/>
      <c r="QJ585"/>
      <c r="QK585"/>
      <c r="QL585"/>
      <c r="QM585"/>
      <c r="QN585"/>
      <c r="QO585"/>
      <c r="QP585"/>
      <c r="QQ585"/>
      <c r="QR585"/>
      <c r="QS585"/>
      <c r="QT585"/>
      <c r="QU585"/>
      <c r="QV585"/>
      <c r="QW585"/>
      <c r="QX585"/>
      <c r="QY585"/>
      <c r="QZ585"/>
      <c r="RA585"/>
      <c r="RB585"/>
      <c r="RC585"/>
      <c r="RD585"/>
      <c r="RE585"/>
      <c r="RF585"/>
      <c r="RG585"/>
      <c r="RH585"/>
      <c r="RI585"/>
      <c r="RJ585"/>
      <c r="RK585"/>
      <c r="RL585"/>
      <c r="RM585"/>
      <c r="RN585"/>
      <c r="RO585"/>
      <c r="RP585"/>
      <c r="RQ585"/>
      <c r="RR585"/>
      <c r="RS585"/>
      <c r="RT585"/>
      <c r="RU585"/>
      <c r="RV585"/>
      <c r="RW585"/>
      <c r="RX585"/>
      <c r="RY585"/>
      <c r="RZ585"/>
      <c r="SA585"/>
      <c r="SB585"/>
      <c r="SC585"/>
      <c r="SD585"/>
      <c r="SE585"/>
      <c r="SF585"/>
      <c r="SG585"/>
      <c r="SH585"/>
      <c r="SI585"/>
      <c r="SJ585"/>
      <c r="SK585"/>
      <c r="SL585"/>
      <c r="SM585"/>
      <c r="SN585"/>
      <c r="SO585"/>
      <c r="SP585"/>
      <c r="SQ585"/>
      <c r="SR585"/>
      <c r="SS585"/>
      <c r="ST585"/>
      <c r="SU585"/>
      <c r="SV585"/>
      <c r="SW585"/>
      <c r="SX585"/>
      <c r="SY585"/>
      <c r="SZ585"/>
      <c r="TA585"/>
      <c r="TB585"/>
      <c r="TC585"/>
      <c r="TD585"/>
      <c r="TE585"/>
      <c r="TF585"/>
      <c r="TG585"/>
      <c r="TH585"/>
      <c r="TI585"/>
      <c r="TJ585"/>
      <c r="TK585"/>
      <c r="TL585"/>
      <c r="TM585"/>
      <c r="TN585"/>
      <c r="TO585"/>
      <c r="TP585"/>
      <c r="TQ585"/>
      <c r="TR585"/>
      <c r="TS585"/>
      <c r="TT585"/>
      <c r="TU585"/>
      <c r="TV585"/>
      <c r="TW585"/>
      <c r="TX585"/>
      <c r="TY585"/>
      <c r="TZ585"/>
      <c r="UA585"/>
      <c r="UB585"/>
      <c r="UC585"/>
      <c r="UD585"/>
      <c r="UE585"/>
      <c r="UF585"/>
      <c r="UG585"/>
      <c r="UH585"/>
      <c r="UI585"/>
      <c r="UJ585"/>
      <c r="UK585"/>
      <c r="UL585"/>
      <c r="UM585"/>
      <c r="UN585"/>
      <c r="UO585"/>
      <c r="UP585"/>
      <c r="UQ585"/>
      <c r="UR585"/>
      <c r="US585"/>
      <c r="UT585"/>
      <c r="UU585"/>
      <c r="UV585"/>
      <c r="UW585"/>
      <c r="UX585"/>
      <c r="UY585"/>
      <c r="UZ585"/>
      <c r="VA585"/>
      <c r="VB585"/>
      <c r="VC585"/>
      <c r="VD585"/>
      <c r="VE585"/>
      <c r="VF585"/>
      <c r="VG585"/>
      <c r="VH585"/>
      <c r="VI585"/>
      <c r="VJ585"/>
      <c r="VK585"/>
      <c r="VL585"/>
      <c r="VM585"/>
      <c r="VN585"/>
      <c r="VO585"/>
      <c r="VP585"/>
      <c r="VQ585"/>
      <c r="VR585"/>
      <c r="VS585"/>
      <c r="VT585"/>
      <c r="VU585"/>
      <c r="VV585"/>
      <c r="VW585"/>
      <c r="VX585"/>
      <c r="VY585"/>
      <c r="VZ585"/>
      <c r="WA585"/>
      <c r="WB585"/>
      <c r="WC585"/>
      <c r="WD585"/>
      <c r="WE585"/>
      <c r="WF585"/>
      <c r="WG585"/>
      <c r="WH585"/>
      <c r="WI585"/>
      <c r="WJ585"/>
      <c r="WK585"/>
      <c r="WL585"/>
      <c r="WM585"/>
      <c r="WN585"/>
      <c r="WO585"/>
      <c r="WP585"/>
      <c r="WQ585"/>
      <c r="WR585"/>
      <c r="WS585"/>
      <c r="WT585"/>
      <c r="WU585"/>
      <c r="WV585"/>
      <c r="WW585"/>
      <c r="WX585"/>
      <c r="WY585"/>
      <c r="WZ585"/>
      <c r="XA585"/>
      <c r="XB585"/>
      <c r="XC585"/>
      <c r="XD585"/>
      <c r="XE585"/>
      <c r="XF585"/>
      <c r="XG585"/>
      <c r="XH585"/>
      <c r="XI585"/>
      <c r="XJ585"/>
      <c r="XK585"/>
      <c r="XL585"/>
      <c r="XM585"/>
      <c r="XN585"/>
      <c r="XO585"/>
      <c r="XP585"/>
      <c r="XQ585"/>
      <c r="XR585"/>
      <c r="XS585"/>
      <c r="XT585"/>
      <c r="XU585"/>
      <c r="XV585"/>
      <c r="XW585"/>
      <c r="XX585"/>
      <c r="XY585"/>
      <c r="XZ585"/>
      <c r="YA585"/>
      <c r="YB585"/>
      <c r="YC585"/>
      <c r="YD585"/>
      <c r="YE585"/>
      <c r="YF585"/>
      <c r="YG585"/>
      <c r="YH585"/>
      <c r="YI585"/>
      <c r="YJ585"/>
      <c r="YK585"/>
      <c r="YL585"/>
      <c r="YM585"/>
      <c r="YN585"/>
      <c r="YO585"/>
      <c r="YP585"/>
      <c r="YQ585"/>
      <c r="YR585"/>
      <c r="YS585"/>
      <c r="YT585"/>
      <c r="YU585"/>
      <c r="YV585"/>
      <c r="YW585"/>
      <c r="YX585"/>
      <c r="YY585"/>
      <c r="YZ585"/>
      <c r="ZA585"/>
      <c r="ZB585"/>
      <c r="ZC585"/>
      <c r="ZD585"/>
      <c r="ZE585"/>
      <c r="ZF585"/>
      <c r="ZG585"/>
      <c r="ZH585"/>
      <c r="ZI585"/>
      <c r="ZJ585"/>
      <c r="ZK585"/>
      <c r="ZL585"/>
      <c r="ZM585"/>
      <c r="ZN585"/>
      <c r="ZO585"/>
      <c r="ZP585"/>
      <c r="ZQ585"/>
      <c r="ZR585"/>
      <c r="ZS585"/>
      <c r="ZT585"/>
      <c r="ZU585"/>
      <c r="ZV585"/>
      <c r="ZW585"/>
      <c r="ZX585"/>
      <c r="ZY585"/>
      <c r="ZZ585"/>
      <c r="AAA585"/>
      <c r="AAB585"/>
      <c r="AAC585"/>
      <c r="AAD585"/>
      <c r="AAE585"/>
      <c r="AAF585"/>
      <c r="AAG585"/>
      <c r="AAH585"/>
      <c r="AAI585"/>
      <c r="AAJ585"/>
      <c r="AAK585"/>
      <c r="AAL585"/>
      <c r="AAM585"/>
      <c r="AAN585"/>
      <c r="AAO585"/>
      <c r="AAP585"/>
      <c r="AAQ585"/>
      <c r="AAR585"/>
      <c r="AAS585"/>
      <c r="AAT585"/>
      <c r="AAU585"/>
      <c r="AAV585"/>
      <c r="AAW585"/>
      <c r="AAX585"/>
      <c r="AAY585"/>
      <c r="AAZ585"/>
      <c r="ABA585"/>
      <c r="ABB585"/>
      <c r="ABC585"/>
      <c r="ABD585"/>
      <c r="ABE585"/>
      <c r="ABF585"/>
      <c r="ABG585"/>
      <c r="ABH585"/>
      <c r="ABI585"/>
      <c r="ABJ585"/>
      <c r="ABK585"/>
      <c r="ABL585"/>
      <c r="ABM585"/>
      <c r="ABN585"/>
      <c r="ABO585"/>
      <c r="ABP585"/>
      <c r="ABQ585"/>
      <c r="ABR585"/>
      <c r="ABS585"/>
      <c r="ABT585"/>
      <c r="ABU585"/>
      <c r="ABV585"/>
      <c r="ABW585"/>
      <c r="ABX585"/>
      <c r="ABY585"/>
      <c r="ABZ585"/>
      <c r="ACA585"/>
      <c r="ACB585"/>
      <c r="ACC585"/>
      <c r="ACD585"/>
      <c r="ACE585"/>
      <c r="ACF585"/>
      <c r="ACG585"/>
      <c r="ACH585"/>
      <c r="ACI585"/>
      <c r="ACJ585"/>
      <c r="ACK585"/>
      <c r="ACL585"/>
      <c r="ACM585"/>
      <c r="ACN585"/>
      <c r="ACO585"/>
      <c r="ACP585"/>
      <c r="ACQ585"/>
      <c r="ACR585"/>
      <c r="ACS585"/>
      <c r="ACT585"/>
      <c r="ACU585"/>
      <c r="ACV585"/>
      <c r="ACW585"/>
      <c r="ACX585"/>
      <c r="ACY585"/>
      <c r="ACZ585"/>
      <c r="ADA585"/>
      <c r="ADB585"/>
      <c r="ADC585"/>
      <c r="ADD585"/>
      <c r="ADE585"/>
      <c r="ADF585"/>
      <c r="ADG585"/>
      <c r="ADH585"/>
      <c r="ADI585"/>
      <c r="ADJ585"/>
      <c r="ADK585"/>
      <c r="ADL585"/>
      <c r="ADM585"/>
      <c r="ADN585"/>
      <c r="ADO585"/>
      <c r="ADP585"/>
      <c r="ADQ585"/>
      <c r="ADR585"/>
      <c r="ADS585"/>
      <c r="ADT585"/>
      <c r="ADU585"/>
      <c r="ADV585"/>
      <c r="ADW585"/>
      <c r="ADX585"/>
      <c r="ADY585"/>
      <c r="ADZ585"/>
      <c r="AEA585"/>
      <c r="AEB585"/>
      <c r="AEC585"/>
      <c r="AED585"/>
      <c r="AEE585"/>
      <c r="AEF585"/>
      <c r="AEG585"/>
      <c r="AEH585"/>
      <c r="AEI585"/>
      <c r="AEJ585"/>
      <c r="AEK585"/>
      <c r="AEL585"/>
      <c r="AEM585"/>
      <c r="AEN585"/>
      <c r="AEO585"/>
      <c r="AEP585"/>
      <c r="AEQ585"/>
      <c r="AER585"/>
      <c r="AES585"/>
      <c r="AET585"/>
      <c r="AEU585"/>
      <c r="AEV585"/>
      <c r="AEW585"/>
      <c r="AEX585"/>
      <c r="AEY585"/>
      <c r="AEZ585"/>
      <c r="AFA585"/>
      <c r="AFB585"/>
      <c r="AFC585"/>
      <c r="AFD585"/>
      <c r="AFE585"/>
      <c r="AFF585"/>
      <c r="AFG585"/>
      <c r="AFH585"/>
      <c r="AFI585"/>
      <c r="AFJ585"/>
      <c r="AFK585"/>
      <c r="AFL585"/>
      <c r="AFM585"/>
      <c r="AFN585"/>
      <c r="AFO585"/>
      <c r="AFP585"/>
      <c r="AFQ585"/>
      <c r="AFR585"/>
      <c r="AFS585"/>
      <c r="AFT585"/>
      <c r="AFU585"/>
      <c r="AFV585"/>
      <c r="AFW585"/>
      <c r="AFX585"/>
      <c r="AFY585"/>
      <c r="AFZ585"/>
      <c r="AGA585"/>
      <c r="AGB585"/>
      <c r="AGC585"/>
      <c r="AGD585"/>
      <c r="AGE585"/>
      <c r="AGF585"/>
      <c r="AGG585"/>
      <c r="AGH585"/>
      <c r="AGI585"/>
      <c r="AGJ585"/>
      <c r="AGK585"/>
      <c r="AGL585"/>
      <c r="AGM585"/>
      <c r="AGN585"/>
      <c r="AGO585"/>
      <c r="AGP585"/>
      <c r="AGQ585"/>
      <c r="AGR585"/>
      <c r="AGS585"/>
      <c r="AGT585"/>
      <c r="AGU585"/>
      <c r="AGV585"/>
      <c r="AGW585"/>
      <c r="AGX585"/>
      <c r="AGY585"/>
      <c r="AGZ585"/>
      <c r="AHA585"/>
      <c r="AHB585"/>
      <c r="AHC585"/>
      <c r="AHD585"/>
      <c r="AHE585"/>
      <c r="AHF585"/>
      <c r="AHG585"/>
      <c r="AHH585"/>
      <c r="AHI585"/>
      <c r="AHJ585"/>
      <c r="AHK585"/>
      <c r="AHL585"/>
      <c r="AHM585"/>
      <c r="AHN585"/>
      <c r="AHO585"/>
      <c r="AHP585"/>
      <c r="AHQ585"/>
      <c r="AHR585"/>
      <c r="AHS585"/>
      <c r="AHT585"/>
      <c r="AHU585"/>
      <c r="AHV585"/>
      <c r="AHW585"/>
      <c r="AHX585"/>
      <c r="AHY585"/>
      <c r="AHZ585"/>
      <c r="AIA585"/>
      <c r="AIB585"/>
      <c r="AIC585"/>
      <c r="AID585"/>
      <c r="AIE585"/>
      <c r="AIF585"/>
      <c r="AIG585"/>
      <c r="AIH585"/>
      <c r="AII585"/>
      <c r="AIJ585"/>
      <c r="AIK585"/>
      <c r="AIL585"/>
      <c r="AIM585"/>
      <c r="AIN585"/>
      <c r="AIO585"/>
      <c r="AIP585"/>
      <c r="AIQ585"/>
      <c r="AIR585"/>
      <c r="AIS585"/>
      <c r="AIT585"/>
      <c r="AIU585"/>
      <c r="AIV585"/>
      <c r="AIW585"/>
      <c r="AIX585"/>
      <c r="AIY585"/>
      <c r="AIZ585"/>
      <c r="AJA585"/>
      <c r="AJB585"/>
      <c r="AJC585"/>
      <c r="AJD585"/>
      <c r="AJE585"/>
      <c r="AJF585"/>
      <c r="AJG585"/>
      <c r="AJH585"/>
      <c r="AJI585"/>
      <c r="AJJ585"/>
      <c r="AJK585"/>
      <c r="AJL585"/>
      <c r="AJM585"/>
      <c r="AJN585"/>
      <c r="AJO585"/>
      <c r="AJP585"/>
      <c r="AJQ585"/>
      <c r="AJR585"/>
      <c r="AJS585"/>
      <c r="AJT585"/>
      <c r="AJU585"/>
      <c r="AJV585"/>
      <c r="AJW585"/>
      <c r="AJX585"/>
      <c r="AJY585"/>
      <c r="AJZ585"/>
      <c r="AKA585"/>
      <c r="AKB585"/>
      <c r="AKC585"/>
      <c r="AKD585"/>
      <c r="AKE585"/>
      <c r="AKF585"/>
      <c r="AKG585"/>
      <c r="AKH585"/>
      <c r="AKI585"/>
      <c r="AKJ585"/>
      <c r="AKK585"/>
      <c r="AKL585"/>
      <c r="AKM585"/>
      <c r="AKN585"/>
      <c r="AKO585"/>
      <c r="AKP585"/>
      <c r="AKQ585"/>
      <c r="AKR585"/>
      <c r="AKS585"/>
      <c r="AKT585"/>
      <c r="AKU585"/>
      <c r="AKV585"/>
      <c r="AKW585"/>
      <c r="AKX585"/>
      <c r="AKY585"/>
      <c r="AKZ585"/>
      <c r="ALA585"/>
      <c r="ALB585"/>
      <c r="ALC585"/>
      <c r="ALD585"/>
      <c r="ALE585"/>
      <c r="ALF585"/>
      <c r="ALG585"/>
      <c r="ALH585"/>
      <c r="ALI585"/>
      <c r="ALJ585"/>
      <c r="ALK585"/>
      <c r="ALL585"/>
      <c r="ALM585"/>
      <c r="ALN585"/>
      <c r="ALO585"/>
      <c r="ALP585"/>
      <c r="ALQ585"/>
      <c r="ALR585"/>
      <c r="ALS585"/>
      <c r="ALT585"/>
      <c r="ALU585"/>
      <c r="ALV585"/>
      <c r="ALW585"/>
      <c r="ALX585"/>
      <c r="ALY585"/>
      <c r="ALZ585"/>
      <c r="AMA585"/>
      <c r="AMB585"/>
      <c r="AMC585"/>
      <c r="AMD585"/>
      <c r="AME585"/>
      <c r="AMF585"/>
      <c r="AMG585"/>
      <c r="AMH585"/>
      <c r="AMI585"/>
      <c r="AMJ585"/>
      <c r="AMK585"/>
      <c r="AML585"/>
      <c r="AMM585"/>
      <c r="AMN585"/>
      <c r="AMO585"/>
      <c r="AMP585"/>
      <c r="AMQ585"/>
      <c r="AMR585"/>
      <c r="AMS585"/>
      <c r="AMT585"/>
      <c r="AMU585"/>
    </row>
    <row r="586" spans="2:1035" s="6" customFormat="1" ht="15" customHeight="1" x14ac:dyDescent="0.25">
      <c r="C586" s="6" t="str">
        <f t="shared" si="265"/>
        <v>SANCO2</v>
      </c>
      <c r="D586" s="6" t="str">
        <f t="shared" si="266"/>
        <v>GS3-45HPA-US &amp; GAUS-315EQTD  (83 gal)</v>
      </c>
      <c r="E586" s="6">
        <f t="shared" si="267"/>
        <v>2200417</v>
      </c>
      <c r="F586" s="55">
        <f t="shared" si="268"/>
        <v>83</v>
      </c>
      <c r="G586" s="6" t="str">
        <f t="shared" si="269"/>
        <v>SANCO280</v>
      </c>
      <c r="H586" s="114">
        <f t="shared" si="270"/>
        <v>0</v>
      </c>
      <c r="I586" s="152" t="str">
        <f t="shared" si="271"/>
        <v>SANCO2GS3_GAUS315EQTD</v>
      </c>
      <c r="J586" s="114">
        <v>3</v>
      </c>
      <c r="K586" s="219">
        <v>3.26</v>
      </c>
      <c r="L586" s="91" t="s">
        <v>188</v>
      </c>
      <c r="M586" s="32">
        <v>3</v>
      </c>
      <c r="N586" s="75">
        <f t="shared" si="272"/>
        <v>22</v>
      </c>
      <c r="O586" s="12" t="s">
        <v>898</v>
      </c>
      <c r="P586" s="62">
        <f t="shared" si="330"/>
        <v>4</v>
      </c>
      <c r="Q586" s="164">
        <f t="shared" si="263"/>
        <v>2200417</v>
      </c>
      <c r="R586" s="59" t="str">
        <f t="shared" si="273"/>
        <v>GS3-45HPA-US &amp; GAUS-315EQTD  (83 gal)</v>
      </c>
      <c r="S586" s="151">
        <f>COUNTIF(R$90:R$662, R586)</f>
        <v>1</v>
      </c>
      <c r="T586" s="93" t="s">
        <v>206</v>
      </c>
      <c r="U586" s="14">
        <v>83</v>
      </c>
      <c r="V586" s="30" t="s">
        <v>900</v>
      </c>
      <c r="W586" s="80" t="s">
        <v>900</v>
      </c>
      <c r="X586" s="85" t="str">
        <f t="shared" si="264"/>
        <v>SANCO280</v>
      </c>
      <c r="Y586" s="113">
        <v>0</v>
      </c>
      <c r="Z586" s="46"/>
      <c r="AA586" s="47"/>
      <c r="AB586" s="44"/>
      <c r="AC586" s="124" t="str">
        <f t="shared" si="274"/>
        <v>2,     2200417,   "GS3-45HPA-US &amp; GAUS-315EQTD  (83 gal)"</v>
      </c>
      <c r="AD586" s="126" t="str">
        <f t="shared" si="331"/>
        <v>SANCO2</v>
      </c>
      <c r="AE586" t="s">
        <v>907</v>
      </c>
      <c r="AF586" s="167">
        <f>COUNTIF(AE$77:AE$662, AE586)</f>
        <v>1</v>
      </c>
      <c r="AG586" s="124" t="str">
        <f t="shared" si="275"/>
        <v xml:space="preserve">          case  GS3-45HPA-US &amp; GAUS-315EQTD  (83 gal)   :   "SANCO2GS3_GAUS315EQTD"</v>
      </c>
      <c r="AH586" s="6">
        <v>3.26</v>
      </c>
      <c r="AJ586" s="6">
        <v>3</v>
      </c>
      <c r="AK586"/>
      <c r="AL586" s="138">
        <f t="shared" si="276"/>
        <v>3.26</v>
      </c>
      <c r="AM586" s="138" t="str">
        <f t="shared" si="277"/>
        <v/>
      </c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/>
      <c r="ET586"/>
      <c r="EU586"/>
      <c r="EV586"/>
      <c r="EW586"/>
      <c r="EX586"/>
      <c r="EY586"/>
      <c r="EZ586"/>
      <c r="FA586"/>
      <c r="FB586"/>
      <c r="FC586"/>
      <c r="FD586"/>
      <c r="FE586"/>
      <c r="FF586"/>
      <c r="FG586"/>
      <c r="FH586"/>
      <c r="FI586"/>
      <c r="FJ586"/>
      <c r="FK586"/>
      <c r="FL586"/>
      <c r="FM586"/>
      <c r="FN586"/>
      <c r="FO586"/>
      <c r="FP586"/>
      <c r="FQ586"/>
      <c r="FR586"/>
      <c r="FS586"/>
      <c r="FT586"/>
      <c r="FU586"/>
      <c r="FV586"/>
      <c r="FW586"/>
      <c r="FX586"/>
      <c r="FY586"/>
      <c r="FZ586"/>
      <c r="GA586"/>
      <c r="GB586"/>
      <c r="GC586"/>
      <c r="GD586"/>
      <c r="GE586"/>
      <c r="GF586"/>
      <c r="GG586"/>
      <c r="GH586"/>
      <c r="GI586"/>
      <c r="GJ586"/>
      <c r="GK586"/>
      <c r="GL586"/>
      <c r="GM586"/>
      <c r="GN586"/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/>
      <c r="HD586"/>
      <c r="HE586"/>
      <c r="HF586"/>
      <c r="HG586"/>
      <c r="HH586"/>
      <c r="HI586"/>
      <c r="HJ586"/>
      <c r="HK586"/>
      <c r="HL586"/>
      <c r="HM586"/>
      <c r="HN586"/>
      <c r="HO586"/>
      <c r="HP586"/>
      <c r="HQ586"/>
      <c r="HR586"/>
      <c r="HS586"/>
      <c r="HT586"/>
      <c r="HU586"/>
      <c r="HV586"/>
      <c r="HW586"/>
      <c r="HX586"/>
      <c r="HY586"/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/>
      <c r="IN586"/>
      <c r="IO586"/>
      <c r="IP586"/>
      <c r="IQ586"/>
      <c r="IR586"/>
      <c r="IS586"/>
      <c r="IT586"/>
      <c r="IU586"/>
      <c r="IV586"/>
      <c r="IW586"/>
      <c r="IX586"/>
      <c r="IY586"/>
      <c r="IZ586"/>
      <c r="JA586"/>
      <c r="JB586"/>
      <c r="JC586"/>
      <c r="JD586"/>
      <c r="JE586"/>
      <c r="JF586"/>
      <c r="JG586"/>
      <c r="JH586"/>
      <c r="JI586"/>
      <c r="JJ586"/>
      <c r="JK586"/>
      <c r="JL586"/>
      <c r="JM586"/>
      <c r="JN586"/>
      <c r="JO586"/>
      <c r="JP586"/>
      <c r="JQ586"/>
      <c r="JR586"/>
      <c r="JS586"/>
      <c r="JT586"/>
      <c r="JU586"/>
      <c r="JV586"/>
      <c r="JW586"/>
      <c r="JX586"/>
      <c r="JY586"/>
      <c r="JZ586"/>
      <c r="KA586"/>
      <c r="KB586"/>
      <c r="KC586"/>
      <c r="KD586"/>
      <c r="KE586"/>
      <c r="KF586"/>
      <c r="KG586"/>
      <c r="KH586"/>
      <c r="KI586"/>
      <c r="KJ586"/>
      <c r="KK586"/>
      <c r="KL586"/>
      <c r="KM586"/>
      <c r="KN586"/>
      <c r="KO586"/>
      <c r="KP586"/>
      <c r="KQ586"/>
      <c r="KR586"/>
      <c r="KS586"/>
      <c r="KT586"/>
      <c r="KU586"/>
      <c r="KV586"/>
      <c r="KW586"/>
      <c r="KX586"/>
      <c r="KY586"/>
      <c r="KZ586"/>
      <c r="LA586"/>
      <c r="LB586"/>
      <c r="LC586"/>
      <c r="LD586"/>
      <c r="LE586"/>
      <c r="LF586"/>
      <c r="LG586"/>
      <c r="LH586"/>
      <c r="LI586"/>
      <c r="LJ586"/>
      <c r="LK586"/>
      <c r="LL586"/>
      <c r="LM586"/>
      <c r="LN586"/>
      <c r="LO586"/>
      <c r="LP586"/>
      <c r="LQ586"/>
      <c r="LR586"/>
      <c r="LS586"/>
      <c r="LT586"/>
      <c r="LU586"/>
      <c r="LV586"/>
      <c r="LW586"/>
      <c r="LX586"/>
      <c r="LY586"/>
      <c r="LZ586"/>
      <c r="MA586"/>
      <c r="MB586"/>
      <c r="MC586"/>
      <c r="MD586"/>
      <c r="ME586"/>
      <c r="MF586"/>
      <c r="MG586"/>
      <c r="MH586"/>
      <c r="MI586"/>
      <c r="MJ586"/>
      <c r="MK586"/>
      <c r="ML586"/>
      <c r="MM586"/>
      <c r="MN586"/>
      <c r="MO586"/>
      <c r="MP586"/>
      <c r="MQ586"/>
      <c r="MR586"/>
      <c r="MS586"/>
      <c r="MT586"/>
      <c r="MU586"/>
      <c r="MV586"/>
      <c r="MW586"/>
      <c r="MX586"/>
      <c r="MY586"/>
      <c r="MZ586"/>
      <c r="NA586"/>
      <c r="NB586"/>
      <c r="NC586"/>
      <c r="ND586"/>
      <c r="NE586"/>
      <c r="NF586"/>
      <c r="NG586"/>
      <c r="NH586"/>
      <c r="NI586"/>
      <c r="NJ586"/>
      <c r="NK586"/>
      <c r="NL586"/>
      <c r="NM586"/>
      <c r="NN586"/>
      <c r="NO586"/>
      <c r="NP586"/>
      <c r="NQ586"/>
      <c r="NR586"/>
      <c r="NS586"/>
      <c r="NT586"/>
      <c r="NU586"/>
      <c r="NV586"/>
      <c r="NW586"/>
      <c r="NX586"/>
      <c r="NY586"/>
      <c r="NZ586"/>
      <c r="OA586"/>
      <c r="OB586"/>
      <c r="OC586"/>
      <c r="OD586"/>
      <c r="OE586"/>
      <c r="OF586"/>
      <c r="OG586"/>
      <c r="OH586"/>
      <c r="OI586"/>
      <c r="OJ586"/>
      <c r="OK586"/>
      <c r="OL586"/>
      <c r="OM586"/>
      <c r="ON586"/>
      <c r="OO586"/>
      <c r="OP586"/>
      <c r="OQ586"/>
      <c r="OR586"/>
      <c r="OS586"/>
      <c r="OT586"/>
      <c r="OU586"/>
      <c r="OV586"/>
      <c r="OW586"/>
      <c r="OX586"/>
      <c r="OY586"/>
      <c r="OZ586"/>
      <c r="PA586"/>
      <c r="PB586"/>
      <c r="PC586"/>
      <c r="PD586"/>
      <c r="PE586"/>
      <c r="PF586"/>
      <c r="PG586"/>
      <c r="PH586"/>
      <c r="PI586"/>
      <c r="PJ586"/>
      <c r="PK586"/>
      <c r="PL586"/>
      <c r="PM586"/>
      <c r="PN586"/>
      <c r="PO586"/>
      <c r="PP586"/>
      <c r="PQ586"/>
      <c r="PR586"/>
      <c r="PS586"/>
      <c r="PT586"/>
      <c r="PU586"/>
      <c r="PV586"/>
      <c r="PW586"/>
      <c r="PX586"/>
      <c r="PY586"/>
      <c r="PZ586"/>
      <c r="QA586"/>
      <c r="QB586"/>
      <c r="QC586"/>
      <c r="QD586"/>
      <c r="QE586"/>
      <c r="QF586"/>
      <c r="QG586"/>
      <c r="QH586"/>
      <c r="QI586"/>
      <c r="QJ586"/>
      <c r="QK586"/>
      <c r="QL586"/>
      <c r="QM586"/>
      <c r="QN586"/>
      <c r="QO586"/>
      <c r="QP586"/>
      <c r="QQ586"/>
      <c r="QR586"/>
      <c r="QS586"/>
      <c r="QT586"/>
      <c r="QU586"/>
      <c r="QV586"/>
      <c r="QW586"/>
      <c r="QX586"/>
      <c r="QY586"/>
      <c r="QZ586"/>
      <c r="RA586"/>
      <c r="RB586"/>
      <c r="RC586"/>
      <c r="RD586"/>
      <c r="RE586"/>
      <c r="RF586"/>
      <c r="RG586"/>
      <c r="RH586"/>
      <c r="RI586"/>
      <c r="RJ586"/>
      <c r="RK586"/>
      <c r="RL586"/>
      <c r="RM586"/>
      <c r="RN586"/>
      <c r="RO586"/>
      <c r="RP586"/>
      <c r="RQ586"/>
      <c r="RR586"/>
      <c r="RS586"/>
      <c r="RT586"/>
      <c r="RU586"/>
      <c r="RV586"/>
      <c r="RW586"/>
      <c r="RX586"/>
      <c r="RY586"/>
      <c r="RZ586"/>
      <c r="SA586"/>
      <c r="SB586"/>
      <c r="SC586"/>
      <c r="SD586"/>
      <c r="SE586"/>
      <c r="SF586"/>
      <c r="SG586"/>
      <c r="SH586"/>
      <c r="SI586"/>
      <c r="SJ586"/>
      <c r="SK586"/>
      <c r="SL586"/>
      <c r="SM586"/>
      <c r="SN586"/>
      <c r="SO586"/>
      <c r="SP586"/>
      <c r="SQ586"/>
      <c r="SR586"/>
      <c r="SS586"/>
      <c r="ST586"/>
      <c r="SU586"/>
      <c r="SV586"/>
      <c r="SW586"/>
      <c r="SX586"/>
      <c r="SY586"/>
      <c r="SZ586"/>
      <c r="TA586"/>
      <c r="TB586"/>
      <c r="TC586"/>
      <c r="TD586"/>
      <c r="TE586"/>
      <c r="TF586"/>
      <c r="TG586"/>
      <c r="TH586"/>
      <c r="TI586"/>
      <c r="TJ586"/>
      <c r="TK586"/>
      <c r="TL586"/>
      <c r="TM586"/>
      <c r="TN586"/>
      <c r="TO586"/>
      <c r="TP586"/>
      <c r="TQ586"/>
      <c r="TR586"/>
      <c r="TS586"/>
      <c r="TT586"/>
      <c r="TU586"/>
      <c r="TV586"/>
      <c r="TW586"/>
      <c r="TX586"/>
      <c r="TY586"/>
      <c r="TZ586"/>
      <c r="UA586"/>
      <c r="UB586"/>
      <c r="UC586"/>
      <c r="UD586"/>
      <c r="UE586"/>
      <c r="UF586"/>
      <c r="UG586"/>
      <c r="UH586"/>
      <c r="UI586"/>
      <c r="UJ586"/>
      <c r="UK586"/>
      <c r="UL586"/>
      <c r="UM586"/>
      <c r="UN586"/>
      <c r="UO586"/>
      <c r="UP586"/>
      <c r="UQ586"/>
      <c r="UR586"/>
      <c r="US586"/>
      <c r="UT586"/>
      <c r="UU586"/>
      <c r="UV586"/>
      <c r="UW586"/>
      <c r="UX586"/>
      <c r="UY586"/>
      <c r="UZ586"/>
      <c r="VA586"/>
      <c r="VB586"/>
      <c r="VC586"/>
      <c r="VD586"/>
      <c r="VE586"/>
      <c r="VF586"/>
      <c r="VG586"/>
      <c r="VH586"/>
      <c r="VI586"/>
      <c r="VJ586"/>
      <c r="VK586"/>
      <c r="VL586"/>
      <c r="VM586"/>
      <c r="VN586"/>
      <c r="VO586"/>
      <c r="VP586"/>
      <c r="VQ586"/>
      <c r="VR586"/>
      <c r="VS586"/>
      <c r="VT586"/>
      <c r="VU586"/>
      <c r="VV586"/>
      <c r="VW586"/>
      <c r="VX586"/>
      <c r="VY586"/>
      <c r="VZ586"/>
      <c r="WA586"/>
      <c r="WB586"/>
      <c r="WC586"/>
      <c r="WD586"/>
      <c r="WE586"/>
      <c r="WF586"/>
      <c r="WG586"/>
      <c r="WH586"/>
      <c r="WI586"/>
      <c r="WJ586"/>
      <c r="WK586"/>
      <c r="WL586"/>
      <c r="WM586"/>
      <c r="WN586"/>
      <c r="WO586"/>
      <c r="WP586"/>
      <c r="WQ586"/>
      <c r="WR586"/>
      <c r="WS586"/>
      <c r="WT586"/>
      <c r="WU586"/>
      <c r="WV586"/>
      <c r="WW586"/>
      <c r="WX586"/>
      <c r="WY586"/>
      <c r="WZ586"/>
      <c r="XA586"/>
      <c r="XB586"/>
      <c r="XC586"/>
      <c r="XD586"/>
      <c r="XE586"/>
      <c r="XF586"/>
      <c r="XG586"/>
      <c r="XH586"/>
      <c r="XI586"/>
      <c r="XJ586"/>
      <c r="XK586"/>
      <c r="XL586"/>
      <c r="XM586"/>
      <c r="XN586"/>
      <c r="XO586"/>
      <c r="XP586"/>
      <c r="XQ586"/>
      <c r="XR586"/>
      <c r="XS586"/>
      <c r="XT586"/>
      <c r="XU586"/>
      <c r="XV586"/>
      <c r="XW586"/>
      <c r="XX586"/>
      <c r="XY586"/>
      <c r="XZ586"/>
      <c r="YA586"/>
      <c r="YB586"/>
      <c r="YC586"/>
      <c r="YD586"/>
      <c r="YE586"/>
      <c r="YF586"/>
      <c r="YG586"/>
      <c r="YH586"/>
      <c r="YI586"/>
      <c r="YJ586"/>
      <c r="YK586"/>
      <c r="YL586"/>
      <c r="YM586"/>
      <c r="YN586"/>
      <c r="YO586"/>
      <c r="YP586"/>
      <c r="YQ586"/>
      <c r="YR586"/>
      <c r="YS586"/>
      <c r="YT586"/>
      <c r="YU586"/>
      <c r="YV586"/>
      <c r="YW586"/>
      <c r="YX586"/>
      <c r="YY586"/>
      <c r="YZ586"/>
      <c r="ZA586"/>
      <c r="ZB586"/>
      <c r="ZC586"/>
      <c r="ZD586"/>
      <c r="ZE586"/>
      <c r="ZF586"/>
      <c r="ZG586"/>
      <c r="ZH586"/>
      <c r="ZI586"/>
      <c r="ZJ586"/>
      <c r="ZK586"/>
      <c r="ZL586"/>
      <c r="ZM586"/>
      <c r="ZN586"/>
      <c r="ZO586"/>
      <c r="ZP586"/>
      <c r="ZQ586"/>
      <c r="ZR586"/>
      <c r="ZS586"/>
      <c r="ZT586"/>
      <c r="ZU586"/>
      <c r="ZV586"/>
      <c r="ZW586"/>
      <c r="ZX586"/>
      <c r="ZY586"/>
      <c r="ZZ586"/>
      <c r="AAA586"/>
      <c r="AAB586"/>
      <c r="AAC586"/>
      <c r="AAD586"/>
      <c r="AAE586"/>
      <c r="AAF586"/>
      <c r="AAG586"/>
      <c r="AAH586"/>
      <c r="AAI586"/>
      <c r="AAJ586"/>
      <c r="AAK586"/>
      <c r="AAL586"/>
      <c r="AAM586"/>
      <c r="AAN586"/>
      <c r="AAO586"/>
      <c r="AAP586"/>
      <c r="AAQ586"/>
      <c r="AAR586"/>
      <c r="AAS586"/>
      <c r="AAT586"/>
      <c r="AAU586"/>
      <c r="AAV586"/>
      <c r="AAW586"/>
      <c r="AAX586"/>
      <c r="AAY586"/>
      <c r="AAZ586"/>
      <c r="ABA586"/>
      <c r="ABB586"/>
      <c r="ABC586"/>
      <c r="ABD586"/>
      <c r="ABE586"/>
      <c r="ABF586"/>
      <c r="ABG586"/>
      <c r="ABH586"/>
      <c r="ABI586"/>
      <c r="ABJ586"/>
      <c r="ABK586"/>
      <c r="ABL586"/>
      <c r="ABM586"/>
      <c r="ABN586"/>
      <c r="ABO586"/>
      <c r="ABP586"/>
      <c r="ABQ586"/>
      <c r="ABR586"/>
      <c r="ABS586"/>
      <c r="ABT586"/>
      <c r="ABU586"/>
      <c r="ABV586"/>
      <c r="ABW586"/>
      <c r="ABX586"/>
      <c r="ABY586"/>
      <c r="ABZ586"/>
      <c r="ACA586"/>
      <c r="ACB586"/>
      <c r="ACC586"/>
      <c r="ACD586"/>
      <c r="ACE586"/>
      <c r="ACF586"/>
      <c r="ACG586"/>
      <c r="ACH586"/>
      <c r="ACI586"/>
      <c r="ACJ586"/>
      <c r="ACK586"/>
      <c r="ACL586"/>
      <c r="ACM586"/>
      <c r="ACN586"/>
      <c r="ACO586"/>
      <c r="ACP586"/>
      <c r="ACQ586"/>
      <c r="ACR586"/>
      <c r="ACS586"/>
      <c r="ACT586"/>
      <c r="ACU586"/>
      <c r="ACV586"/>
      <c r="ACW586"/>
      <c r="ACX586"/>
      <c r="ACY586"/>
      <c r="ACZ586"/>
      <c r="ADA586"/>
      <c r="ADB586"/>
      <c r="ADC586"/>
      <c r="ADD586"/>
      <c r="ADE586"/>
      <c r="ADF586"/>
      <c r="ADG586"/>
      <c r="ADH586"/>
      <c r="ADI586"/>
      <c r="ADJ586"/>
      <c r="ADK586"/>
      <c r="ADL586"/>
      <c r="ADM586"/>
      <c r="ADN586"/>
      <c r="ADO586"/>
      <c r="ADP586"/>
      <c r="ADQ586"/>
      <c r="ADR586"/>
      <c r="ADS586"/>
      <c r="ADT586"/>
      <c r="ADU586"/>
      <c r="ADV586"/>
      <c r="ADW586"/>
      <c r="ADX586"/>
      <c r="ADY586"/>
      <c r="ADZ586"/>
      <c r="AEA586"/>
      <c r="AEB586"/>
      <c r="AEC586"/>
      <c r="AED586"/>
      <c r="AEE586"/>
      <c r="AEF586"/>
      <c r="AEG586"/>
      <c r="AEH586"/>
      <c r="AEI586"/>
      <c r="AEJ586"/>
      <c r="AEK586"/>
      <c r="AEL586"/>
      <c r="AEM586"/>
      <c r="AEN586"/>
      <c r="AEO586"/>
      <c r="AEP586"/>
      <c r="AEQ586"/>
      <c r="AER586"/>
      <c r="AES586"/>
      <c r="AET586"/>
      <c r="AEU586"/>
      <c r="AEV586"/>
      <c r="AEW586"/>
      <c r="AEX586"/>
      <c r="AEY586"/>
      <c r="AEZ586"/>
      <c r="AFA586"/>
      <c r="AFB586"/>
      <c r="AFC586"/>
      <c r="AFD586"/>
      <c r="AFE586"/>
      <c r="AFF586"/>
      <c r="AFG586"/>
      <c r="AFH586"/>
      <c r="AFI586"/>
      <c r="AFJ586"/>
      <c r="AFK586"/>
      <c r="AFL586"/>
      <c r="AFM586"/>
      <c r="AFN586"/>
      <c r="AFO586"/>
      <c r="AFP586"/>
      <c r="AFQ586"/>
      <c r="AFR586"/>
      <c r="AFS586"/>
      <c r="AFT586"/>
      <c r="AFU586"/>
      <c r="AFV586"/>
      <c r="AFW586"/>
      <c r="AFX586"/>
      <c r="AFY586"/>
      <c r="AFZ586"/>
      <c r="AGA586"/>
      <c r="AGB586"/>
      <c r="AGC586"/>
      <c r="AGD586"/>
      <c r="AGE586"/>
      <c r="AGF586"/>
      <c r="AGG586"/>
      <c r="AGH586"/>
      <c r="AGI586"/>
      <c r="AGJ586"/>
      <c r="AGK586"/>
      <c r="AGL586"/>
      <c r="AGM586"/>
      <c r="AGN586"/>
      <c r="AGO586"/>
      <c r="AGP586"/>
      <c r="AGQ586"/>
      <c r="AGR586"/>
      <c r="AGS586"/>
      <c r="AGT586"/>
      <c r="AGU586"/>
      <c r="AGV586"/>
      <c r="AGW586"/>
      <c r="AGX586"/>
      <c r="AGY586"/>
      <c r="AGZ586"/>
      <c r="AHA586"/>
      <c r="AHB586"/>
      <c r="AHC586"/>
      <c r="AHD586"/>
      <c r="AHE586"/>
      <c r="AHF586"/>
      <c r="AHG586"/>
      <c r="AHH586"/>
      <c r="AHI586"/>
      <c r="AHJ586"/>
      <c r="AHK586"/>
      <c r="AHL586"/>
      <c r="AHM586"/>
      <c r="AHN586"/>
      <c r="AHO586"/>
      <c r="AHP586"/>
      <c r="AHQ586"/>
      <c r="AHR586"/>
      <c r="AHS586"/>
      <c r="AHT586"/>
      <c r="AHU586"/>
      <c r="AHV586"/>
      <c r="AHW586"/>
      <c r="AHX586"/>
      <c r="AHY586"/>
      <c r="AHZ586"/>
      <c r="AIA586"/>
      <c r="AIB586"/>
      <c r="AIC586"/>
      <c r="AID586"/>
      <c r="AIE586"/>
      <c r="AIF586"/>
      <c r="AIG586"/>
      <c r="AIH586"/>
      <c r="AII586"/>
      <c r="AIJ586"/>
      <c r="AIK586"/>
      <c r="AIL586"/>
      <c r="AIM586"/>
      <c r="AIN586"/>
      <c r="AIO586"/>
      <c r="AIP586"/>
      <c r="AIQ586"/>
      <c r="AIR586"/>
      <c r="AIS586"/>
      <c r="AIT586"/>
      <c r="AIU586"/>
      <c r="AIV586"/>
      <c r="AIW586"/>
      <c r="AIX586"/>
      <c r="AIY586"/>
      <c r="AIZ586"/>
      <c r="AJA586"/>
      <c r="AJB586"/>
      <c r="AJC586"/>
      <c r="AJD586"/>
      <c r="AJE586"/>
      <c r="AJF586"/>
      <c r="AJG586"/>
      <c r="AJH586"/>
      <c r="AJI586"/>
      <c r="AJJ586"/>
      <c r="AJK586"/>
      <c r="AJL586"/>
      <c r="AJM586"/>
      <c r="AJN586"/>
      <c r="AJO586"/>
      <c r="AJP586"/>
      <c r="AJQ586"/>
      <c r="AJR586"/>
      <c r="AJS586"/>
      <c r="AJT586"/>
      <c r="AJU586"/>
      <c r="AJV586"/>
      <c r="AJW586"/>
      <c r="AJX586"/>
      <c r="AJY586"/>
      <c r="AJZ586"/>
      <c r="AKA586"/>
      <c r="AKB586"/>
      <c r="AKC586"/>
      <c r="AKD586"/>
      <c r="AKE586"/>
      <c r="AKF586"/>
      <c r="AKG586"/>
      <c r="AKH586"/>
      <c r="AKI586"/>
      <c r="AKJ586"/>
      <c r="AKK586"/>
      <c r="AKL586"/>
      <c r="AKM586"/>
      <c r="AKN586"/>
      <c r="AKO586"/>
      <c r="AKP586"/>
      <c r="AKQ586"/>
      <c r="AKR586"/>
      <c r="AKS586"/>
      <c r="AKT586"/>
      <c r="AKU586"/>
      <c r="AKV586"/>
      <c r="AKW586"/>
      <c r="AKX586"/>
      <c r="AKY586"/>
      <c r="AKZ586"/>
      <c r="ALA586"/>
      <c r="ALB586"/>
      <c r="ALC586"/>
      <c r="ALD586"/>
      <c r="ALE586"/>
      <c r="ALF586"/>
      <c r="ALG586"/>
      <c r="ALH586"/>
      <c r="ALI586"/>
      <c r="ALJ586"/>
      <c r="ALK586"/>
      <c r="ALL586"/>
      <c r="ALM586"/>
      <c r="ALN586"/>
      <c r="ALO586"/>
      <c r="ALP586"/>
      <c r="ALQ586"/>
      <c r="ALR586"/>
      <c r="ALS586"/>
      <c r="ALT586"/>
      <c r="ALU586"/>
      <c r="ALV586"/>
      <c r="ALW586"/>
      <c r="ALX586"/>
      <c r="ALY586"/>
      <c r="ALZ586"/>
      <c r="AMA586"/>
      <c r="AMB586"/>
      <c r="AMC586"/>
      <c r="AMD586"/>
      <c r="AME586"/>
      <c r="AMF586"/>
      <c r="AMG586"/>
      <c r="AMH586"/>
      <c r="AMI586"/>
      <c r="AMJ586"/>
      <c r="AMK586"/>
      <c r="AML586"/>
      <c r="AMM586"/>
      <c r="AMN586"/>
      <c r="AMO586"/>
      <c r="AMP586"/>
      <c r="AMQ586"/>
      <c r="AMR586"/>
      <c r="AMS586"/>
      <c r="AMT586"/>
      <c r="AMU586"/>
    </row>
    <row r="587" spans="2:1035" s="6" customFormat="1" ht="15" customHeight="1" x14ac:dyDescent="0.25">
      <c r="C587" s="6" t="str">
        <f t="shared" si="265"/>
        <v>SANCO2</v>
      </c>
      <c r="D587" s="6" t="str">
        <f t="shared" si="266"/>
        <v>GUS-45HPA-US &amp; SAN-83SSAQA  (83 gal)</v>
      </c>
      <c r="E587" s="6">
        <f t="shared" si="267"/>
        <v>2200517</v>
      </c>
      <c r="F587" s="55">
        <f t="shared" si="268"/>
        <v>83</v>
      </c>
      <c r="G587" s="6" t="str">
        <f t="shared" si="269"/>
        <v>SANCO280</v>
      </c>
      <c r="H587" s="114">
        <f t="shared" si="270"/>
        <v>0</v>
      </c>
      <c r="I587" s="152" t="str">
        <f t="shared" si="271"/>
        <v>SANCO2GUS_SAN83SSAQA</v>
      </c>
      <c r="J587" s="114">
        <v>3</v>
      </c>
      <c r="K587" s="219">
        <v>3.26</v>
      </c>
      <c r="L587" s="91" t="s">
        <v>188</v>
      </c>
      <c r="M587" s="32">
        <v>3</v>
      </c>
      <c r="N587" s="75">
        <f t="shared" si="272"/>
        <v>22</v>
      </c>
      <c r="O587" s="12" t="s">
        <v>898</v>
      </c>
      <c r="P587" s="62">
        <f t="shared" si="330"/>
        <v>5</v>
      </c>
      <c r="Q587" s="164">
        <f t="shared" si="263"/>
        <v>2200517</v>
      </c>
      <c r="R587" s="59" t="str">
        <f t="shared" si="273"/>
        <v>GUS-45HPA-US &amp; SAN-83SSAQA  (83 gal)</v>
      </c>
      <c r="S587" s="151">
        <f>COUNTIF(R$90:R$662, R587)</f>
        <v>1</v>
      </c>
      <c r="T587" s="93" t="s">
        <v>207</v>
      </c>
      <c r="U587" s="14">
        <v>83</v>
      </c>
      <c r="V587" s="30" t="s">
        <v>900</v>
      </c>
      <c r="W587" s="80" t="s">
        <v>900</v>
      </c>
      <c r="X587" s="85" t="str">
        <f t="shared" si="264"/>
        <v>SANCO280</v>
      </c>
      <c r="Y587" s="113">
        <v>0</v>
      </c>
      <c r="Z587" s="46"/>
      <c r="AA587" s="47"/>
      <c r="AB587" s="44"/>
      <c r="AC587" s="124" t="str">
        <f t="shared" si="274"/>
        <v>2,     2200517,   "GUS-45HPA-US &amp; SAN-83SSAQA  (83 gal)"</v>
      </c>
      <c r="AD587" s="126" t="str">
        <f t="shared" si="331"/>
        <v>SANCO2</v>
      </c>
      <c r="AE587" t="s">
        <v>908</v>
      </c>
      <c r="AF587" s="167">
        <f>COUNTIF(AE$77:AE$662, AE587)</f>
        <v>1</v>
      </c>
      <c r="AG587" s="124" t="str">
        <f t="shared" si="275"/>
        <v xml:space="preserve">          case  GUS-45HPA-US &amp; SAN-83SSAQA  (83 gal)   :   "SANCO2GUS_SAN83SSAQA"</v>
      </c>
      <c r="AH587" s="6">
        <v>3.26</v>
      </c>
      <c r="AJ587" s="6">
        <v>3</v>
      </c>
      <c r="AK587"/>
      <c r="AL587" s="138">
        <f t="shared" si="276"/>
        <v>3.26</v>
      </c>
      <c r="AM587" s="138" t="str">
        <f t="shared" si="277"/>
        <v/>
      </c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  <c r="CO587"/>
      <c r="CP587"/>
      <c r="CQ587"/>
      <c r="CR587"/>
      <c r="CS587"/>
      <c r="CT587"/>
      <c r="CU587"/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  <c r="DQ587"/>
      <c r="DR587"/>
      <c r="DS587"/>
      <c r="DT587"/>
      <c r="DU587"/>
      <c r="DV587"/>
      <c r="DW587"/>
      <c r="DX587"/>
      <c r="DY587"/>
      <c r="DZ587"/>
      <c r="EA587"/>
      <c r="EB587"/>
      <c r="EC587"/>
      <c r="ED587"/>
      <c r="EE587"/>
      <c r="EF587"/>
      <c r="EG587"/>
      <c r="EH587"/>
      <c r="EI587"/>
      <c r="EJ587"/>
      <c r="EK587"/>
      <c r="EL587"/>
      <c r="EM587"/>
      <c r="EN587"/>
      <c r="EO587"/>
      <c r="EP587"/>
      <c r="EQ587"/>
      <c r="ER587"/>
      <c r="ES587"/>
      <c r="ET587"/>
      <c r="EU587"/>
      <c r="EV587"/>
      <c r="EW587"/>
      <c r="EX587"/>
      <c r="EY587"/>
      <c r="EZ587"/>
      <c r="FA587"/>
      <c r="FB587"/>
      <c r="FC587"/>
      <c r="FD587"/>
      <c r="FE587"/>
      <c r="FF587"/>
      <c r="FG587"/>
      <c r="FH587"/>
      <c r="FI587"/>
      <c r="FJ587"/>
      <c r="FK587"/>
      <c r="FL587"/>
      <c r="FM587"/>
      <c r="FN587"/>
      <c r="FO587"/>
      <c r="FP587"/>
      <c r="FQ587"/>
      <c r="FR587"/>
      <c r="FS587"/>
      <c r="FT587"/>
      <c r="FU587"/>
      <c r="FV587"/>
      <c r="FW587"/>
      <c r="FX587"/>
      <c r="FY587"/>
      <c r="FZ587"/>
      <c r="GA587"/>
      <c r="GB587"/>
      <c r="GC587"/>
      <c r="GD587"/>
      <c r="GE587"/>
      <c r="GF587"/>
      <c r="GG587"/>
      <c r="GH587"/>
      <c r="GI587"/>
      <c r="GJ587"/>
      <c r="GK587"/>
      <c r="GL587"/>
      <c r="GM587"/>
      <c r="GN587"/>
      <c r="GO587"/>
      <c r="GP587"/>
      <c r="GQ587"/>
      <c r="GR587"/>
      <c r="GS587"/>
      <c r="GT587"/>
      <c r="GU587"/>
      <c r="GV587"/>
      <c r="GW587"/>
      <c r="GX587"/>
      <c r="GY587"/>
      <c r="GZ587"/>
      <c r="HA587"/>
      <c r="HB587"/>
      <c r="HC587"/>
      <c r="HD587"/>
      <c r="HE587"/>
      <c r="HF587"/>
      <c r="HG587"/>
      <c r="HH587"/>
      <c r="HI587"/>
      <c r="HJ587"/>
      <c r="HK587"/>
      <c r="HL587"/>
      <c r="HM587"/>
      <c r="HN587"/>
      <c r="HO587"/>
      <c r="HP587"/>
      <c r="HQ587"/>
      <c r="HR587"/>
      <c r="HS587"/>
      <c r="HT587"/>
      <c r="HU587"/>
      <c r="HV587"/>
      <c r="HW587"/>
      <c r="HX587"/>
      <c r="HY587"/>
      <c r="HZ587"/>
      <c r="IA587"/>
      <c r="IB587"/>
      <c r="IC587"/>
      <c r="ID587"/>
      <c r="IE587"/>
      <c r="IF587"/>
      <c r="IG587"/>
      <c r="IH587"/>
      <c r="II587"/>
      <c r="IJ587"/>
      <c r="IK587"/>
      <c r="IL587"/>
      <c r="IM587"/>
      <c r="IN587"/>
      <c r="IO587"/>
      <c r="IP587"/>
      <c r="IQ587"/>
      <c r="IR587"/>
      <c r="IS587"/>
      <c r="IT587"/>
      <c r="IU587"/>
      <c r="IV587"/>
      <c r="IW587"/>
      <c r="IX587"/>
      <c r="IY587"/>
      <c r="IZ587"/>
      <c r="JA587"/>
      <c r="JB587"/>
      <c r="JC587"/>
      <c r="JD587"/>
      <c r="JE587"/>
      <c r="JF587"/>
      <c r="JG587"/>
      <c r="JH587"/>
      <c r="JI587"/>
      <c r="JJ587"/>
      <c r="JK587"/>
      <c r="JL587"/>
      <c r="JM587"/>
      <c r="JN587"/>
      <c r="JO587"/>
      <c r="JP587"/>
      <c r="JQ587"/>
      <c r="JR587"/>
      <c r="JS587"/>
      <c r="JT587"/>
      <c r="JU587"/>
      <c r="JV587"/>
      <c r="JW587"/>
      <c r="JX587"/>
      <c r="JY587"/>
      <c r="JZ587"/>
      <c r="KA587"/>
      <c r="KB587"/>
      <c r="KC587"/>
      <c r="KD587"/>
      <c r="KE587"/>
      <c r="KF587"/>
      <c r="KG587"/>
      <c r="KH587"/>
      <c r="KI587"/>
      <c r="KJ587"/>
      <c r="KK587"/>
      <c r="KL587"/>
      <c r="KM587"/>
      <c r="KN587"/>
      <c r="KO587"/>
      <c r="KP587"/>
      <c r="KQ587"/>
      <c r="KR587"/>
      <c r="KS587"/>
      <c r="KT587"/>
      <c r="KU587"/>
      <c r="KV587"/>
      <c r="KW587"/>
      <c r="KX587"/>
      <c r="KY587"/>
      <c r="KZ587"/>
      <c r="LA587"/>
      <c r="LB587"/>
      <c r="LC587"/>
      <c r="LD587"/>
      <c r="LE587"/>
      <c r="LF587"/>
      <c r="LG587"/>
      <c r="LH587"/>
      <c r="LI587"/>
      <c r="LJ587"/>
      <c r="LK587"/>
      <c r="LL587"/>
      <c r="LM587"/>
      <c r="LN587"/>
      <c r="LO587"/>
      <c r="LP587"/>
      <c r="LQ587"/>
      <c r="LR587"/>
      <c r="LS587"/>
      <c r="LT587"/>
      <c r="LU587"/>
      <c r="LV587"/>
      <c r="LW587"/>
      <c r="LX587"/>
      <c r="LY587"/>
      <c r="LZ587"/>
      <c r="MA587"/>
      <c r="MB587"/>
      <c r="MC587"/>
      <c r="MD587"/>
      <c r="ME587"/>
      <c r="MF587"/>
      <c r="MG587"/>
      <c r="MH587"/>
      <c r="MI587"/>
      <c r="MJ587"/>
      <c r="MK587"/>
      <c r="ML587"/>
      <c r="MM587"/>
      <c r="MN587"/>
      <c r="MO587"/>
      <c r="MP587"/>
      <c r="MQ587"/>
      <c r="MR587"/>
      <c r="MS587"/>
      <c r="MT587"/>
      <c r="MU587"/>
      <c r="MV587"/>
      <c r="MW587"/>
      <c r="MX587"/>
      <c r="MY587"/>
      <c r="MZ587"/>
      <c r="NA587"/>
      <c r="NB587"/>
      <c r="NC587"/>
      <c r="ND587"/>
      <c r="NE587"/>
      <c r="NF587"/>
      <c r="NG587"/>
      <c r="NH587"/>
      <c r="NI587"/>
      <c r="NJ587"/>
      <c r="NK587"/>
      <c r="NL587"/>
      <c r="NM587"/>
      <c r="NN587"/>
      <c r="NO587"/>
      <c r="NP587"/>
      <c r="NQ587"/>
      <c r="NR587"/>
      <c r="NS587"/>
      <c r="NT587"/>
      <c r="NU587"/>
      <c r="NV587"/>
      <c r="NW587"/>
      <c r="NX587"/>
      <c r="NY587"/>
      <c r="NZ587"/>
      <c r="OA587"/>
      <c r="OB587"/>
      <c r="OC587"/>
      <c r="OD587"/>
      <c r="OE587"/>
      <c r="OF587"/>
      <c r="OG587"/>
      <c r="OH587"/>
      <c r="OI587"/>
      <c r="OJ587"/>
      <c r="OK587"/>
      <c r="OL587"/>
      <c r="OM587"/>
      <c r="ON587"/>
      <c r="OO587"/>
      <c r="OP587"/>
      <c r="OQ587"/>
      <c r="OR587"/>
      <c r="OS587"/>
      <c r="OT587"/>
      <c r="OU587"/>
      <c r="OV587"/>
      <c r="OW587"/>
      <c r="OX587"/>
      <c r="OY587"/>
      <c r="OZ587"/>
      <c r="PA587"/>
      <c r="PB587"/>
      <c r="PC587"/>
      <c r="PD587"/>
      <c r="PE587"/>
      <c r="PF587"/>
      <c r="PG587"/>
      <c r="PH587"/>
      <c r="PI587"/>
      <c r="PJ587"/>
      <c r="PK587"/>
      <c r="PL587"/>
      <c r="PM587"/>
      <c r="PN587"/>
      <c r="PO587"/>
      <c r="PP587"/>
      <c r="PQ587"/>
      <c r="PR587"/>
      <c r="PS587"/>
      <c r="PT587"/>
      <c r="PU587"/>
      <c r="PV587"/>
      <c r="PW587"/>
      <c r="PX587"/>
      <c r="PY587"/>
      <c r="PZ587"/>
      <c r="QA587"/>
      <c r="QB587"/>
      <c r="QC587"/>
      <c r="QD587"/>
      <c r="QE587"/>
      <c r="QF587"/>
      <c r="QG587"/>
      <c r="QH587"/>
      <c r="QI587"/>
      <c r="QJ587"/>
      <c r="QK587"/>
      <c r="QL587"/>
      <c r="QM587"/>
      <c r="QN587"/>
      <c r="QO587"/>
      <c r="QP587"/>
      <c r="QQ587"/>
      <c r="QR587"/>
      <c r="QS587"/>
      <c r="QT587"/>
      <c r="QU587"/>
      <c r="QV587"/>
      <c r="QW587"/>
      <c r="QX587"/>
      <c r="QY587"/>
      <c r="QZ587"/>
      <c r="RA587"/>
      <c r="RB587"/>
      <c r="RC587"/>
      <c r="RD587"/>
      <c r="RE587"/>
      <c r="RF587"/>
      <c r="RG587"/>
      <c r="RH587"/>
      <c r="RI587"/>
      <c r="RJ587"/>
      <c r="RK587"/>
      <c r="RL587"/>
      <c r="RM587"/>
      <c r="RN587"/>
      <c r="RO587"/>
      <c r="RP587"/>
      <c r="RQ587"/>
      <c r="RR587"/>
      <c r="RS587"/>
      <c r="RT587"/>
      <c r="RU587"/>
      <c r="RV587"/>
      <c r="RW587"/>
      <c r="RX587"/>
      <c r="RY587"/>
      <c r="RZ587"/>
      <c r="SA587"/>
      <c r="SB587"/>
      <c r="SC587"/>
      <c r="SD587"/>
      <c r="SE587"/>
      <c r="SF587"/>
      <c r="SG587"/>
      <c r="SH587"/>
      <c r="SI587"/>
      <c r="SJ587"/>
      <c r="SK587"/>
      <c r="SL587"/>
      <c r="SM587"/>
      <c r="SN587"/>
      <c r="SO587"/>
      <c r="SP587"/>
      <c r="SQ587"/>
      <c r="SR587"/>
      <c r="SS587"/>
      <c r="ST587"/>
      <c r="SU587"/>
      <c r="SV587"/>
      <c r="SW587"/>
      <c r="SX587"/>
      <c r="SY587"/>
      <c r="SZ587"/>
      <c r="TA587"/>
      <c r="TB587"/>
      <c r="TC587"/>
      <c r="TD587"/>
      <c r="TE587"/>
      <c r="TF587"/>
      <c r="TG587"/>
      <c r="TH587"/>
      <c r="TI587"/>
      <c r="TJ587"/>
      <c r="TK587"/>
      <c r="TL587"/>
      <c r="TM587"/>
      <c r="TN587"/>
      <c r="TO587"/>
      <c r="TP587"/>
      <c r="TQ587"/>
      <c r="TR587"/>
      <c r="TS587"/>
      <c r="TT587"/>
      <c r="TU587"/>
      <c r="TV587"/>
      <c r="TW587"/>
      <c r="TX587"/>
      <c r="TY587"/>
      <c r="TZ587"/>
      <c r="UA587"/>
      <c r="UB587"/>
      <c r="UC587"/>
      <c r="UD587"/>
      <c r="UE587"/>
      <c r="UF587"/>
      <c r="UG587"/>
      <c r="UH587"/>
      <c r="UI587"/>
      <c r="UJ587"/>
      <c r="UK587"/>
      <c r="UL587"/>
      <c r="UM587"/>
      <c r="UN587"/>
      <c r="UO587"/>
      <c r="UP587"/>
      <c r="UQ587"/>
      <c r="UR587"/>
      <c r="US587"/>
      <c r="UT587"/>
      <c r="UU587"/>
      <c r="UV587"/>
      <c r="UW587"/>
      <c r="UX587"/>
      <c r="UY587"/>
      <c r="UZ587"/>
      <c r="VA587"/>
      <c r="VB587"/>
      <c r="VC587"/>
      <c r="VD587"/>
      <c r="VE587"/>
      <c r="VF587"/>
      <c r="VG587"/>
      <c r="VH587"/>
      <c r="VI587"/>
      <c r="VJ587"/>
      <c r="VK587"/>
      <c r="VL587"/>
      <c r="VM587"/>
      <c r="VN587"/>
      <c r="VO587"/>
      <c r="VP587"/>
      <c r="VQ587"/>
      <c r="VR587"/>
      <c r="VS587"/>
      <c r="VT587"/>
      <c r="VU587"/>
      <c r="VV587"/>
      <c r="VW587"/>
      <c r="VX587"/>
      <c r="VY587"/>
      <c r="VZ587"/>
      <c r="WA587"/>
      <c r="WB587"/>
      <c r="WC587"/>
      <c r="WD587"/>
      <c r="WE587"/>
      <c r="WF587"/>
      <c r="WG587"/>
      <c r="WH587"/>
      <c r="WI587"/>
      <c r="WJ587"/>
      <c r="WK587"/>
      <c r="WL587"/>
      <c r="WM587"/>
      <c r="WN587"/>
      <c r="WO587"/>
      <c r="WP587"/>
      <c r="WQ587"/>
      <c r="WR587"/>
      <c r="WS587"/>
      <c r="WT587"/>
      <c r="WU587"/>
      <c r="WV587"/>
      <c r="WW587"/>
      <c r="WX587"/>
      <c r="WY587"/>
      <c r="WZ587"/>
      <c r="XA587"/>
      <c r="XB587"/>
      <c r="XC587"/>
      <c r="XD587"/>
      <c r="XE587"/>
      <c r="XF587"/>
      <c r="XG587"/>
      <c r="XH587"/>
      <c r="XI587"/>
      <c r="XJ587"/>
      <c r="XK587"/>
      <c r="XL587"/>
      <c r="XM587"/>
      <c r="XN587"/>
      <c r="XO587"/>
      <c r="XP587"/>
      <c r="XQ587"/>
      <c r="XR587"/>
      <c r="XS587"/>
      <c r="XT587"/>
      <c r="XU587"/>
      <c r="XV587"/>
      <c r="XW587"/>
      <c r="XX587"/>
      <c r="XY587"/>
      <c r="XZ587"/>
      <c r="YA587"/>
      <c r="YB587"/>
      <c r="YC587"/>
      <c r="YD587"/>
      <c r="YE587"/>
      <c r="YF587"/>
      <c r="YG587"/>
      <c r="YH587"/>
      <c r="YI587"/>
      <c r="YJ587"/>
      <c r="YK587"/>
      <c r="YL587"/>
      <c r="YM587"/>
      <c r="YN587"/>
      <c r="YO587"/>
      <c r="YP587"/>
      <c r="YQ587"/>
      <c r="YR587"/>
      <c r="YS587"/>
      <c r="YT587"/>
      <c r="YU587"/>
      <c r="YV587"/>
      <c r="YW587"/>
      <c r="YX587"/>
      <c r="YY587"/>
      <c r="YZ587"/>
      <c r="ZA587"/>
      <c r="ZB587"/>
      <c r="ZC587"/>
      <c r="ZD587"/>
      <c r="ZE587"/>
      <c r="ZF587"/>
      <c r="ZG587"/>
      <c r="ZH587"/>
      <c r="ZI587"/>
      <c r="ZJ587"/>
      <c r="ZK587"/>
      <c r="ZL587"/>
      <c r="ZM587"/>
      <c r="ZN587"/>
      <c r="ZO587"/>
      <c r="ZP587"/>
      <c r="ZQ587"/>
      <c r="ZR587"/>
      <c r="ZS587"/>
      <c r="ZT587"/>
      <c r="ZU587"/>
      <c r="ZV587"/>
      <c r="ZW587"/>
      <c r="ZX587"/>
      <c r="ZY587"/>
      <c r="ZZ587"/>
      <c r="AAA587"/>
      <c r="AAB587"/>
      <c r="AAC587"/>
      <c r="AAD587"/>
      <c r="AAE587"/>
      <c r="AAF587"/>
      <c r="AAG587"/>
      <c r="AAH587"/>
      <c r="AAI587"/>
      <c r="AAJ587"/>
      <c r="AAK587"/>
      <c r="AAL587"/>
      <c r="AAM587"/>
      <c r="AAN587"/>
      <c r="AAO587"/>
      <c r="AAP587"/>
      <c r="AAQ587"/>
      <c r="AAR587"/>
      <c r="AAS587"/>
      <c r="AAT587"/>
      <c r="AAU587"/>
      <c r="AAV587"/>
      <c r="AAW587"/>
      <c r="AAX587"/>
      <c r="AAY587"/>
      <c r="AAZ587"/>
      <c r="ABA587"/>
      <c r="ABB587"/>
      <c r="ABC587"/>
      <c r="ABD587"/>
      <c r="ABE587"/>
      <c r="ABF587"/>
      <c r="ABG587"/>
      <c r="ABH587"/>
      <c r="ABI587"/>
      <c r="ABJ587"/>
      <c r="ABK587"/>
      <c r="ABL587"/>
      <c r="ABM587"/>
      <c r="ABN587"/>
      <c r="ABO587"/>
      <c r="ABP587"/>
      <c r="ABQ587"/>
      <c r="ABR587"/>
      <c r="ABS587"/>
      <c r="ABT587"/>
      <c r="ABU587"/>
      <c r="ABV587"/>
      <c r="ABW587"/>
      <c r="ABX587"/>
      <c r="ABY587"/>
      <c r="ABZ587"/>
      <c r="ACA587"/>
      <c r="ACB587"/>
      <c r="ACC587"/>
      <c r="ACD587"/>
      <c r="ACE587"/>
      <c r="ACF587"/>
      <c r="ACG587"/>
      <c r="ACH587"/>
      <c r="ACI587"/>
      <c r="ACJ587"/>
      <c r="ACK587"/>
      <c r="ACL587"/>
      <c r="ACM587"/>
      <c r="ACN587"/>
      <c r="ACO587"/>
      <c r="ACP587"/>
      <c r="ACQ587"/>
      <c r="ACR587"/>
      <c r="ACS587"/>
      <c r="ACT587"/>
      <c r="ACU587"/>
      <c r="ACV587"/>
      <c r="ACW587"/>
      <c r="ACX587"/>
      <c r="ACY587"/>
      <c r="ACZ587"/>
      <c r="ADA587"/>
      <c r="ADB587"/>
      <c r="ADC587"/>
      <c r="ADD587"/>
      <c r="ADE587"/>
      <c r="ADF587"/>
      <c r="ADG587"/>
      <c r="ADH587"/>
      <c r="ADI587"/>
      <c r="ADJ587"/>
      <c r="ADK587"/>
      <c r="ADL587"/>
      <c r="ADM587"/>
      <c r="ADN587"/>
      <c r="ADO587"/>
      <c r="ADP587"/>
      <c r="ADQ587"/>
      <c r="ADR587"/>
      <c r="ADS587"/>
      <c r="ADT587"/>
      <c r="ADU587"/>
      <c r="ADV587"/>
      <c r="ADW587"/>
      <c r="ADX587"/>
      <c r="ADY587"/>
      <c r="ADZ587"/>
      <c r="AEA587"/>
      <c r="AEB587"/>
      <c r="AEC587"/>
      <c r="AED587"/>
      <c r="AEE587"/>
      <c r="AEF587"/>
      <c r="AEG587"/>
      <c r="AEH587"/>
      <c r="AEI587"/>
      <c r="AEJ587"/>
      <c r="AEK587"/>
      <c r="AEL587"/>
      <c r="AEM587"/>
      <c r="AEN587"/>
      <c r="AEO587"/>
      <c r="AEP587"/>
      <c r="AEQ587"/>
      <c r="AER587"/>
      <c r="AES587"/>
      <c r="AET587"/>
      <c r="AEU587"/>
      <c r="AEV587"/>
      <c r="AEW587"/>
      <c r="AEX587"/>
      <c r="AEY587"/>
      <c r="AEZ587"/>
      <c r="AFA587"/>
      <c r="AFB587"/>
      <c r="AFC587"/>
      <c r="AFD587"/>
      <c r="AFE587"/>
      <c r="AFF587"/>
      <c r="AFG587"/>
      <c r="AFH587"/>
      <c r="AFI587"/>
      <c r="AFJ587"/>
      <c r="AFK587"/>
      <c r="AFL587"/>
      <c r="AFM587"/>
      <c r="AFN587"/>
      <c r="AFO587"/>
      <c r="AFP587"/>
      <c r="AFQ587"/>
      <c r="AFR587"/>
      <c r="AFS587"/>
      <c r="AFT587"/>
      <c r="AFU587"/>
      <c r="AFV587"/>
      <c r="AFW587"/>
      <c r="AFX587"/>
      <c r="AFY587"/>
      <c r="AFZ587"/>
      <c r="AGA587"/>
      <c r="AGB587"/>
      <c r="AGC587"/>
      <c r="AGD587"/>
      <c r="AGE587"/>
      <c r="AGF587"/>
      <c r="AGG587"/>
      <c r="AGH587"/>
      <c r="AGI587"/>
      <c r="AGJ587"/>
      <c r="AGK587"/>
      <c r="AGL587"/>
      <c r="AGM587"/>
      <c r="AGN587"/>
      <c r="AGO587"/>
      <c r="AGP587"/>
      <c r="AGQ587"/>
      <c r="AGR587"/>
      <c r="AGS587"/>
      <c r="AGT587"/>
      <c r="AGU587"/>
      <c r="AGV587"/>
      <c r="AGW587"/>
      <c r="AGX587"/>
      <c r="AGY587"/>
      <c r="AGZ587"/>
      <c r="AHA587"/>
      <c r="AHB587"/>
      <c r="AHC587"/>
      <c r="AHD587"/>
      <c r="AHE587"/>
      <c r="AHF587"/>
      <c r="AHG587"/>
      <c r="AHH587"/>
      <c r="AHI587"/>
      <c r="AHJ587"/>
      <c r="AHK587"/>
      <c r="AHL587"/>
      <c r="AHM587"/>
      <c r="AHN587"/>
      <c r="AHO587"/>
      <c r="AHP587"/>
      <c r="AHQ587"/>
      <c r="AHR587"/>
      <c r="AHS587"/>
      <c r="AHT587"/>
      <c r="AHU587"/>
      <c r="AHV587"/>
      <c r="AHW587"/>
      <c r="AHX587"/>
      <c r="AHY587"/>
      <c r="AHZ587"/>
      <c r="AIA587"/>
      <c r="AIB587"/>
      <c r="AIC587"/>
      <c r="AID587"/>
      <c r="AIE587"/>
      <c r="AIF587"/>
      <c r="AIG587"/>
      <c r="AIH587"/>
      <c r="AII587"/>
      <c r="AIJ587"/>
      <c r="AIK587"/>
      <c r="AIL587"/>
      <c r="AIM587"/>
      <c r="AIN587"/>
      <c r="AIO587"/>
      <c r="AIP587"/>
      <c r="AIQ587"/>
      <c r="AIR587"/>
      <c r="AIS587"/>
      <c r="AIT587"/>
      <c r="AIU587"/>
      <c r="AIV587"/>
      <c r="AIW587"/>
      <c r="AIX587"/>
      <c r="AIY587"/>
      <c r="AIZ587"/>
      <c r="AJA587"/>
      <c r="AJB587"/>
      <c r="AJC587"/>
      <c r="AJD587"/>
      <c r="AJE587"/>
      <c r="AJF587"/>
      <c r="AJG587"/>
      <c r="AJH587"/>
      <c r="AJI587"/>
      <c r="AJJ587"/>
      <c r="AJK587"/>
      <c r="AJL587"/>
      <c r="AJM587"/>
      <c r="AJN587"/>
      <c r="AJO587"/>
      <c r="AJP587"/>
      <c r="AJQ587"/>
      <c r="AJR587"/>
      <c r="AJS587"/>
      <c r="AJT587"/>
      <c r="AJU587"/>
      <c r="AJV587"/>
      <c r="AJW587"/>
      <c r="AJX587"/>
      <c r="AJY587"/>
      <c r="AJZ587"/>
      <c r="AKA587"/>
      <c r="AKB587"/>
      <c r="AKC587"/>
      <c r="AKD587"/>
      <c r="AKE587"/>
      <c r="AKF587"/>
      <c r="AKG587"/>
      <c r="AKH587"/>
      <c r="AKI587"/>
      <c r="AKJ587"/>
      <c r="AKK587"/>
      <c r="AKL587"/>
      <c r="AKM587"/>
      <c r="AKN587"/>
      <c r="AKO587"/>
      <c r="AKP587"/>
      <c r="AKQ587"/>
      <c r="AKR587"/>
      <c r="AKS587"/>
      <c r="AKT587"/>
      <c r="AKU587"/>
      <c r="AKV587"/>
      <c r="AKW587"/>
      <c r="AKX587"/>
      <c r="AKY587"/>
      <c r="AKZ587"/>
      <c r="ALA587"/>
      <c r="ALB587"/>
      <c r="ALC587"/>
      <c r="ALD587"/>
      <c r="ALE587"/>
      <c r="ALF587"/>
      <c r="ALG587"/>
      <c r="ALH587"/>
      <c r="ALI587"/>
      <c r="ALJ587"/>
      <c r="ALK587"/>
      <c r="ALL587"/>
      <c r="ALM587"/>
      <c r="ALN587"/>
      <c r="ALO587"/>
      <c r="ALP587"/>
      <c r="ALQ587"/>
      <c r="ALR587"/>
      <c r="ALS587"/>
      <c r="ALT587"/>
      <c r="ALU587"/>
      <c r="ALV587"/>
      <c r="ALW587"/>
      <c r="ALX587"/>
      <c r="ALY587"/>
      <c r="ALZ587"/>
      <c r="AMA587"/>
      <c r="AMB587"/>
      <c r="AMC587"/>
      <c r="AMD587"/>
      <c r="AME587"/>
      <c r="AMF587"/>
      <c r="AMG587"/>
      <c r="AMH587"/>
      <c r="AMI587"/>
      <c r="AMJ587"/>
      <c r="AMK587"/>
      <c r="AML587"/>
      <c r="AMM587"/>
      <c r="AMN587"/>
      <c r="AMO587"/>
      <c r="AMP587"/>
      <c r="AMQ587"/>
      <c r="AMR587"/>
      <c r="AMS587"/>
      <c r="AMT587"/>
      <c r="AMU587"/>
    </row>
    <row r="588" spans="2:1035" s="6" customFormat="1" ht="15" customHeight="1" x14ac:dyDescent="0.25">
      <c r="C588" s="6" t="str">
        <f t="shared" si="265"/>
        <v>SANCO2</v>
      </c>
      <c r="D588" s="6" t="str">
        <f t="shared" si="266"/>
        <v>GUS-45HPA-US &amp; GAUS-315EQTD  (83 gal)</v>
      </c>
      <c r="E588" s="6">
        <f t="shared" si="267"/>
        <v>2200617</v>
      </c>
      <c r="F588" s="55">
        <f t="shared" si="268"/>
        <v>83</v>
      </c>
      <c r="G588" s="6" t="str">
        <f t="shared" si="269"/>
        <v>SANCO280</v>
      </c>
      <c r="H588" s="114">
        <f t="shared" si="270"/>
        <v>0</v>
      </c>
      <c r="I588" s="152" t="str">
        <f t="shared" si="271"/>
        <v>SANCO2GUS_GAUS315EQTD</v>
      </c>
      <c r="J588" s="114">
        <v>3</v>
      </c>
      <c r="K588" s="219">
        <v>3.26</v>
      </c>
      <c r="L588" s="91" t="s">
        <v>188</v>
      </c>
      <c r="M588" s="32">
        <v>3</v>
      </c>
      <c r="N588" s="75">
        <f t="shared" si="272"/>
        <v>22</v>
      </c>
      <c r="O588" s="12" t="s">
        <v>898</v>
      </c>
      <c r="P588" s="62">
        <f t="shared" si="330"/>
        <v>6</v>
      </c>
      <c r="Q588" s="164">
        <f t="shared" si="263"/>
        <v>2200617</v>
      </c>
      <c r="R588" s="59" t="str">
        <f t="shared" si="273"/>
        <v>GUS-45HPA-US &amp; GAUS-315EQTD  (83 gal)</v>
      </c>
      <c r="S588" s="151">
        <f>COUNTIF(R$90:R$662, R588)</f>
        <v>1</v>
      </c>
      <c r="T588" s="93" t="s">
        <v>208</v>
      </c>
      <c r="U588" s="14">
        <v>83</v>
      </c>
      <c r="V588" s="30" t="s">
        <v>900</v>
      </c>
      <c r="W588" s="80" t="s">
        <v>900</v>
      </c>
      <c r="X588" s="85" t="str">
        <f t="shared" si="264"/>
        <v>SANCO280</v>
      </c>
      <c r="Y588" s="113">
        <v>0</v>
      </c>
      <c r="Z588" s="46"/>
      <c r="AA588" s="47"/>
      <c r="AB588" s="44"/>
      <c r="AC588" s="124" t="str">
        <f t="shared" si="274"/>
        <v>2,     2200617,   "GUS-45HPA-US &amp; GAUS-315EQTD  (83 gal)"</v>
      </c>
      <c r="AD588" s="126" t="str">
        <f t="shared" si="331"/>
        <v>SANCO2</v>
      </c>
      <c r="AE588" t="s">
        <v>909</v>
      </c>
      <c r="AF588" s="167">
        <f>COUNTIF(AE$77:AE$662, AE588)</f>
        <v>1</v>
      </c>
      <c r="AG588" s="124" t="str">
        <f t="shared" si="275"/>
        <v xml:space="preserve">          case  GUS-45HPA-US &amp; GAUS-315EQTD  (83 gal)   :   "SANCO2GUS_GAUS315EQTD"</v>
      </c>
      <c r="AH588" s="6">
        <v>3.26</v>
      </c>
      <c r="AJ588" s="6">
        <v>3</v>
      </c>
      <c r="AK588"/>
      <c r="AL588" s="138">
        <f t="shared" si="276"/>
        <v>3.26</v>
      </c>
      <c r="AM588" s="138" t="str">
        <f t="shared" si="277"/>
        <v/>
      </c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  <c r="CO588"/>
      <c r="CP588"/>
      <c r="CQ588"/>
      <c r="CR588"/>
      <c r="CS588"/>
      <c r="CT588"/>
      <c r="CU588"/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  <c r="DQ588"/>
      <c r="DR588"/>
      <c r="DS588"/>
      <c r="DT588"/>
      <c r="DU588"/>
      <c r="DV588"/>
      <c r="DW588"/>
      <c r="DX588"/>
      <c r="DY588"/>
      <c r="DZ588"/>
      <c r="EA588"/>
      <c r="EB588"/>
      <c r="EC588"/>
      <c r="ED588"/>
      <c r="EE588"/>
      <c r="EF588"/>
      <c r="EG588"/>
      <c r="EH588"/>
      <c r="EI588"/>
      <c r="EJ588"/>
      <c r="EK588"/>
      <c r="EL588"/>
      <c r="EM588"/>
      <c r="EN588"/>
      <c r="EO588"/>
      <c r="EP588"/>
      <c r="EQ588"/>
      <c r="ER588"/>
      <c r="ES588"/>
      <c r="ET588"/>
      <c r="EU588"/>
      <c r="EV588"/>
      <c r="EW588"/>
      <c r="EX588"/>
      <c r="EY588"/>
      <c r="EZ588"/>
      <c r="FA588"/>
      <c r="FB588"/>
      <c r="FC588"/>
      <c r="FD588"/>
      <c r="FE588"/>
      <c r="FF588"/>
      <c r="FG588"/>
      <c r="FH588"/>
      <c r="FI588"/>
      <c r="FJ588"/>
      <c r="FK588"/>
      <c r="FL588"/>
      <c r="FM588"/>
      <c r="FN588"/>
      <c r="FO588"/>
      <c r="FP588"/>
      <c r="FQ588"/>
      <c r="FR588"/>
      <c r="FS588"/>
      <c r="FT588"/>
      <c r="FU588"/>
      <c r="FV588"/>
      <c r="FW588"/>
      <c r="FX588"/>
      <c r="FY588"/>
      <c r="FZ588"/>
      <c r="GA588"/>
      <c r="GB588"/>
      <c r="GC588"/>
      <c r="GD588"/>
      <c r="GE588"/>
      <c r="GF588"/>
      <c r="GG588"/>
      <c r="GH588"/>
      <c r="GI588"/>
      <c r="GJ588"/>
      <c r="GK588"/>
      <c r="GL588"/>
      <c r="GM588"/>
      <c r="GN588"/>
      <c r="GO588"/>
      <c r="GP588"/>
      <c r="GQ588"/>
      <c r="GR588"/>
      <c r="GS588"/>
      <c r="GT588"/>
      <c r="GU588"/>
      <c r="GV588"/>
      <c r="GW588"/>
      <c r="GX588"/>
      <c r="GY588"/>
      <c r="GZ588"/>
      <c r="HA588"/>
      <c r="HB588"/>
      <c r="HC588"/>
      <c r="HD588"/>
      <c r="HE588"/>
      <c r="HF588"/>
      <c r="HG588"/>
      <c r="HH588"/>
      <c r="HI588"/>
      <c r="HJ588"/>
      <c r="HK588"/>
      <c r="HL588"/>
      <c r="HM588"/>
      <c r="HN588"/>
      <c r="HO588"/>
      <c r="HP588"/>
      <c r="HQ588"/>
      <c r="HR588"/>
      <c r="HS588"/>
      <c r="HT588"/>
      <c r="HU588"/>
      <c r="HV588"/>
      <c r="HW588"/>
      <c r="HX588"/>
      <c r="HY588"/>
      <c r="HZ588"/>
      <c r="IA588"/>
      <c r="IB588"/>
      <c r="IC588"/>
      <c r="ID588"/>
      <c r="IE588"/>
      <c r="IF588"/>
      <c r="IG588"/>
      <c r="IH588"/>
      <c r="II588"/>
      <c r="IJ588"/>
      <c r="IK588"/>
      <c r="IL588"/>
      <c r="IM588"/>
      <c r="IN588"/>
      <c r="IO588"/>
      <c r="IP588"/>
      <c r="IQ588"/>
      <c r="IR588"/>
      <c r="IS588"/>
      <c r="IT588"/>
      <c r="IU588"/>
      <c r="IV588"/>
      <c r="IW588"/>
      <c r="IX588"/>
      <c r="IY588"/>
      <c r="IZ588"/>
      <c r="JA588"/>
      <c r="JB588"/>
      <c r="JC588"/>
      <c r="JD588"/>
      <c r="JE588"/>
      <c r="JF588"/>
      <c r="JG588"/>
      <c r="JH588"/>
      <c r="JI588"/>
      <c r="JJ588"/>
      <c r="JK588"/>
      <c r="JL588"/>
      <c r="JM588"/>
      <c r="JN588"/>
      <c r="JO588"/>
      <c r="JP588"/>
      <c r="JQ588"/>
      <c r="JR588"/>
      <c r="JS588"/>
      <c r="JT588"/>
      <c r="JU588"/>
      <c r="JV588"/>
      <c r="JW588"/>
      <c r="JX588"/>
      <c r="JY588"/>
      <c r="JZ588"/>
      <c r="KA588"/>
      <c r="KB588"/>
      <c r="KC588"/>
      <c r="KD588"/>
      <c r="KE588"/>
      <c r="KF588"/>
      <c r="KG588"/>
      <c r="KH588"/>
      <c r="KI588"/>
      <c r="KJ588"/>
      <c r="KK588"/>
      <c r="KL588"/>
      <c r="KM588"/>
      <c r="KN588"/>
      <c r="KO588"/>
      <c r="KP588"/>
      <c r="KQ588"/>
      <c r="KR588"/>
      <c r="KS588"/>
      <c r="KT588"/>
      <c r="KU588"/>
      <c r="KV588"/>
      <c r="KW588"/>
      <c r="KX588"/>
      <c r="KY588"/>
      <c r="KZ588"/>
      <c r="LA588"/>
      <c r="LB588"/>
      <c r="LC588"/>
      <c r="LD588"/>
      <c r="LE588"/>
      <c r="LF588"/>
      <c r="LG588"/>
      <c r="LH588"/>
      <c r="LI588"/>
      <c r="LJ588"/>
      <c r="LK588"/>
      <c r="LL588"/>
      <c r="LM588"/>
      <c r="LN588"/>
      <c r="LO588"/>
      <c r="LP588"/>
      <c r="LQ588"/>
      <c r="LR588"/>
      <c r="LS588"/>
      <c r="LT588"/>
      <c r="LU588"/>
      <c r="LV588"/>
      <c r="LW588"/>
      <c r="LX588"/>
      <c r="LY588"/>
      <c r="LZ588"/>
      <c r="MA588"/>
      <c r="MB588"/>
      <c r="MC588"/>
      <c r="MD588"/>
      <c r="ME588"/>
      <c r="MF588"/>
      <c r="MG588"/>
      <c r="MH588"/>
      <c r="MI588"/>
      <c r="MJ588"/>
      <c r="MK588"/>
      <c r="ML588"/>
      <c r="MM588"/>
      <c r="MN588"/>
      <c r="MO588"/>
      <c r="MP588"/>
      <c r="MQ588"/>
      <c r="MR588"/>
      <c r="MS588"/>
      <c r="MT588"/>
      <c r="MU588"/>
      <c r="MV588"/>
      <c r="MW588"/>
      <c r="MX588"/>
      <c r="MY588"/>
      <c r="MZ588"/>
      <c r="NA588"/>
      <c r="NB588"/>
      <c r="NC588"/>
      <c r="ND588"/>
      <c r="NE588"/>
      <c r="NF588"/>
      <c r="NG588"/>
      <c r="NH588"/>
      <c r="NI588"/>
      <c r="NJ588"/>
      <c r="NK588"/>
      <c r="NL588"/>
      <c r="NM588"/>
      <c r="NN588"/>
      <c r="NO588"/>
      <c r="NP588"/>
      <c r="NQ588"/>
      <c r="NR588"/>
      <c r="NS588"/>
      <c r="NT588"/>
      <c r="NU588"/>
      <c r="NV588"/>
      <c r="NW588"/>
      <c r="NX588"/>
      <c r="NY588"/>
      <c r="NZ588"/>
      <c r="OA588"/>
      <c r="OB588"/>
      <c r="OC588"/>
      <c r="OD588"/>
      <c r="OE588"/>
      <c r="OF588"/>
      <c r="OG588"/>
      <c r="OH588"/>
      <c r="OI588"/>
      <c r="OJ588"/>
      <c r="OK588"/>
      <c r="OL588"/>
      <c r="OM588"/>
      <c r="ON588"/>
      <c r="OO588"/>
      <c r="OP588"/>
      <c r="OQ588"/>
      <c r="OR588"/>
      <c r="OS588"/>
      <c r="OT588"/>
      <c r="OU588"/>
      <c r="OV588"/>
      <c r="OW588"/>
      <c r="OX588"/>
      <c r="OY588"/>
      <c r="OZ588"/>
      <c r="PA588"/>
      <c r="PB588"/>
      <c r="PC588"/>
      <c r="PD588"/>
      <c r="PE588"/>
      <c r="PF588"/>
      <c r="PG588"/>
      <c r="PH588"/>
      <c r="PI588"/>
      <c r="PJ588"/>
      <c r="PK588"/>
      <c r="PL588"/>
      <c r="PM588"/>
      <c r="PN588"/>
      <c r="PO588"/>
      <c r="PP588"/>
      <c r="PQ588"/>
      <c r="PR588"/>
      <c r="PS588"/>
      <c r="PT588"/>
      <c r="PU588"/>
      <c r="PV588"/>
      <c r="PW588"/>
      <c r="PX588"/>
      <c r="PY588"/>
      <c r="PZ588"/>
      <c r="QA588"/>
      <c r="QB588"/>
      <c r="QC588"/>
      <c r="QD588"/>
      <c r="QE588"/>
      <c r="QF588"/>
      <c r="QG588"/>
      <c r="QH588"/>
      <c r="QI588"/>
      <c r="QJ588"/>
      <c r="QK588"/>
      <c r="QL588"/>
      <c r="QM588"/>
      <c r="QN588"/>
      <c r="QO588"/>
      <c r="QP588"/>
      <c r="QQ588"/>
      <c r="QR588"/>
      <c r="QS588"/>
      <c r="QT588"/>
      <c r="QU588"/>
      <c r="QV588"/>
      <c r="QW588"/>
      <c r="QX588"/>
      <c r="QY588"/>
      <c r="QZ588"/>
      <c r="RA588"/>
      <c r="RB588"/>
      <c r="RC588"/>
      <c r="RD588"/>
      <c r="RE588"/>
      <c r="RF588"/>
      <c r="RG588"/>
      <c r="RH588"/>
      <c r="RI588"/>
      <c r="RJ588"/>
      <c r="RK588"/>
      <c r="RL588"/>
      <c r="RM588"/>
      <c r="RN588"/>
      <c r="RO588"/>
      <c r="RP588"/>
      <c r="RQ588"/>
      <c r="RR588"/>
      <c r="RS588"/>
      <c r="RT588"/>
      <c r="RU588"/>
      <c r="RV588"/>
      <c r="RW588"/>
      <c r="RX588"/>
      <c r="RY588"/>
      <c r="RZ588"/>
      <c r="SA588"/>
      <c r="SB588"/>
      <c r="SC588"/>
      <c r="SD588"/>
      <c r="SE588"/>
      <c r="SF588"/>
      <c r="SG588"/>
      <c r="SH588"/>
      <c r="SI588"/>
      <c r="SJ588"/>
      <c r="SK588"/>
      <c r="SL588"/>
      <c r="SM588"/>
      <c r="SN588"/>
      <c r="SO588"/>
      <c r="SP588"/>
      <c r="SQ588"/>
      <c r="SR588"/>
      <c r="SS588"/>
      <c r="ST588"/>
      <c r="SU588"/>
      <c r="SV588"/>
      <c r="SW588"/>
      <c r="SX588"/>
      <c r="SY588"/>
      <c r="SZ588"/>
      <c r="TA588"/>
      <c r="TB588"/>
      <c r="TC588"/>
      <c r="TD588"/>
      <c r="TE588"/>
      <c r="TF588"/>
      <c r="TG588"/>
      <c r="TH588"/>
      <c r="TI588"/>
      <c r="TJ588"/>
      <c r="TK588"/>
      <c r="TL588"/>
      <c r="TM588"/>
      <c r="TN588"/>
      <c r="TO588"/>
      <c r="TP588"/>
      <c r="TQ588"/>
      <c r="TR588"/>
      <c r="TS588"/>
      <c r="TT588"/>
      <c r="TU588"/>
      <c r="TV588"/>
      <c r="TW588"/>
      <c r="TX588"/>
      <c r="TY588"/>
      <c r="TZ588"/>
      <c r="UA588"/>
      <c r="UB588"/>
      <c r="UC588"/>
      <c r="UD588"/>
      <c r="UE588"/>
      <c r="UF588"/>
      <c r="UG588"/>
      <c r="UH588"/>
      <c r="UI588"/>
      <c r="UJ588"/>
      <c r="UK588"/>
      <c r="UL588"/>
      <c r="UM588"/>
      <c r="UN588"/>
      <c r="UO588"/>
      <c r="UP588"/>
      <c r="UQ588"/>
      <c r="UR588"/>
      <c r="US588"/>
      <c r="UT588"/>
      <c r="UU588"/>
      <c r="UV588"/>
      <c r="UW588"/>
      <c r="UX588"/>
      <c r="UY588"/>
      <c r="UZ588"/>
      <c r="VA588"/>
      <c r="VB588"/>
      <c r="VC588"/>
      <c r="VD588"/>
      <c r="VE588"/>
      <c r="VF588"/>
      <c r="VG588"/>
      <c r="VH588"/>
      <c r="VI588"/>
      <c r="VJ588"/>
      <c r="VK588"/>
      <c r="VL588"/>
      <c r="VM588"/>
      <c r="VN588"/>
      <c r="VO588"/>
      <c r="VP588"/>
      <c r="VQ588"/>
      <c r="VR588"/>
      <c r="VS588"/>
      <c r="VT588"/>
      <c r="VU588"/>
      <c r="VV588"/>
      <c r="VW588"/>
      <c r="VX588"/>
      <c r="VY588"/>
      <c r="VZ588"/>
      <c r="WA588"/>
      <c r="WB588"/>
      <c r="WC588"/>
      <c r="WD588"/>
      <c r="WE588"/>
      <c r="WF588"/>
      <c r="WG588"/>
      <c r="WH588"/>
      <c r="WI588"/>
      <c r="WJ588"/>
      <c r="WK588"/>
      <c r="WL588"/>
      <c r="WM588"/>
      <c r="WN588"/>
      <c r="WO588"/>
      <c r="WP588"/>
      <c r="WQ588"/>
      <c r="WR588"/>
      <c r="WS588"/>
      <c r="WT588"/>
      <c r="WU588"/>
      <c r="WV588"/>
      <c r="WW588"/>
      <c r="WX588"/>
      <c r="WY588"/>
      <c r="WZ588"/>
      <c r="XA588"/>
      <c r="XB588"/>
      <c r="XC588"/>
      <c r="XD588"/>
      <c r="XE588"/>
      <c r="XF588"/>
      <c r="XG588"/>
      <c r="XH588"/>
      <c r="XI588"/>
      <c r="XJ588"/>
      <c r="XK588"/>
      <c r="XL588"/>
      <c r="XM588"/>
      <c r="XN588"/>
      <c r="XO588"/>
      <c r="XP588"/>
      <c r="XQ588"/>
      <c r="XR588"/>
      <c r="XS588"/>
      <c r="XT588"/>
      <c r="XU588"/>
      <c r="XV588"/>
      <c r="XW588"/>
      <c r="XX588"/>
      <c r="XY588"/>
      <c r="XZ588"/>
      <c r="YA588"/>
      <c r="YB588"/>
      <c r="YC588"/>
      <c r="YD588"/>
      <c r="YE588"/>
      <c r="YF588"/>
      <c r="YG588"/>
      <c r="YH588"/>
      <c r="YI588"/>
      <c r="YJ588"/>
      <c r="YK588"/>
      <c r="YL588"/>
      <c r="YM588"/>
      <c r="YN588"/>
      <c r="YO588"/>
      <c r="YP588"/>
      <c r="YQ588"/>
      <c r="YR588"/>
      <c r="YS588"/>
      <c r="YT588"/>
      <c r="YU588"/>
      <c r="YV588"/>
      <c r="YW588"/>
      <c r="YX588"/>
      <c r="YY588"/>
      <c r="YZ588"/>
      <c r="ZA588"/>
      <c r="ZB588"/>
      <c r="ZC588"/>
      <c r="ZD588"/>
      <c r="ZE588"/>
      <c r="ZF588"/>
      <c r="ZG588"/>
      <c r="ZH588"/>
      <c r="ZI588"/>
      <c r="ZJ588"/>
      <c r="ZK588"/>
      <c r="ZL588"/>
      <c r="ZM588"/>
      <c r="ZN588"/>
      <c r="ZO588"/>
      <c r="ZP588"/>
      <c r="ZQ588"/>
      <c r="ZR588"/>
      <c r="ZS588"/>
      <c r="ZT588"/>
      <c r="ZU588"/>
      <c r="ZV588"/>
      <c r="ZW588"/>
      <c r="ZX588"/>
      <c r="ZY588"/>
      <c r="ZZ588"/>
      <c r="AAA588"/>
      <c r="AAB588"/>
      <c r="AAC588"/>
      <c r="AAD588"/>
      <c r="AAE588"/>
      <c r="AAF588"/>
      <c r="AAG588"/>
      <c r="AAH588"/>
      <c r="AAI588"/>
      <c r="AAJ588"/>
      <c r="AAK588"/>
      <c r="AAL588"/>
      <c r="AAM588"/>
      <c r="AAN588"/>
      <c r="AAO588"/>
      <c r="AAP588"/>
      <c r="AAQ588"/>
      <c r="AAR588"/>
      <c r="AAS588"/>
      <c r="AAT588"/>
      <c r="AAU588"/>
      <c r="AAV588"/>
      <c r="AAW588"/>
      <c r="AAX588"/>
      <c r="AAY588"/>
      <c r="AAZ588"/>
      <c r="ABA588"/>
      <c r="ABB588"/>
      <c r="ABC588"/>
      <c r="ABD588"/>
      <c r="ABE588"/>
      <c r="ABF588"/>
      <c r="ABG588"/>
      <c r="ABH588"/>
      <c r="ABI588"/>
      <c r="ABJ588"/>
      <c r="ABK588"/>
      <c r="ABL588"/>
      <c r="ABM588"/>
      <c r="ABN588"/>
      <c r="ABO588"/>
      <c r="ABP588"/>
      <c r="ABQ588"/>
      <c r="ABR588"/>
      <c r="ABS588"/>
      <c r="ABT588"/>
      <c r="ABU588"/>
      <c r="ABV588"/>
      <c r="ABW588"/>
      <c r="ABX588"/>
      <c r="ABY588"/>
      <c r="ABZ588"/>
      <c r="ACA588"/>
      <c r="ACB588"/>
      <c r="ACC588"/>
      <c r="ACD588"/>
      <c r="ACE588"/>
      <c r="ACF588"/>
      <c r="ACG588"/>
      <c r="ACH588"/>
      <c r="ACI588"/>
      <c r="ACJ588"/>
      <c r="ACK588"/>
      <c r="ACL588"/>
      <c r="ACM588"/>
      <c r="ACN588"/>
      <c r="ACO588"/>
      <c r="ACP588"/>
      <c r="ACQ588"/>
      <c r="ACR588"/>
      <c r="ACS588"/>
      <c r="ACT588"/>
      <c r="ACU588"/>
      <c r="ACV588"/>
      <c r="ACW588"/>
      <c r="ACX588"/>
      <c r="ACY588"/>
      <c r="ACZ588"/>
      <c r="ADA588"/>
      <c r="ADB588"/>
      <c r="ADC588"/>
      <c r="ADD588"/>
      <c r="ADE588"/>
      <c r="ADF588"/>
      <c r="ADG588"/>
      <c r="ADH588"/>
      <c r="ADI588"/>
      <c r="ADJ588"/>
      <c r="ADK588"/>
      <c r="ADL588"/>
      <c r="ADM588"/>
      <c r="ADN588"/>
      <c r="ADO588"/>
      <c r="ADP588"/>
      <c r="ADQ588"/>
      <c r="ADR588"/>
      <c r="ADS588"/>
      <c r="ADT588"/>
      <c r="ADU588"/>
      <c r="ADV588"/>
      <c r="ADW588"/>
      <c r="ADX588"/>
      <c r="ADY588"/>
      <c r="ADZ588"/>
      <c r="AEA588"/>
      <c r="AEB588"/>
      <c r="AEC588"/>
      <c r="AED588"/>
      <c r="AEE588"/>
      <c r="AEF588"/>
      <c r="AEG588"/>
      <c r="AEH588"/>
      <c r="AEI588"/>
      <c r="AEJ588"/>
      <c r="AEK588"/>
      <c r="AEL588"/>
      <c r="AEM588"/>
      <c r="AEN588"/>
      <c r="AEO588"/>
      <c r="AEP588"/>
      <c r="AEQ588"/>
      <c r="AER588"/>
      <c r="AES588"/>
      <c r="AET588"/>
      <c r="AEU588"/>
      <c r="AEV588"/>
      <c r="AEW588"/>
      <c r="AEX588"/>
      <c r="AEY588"/>
      <c r="AEZ588"/>
      <c r="AFA588"/>
      <c r="AFB588"/>
      <c r="AFC588"/>
      <c r="AFD588"/>
      <c r="AFE588"/>
      <c r="AFF588"/>
      <c r="AFG588"/>
      <c r="AFH588"/>
      <c r="AFI588"/>
      <c r="AFJ588"/>
      <c r="AFK588"/>
      <c r="AFL588"/>
      <c r="AFM588"/>
      <c r="AFN588"/>
      <c r="AFO588"/>
      <c r="AFP588"/>
      <c r="AFQ588"/>
      <c r="AFR588"/>
      <c r="AFS588"/>
      <c r="AFT588"/>
      <c r="AFU588"/>
      <c r="AFV588"/>
      <c r="AFW588"/>
      <c r="AFX588"/>
      <c r="AFY588"/>
      <c r="AFZ588"/>
      <c r="AGA588"/>
      <c r="AGB588"/>
      <c r="AGC588"/>
      <c r="AGD588"/>
      <c r="AGE588"/>
      <c r="AGF588"/>
      <c r="AGG588"/>
      <c r="AGH588"/>
      <c r="AGI588"/>
      <c r="AGJ588"/>
      <c r="AGK588"/>
      <c r="AGL588"/>
      <c r="AGM588"/>
      <c r="AGN588"/>
      <c r="AGO588"/>
      <c r="AGP588"/>
      <c r="AGQ588"/>
      <c r="AGR588"/>
      <c r="AGS588"/>
      <c r="AGT588"/>
      <c r="AGU588"/>
      <c r="AGV588"/>
      <c r="AGW588"/>
      <c r="AGX588"/>
      <c r="AGY588"/>
      <c r="AGZ588"/>
      <c r="AHA588"/>
      <c r="AHB588"/>
      <c r="AHC588"/>
      <c r="AHD588"/>
      <c r="AHE588"/>
      <c r="AHF588"/>
      <c r="AHG588"/>
      <c r="AHH588"/>
      <c r="AHI588"/>
      <c r="AHJ588"/>
      <c r="AHK588"/>
      <c r="AHL588"/>
      <c r="AHM588"/>
      <c r="AHN588"/>
      <c r="AHO588"/>
      <c r="AHP588"/>
      <c r="AHQ588"/>
      <c r="AHR588"/>
      <c r="AHS588"/>
      <c r="AHT588"/>
      <c r="AHU588"/>
      <c r="AHV588"/>
      <c r="AHW588"/>
      <c r="AHX588"/>
      <c r="AHY588"/>
      <c r="AHZ588"/>
      <c r="AIA588"/>
      <c r="AIB588"/>
      <c r="AIC588"/>
      <c r="AID588"/>
      <c r="AIE588"/>
      <c r="AIF588"/>
      <c r="AIG588"/>
      <c r="AIH588"/>
      <c r="AII588"/>
      <c r="AIJ588"/>
      <c r="AIK588"/>
      <c r="AIL588"/>
      <c r="AIM588"/>
      <c r="AIN588"/>
      <c r="AIO588"/>
      <c r="AIP588"/>
      <c r="AIQ588"/>
      <c r="AIR588"/>
      <c r="AIS588"/>
      <c r="AIT588"/>
      <c r="AIU588"/>
      <c r="AIV588"/>
      <c r="AIW588"/>
      <c r="AIX588"/>
      <c r="AIY588"/>
      <c r="AIZ588"/>
      <c r="AJA588"/>
      <c r="AJB588"/>
      <c r="AJC588"/>
      <c r="AJD588"/>
      <c r="AJE588"/>
      <c r="AJF588"/>
      <c r="AJG588"/>
      <c r="AJH588"/>
      <c r="AJI588"/>
      <c r="AJJ588"/>
      <c r="AJK588"/>
      <c r="AJL588"/>
      <c r="AJM588"/>
      <c r="AJN588"/>
      <c r="AJO588"/>
      <c r="AJP588"/>
      <c r="AJQ588"/>
      <c r="AJR588"/>
      <c r="AJS588"/>
      <c r="AJT588"/>
      <c r="AJU588"/>
      <c r="AJV588"/>
      <c r="AJW588"/>
      <c r="AJX588"/>
      <c r="AJY588"/>
      <c r="AJZ588"/>
      <c r="AKA588"/>
      <c r="AKB588"/>
      <c r="AKC588"/>
      <c r="AKD588"/>
      <c r="AKE588"/>
      <c r="AKF588"/>
      <c r="AKG588"/>
      <c r="AKH588"/>
      <c r="AKI588"/>
      <c r="AKJ588"/>
      <c r="AKK588"/>
      <c r="AKL588"/>
      <c r="AKM588"/>
      <c r="AKN588"/>
      <c r="AKO588"/>
      <c r="AKP588"/>
      <c r="AKQ588"/>
      <c r="AKR588"/>
      <c r="AKS588"/>
      <c r="AKT588"/>
      <c r="AKU588"/>
      <c r="AKV588"/>
      <c r="AKW588"/>
      <c r="AKX588"/>
      <c r="AKY588"/>
      <c r="AKZ588"/>
      <c r="ALA588"/>
      <c r="ALB588"/>
      <c r="ALC588"/>
      <c r="ALD588"/>
      <c r="ALE588"/>
      <c r="ALF588"/>
      <c r="ALG588"/>
      <c r="ALH588"/>
      <c r="ALI588"/>
      <c r="ALJ588"/>
      <c r="ALK588"/>
      <c r="ALL588"/>
      <c r="ALM588"/>
      <c r="ALN588"/>
      <c r="ALO588"/>
      <c r="ALP588"/>
      <c r="ALQ588"/>
      <c r="ALR588"/>
      <c r="ALS588"/>
      <c r="ALT588"/>
      <c r="ALU588"/>
      <c r="ALV588"/>
      <c r="ALW588"/>
      <c r="ALX588"/>
      <c r="ALY588"/>
      <c r="ALZ588"/>
      <c r="AMA588"/>
      <c r="AMB588"/>
      <c r="AMC588"/>
      <c r="AMD588"/>
      <c r="AME588"/>
      <c r="AMF588"/>
      <c r="AMG588"/>
      <c r="AMH588"/>
      <c r="AMI588"/>
      <c r="AMJ588"/>
      <c r="AMK588"/>
      <c r="AML588"/>
      <c r="AMM588"/>
      <c r="AMN588"/>
      <c r="AMO588"/>
      <c r="AMP588"/>
      <c r="AMQ588"/>
      <c r="AMR588"/>
      <c r="AMS588"/>
      <c r="AMT588"/>
      <c r="AMU588"/>
    </row>
    <row r="589" spans="2:1035" s="6" customFormat="1" ht="15" customHeight="1" x14ac:dyDescent="0.25">
      <c r="C589" s="6" t="str">
        <f t="shared" si="265"/>
        <v>SANCO2</v>
      </c>
      <c r="D589" s="6" t="str">
        <f t="shared" si="266"/>
        <v>GS4-45HPC &amp; SAN-43SSAQA  (43 gal)</v>
      </c>
      <c r="E589" s="6">
        <f t="shared" si="267"/>
        <v>2200716</v>
      </c>
      <c r="F589" s="55">
        <f t="shared" si="268"/>
        <v>43</v>
      </c>
      <c r="G589" s="6" t="str">
        <f t="shared" si="269"/>
        <v>SANCO240</v>
      </c>
      <c r="H589" s="114">
        <f t="shared" si="270"/>
        <v>0</v>
      </c>
      <c r="I589" s="152" t="str">
        <f t="shared" si="271"/>
        <v>SANCO2GS4_SAN43SSAQA</v>
      </c>
      <c r="J589" s="114">
        <v>2</v>
      </c>
      <c r="K589" s="219">
        <v>3.1</v>
      </c>
      <c r="L589" s="91" t="s">
        <v>188</v>
      </c>
      <c r="M589" s="32">
        <v>3</v>
      </c>
      <c r="N589" s="75">
        <f t="shared" si="272"/>
        <v>22</v>
      </c>
      <c r="O589" s="12" t="s">
        <v>898</v>
      </c>
      <c r="P589" s="62">
        <f t="shared" si="330"/>
        <v>7</v>
      </c>
      <c r="Q589" s="164">
        <f t="shared" si="263"/>
        <v>2200716</v>
      </c>
      <c r="R589" s="59" t="str">
        <f t="shared" si="273"/>
        <v>GS4-45HPC &amp; SAN-43SSAQA  (43 gal)</v>
      </c>
      <c r="S589" s="151">
        <f>COUNTIF(R$90:R$662, R589)</f>
        <v>1</v>
      </c>
      <c r="T589" s="93" t="s">
        <v>911</v>
      </c>
      <c r="U589" s="14">
        <v>43</v>
      </c>
      <c r="V589" s="30" t="s">
        <v>899</v>
      </c>
      <c r="W589" s="80" t="s">
        <v>899</v>
      </c>
      <c r="X589" s="85" t="str">
        <f t="shared" si="264"/>
        <v>SANCO240</v>
      </c>
      <c r="Y589" s="113">
        <v>0</v>
      </c>
      <c r="Z589" s="46"/>
      <c r="AA589" s="150">
        <v>44365</v>
      </c>
      <c r="AB589" s="44"/>
      <c r="AC589" s="124" t="str">
        <f t="shared" si="274"/>
        <v>2,     2200716,   "GS4-45HPC &amp; SAN-43SSAQA  (43 gal)"</v>
      </c>
      <c r="AD589" s="126" t="str">
        <f t="shared" si="331"/>
        <v>SANCO2</v>
      </c>
      <c r="AE589" t="s">
        <v>912</v>
      </c>
      <c r="AF589" s="167">
        <f>COUNTIF(AE$77:AE$662, AE589)</f>
        <v>1</v>
      </c>
      <c r="AG589" s="124" t="str">
        <f t="shared" si="275"/>
        <v xml:space="preserve">          case  GS4-45HPC &amp; SAN-43SSAQA  (43 gal)   :   "SANCO2GS4_SAN43SSAQA"</v>
      </c>
      <c r="AH589" s="6">
        <v>3.1</v>
      </c>
      <c r="AJ589" s="6">
        <v>2</v>
      </c>
      <c r="AK589"/>
      <c r="AL589" s="138" t="str">
        <f t="shared" si="276"/>
        <v/>
      </c>
      <c r="AM589" s="138" t="str">
        <f t="shared" si="277"/>
        <v/>
      </c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/>
      <c r="FE589"/>
      <c r="FF589"/>
      <c r="FG589"/>
      <c r="FH589"/>
      <c r="FI589"/>
      <c r="FJ589"/>
      <c r="FK589"/>
      <c r="FL589"/>
      <c r="FM589"/>
      <c r="FN589"/>
      <c r="FO589"/>
      <c r="FP589"/>
      <c r="FQ589"/>
      <c r="FR589"/>
      <c r="FS589"/>
      <c r="FT589"/>
      <c r="FU589"/>
      <c r="FV589"/>
      <c r="FW589"/>
      <c r="FX589"/>
      <c r="FY589"/>
      <c r="FZ589"/>
      <c r="GA589"/>
      <c r="GB589"/>
      <c r="GC589"/>
      <c r="GD589"/>
      <c r="GE589"/>
      <c r="GF589"/>
      <c r="GG589"/>
      <c r="GH589"/>
      <c r="GI589"/>
      <c r="GJ589"/>
      <c r="GK589"/>
      <c r="GL589"/>
      <c r="GM589"/>
      <c r="GN589"/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/>
      <c r="JN589"/>
      <c r="JO589"/>
      <c r="JP589"/>
      <c r="JQ589"/>
      <c r="JR589"/>
      <c r="JS589"/>
      <c r="JT589"/>
      <c r="JU589"/>
      <c r="JV589"/>
      <c r="JW589"/>
      <c r="JX589"/>
      <c r="JY589"/>
      <c r="JZ589"/>
      <c r="KA589"/>
      <c r="KB589"/>
      <c r="KC589"/>
      <c r="KD589"/>
      <c r="KE589"/>
      <c r="KF589"/>
      <c r="KG589"/>
      <c r="KH589"/>
      <c r="KI589"/>
      <c r="KJ589"/>
      <c r="KK589"/>
      <c r="KL589"/>
      <c r="KM589"/>
      <c r="KN589"/>
      <c r="KO589"/>
      <c r="KP589"/>
      <c r="KQ589"/>
      <c r="KR589"/>
      <c r="KS589"/>
      <c r="KT589"/>
      <c r="KU589"/>
      <c r="KV589"/>
      <c r="KW589"/>
      <c r="KX589"/>
      <c r="KY589"/>
      <c r="KZ589"/>
      <c r="LA589"/>
      <c r="LB589"/>
      <c r="LC589"/>
      <c r="LD589"/>
      <c r="LE589"/>
      <c r="LF589"/>
      <c r="LG589"/>
      <c r="LH589"/>
      <c r="LI589"/>
      <c r="LJ589"/>
      <c r="LK589"/>
      <c r="LL589"/>
      <c r="LM589"/>
      <c r="LN589"/>
      <c r="LO589"/>
      <c r="LP589"/>
      <c r="LQ589"/>
      <c r="LR589"/>
      <c r="LS589"/>
      <c r="LT589"/>
      <c r="LU589"/>
      <c r="LV589"/>
      <c r="LW589"/>
      <c r="LX589"/>
      <c r="LY589"/>
      <c r="LZ589"/>
      <c r="MA589"/>
      <c r="MB589"/>
      <c r="MC589"/>
      <c r="MD589"/>
      <c r="ME589"/>
      <c r="MF589"/>
      <c r="MG589"/>
      <c r="MH589"/>
      <c r="MI589"/>
      <c r="MJ589"/>
      <c r="MK589"/>
      <c r="ML589"/>
      <c r="MM589"/>
      <c r="MN589"/>
      <c r="MO589"/>
      <c r="MP589"/>
      <c r="MQ589"/>
      <c r="MR589"/>
      <c r="MS589"/>
      <c r="MT589"/>
      <c r="MU589"/>
      <c r="MV589"/>
      <c r="MW589"/>
      <c r="MX589"/>
      <c r="MY589"/>
      <c r="MZ589"/>
      <c r="NA589"/>
      <c r="NB589"/>
      <c r="NC589"/>
      <c r="ND589"/>
      <c r="NE589"/>
      <c r="NF589"/>
      <c r="NG589"/>
      <c r="NH589"/>
      <c r="NI589"/>
      <c r="NJ589"/>
      <c r="NK589"/>
      <c r="NL589"/>
      <c r="NM589"/>
      <c r="NN589"/>
      <c r="NO589"/>
      <c r="NP589"/>
      <c r="NQ589"/>
      <c r="NR589"/>
      <c r="NS589"/>
      <c r="NT589"/>
      <c r="NU589"/>
      <c r="NV589"/>
      <c r="NW589"/>
      <c r="NX589"/>
      <c r="NY589"/>
      <c r="NZ589"/>
      <c r="OA589"/>
      <c r="OB589"/>
      <c r="OC589"/>
      <c r="OD589"/>
      <c r="OE589"/>
      <c r="OF589"/>
      <c r="OG589"/>
      <c r="OH589"/>
      <c r="OI589"/>
      <c r="OJ589"/>
      <c r="OK589"/>
      <c r="OL589"/>
      <c r="OM589"/>
      <c r="ON589"/>
      <c r="OO589"/>
      <c r="OP589"/>
      <c r="OQ589"/>
      <c r="OR589"/>
      <c r="OS589"/>
      <c r="OT589"/>
      <c r="OU589"/>
      <c r="OV589"/>
      <c r="OW589"/>
      <c r="OX589"/>
      <c r="OY589"/>
      <c r="OZ589"/>
      <c r="PA589"/>
      <c r="PB589"/>
      <c r="PC589"/>
      <c r="PD589"/>
      <c r="PE589"/>
      <c r="PF589"/>
      <c r="PG589"/>
      <c r="PH589"/>
      <c r="PI589"/>
      <c r="PJ589"/>
      <c r="PK589"/>
      <c r="PL589"/>
      <c r="PM589"/>
      <c r="PN589"/>
      <c r="PO589"/>
      <c r="PP589"/>
      <c r="PQ589"/>
      <c r="PR589"/>
      <c r="PS589"/>
      <c r="PT589"/>
      <c r="PU589"/>
      <c r="PV589"/>
      <c r="PW589"/>
      <c r="PX589"/>
      <c r="PY589"/>
      <c r="PZ589"/>
      <c r="QA589"/>
      <c r="QB589"/>
      <c r="QC589"/>
      <c r="QD589"/>
      <c r="QE589"/>
      <c r="QF589"/>
      <c r="QG589"/>
      <c r="QH589"/>
      <c r="QI589"/>
      <c r="QJ589"/>
      <c r="QK589"/>
      <c r="QL589"/>
      <c r="QM589"/>
      <c r="QN589"/>
      <c r="QO589"/>
      <c r="QP589"/>
      <c r="QQ589"/>
      <c r="QR589"/>
      <c r="QS589"/>
      <c r="QT589"/>
      <c r="QU589"/>
      <c r="QV589"/>
      <c r="QW589"/>
      <c r="QX589"/>
      <c r="QY589"/>
      <c r="QZ589"/>
      <c r="RA589"/>
      <c r="RB589"/>
      <c r="RC589"/>
      <c r="RD589"/>
      <c r="RE589"/>
      <c r="RF589"/>
      <c r="RG589"/>
      <c r="RH589"/>
      <c r="RI589"/>
      <c r="RJ589"/>
      <c r="RK589"/>
      <c r="RL589"/>
      <c r="RM589"/>
      <c r="RN589"/>
      <c r="RO589"/>
      <c r="RP589"/>
      <c r="RQ589"/>
      <c r="RR589"/>
      <c r="RS589"/>
      <c r="RT589"/>
      <c r="RU589"/>
      <c r="RV589"/>
      <c r="RW589"/>
      <c r="RX589"/>
      <c r="RY589"/>
      <c r="RZ589"/>
      <c r="SA589"/>
      <c r="SB589"/>
      <c r="SC589"/>
      <c r="SD589"/>
      <c r="SE589"/>
      <c r="SF589"/>
      <c r="SG589"/>
      <c r="SH589"/>
      <c r="SI589"/>
      <c r="SJ589"/>
      <c r="SK589"/>
      <c r="SL589"/>
      <c r="SM589"/>
      <c r="SN589"/>
      <c r="SO589"/>
      <c r="SP589"/>
      <c r="SQ589"/>
      <c r="SR589"/>
      <c r="SS589"/>
      <c r="ST589"/>
      <c r="SU589"/>
      <c r="SV589"/>
      <c r="SW589"/>
      <c r="SX589"/>
      <c r="SY589"/>
      <c r="SZ589"/>
      <c r="TA589"/>
      <c r="TB589"/>
      <c r="TC589"/>
      <c r="TD589"/>
      <c r="TE589"/>
      <c r="TF589"/>
      <c r="TG589"/>
      <c r="TH589"/>
      <c r="TI589"/>
      <c r="TJ589"/>
      <c r="TK589"/>
      <c r="TL589"/>
      <c r="TM589"/>
      <c r="TN589"/>
      <c r="TO589"/>
      <c r="TP589"/>
      <c r="TQ589"/>
      <c r="TR589"/>
      <c r="TS589"/>
      <c r="TT589"/>
      <c r="TU589"/>
      <c r="TV589"/>
      <c r="TW589"/>
      <c r="TX589"/>
      <c r="TY589"/>
      <c r="TZ589"/>
      <c r="UA589"/>
      <c r="UB589"/>
      <c r="UC589"/>
      <c r="UD589"/>
      <c r="UE589"/>
      <c r="UF589"/>
      <c r="UG589"/>
      <c r="UH589"/>
      <c r="UI589"/>
      <c r="UJ589"/>
      <c r="UK589"/>
      <c r="UL589"/>
      <c r="UM589"/>
      <c r="UN589"/>
      <c r="UO589"/>
      <c r="UP589"/>
      <c r="UQ589"/>
      <c r="UR589"/>
      <c r="US589"/>
      <c r="UT589"/>
      <c r="UU589"/>
      <c r="UV589"/>
      <c r="UW589"/>
      <c r="UX589"/>
      <c r="UY589"/>
      <c r="UZ589"/>
      <c r="VA589"/>
      <c r="VB589"/>
      <c r="VC589"/>
      <c r="VD589"/>
      <c r="VE589"/>
      <c r="VF589"/>
      <c r="VG589"/>
      <c r="VH589"/>
      <c r="VI589"/>
      <c r="VJ589"/>
      <c r="VK589"/>
      <c r="VL589"/>
      <c r="VM589"/>
      <c r="VN589"/>
      <c r="VO589"/>
      <c r="VP589"/>
      <c r="VQ589"/>
      <c r="VR589"/>
      <c r="VS589"/>
      <c r="VT589"/>
      <c r="VU589"/>
      <c r="VV589"/>
      <c r="VW589"/>
      <c r="VX589"/>
      <c r="VY589"/>
      <c r="VZ589"/>
      <c r="WA589"/>
      <c r="WB589"/>
      <c r="WC589"/>
      <c r="WD589"/>
      <c r="WE589"/>
      <c r="WF589"/>
      <c r="WG589"/>
      <c r="WH589"/>
      <c r="WI589"/>
      <c r="WJ589"/>
      <c r="WK589"/>
      <c r="WL589"/>
      <c r="WM589"/>
      <c r="WN589"/>
      <c r="WO589"/>
      <c r="WP589"/>
      <c r="WQ589"/>
      <c r="WR589"/>
      <c r="WS589"/>
      <c r="WT589"/>
      <c r="WU589"/>
      <c r="WV589"/>
      <c r="WW589"/>
      <c r="WX589"/>
      <c r="WY589"/>
      <c r="WZ589"/>
      <c r="XA589"/>
      <c r="XB589"/>
      <c r="XC589"/>
      <c r="XD589"/>
      <c r="XE589"/>
      <c r="XF589"/>
      <c r="XG589"/>
      <c r="XH589"/>
      <c r="XI589"/>
      <c r="XJ589"/>
      <c r="XK589"/>
      <c r="XL589"/>
      <c r="XM589"/>
      <c r="XN589"/>
      <c r="XO589"/>
      <c r="XP589"/>
      <c r="XQ589"/>
      <c r="XR589"/>
      <c r="XS589"/>
      <c r="XT589"/>
      <c r="XU589"/>
      <c r="XV589"/>
      <c r="XW589"/>
      <c r="XX589"/>
      <c r="XY589"/>
      <c r="XZ589"/>
      <c r="YA589"/>
      <c r="YB589"/>
      <c r="YC589"/>
      <c r="YD589"/>
      <c r="YE589"/>
      <c r="YF589"/>
      <c r="YG589"/>
      <c r="YH589"/>
      <c r="YI589"/>
      <c r="YJ589"/>
      <c r="YK589"/>
      <c r="YL589"/>
      <c r="YM589"/>
      <c r="YN589"/>
      <c r="YO589"/>
      <c r="YP589"/>
      <c r="YQ589"/>
      <c r="YR589"/>
      <c r="YS589"/>
      <c r="YT589"/>
      <c r="YU589"/>
      <c r="YV589"/>
      <c r="YW589"/>
      <c r="YX589"/>
      <c r="YY589"/>
      <c r="YZ589"/>
      <c r="ZA589"/>
      <c r="ZB589"/>
      <c r="ZC589"/>
      <c r="ZD589"/>
      <c r="ZE589"/>
      <c r="ZF589"/>
      <c r="ZG589"/>
      <c r="ZH589"/>
      <c r="ZI589"/>
      <c r="ZJ589"/>
      <c r="ZK589"/>
      <c r="ZL589"/>
      <c r="ZM589"/>
      <c r="ZN589"/>
      <c r="ZO589"/>
      <c r="ZP589"/>
      <c r="ZQ589"/>
      <c r="ZR589"/>
      <c r="ZS589"/>
      <c r="ZT589"/>
      <c r="ZU589"/>
      <c r="ZV589"/>
      <c r="ZW589"/>
      <c r="ZX589"/>
      <c r="ZY589"/>
      <c r="ZZ589"/>
      <c r="AAA589"/>
      <c r="AAB589"/>
      <c r="AAC589"/>
      <c r="AAD589"/>
      <c r="AAE589"/>
      <c r="AAF589"/>
      <c r="AAG589"/>
      <c r="AAH589"/>
      <c r="AAI589"/>
      <c r="AAJ589"/>
      <c r="AAK589"/>
      <c r="AAL589"/>
      <c r="AAM589"/>
      <c r="AAN589"/>
      <c r="AAO589"/>
      <c r="AAP589"/>
      <c r="AAQ589"/>
      <c r="AAR589"/>
      <c r="AAS589"/>
      <c r="AAT589"/>
      <c r="AAU589"/>
      <c r="AAV589"/>
      <c r="AAW589"/>
      <c r="AAX589"/>
      <c r="AAY589"/>
      <c r="AAZ589"/>
      <c r="ABA589"/>
      <c r="ABB589"/>
      <c r="ABC589"/>
      <c r="ABD589"/>
      <c r="ABE589"/>
      <c r="ABF589"/>
      <c r="ABG589"/>
      <c r="ABH589"/>
      <c r="ABI589"/>
      <c r="ABJ589"/>
      <c r="ABK589"/>
      <c r="ABL589"/>
      <c r="ABM589"/>
      <c r="ABN589"/>
      <c r="ABO589"/>
      <c r="ABP589"/>
      <c r="ABQ589"/>
      <c r="ABR589"/>
      <c r="ABS589"/>
      <c r="ABT589"/>
      <c r="ABU589"/>
      <c r="ABV589"/>
      <c r="ABW589"/>
      <c r="ABX589"/>
      <c r="ABY589"/>
      <c r="ABZ589"/>
      <c r="ACA589"/>
      <c r="ACB589"/>
      <c r="ACC589"/>
      <c r="ACD589"/>
      <c r="ACE589"/>
      <c r="ACF589"/>
      <c r="ACG589"/>
      <c r="ACH589"/>
      <c r="ACI589"/>
      <c r="ACJ589"/>
      <c r="ACK589"/>
      <c r="ACL589"/>
      <c r="ACM589"/>
      <c r="ACN589"/>
      <c r="ACO589"/>
      <c r="ACP589"/>
      <c r="ACQ589"/>
      <c r="ACR589"/>
      <c r="ACS589"/>
      <c r="ACT589"/>
      <c r="ACU589"/>
      <c r="ACV589"/>
      <c r="ACW589"/>
      <c r="ACX589"/>
      <c r="ACY589"/>
      <c r="ACZ589"/>
      <c r="ADA589"/>
      <c r="ADB589"/>
      <c r="ADC589"/>
      <c r="ADD589"/>
      <c r="ADE589"/>
      <c r="ADF589"/>
      <c r="ADG589"/>
      <c r="ADH589"/>
      <c r="ADI589"/>
      <c r="ADJ589"/>
      <c r="ADK589"/>
      <c r="ADL589"/>
      <c r="ADM589"/>
      <c r="ADN589"/>
      <c r="ADO589"/>
      <c r="ADP589"/>
      <c r="ADQ589"/>
      <c r="ADR589"/>
      <c r="ADS589"/>
      <c r="ADT589"/>
      <c r="ADU589"/>
      <c r="ADV589"/>
      <c r="ADW589"/>
      <c r="ADX589"/>
      <c r="ADY589"/>
      <c r="ADZ589"/>
      <c r="AEA589"/>
      <c r="AEB589"/>
      <c r="AEC589"/>
      <c r="AED589"/>
      <c r="AEE589"/>
      <c r="AEF589"/>
      <c r="AEG589"/>
      <c r="AEH589"/>
      <c r="AEI589"/>
      <c r="AEJ589"/>
      <c r="AEK589"/>
      <c r="AEL589"/>
      <c r="AEM589"/>
      <c r="AEN589"/>
      <c r="AEO589"/>
      <c r="AEP589"/>
      <c r="AEQ589"/>
      <c r="AER589"/>
      <c r="AES589"/>
      <c r="AET589"/>
      <c r="AEU589"/>
      <c r="AEV589"/>
      <c r="AEW589"/>
      <c r="AEX589"/>
      <c r="AEY589"/>
      <c r="AEZ589"/>
      <c r="AFA589"/>
      <c r="AFB589"/>
      <c r="AFC589"/>
      <c r="AFD589"/>
      <c r="AFE589"/>
      <c r="AFF589"/>
      <c r="AFG589"/>
      <c r="AFH589"/>
      <c r="AFI589"/>
      <c r="AFJ589"/>
      <c r="AFK589"/>
      <c r="AFL589"/>
      <c r="AFM589"/>
      <c r="AFN589"/>
      <c r="AFO589"/>
      <c r="AFP589"/>
      <c r="AFQ589"/>
      <c r="AFR589"/>
      <c r="AFS589"/>
      <c r="AFT589"/>
      <c r="AFU589"/>
      <c r="AFV589"/>
      <c r="AFW589"/>
      <c r="AFX589"/>
      <c r="AFY589"/>
      <c r="AFZ589"/>
      <c r="AGA589"/>
      <c r="AGB589"/>
      <c r="AGC589"/>
      <c r="AGD589"/>
      <c r="AGE589"/>
      <c r="AGF589"/>
      <c r="AGG589"/>
      <c r="AGH589"/>
      <c r="AGI589"/>
      <c r="AGJ589"/>
      <c r="AGK589"/>
      <c r="AGL589"/>
      <c r="AGM589"/>
      <c r="AGN589"/>
      <c r="AGO589"/>
      <c r="AGP589"/>
      <c r="AGQ589"/>
      <c r="AGR589"/>
      <c r="AGS589"/>
      <c r="AGT589"/>
      <c r="AGU589"/>
      <c r="AGV589"/>
      <c r="AGW589"/>
      <c r="AGX589"/>
      <c r="AGY589"/>
      <c r="AGZ589"/>
      <c r="AHA589"/>
      <c r="AHB589"/>
      <c r="AHC589"/>
      <c r="AHD589"/>
      <c r="AHE589"/>
      <c r="AHF589"/>
      <c r="AHG589"/>
      <c r="AHH589"/>
      <c r="AHI589"/>
      <c r="AHJ589"/>
      <c r="AHK589"/>
      <c r="AHL589"/>
      <c r="AHM589"/>
      <c r="AHN589"/>
      <c r="AHO589"/>
      <c r="AHP589"/>
      <c r="AHQ589"/>
      <c r="AHR589"/>
      <c r="AHS589"/>
      <c r="AHT589"/>
      <c r="AHU589"/>
      <c r="AHV589"/>
      <c r="AHW589"/>
      <c r="AHX589"/>
      <c r="AHY589"/>
      <c r="AHZ589"/>
      <c r="AIA589"/>
      <c r="AIB589"/>
      <c r="AIC589"/>
      <c r="AID589"/>
      <c r="AIE589"/>
      <c r="AIF589"/>
      <c r="AIG589"/>
      <c r="AIH589"/>
      <c r="AII589"/>
      <c r="AIJ589"/>
      <c r="AIK589"/>
      <c r="AIL589"/>
      <c r="AIM589"/>
      <c r="AIN589"/>
      <c r="AIO589"/>
      <c r="AIP589"/>
      <c r="AIQ589"/>
      <c r="AIR589"/>
      <c r="AIS589"/>
      <c r="AIT589"/>
      <c r="AIU589"/>
      <c r="AIV589"/>
      <c r="AIW589"/>
      <c r="AIX589"/>
      <c r="AIY589"/>
      <c r="AIZ589"/>
      <c r="AJA589"/>
      <c r="AJB589"/>
      <c r="AJC589"/>
      <c r="AJD589"/>
      <c r="AJE589"/>
      <c r="AJF589"/>
      <c r="AJG589"/>
      <c r="AJH589"/>
      <c r="AJI589"/>
      <c r="AJJ589"/>
      <c r="AJK589"/>
      <c r="AJL589"/>
      <c r="AJM589"/>
      <c r="AJN589"/>
      <c r="AJO589"/>
      <c r="AJP589"/>
      <c r="AJQ589"/>
      <c r="AJR589"/>
      <c r="AJS589"/>
      <c r="AJT589"/>
      <c r="AJU589"/>
      <c r="AJV589"/>
      <c r="AJW589"/>
      <c r="AJX589"/>
      <c r="AJY589"/>
      <c r="AJZ589"/>
      <c r="AKA589"/>
      <c r="AKB589"/>
      <c r="AKC589"/>
      <c r="AKD589"/>
      <c r="AKE589"/>
      <c r="AKF589"/>
      <c r="AKG589"/>
      <c r="AKH589"/>
      <c r="AKI589"/>
      <c r="AKJ589"/>
      <c r="AKK589"/>
      <c r="AKL589"/>
      <c r="AKM589"/>
      <c r="AKN589"/>
      <c r="AKO589"/>
      <c r="AKP589"/>
      <c r="AKQ589"/>
      <c r="AKR589"/>
      <c r="AKS589"/>
      <c r="AKT589"/>
      <c r="AKU589"/>
      <c r="AKV589"/>
      <c r="AKW589"/>
      <c r="AKX589"/>
      <c r="AKY589"/>
      <c r="AKZ589"/>
      <c r="ALA589"/>
      <c r="ALB589"/>
      <c r="ALC589"/>
      <c r="ALD589"/>
      <c r="ALE589"/>
      <c r="ALF589"/>
      <c r="ALG589"/>
      <c r="ALH589"/>
      <c r="ALI589"/>
      <c r="ALJ589"/>
      <c r="ALK589"/>
      <c r="ALL589"/>
      <c r="ALM589"/>
      <c r="ALN589"/>
      <c r="ALO589"/>
      <c r="ALP589"/>
      <c r="ALQ589"/>
      <c r="ALR589"/>
      <c r="ALS589"/>
      <c r="ALT589"/>
      <c r="ALU589"/>
      <c r="ALV589"/>
      <c r="ALW589"/>
      <c r="ALX589"/>
      <c r="ALY589"/>
      <c r="ALZ589"/>
      <c r="AMA589"/>
      <c r="AMB589"/>
      <c r="AMC589"/>
      <c r="AMD589"/>
      <c r="AME589"/>
      <c r="AMF589"/>
      <c r="AMG589"/>
      <c r="AMH589"/>
      <c r="AMI589"/>
      <c r="AMJ589"/>
      <c r="AMK589"/>
      <c r="AML589"/>
      <c r="AMM589"/>
      <c r="AMN589"/>
      <c r="AMO589"/>
      <c r="AMP589"/>
      <c r="AMQ589"/>
      <c r="AMR589"/>
      <c r="AMS589"/>
      <c r="AMT589"/>
      <c r="AMU589"/>
    </row>
    <row r="590" spans="2:1035" s="6" customFormat="1" ht="15" customHeight="1" x14ac:dyDescent="0.25">
      <c r="C590" s="6" t="str">
        <f t="shared" si="265"/>
        <v>SANCO2</v>
      </c>
      <c r="D590" s="6" t="str">
        <f t="shared" si="266"/>
        <v>GS4-45HPC &amp; SAN-83SSAQA  (83 gal)</v>
      </c>
      <c r="E590" s="6">
        <f t="shared" si="267"/>
        <v>2200817</v>
      </c>
      <c r="F590" s="55">
        <f t="shared" si="268"/>
        <v>83</v>
      </c>
      <c r="G590" s="6" t="str">
        <f t="shared" si="269"/>
        <v>SANCO280</v>
      </c>
      <c r="H590" s="114">
        <f t="shared" si="270"/>
        <v>0</v>
      </c>
      <c r="I590" s="152" t="str">
        <f t="shared" si="271"/>
        <v>SANCO2GS4_SAN83SSAQA</v>
      </c>
      <c r="J590" s="114">
        <v>2</v>
      </c>
      <c r="K590" s="219">
        <v>3.75</v>
      </c>
      <c r="L590" s="91" t="s">
        <v>188</v>
      </c>
      <c r="M590" s="32">
        <v>3</v>
      </c>
      <c r="N590" s="75">
        <f t="shared" si="272"/>
        <v>22</v>
      </c>
      <c r="O590" s="12" t="s">
        <v>898</v>
      </c>
      <c r="P590" s="62">
        <f t="shared" si="330"/>
        <v>8</v>
      </c>
      <c r="Q590" s="164">
        <f t="shared" si="263"/>
        <v>2200817</v>
      </c>
      <c r="R590" s="59" t="str">
        <f t="shared" si="273"/>
        <v>GS4-45HPC &amp; SAN-83SSAQA  (83 gal)</v>
      </c>
      <c r="S590" s="151">
        <f>COUNTIF(R$90:R$662, R590)</f>
        <v>1</v>
      </c>
      <c r="T590" s="93" t="s">
        <v>913</v>
      </c>
      <c r="U590" s="14">
        <v>83</v>
      </c>
      <c r="V590" s="30" t="s">
        <v>900</v>
      </c>
      <c r="W590" s="80" t="s">
        <v>900</v>
      </c>
      <c r="X590" s="85" t="str">
        <f t="shared" si="264"/>
        <v>SANCO280</v>
      </c>
      <c r="Y590" s="113">
        <v>0</v>
      </c>
      <c r="Z590" s="46"/>
      <c r="AA590" s="150">
        <v>44365</v>
      </c>
      <c r="AB590" s="44"/>
      <c r="AC590" s="124" t="str">
        <f t="shared" si="274"/>
        <v>2,     2200817,   "GS4-45HPC &amp; SAN-83SSAQA  (83 gal)"</v>
      </c>
      <c r="AD590" s="126" t="str">
        <f t="shared" si="331"/>
        <v>SANCO2</v>
      </c>
      <c r="AE590" t="s">
        <v>914</v>
      </c>
      <c r="AF590" s="167">
        <f>COUNTIF(AE$77:AE$662, AE590)</f>
        <v>1</v>
      </c>
      <c r="AG590" s="124" t="str">
        <f t="shared" si="275"/>
        <v xml:space="preserve">          case  GS4-45HPC &amp; SAN-83SSAQA  (83 gal)   :   "SANCO2GS4_SAN83SSAQA"</v>
      </c>
      <c r="AH590" s="6">
        <v>3.75</v>
      </c>
      <c r="AJ590" s="6">
        <v>2</v>
      </c>
      <c r="AK590"/>
      <c r="AL590" s="138" t="str">
        <f t="shared" si="276"/>
        <v/>
      </c>
      <c r="AM590" s="138" t="str">
        <f t="shared" si="277"/>
        <v/>
      </c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  <c r="DQ590"/>
      <c r="DR590"/>
      <c r="DS590"/>
      <c r="DT590"/>
      <c r="DU590"/>
      <c r="DV590"/>
      <c r="DW590"/>
      <c r="DX590"/>
      <c r="DY590"/>
      <c r="DZ590"/>
      <c r="EA590"/>
      <c r="EB590"/>
      <c r="EC590"/>
      <c r="ED590"/>
      <c r="EE590"/>
      <c r="EF590"/>
      <c r="EG590"/>
      <c r="EH590"/>
      <c r="EI590"/>
      <c r="EJ590"/>
      <c r="EK590"/>
      <c r="EL590"/>
      <c r="EM590"/>
      <c r="EN590"/>
      <c r="EO590"/>
      <c r="EP590"/>
      <c r="EQ590"/>
      <c r="ER590"/>
      <c r="ES590"/>
      <c r="ET590"/>
      <c r="EU590"/>
      <c r="EV590"/>
      <c r="EW590"/>
      <c r="EX590"/>
      <c r="EY590"/>
      <c r="EZ590"/>
      <c r="FA590"/>
      <c r="FB590"/>
      <c r="FC590"/>
      <c r="FD590"/>
      <c r="FE590"/>
      <c r="FF590"/>
      <c r="FG590"/>
      <c r="FH590"/>
      <c r="FI590"/>
      <c r="FJ590"/>
      <c r="FK590"/>
      <c r="FL590"/>
      <c r="FM590"/>
      <c r="FN590"/>
      <c r="FO590"/>
      <c r="FP590"/>
      <c r="FQ590"/>
      <c r="FR590"/>
      <c r="FS590"/>
      <c r="FT590"/>
      <c r="FU590"/>
      <c r="FV590"/>
      <c r="FW590"/>
      <c r="FX590"/>
      <c r="FY590"/>
      <c r="FZ590"/>
      <c r="GA590"/>
      <c r="GB590"/>
      <c r="GC590"/>
      <c r="GD590"/>
      <c r="GE590"/>
      <c r="GF590"/>
      <c r="GG590"/>
      <c r="GH590"/>
      <c r="GI590"/>
      <c r="GJ590"/>
      <c r="GK590"/>
      <c r="GL590"/>
      <c r="GM590"/>
      <c r="GN590"/>
      <c r="GO590"/>
      <c r="GP590"/>
      <c r="GQ590"/>
      <c r="GR590"/>
      <c r="GS590"/>
      <c r="GT590"/>
      <c r="GU590"/>
      <c r="GV590"/>
      <c r="GW590"/>
      <c r="GX590"/>
      <c r="GY590"/>
      <c r="GZ590"/>
      <c r="HA590"/>
      <c r="HB590"/>
      <c r="HC590"/>
      <c r="HD590"/>
      <c r="HE590"/>
      <c r="HF590"/>
      <c r="HG590"/>
      <c r="HH590"/>
      <c r="HI590"/>
      <c r="HJ590"/>
      <c r="HK590"/>
      <c r="HL590"/>
      <c r="HM590"/>
      <c r="HN590"/>
      <c r="HO590"/>
      <c r="HP590"/>
      <c r="HQ590"/>
      <c r="HR590"/>
      <c r="HS590"/>
      <c r="HT590"/>
      <c r="HU590"/>
      <c r="HV590"/>
      <c r="HW590"/>
      <c r="HX590"/>
      <c r="HY590"/>
      <c r="HZ590"/>
      <c r="IA590"/>
      <c r="IB590"/>
      <c r="IC590"/>
      <c r="ID590"/>
      <c r="IE590"/>
      <c r="IF590"/>
      <c r="IG590"/>
      <c r="IH590"/>
      <c r="II590"/>
      <c r="IJ590"/>
      <c r="IK590"/>
      <c r="IL590"/>
      <c r="IM590"/>
      <c r="IN590"/>
      <c r="IO590"/>
      <c r="IP590"/>
      <c r="IQ590"/>
      <c r="IR590"/>
      <c r="IS590"/>
      <c r="IT590"/>
      <c r="IU590"/>
      <c r="IV590"/>
      <c r="IW590"/>
      <c r="IX590"/>
      <c r="IY590"/>
      <c r="IZ590"/>
      <c r="JA590"/>
      <c r="JB590"/>
      <c r="JC590"/>
      <c r="JD590"/>
      <c r="JE590"/>
      <c r="JF590"/>
      <c r="JG590"/>
      <c r="JH590"/>
      <c r="JI590"/>
      <c r="JJ590"/>
      <c r="JK590"/>
      <c r="JL590"/>
      <c r="JM590"/>
      <c r="JN590"/>
      <c r="JO590"/>
      <c r="JP590"/>
      <c r="JQ590"/>
      <c r="JR590"/>
      <c r="JS590"/>
      <c r="JT590"/>
      <c r="JU590"/>
      <c r="JV590"/>
      <c r="JW590"/>
      <c r="JX590"/>
      <c r="JY590"/>
      <c r="JZ590"/>
      <c r="KA590"/>
      <c r="KB590"/>
      <c r="KC590"/>
      <c r="KD590"/>
      <c r="KE590"/>
      <c r="KF590"/>
      <c r="KG590"/>
      <c r="KH590"/>
      <c r="KI590"/>
      <c r="KJ590"/>
      <c r="KK590"/>
      <c r="KL590"/>
      <c r="KM590"/>
      <c r="KN590"/>
      <c r="KO590"/>
      <c r="KP590"/>
      <c r="KQ590"/>
      <c r="KR590"/>
      <c r="KS590"/>
      <c r="KT590"/>
      <c r="KU590"/>
      <c r="KV590"/>
      <c r="KW590"/>
      <c r="KX590"/>
      <c r="KY590"/>
      <c r="KZ590"/>
      <c r="LA590"/>
      <c r="LB590"/>
      <c r="LC590"/>
      <c r="LD590"/>
      <c r="LE590"/>
      <c r="LF590"/>
      <c r="LG590"/>
      <c r="LH590"/>
      <c r="LI590"/>
      <c r="LJ590"/>
      <c r="LK590"/>
      <c r="LL590"/>
      <c r="LM590"/>
      <c r="LN590"/>
      <c r="LO590"/>
      <c r="LP590"/>
      <c r="LQ590"/>
      <c r="LR590"/>
      <c r="LS590"/>
      <c r="LT590"/>
      <c r="LU590"/>
      <c r="LV590"/>
      <c r="LW590"/>
      <c r="LX590"/>
      <c r="LY590"/>
      <c r="LZ590"/>
      <c r="MA590"/>
      <c r="MB590"/>
      <c r="MC590"/>
      <c r="MD590"/>
      <c r="ME590"/>
      <c r="MF590"/>
      <c r="MG590"/>
      <c r="MH590"/>
      <c r="MI590"/>
      <c r="MJ590"/>
      <c r="MK590"/>
      <c r="ML590"/>
      <c r="MM590"/>
      <c r="MN590"/>
      <c r="MO590"/>
      <c r="MP590"/>
      <c r="MQ590"/>
      <c r="MR590"/>
      <c r="MS590"/>
      <c r="MT590"/>
      <c r="MU590"/>
      <c r="MV590"/>
      <c r="MW590"/>
      <c r="MX590"/>
      <c r="MY590"/>
      <c r="MZ590"/>
      <c r="NA590"/>
      <c r="NB590"/>
      <c r="NC590"/>
      <c r="ND590"/>
      <c r="NE590"/>
      <c r="NF590"/>
      <c r="NG590"/>
      <c r="NH590"/>
      <c r="NI590"/>
      <c r="NJ590"/>
      <c r="NK590"/>
      <c r="NL590"/>
      <c r="NM590"/>
      <c r="NN590"/>
      <c r="NO590"/>
      <c r="NP590"/>
      <c r="NQ590"/>
      <c r="NR590"/>
      <c r="NS590"/>
      <c r="NT590"/>
      <c r="NU590"/>
      <c r="NV590"/>
      <c r="NW590"/>
      <c r="NX590"/>
      <c r="NY590"/>
      <c r="NZ590"/>
      <c r="OA590"/>
      <c r="OB590"/>
      <c r="OC590"/>
      <c r="OD590"/>
      <c r="OE590"/>
      <c r="OF590"/>
      <c r="OG590"/>
      <c r="OH590"/>
      <c r="OI590"/>
      <c r="OJ590"/>
      <c r="OK590"/>
      <c r="OL590"/>
      <c r="OM590"/>
      <c r="ON590"/>
      <c r="OO590"/>
      <c r="OP590"/>
      <c r="OQ590"/>
      <c r="OR590"/>
      <c r="OS590"/>
      <c r="OT590"/>
      <c r="OU590"/>
      <c r="OV590"/>
      <c r="OW590"/>
      <c r="OX590"/>
      <c r="OY590"/>
      <c r="OZ590"/>
      <c r="PA590"/>
      <c r="PB590"/>
      <c r="PC590"/>
      <c r="PD590"/>
      <c r="PE590"/>
      <c r="PF590"/>
      <c r="PG590"/>
      <c r="PH590"/>
      <c r="PI590"/>
      <c r="PJ590"/>
      <c r="PK590"/>
      <c r="PL590"/>
      <c r="PM590"/>
      <c r="PN590"/>
      <c r="PO590"/>
      <c r="PP590"/>
      <c r="PQ590"/>
      <c r="PR590"/>
      <c r="PS590"/>
      <c r="PT590"/>
      <c r="PU590"/>
      <c r="PV590"/>
      <c r="PW590"/>
      <c r="PX590"/>
      <c r="PY590"/>
      <c r="PZ590"/>
      <c r="QA590"/>
      <c r="QB590"/>
      <c r="QC590"/>
      <c r="QD590"/>
      <c r="QE590"/>
      <c r="QF590"/>
      <c r="QG590"/>
      <c r="QH590"/>
      <c r="QI590"/>
      <c r="QJ590"/>
      <c r="QK590"/>
      <c r="QL590"/>
      <c r="QM590"/>
      <c r="QN590"/>
      <c r="QO590"/>
      <c r="QP590"/>
      <c r="QQ590"/>
      <c r="QR590"/>
      <c r="QS590"/>
      <c r="QT590"/>
      <c r="QU590"/>
      <c r="QV590"/>
      <c r="QW590"/>
      <c r="QX590"/>
      <c r="QY590"/>
      <c r="QZ590"/>
      <c r="RA590"/>
      <c r="RB590"/>
      <c r="RC590"/>
      <c r="RD590"/>
      <c r="RE590"/>
      <c r="RF590"/>
      <c r="RG590"/>
      <c r="RH590"/>
      <c r="RI590"/>
      <c r="RJ590"/>
      <c r="RK590"/>
      <c r="RL590"/>
      <c r="RM590"/>
      <c r="RN590"/>
      <c r="RO590"/>
      <c r="RP590"/>
      <c r="RQ590"/>
      <c r="RR590"/>
      <c r="RS590"/>
      <c r="RT590"/>
      <c r="RU590"/>
      <c r="RV590"/>
      <c r="RW590"/>
      <c r="RX590"/>
      <c r="RY590"/>
      <c r="RZ590"/>
      <c r="SA590"/>
      <c r="SB590"/>
      <c r="SC590"/>
      <c r="SD590"/>
      <c r="SE590"/>
      <c r="SF590"/>
      <c r="SG590"/>
      <c r="SH590"/>
      <c r="SI590"/>
      <c r="SJ590"/>
      <c r="SK590"/>
      <c r="SL590"/>
      <c r="SM590"/>
      <c r="SN590"/>
      <c r="SO590"/>
      <c r="SP590"/>
      <c r="SQ590"/>
      <c r="SR590"/>
      <c r="SS590"/>
      <c r="ST590"/>
      <c r="SU590"/>
      <c r="SV590"/>
      <c r="SW590"/>
      <c r="SX590"/>
      <c r="SY590"/>
      <c r="SZ590"/>
      <c r="TA590"/>
      <c r="TB590"/>
      <c r="TC590"/>
      <c r="TD590"/>
      <c r="TE590"/>
      <c r="TF590"/>
      <c r="TG590"/>
      <c r="TH590"/>
      <c r="TI590"/>
      <c r="TJ590"/>
      <c r="TK590"/>
      <c r="TL590"/>
      <c r="TM590"/>
      <c r="TN590"/>
      <c r="TO590"/>
      <c r="TP590"/>
      <c r="TQ590"/>
      <c r="TR590"/>
      <c r="TS590"/>
      <c r="TT590"/>
      <c r="TU590"/>
      <c r="TV590"/>
      <c r="TW590"/>
      <c r="TX590"/>
      <c r="TY590"/>
      <c r="TZ590"/>
      <c r="UA590"/>
      <c r="UB590"/>
      <c r="UC590"/>
      <c r="UD590"/>
      <c r="UE590"/>
      <c r="UF590"/>
      <c r="UG590"/>
      <c r="UH590"/>
      <c r="UI590"/>
      <c r="UJ590"/>
      <c r="UK590"/>
      <c r="UL590"/>
      <c r="UM590"/>
      <c r="UN590"/>
      <c r="UO590"/>
      <c r="UP590"/>
      <c r="UQ590"/>
      <c r="UR590"/>
      <c r="US590"/>
      <c r="UT590"/>
      <c r="UU590"/>
      <c r="UV590"/>
      <c r="UW590"/>
      <c r="UX590"/>
      <c r="UY590"/>
      <c r="UZ590"/>
      <c r="VA590"/>
      <c r="VB590"/>
      <c r="VC590"/>
      <c r="VD590"/>
      <c r="VE590"/>
      <c r="VF590"/>
      <c r="VG590"/>
      <c r="VH590"/>
      <c r="VI590"/>
      <c r="VJ590"/>
      <c r="VK590"/>
      <c r="VL590"/>
      <c r="VM590"/>
      <c r="VN590"/>
      <c r="VO590"/>
      <c r="VP590"/>
      <c r="VQ590"/>
      <c r="VR590"/>
      <c r="VS590"/>
      <c r="VT590"/>
      <c r="VU590"/>
      <c r="VV590"/>
      <c r="VW590"/>
      <c r="VX590"/>
      <c r="VY590"/>
      <c r="VZ590"/>
      <c r="WA590"/>
      <c r="WB590"/>
      <c r="WC590"/>
      <c r="WD590"/>
      <c r="WE590"/>
      <c r="WF590"/>
      <c r="WG590"/>
      <c r="WH590"/>
      <c r="WI590"/>
      <c r="WJ590"/>
      <c r="WK590"/>
      <c r="WL590"/>
      <c r="WM590"/>
      <c r="WN590"/>
      <c r="WO590"/>
      <c r="WP590"/>
      <c r="WQ590"/>
      <c r="WR590"/>
      <c r="WS590"/>
      <c r="WT590"/>
      <c r="WU590"/>
      <c r="WV590"/>
      <c r="WW590"/>
      <c r="WX590"/>
      <c r="WY590"/>
      <c r="WZ590"/>
      <c r="XA590"/>
      <c r="XB590"/>
      <c r="XC590"/>
      <c r="XD590"/>
      <c r="XE590"/>
      <c r="XF590"/>
      <c r="XG590"/>
      <c r="XH590"/>
      <c r="XI590"/>
      <c r="XJ590"/>
      <c r="XK590"/>
      <c r="XL590"/>
      <c r="XM590"/>
      <c r="XN590"/>
      <c r="XO590"/>
      <c r="XP590"/>
      <c r="XQ590"/>
      <c r="XR590"/>
      <c r="XS590"/>
      <c r="XT590"/>
      <c r="XU590"/>
      <c r="XV590"/>
      <c r="XW590"/>
      <c r="XX590"/>
      <c r="XY590"/>
      <c r="XZ590"/>
      <c r="YA590"/>
      <c r="YB590"/>
      <c r="YC590"/>
      <c r="YD590"/>
      <c r="YE590"/>
      <c r="YF590"/>
      <c r="YG590"/>
      <c r="YH590"/>
      <c r="YI590"/>
      <c r="YJ590"/>
      <c r="YK590"/>
      <c r="YL590"/>
      <c r="YM590"/>
      <c r="YN590"/>
      <c r="YO590"/>
      <c r="YP590"/>
      <c r="YQ590"/>
      <c r="YR590"/>
      <c r="YS590"/>
      <c r="YT590"/>
      <c r="YU590"/>
      <c r="YV590"/>
      <c r="YW590"/>
      <c r="YX590"/>
      <c r="YY590"/>
      <c r="YZ590"/>
      <c r="ZA590"/>
      <c r="ZB590"/>
      <c r="ZC590"/>
      <c r="ZD590"/>
      <c r="ZE590"/>
      <c r="ZF590"/>
      <c r="ZG590"/>
      <c r="ZH590"/>
      <c r="ZI590"/>
      <c r="ZJ590"/>
      <c r="ZK590"/>
      <c r="ZL590"/>
      <c r="ZM590"/>
      <c r="ZN590"/>
      <c r="ZO590"/>
      <c r="ZP590"/>
      <c r="ZQ590"/>
      <c r="ZR590"/>
      <c r="ZS590"/>
      <c r="ZT590"/>
      <c r="ZU590"/>
      <c r="ZV590"/>
      <c r="ZW590"/>
      <c r="ZX590"/>
      <c r="ZY590"/>
      <c r="ZZ590"/>
      <c r="AAA590"/>
      <c r="AAB590"/>
      <c r="AAC590"/>
      <c r="AAD590"/>
      <c r="AAE590"/>
      <c r="AAF590"/>
      <c r="AAG590"/>
      <c r="AAH590"/>
      <c r="AAI590"/>
      <c r="AAJ590"/>
      <c r="AAK590"/>
      <c r="AAL590"/>
      <c r="AAM590"/>
      <c r="AAN590"/>
      <c r="AAO590"/>
      <c r="AAP590"/>
      <c r="AAQ590"/>
      <c r="AAR590"/>
      <c r="AAS590"/>
      <c r="AAT590"/>
      <c r="AAU590"/>
      <c r="AAV590"/>
      <c r="AAW590"/>
      <c r="AAX590"/>
      <c r="AAY590"/>
      <c r="AAZ590"/>
      <c r="ABA590"/>
      <c r="ABB590"/>
      <c r="ABC590"/>
      <c r="ABD590"/>
      <c r="ABE590"/>
      <c r="ABF590"/>
      <c r="ABG590"/>
      <c r="ABH590"/>
      <c r="ABI590"/>
      <c r="ABJ590"/>
      <c r="ABK590"/>
      <c r="ABL590"/>
      <c r="ABM590"/>
      <c r="ABN590"/>
      <c r="ABO590"/>
      <c r="ABP590"/>
      <c r="ABQ590"/>
      <c r="ABR590"/>
      <c r="ABS590"/>
      <c r="ABT590"/>
      <c r="ABU590"/>
      <c r="ABV590"/>
      <c r="ABW590"/>
      <c r="ABX590"/>
      <c r="ABY590"/>
      <c r="ABZ590"/>
      <c r="ACA590"/>
      <c r="ACB590"/>
      <c r="ACC590"/>
      <c r="ACD590"/>
      <c r="ACE590"/>
      <c r="ACF590"/>
      <c r="ACG590"/>
      <c r="ACH590"/>
      <c r="ACI590"/>
      <c r="ACJ590"/>
      <c r="ACK590"/>
      <c r="ACL590"/>
      <c r="ACM590"/>
      <c r="ACN590"/>
      <c r="ACO590"/>
      <c r="ACP590"/>
      <c r="ACQ590"/>
      <c r="ACR590"/>
      <c r="ACS590"/>
      <c r="ACT590"/>
      <c r="ACU590"/>
      <c r="ACV590"/>
      <c r="ACW590"/>
      <c r="ACX590"/>
      <c r="ACY590"/>
      <c r="ACZ590"/>
      <c r="ADA590"/>
      <c r="ADB590"/>
      <c r="ADC590"/>
      <c r="ADD590"/>
      <c r="ADE590"/>
      <c r="ADF590"/>
      <c r="ADG590"/>
      <c r="ADH590"/>
      <c r="ADI590"/>
      <c r="ADJ590"/>
      <c r="ADK590"/>
      <c r="ADL590"/>
      <c r="ADM590"/>
      <c r="ADN590"/>
      <c r="ADO590"/>
      <c r="ADP590"/>
      <c r="ADQ590"/>
      <c r="ADR590"/>
      <c r="ADS590"/>
      <c r="ADT590"/>
      <c r="ADU590"/>
      <c r="ADV590"/>
      <c r="ADW590"/>
      <c r="ADX590"/>
      <c r="ADY590"/>
      <c r="ADZ590"/>
      <c r="AEA590"/>
      <c r="AEB590"/>
      <c r="AEC590"/>
      <c r="AED590"/>
      <c r="AEE590"/>
      <c r="AEF590"/>
      <c r="AEG590"/>
      <c r="AEH590"/>
      <c r="AEI590"/>
      <c r="AEJ590"/>
      <c r="AEK590"/>
      <c r="AEL590"/>
      <c r="AEM590"/>
      <c r="AEN590"/>
      <c r="AEO590"/>
      <c r="AEP590"/>
      <c r="AEQ590"/>
      <c r="AER590"/>
      <c r="AES590"/>
      <c r="AET590"/>
      <c r="AEU590"/>
      <c r="AEV590"/>
      <c r="AEW590"/>
      <c r="AEX590"/>
      <c r="AEY590"/>
      <c r="AEZ590"/>
      <c r="AFA590"/>
      <c r="AFB590"/>
      <c r="AFC590"/>
      <c r="AFD590"/>
      <c r="AFE590"/>
      <c r="AFF590"/>
      <c r="AFG590"/>
      <c r="AFH590"/>
      <c r="AFI590"/>
      <c r="AFJ590"/>
      <c r="AFK590"/>
      <c r="AFL590"/>
      <c r="AFM590"/>
      <c r="AFN590"/>
      <c r="AFO590"/>
      <c r="AFP590"/>
      <c r="AFQ590"/>
      <c r="AFR590"/>
      <c r="AFS590"/>
      <c r="AFT590"/>
      <c r="AFU590"/>
      <c r="AFV590"/>
      <c r="AFW590"/>
      <c r="AFX590"/>
      <c r="AFY590"/>
      <c r="AFZ590"/>
      <c r="AGA590"/>
      <c r="AGB590"/>
      <c r="AGC590"/>
      <c r="AGD590"/>
      <c r="AGE590"/>
      <c r="AGF590"/>
      <c r="AGG590"/>
      <c r="AGH590"/>
      <c r="AGI590"/>
      <c r="AGJ590"/>
      <c r="AGK590"/>
      <c r="AGL590"/>
      <c r="AGM590"/>
      <c r="AGN590"/>
      <c r="AGO590"/>
      <c r="AGP590"/>
      <c r="AGQ590"/>
      <c r="AGR590"/>
      <c r="AGS590"/>
      <c r="AGT590"/>
      <c r="AGU590"/>
      <c r="AGV590"/>
      <c r="AGW590"/>
      <c r="AGX590"/>
      <c r="AGY590"/>
      <c r="AGZ590"/>
      <c r="AHA590"/>
      <c r="AHB590"/>
      <c r="AHC590"/>
      <c r="AHD590"/>
      <c r="AHE590"/>
      <c r="AHF590"/>
      <c r="AHG590"/>
      <c r="AHH590"/>
      <c r="AHI590"/>
      <c r="AHJ590"/>
      <c r="AHK590"/>
      <c r="AHL590"/>
      <c r="AHM590"/>
      <c r="AHN590"/>
      <c r="AHO590"/>
      <c r="AHP590"/>
      <c r="AHQ590"/>
      <c r="AHR590"/>
      <c r="AHS590"/>
      <c r="AHT590"/>
      <c r="AHU590"/>
      <c r="AHV590"/>
      <c r="AHW590"/>
      <c r="AHX590"/>
      <c r="AHY590"/>
      <c r="AHZ590"/>
      <c r="AIA590"/>
      <c r="AIB590"/>
      <c r="AIC590"/>
      <c r="AID590"/>
      <c r="AIE590"/>
      <c r="AIF590"/>
      <c r="AIG590"/>
      <c r="AIH590"/>
      <c r="AII590"/>
      <c r="AIJ590"/>
      <c r="AIK590"/>
      <c r="AIL590"/>
      <c r="AIM590"/>
      <c r="AIN590"/>
      <c r="AIO590"/>
      <c r="AIP590"/>
      <c r="AIQ590"/>
      <c r="AIR590"/>
      <c r="AIS590"/>
      <c r="AIT590"/>
      <c r="AIU590"/>
      <c r="AIV590"/>
      <c r="AIW590"/>
      <c r="AIX590"/>
      <c r="AIY590"/>
      <c r="AIZ590"/>
      <c r="AJA590"/>
      <c r="AJB590"/>
      <c r="AJC590"/>
      <c r="AJD590"/>
      <c r="AJE590"/>
      <c r="AJF590"/>
      <c r="AJG590"/>
      <c r="AJH590"/>
      <c r="AJI590"/>
      <c r="AJJ590"/>
      <c r="AJK590"/>
      <c r="AJL590"/>
      <c r="AJM590"/>
      <c r="AJN590"/>
      <c r="AJO590"/>
      <c r="AJP590"/>
      <c r="AJQ590"/>
      <c r="AJR590"/>
      <c r="AJS590"/>
      <c r="AJT590"/>
      <c r="AJU590"/>
      <c r="AJV590"/>
      <c r="AJW590"/>
      <c r="AJX590"/>
      <c r="AJY590"/>
      <c r="AJZ590"/>
      <c r="AKA590"/>
      <c r="AKB590"/>
      <c r="AKC590"/>
      <c r="AKD590"/>
      <c r="AKE590"/>
      <c r="AKF590"/>
      <c r="AKG590"/>
      <c r="AKH590"/>
      <c r="AKI590"/>
      <c r="AKJ590"/>
      <c r="AKK590"/>
      <c r="AKL590"/>
      <c r="AKM590"/>
      <c r="AKN590"/>
      <c r="AKO590"/>
      <c r="AKP590"/>
      <c r="AKQ590"/>
      <c r="AKR590"/>
      <c r="AKS590"/>
      <c r="AKT590"/>
      <c r="AKU590"/>
      <c r="AKV590"/>
      <c r="AKW590"/>
      <c r="AKX590"/>
      <c r="AKY590"/>
      <c r="AKZ590"/>
      <c r="ALA590"/>
      <c r="ALB590"/>
      <c r="ALC590"/>
      <c r="ALD590"/>
      <c r="ALE590"/>
      <c r="ALF590"/>
      <c r="ALG590"/>
      <c r="ALH590"/>
      <c r="ALI590"/>
      <c r="ALJ590"/>
      <c r="ALK590"/>
      <c r="ALL590"/>
      <c r="ALM590"/>
      <c r="ALN590"/>
      <c r="ALO590"/>
      <c r="ALP590"/>
      <c r="ALQ590"/>
      <c r="ALR590"/>
      <c r="ALS590"/>
      <c r="ALT590"/>
      <c r="ALU590"/>
      <c r="ALV590"/>
      <c r="ALW590"/>
      <c r="ALX590"/>
      <c r="ALY590"/>
      <c r="ALZ590"/>
      <c r="AMA590"/>
      <c r="AMB590"/>
      <c r="AMC590"/>
      <c r="AMD590"/>
      <c r="AME590"/>
      <c r="AMF590"/>
      <c r="AMG590"/>
      <c r="AMH590"/>
      <c r="AMI590"/>
      <c r="AMJ590"/>
      <c r="AMK590"/>
      <c r="AML590"/>
      <c r="AMM590"/>
      <c r="AMN590"/>
      <c r="AMO590"/>
      <c r="AMP590"/>
      <c r="AMQ590"/>
      <c r="AMR590"/>
      <c r="AMS590"/>
      <c r="AMT590"/>
      <c r="AMU590"/>
    </row>
    <row r="591" spans="2:1035" s="6" customFormat="1" ht="15" customHeight="1" x14ac:dyDescent="0.25">
      <c r="C591" s="6" t="str">
        <f t="shared" si="265"/>
        <v>SANCO2</v>
      </c>
      <c r="D591" s="6" t="str">
        <f t="shared" si="266"/>
        <v>GS4-45HPC &amp; SAN-119GLBK  (119 gal)</v>
      </c>
      <c r="E591" s="6">
        <f t="shared" si="267"/>
        <v>2200918</v>
      </c>
      <c r="F591" s="55">
        <f t="shared" si="268"/>
        <v>119</v>
      </c>
      <c r="G591" s="6" t="str">
        <f t="shared" si="269"/>
        <v>SANCO2120</v>
      </c>
      <c r="H591" s="114">
        <f t="shared" si="270"/>
        <v>0</v>
      </c>
      <c r="I591" s="152" t="str">
        <f t="shared" si="271"/>
        <v>SANCO2GS4_SAN119GLBK</v>
      </c>
      <c r="J591" s="114">
        <v>2</v>
      </c>
      <c r="K591" s="219">
        <v>3.4</v>
      </c>
      <c r="L591" s="91" t="s">
        <v>188</v>
      </c>
      <c r="M591" s="32">
        <v>3</v>
      </c>
      <c r="N591" s="75">
        <f t="shared" si="272"/>
        <v>22</v>
      </c>
      <c r="O591" s="12" t="s">
        <v>898</v>
      </c>
      <c r="P591" s="62">
        <f t="shared" si="330"/>
        <v>9</v>
      </c>
      <c r="Q591" s="164">
        <f t="shared" si="263"/>
        <v>2200918</v>
      </c>
      <c r="R591" s="59" t="str">
        <f t="shared" si="273"/>
        <v>GS4-45HPC &amp; SAN-119GLBK  (119 gal)</v>
      </c>
      <c r="S591" s="151">
        <f>COUNTIF(R$90:R$662, R591)</f>
        <v>1</v>
      </c>
      <c r="T591" s="93" t="s">
        <v>915</v>
      </c>
      <c r="U591" s="14">
        <v>119</v>
      </c>
      <c r="V591" s="30" t="s">
        <v>921</v>
      </c>
      <c r="W591" s="80" t="s">
        <v>921</v>
      </c>
      <c r="X591" s="85" t="str">
        <f t="shared" si="264"/>
        <v>SANCO2120</v>
      </c>
      <c r="Y591" s="113">
        <v>0</v>
      </c>
      <c r="Z591" s="46"/>
      <c r="AA591" s="150">
        <v>44365</v>
      </c>
      <c r="AB591" s="44"/>
      <c r="AC591" s="124" t="str">
        <f t="shared" si="274"/>
        <v>2,     2200918,   "GS4-45HPC &amp; SAN-119GLBK  (119 gal)"</v>
      </c>
      <c r="AD591" s="126" t="str">
        <f t="shared" si="331"/>
        <v>SANCO2</v>
      </c>
      <c r="AE591" t="s">
        <v>916</v>
      </c>
      <c r="AF591" s="167">
        <f>COUNTIF(AE$77:AE$662, AE591)</f>
        <v>1</v>
      </c>
      <c r="AG591" s="124" t="str">
        <f t="shared" si="275"/>
        <v xml:space="preserve">          case  GS4-45HPC &amp; SAN-119GLBK  (119 gal)   :   "SANCO2GS4_SAN119GLBK"</v>
      </c>
      <c r="AH591" s="6">
        <v>3.4</v>
      </c>
      <c r="AJ591" s="6">
        <v>2</v>
      </c>
      <c r="AK591"/>
      <c r="AL591" s="138" t="str">
        <f t="shared" si="276"/>
        <v/>
      </c>
      <c r="AM591" s="138" t="str">
        <f t="shared" si="277"/>
        <v/>
      </c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  <c r="CO591"/>
      <c r="CP591"/>
      <c r="CQ591"/>
      <c r="CR591"/>
      <c r="CS591"/>
      <c r="CT591"/>
      <c r="CU591"/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  <c r="DQ591"/>
      <c r="DR591"/>
      <c r="DS591"/>
      <c r="DT591"/>
      <c r="DU591"/>
      <c r="DV591"/>
      <c r="DW591"/>
      <c r="DX591"/>
      <c r="DY591"/>
      <c r="DZ591"/>
      <c r="EA591"/>
      <c r="EB591"/>
      <c r="EC591"/>
      <c r="ED591"/>
      <c r="EE591"/>
      <c r="EF591"/>
      <c r="EG591"/>
      <c r="EH591"/>
      <c r="EI591"/>
      <c r="EJ591"/>
      <c r="EK591"/>
      <c r="EL591"/>
      <c r="EM591"/>
      <c r="EN591"/>
      <c r="EO591"/>
      <c r="EP591"/>
      <c r="EQ591"/>
      <c r="ER591"/>
      <c r="ES591"/>
      <c r="ET591"/>
      <c r="EU591"/>
      <c r="EV591"/>
      <c r="EW591"/>
      <c r="EX591"/>
      <c r="EY591"/>
      <c r="EZ591"/>
      <c r="FA591"/>
      <c r="FB591"/>
      <c r="FC591"/>
      <c r="FD591"/>
      <c r="FE591"/>
      <c r="FF591"/>
      <c r="FG591"/>
      <c r="FH591"/>
      <c r="FI591"/>
      <c r="FJ591"/>
      <c r="FK591"/>
      <c r="FL591"/>
      <c r="FM591"/>
      <c r="FN591"/>
      <c r="FO591"/>
      <c r="FP591"/>
      <c r="FQ591"/>
      <c r="FR591"/>
      <c r="FS591"/>
      <c r="FT591"/>
      <c r="FU591"/>
      <c r="FV591"/>
      <c r="FW591"/>
      <c r="FX591"/>
      <c r="FY591"/>
      <c r="FZ591"/>
      <c r="GA591"/>
      <c r="GB591"/>
      <c r="GC591"/>
      <c r="GD591"/>
      <c r="GE591"/>
      <c r="GF591"/>
      <c r="GG591"/>
      <c r="GH591"/>
      <c r="GI591"/>
      <c r="GJ591"/>
      <c r="GK591"/>
      <c r="GL591"/>
      <c r="GM591"/>
      <c r="GN591"/>
      <c r="GO591"/>
      <c r="GP591"/>
      <c r="GQ591"/>
      <c r="GR591"/>
      <c r="GS591"/>
      <c r="GT591"/>
      <c r="GU591"/>
      <c r="GV591"/>
      <c r="GW591"/>
      <c r="GX591"/>
      <c r="GY591"/>
      <c r="GZ591"/>
      <c r="HA591"/>
      <c r="HB591"/>
      <c r="HC591"/>
      <c r="HD591"/>
      <c r="HE591"/>
      <c r="HF591"/>
      <c r="HG591"/>
      <c r="HH591"/>
      <c r="HI591"/>
      <c r="HJ591"/>
      <c r="HK591"/>
      <c r="HL591"/>
      <c r="HM591"/>
      <c r="HN591"/>
      <c r="HO591"/>
      <c r="HP591"/>
      <c r="HQ591"/>
      <c r="HR591"/>
      <c r="HS591"/>
      <c r="HT591"/>
      <c r="HU591"/>
      <c r="HV591"/>
      <c r="HW591"/>
      <c r="HX591"/>
      <c r="HY591"/>
      <c r="HZ591"/>
      <c r="IA591"/>
      <c r="IB591"/>
      <c r="IC591"/>
      <c r="ID591"/>
      <c r="IE591"/>
      <c r="IF591"/>
      <c r="IG591"/>
      <c r="IH591"/>
      <c r="II591"/>
      <c r="IJ591"/>
      <c r="IK591"/>
      <c r="IL591"/>
      <c r="IM591"/>
      <c r="IN591"/>
      <c r="IO591"/>
      <c r="IP591"/>
      <c r="IQ591"/>
      <c r="IR591"/>
      <c r="IS591"/>
      <c r="IT591"/>
      <c r="IU591"/>
      <c r="IV591"/>
      <c r="IW591"/>
      <c r="IX591"/>
      <c r="IY591"/>
      <c r="IZ591"/>
      <c r="JA591"/>
      <c r="JB591"/>
      <c r="JC591"/>
      <c r="JD591"/>
      <c r="JE591"/>
      <c r="JF591"/>
      <c r="JG591"/>
      <c r="JH591"/>
      <c r="JI591"/>
      <c r="JJ591"/>
      <c r="JK591"/>
      <c r="JL591"/>
      <c r="JM591"/>
      <c r="JN591"/>
      <c r="JO591"/>
      <c r="JP591"/>
      <c r="JQ591"/>
      <c r="JR591"/>
      <c r="JS591"/>
      <c r="JT591"/>
      <c r="JU591"/>
      <c r="JV591"/>
      <c r="JW591"/>
      <c r="JX591"/>
      <c r="JY591"/>
      <c r="JZ591"/>
      <c r="KA591"/>
      <c r="KB591"/>
      <c r="KC591"/>
      <c r="KD591"/>
      <c r="KE591"/>
      <c r="KF591"/>
      <c r="KG591"/>
      <c r="KH591"/>
      <c r="KI591"/>
      <c r="KJ591"/>
      <c r="KK591"/>
      <c r="KL591"/>
      <c r="KM591"/>
      <c r="KN591"/>
      <c r="KO591"/>
      <c r="KP591"/>
      <c r="KQ591"/>
      <c r="KR591"/>
      <c r="KS591"/>
      <c r="KT591"/>
      <c r="KU591"/>
      <c r="KV591"/>
      <c r="KW591"/>
      <c r="KX591"/>
      <c r="KY591"/>
      <c r="KZ591"/>
      <c r="LA591"/>
      <c r="LB591"/>
      <c r="LC591"/>
      <c r="LD591"/>
      <c r="LE591"/>
      <c r="LF591"/>
      <c r="LG591"/>
      <c r="LH591"/>
      <c r="LI591"/>
      <c r="LJ591"/>
      <c r="LK591"/>
      <c r="LL591"/>
      <c r="LM591"/>
      <c r="LN591"/>
      <c r="LO591"/>
      <c r="LP591"/>
      <c r="LQ591"/>
      <c r="LR591"/>
      <c r="LS591"/>
      <c r="LT591"/>
      <c r="LU591"/>
      <c r="LV591"/>
      <c r="LW591"/>
      <c r="LX591"/>
      <c r="LY591"/>
      <c r="LZ591"/>
      <c r="MA591"/>
      <c r="MB591"/>
      <c r="MC591"/>
      <c r="MD591"/>
      <c r="ME591"/>
      <c r="MF591"/>
      <c r="MG591"/>
      <c r="MH591"/>
      <c r="MI591"/>
      <c r="MJ591"/>
      <c r="MK591"/>
      <c r="ML591"/>
      <c r="MM591"/>
      <c r="MN591"/>
      <c r="MO591"/>
      <c r="MP591"/>
      <c r="MQ591"/>
      <c r="MR591"/>
      <c r="MS591"/>
      <c r="MT591"/>
      <c r="MU591"/>
      <c r="MV591"/>
      <c r="MW591"/>
      <c r="MX591"/>
      <c r="MY591"/>
      <c r="MZ591"/>
      <c r="NA591"/>
      <c r="NB591"/>
      <c r="NC591"/>
      <c r="ND591"/>
      <c r="NE591"/>
      <c r="NF591"/>
      <c r="NG591"/>
      <c r="NH591"/>
      <c r="NI591"/>
      <c r="NJ591"/>
      <c r="NK591"/>
      <c r="NL591"/>
      <c r="NM591"/>
      <c r="NN591"/>
      <c r="NO591"/>
      <c r="NP591"/>
      <c r="NQ591"/>
      <c r="NR591"/>
      <c r="NS591"/>
      <c r="NT591"/>
      <c r="NU591"/>
      <c r="NV591"/>
      <c r="NW591"/>
      <c r="NX591"/>
      <c r="NY591"/>
      <c r="NZ591"/>
      <c r="OA591"/>
      <c r="OB591"/>
      <c r="OC591"/>
      <c r="OD591"/>
      <c r="OE591"/>
      <c r="OF591"/>
      <c r="OG591"/>
      <c r="OH591"/>
      <c r="OI591"/>
      <c r="OJ591"/>
      <c r="OK591"/>
      <c r="OL591"/>
      <c r="OM591"/>
      <c r="ON591"/>
      <c r="OO591"/>
      <c r="OP591"/>
      <c r="OQ591"/>
      <c r="OR591"/>
      <c r="OS591"/>
      <c r="OT591"/>
      <c r="OU591"/>
      <c r="OV591"/>
      <c r="OW591"/>
      <c r="OX591"/>
      <c r="OY591"/>
      <c r="OZ591"/>
      <c r="PA591"/>
      <c r="PB591"/>
      <c r="PC591"/>
      <c r="PD591"/>
      <c r="PE591"/>
      <c r="PF591"/>
      <c r="PG591"/>
      <c r="PH591"/>
      <c r="PI591"/>
      <c r="PJ591"/>
      <c r="PK591"/>
      <c r="PL591"/>
      <c r="PM591"/>
      <c r="PN591"/>
      <c r="PO591"/>
      <c r="PP591"/>
      <c r="PQ591"/>
      <c r="PR591"/>
      <c r="PS591"/>
      <c r="PT591"/>
      <c r="PU591"/>
      <c r="PV591"/>
      <c r="PW591"/>
      <c r="PX591"/>
      <c r="PY591"/>
      <c r="PZ591"/>
      <c r="QA591"/>
      <c r="QB591"/>
      <c r="QC591"/>
      <c r="QD591"/>
      <c r="QE591"/>
      <c r="QF591"/>
      <c r="QG591"/>
      <c r="QH591"/>
      <c r="QI591"/>
      <c r="QJ591"/>
      <c r="QK591"/>
      <c r="QL591"/>
      <c r="QM591"/>
      <c r="QN591"/>
      <c r="QO591"/>
      <c r="QP591"/>
      <c r="QQ591"/>
      <c r="QR591"/>
      <c r="QS591"/>
      <c r="QT591"/>
      <c r="QU591"/>
      <c r="QV591"/>
      <c r="QW591"/>
      <c r="QX591"/>
      <c r="QY591"/>
      <c r="QZ591"/>
      <c r="RA591"/>
      <c r="RB591"/>
      <c r="RC591"/>
      <c r="RD591"/>
      <c r="RE591"/>
      <c r="RF591"/>
      <c r="RG591"/>
      <c r="RH591"/>
      <c r="RI591"/>
      <c r="RJ591"/>
      <c r="RK591"/>
      <c r="RL591"/>
      <c r="RM591"/>
      <c r="RN591"/>
      <c r="RO591"/>
      <c r="RP591"/>
      <c r="RQ591"/>
      <c r="RR591"/>
      <c r="RS591"/>
      <c r="RT591"/>
      <c r="RU591"/>
      <c r="RV591"/>
      <c r="RW591"/>
      <c r="RX591"/>
      <c r="RY591"/>
      <c r="RZ591"/>
      <c r="SA591"/>
      <c r="SB591"/>
      <c r="SC591"/>
      <c r="SD591"/>
      <c r="SE591"/>
      <c r="SF591"/>
      <c r="SG591"/>
      <c r="SH591"/>
      <c r="SI591"/>
      <c r="SJ591"/>
      <c r="SK591"/>
      <c r="SL591"/>
      <c r="SM591"/>
      <c r="SN591"/>
      <c r="SO591"/>
      <c r="SP591"/>
      <c r="SQ591"/>
      <c r="SR591"/>
      <c r="SS591"/>
      <c r="ST591"/>
      <c r="SU591"/>
      <c r="SV591"/>
      <c r="SW591"/>
      <c r="SX591"/>
      <c r="SY591"/>
      <c r="SZ591"/>
      <c r="TA591"/>
      <c r="TB591"/>
      <c r="TC591"/>
      <c r="TD591"/>
      <c r="TE591"/>
      <c r="TF591"/>
      <c r="TG591"/>
      <c r="TH591"/>
      <c r="TI591"/>
      <c r="TJ591"/>
      <c r="TK591"/>
      <c r="TL591"/>
      <c r="TM591"/>
      <c r="TN591"/>
      <c r="TO591"/>
      <c r="TP591"/>
      <c r="TQ591"/>
      <c r="TR591"/>
      <c r="TS591"/>
      <c r="TT591"/>
      <c r="TU591"/>
      <c r="TV591"/>
      <c r="TW591"/>
      <c r="TX591"/>
      <c r="TY591"/>
      <c r="TZ591"/>
      <c r="UA591"/>
      <c r="UB591"/>
      <c r="UC591"/>
      <c r="UD591"/>
      <c r="UE591"/>
      <c r="UF591"/>
      <c r="UG591"/>
      <c r="UH591"/>
      <c r="UI591"/>
      <c r="UJ591"/>
      <c r="UK591"/>
      <c r="UL591"/>
      <c r="UM591"/>
      <c r="UN591"/>
      <c r="UO591"/>
      <c r="UP591"/>
      <c r="UQ591"/>
      <c r="UR591"/>
      <c r="US591"/>
      <c r="UT591"/>
      <c r="UU591"/>
      <c r="UV591"/>
      <c r="UW591"/>
      <c r="UX591"/>
      <c r="UY591"/>
      <c r="UZ591"/>
      <c r="VA591"/>
      <c r="VB591"/>
      <c r="VC591"/>
      <c r="VD591"/>
      <c r="VE591"/>
      <c r="VF591"/>
      <c r="VG591"/>
      <c r="VH591"/>
      <c r="VI591"/>
      <c r="VJ591"/>
      <c r="VK591"/>
      <c r="VL591"/>
      <c r="VM591"/>
      <c r="VN591"/>
      <c r="VO591"/>
      <c r="VP591"/>
      <c r="VQ591"/>
      <c r="VR591"/>
      <c r="VS591"/>
      <c r="VT591"/>
      <c r="VU591"/>
      <c r="VV591"/>
      <c r="VW591"/>
      <c r="VX591"/>
      <c r="VY591"/>
      <c r="VZ591"/>
      <c r="WA591"/>
      <c r="WB591"/>
      <c r="WC591"/>
      <c r="WD591"/>
      <c r="WE591"/>
      <c r="WF591"/>
      <c r="WG591"/>
      <c r="WH591"/>
      <c r="WI591"/>
      <c r="WJ591"/>
      <c r="WK591"/>
      <c r="WL591"/>
      <c r="WM591"/>
      <c r="WN591"/>
      <c r="WO591"/>
      <c r="WP591"/>
      <c r="WQ591"/>
      <c r="WR591"/>
      <c r="WS591"/>
      <c r="WT591"/>
      <c r="WU591"/>
      <c r="WV591"/>
      <c r="WW591"/>
      <c r="WX591"/>
      <c r="WY591"/>
      <c r="WZ591"/>
      <c r="XA591"/>
      <c r="XB591"/>
      <c r="XC591"/>
      <c r="XD591"/>
      <c r="XE591"/>
      <c r="XF591"/>
      <c r="XG591"/>
      <c r="XH591"/>
      <c r="XI591"/>
      <c r="XJ591"/>
      <c r="XK591"/>
      <c r="XL591"/>
      <c r="XM591"/>
      <c r="XN591"/>
      <c r="XO591"/>
      <c r="XP591"/>
      <c r="XQ591"/>
      <c r="XR591"/>
      <c r="XS591"/>
      <c r="XT591"/>
      <c r="XU591"/>
      <c r="XV591"/>
      <c r="XW591"/>
      <c r="XX591"/>
      <c r="XY591"/>
      <c r="XZ591"/>
      <c r="YA591"/>
      <c r="YB591"/>
      <c r="YC591"/>
      <c r="YD591"/>
      <c r="YE591"/>
      <c r="YF591"/>
      <c r="YG591"/>
      <c r="YH591"/>
      <c r="YI591"/>
      <c r="YJ591"/>
      <c r="YK591"/>
      <c r="YL591"/>
      <c r="YM591"/>
      <c r="YN591"/>
      <c r="YO591"/>
      <c r="YP591"/>
      <c r="YQ591"/>
      <c r="YR591"/>
      <c r="YS591"/>
      <c r="YT591"/>
      <c r="YU591"/>
      <c r="YV591"/>
      <c r="YW591"/>
      <c r="YX591"/>
      <c r="YY591"/>
      <c r="YZ591"/>
      <c r="ZA591"/>
      <c r="ZB591"/>
      <c r="ZC591"/>
      <c r="ZD591"/>
      <c r="ZE591"/>
      <c r="ZF591"/>
      <c r="ZG591"/>
      <c r="ZH591"/>
      <c r="ZI591"/>
      <c r="ZJ591"/>
      <c r="ZK591"/>
      <c r="ZL591"/>
      <c r="ZM591"/>
      <c r="ZN591"/>
      <c r="ZO591"/>
      <c r="ZP591"/>
      <c r="ZQ591"/>
      <c r="ZR591"/>
      <c r="ZS591"/>
      <c r="ZT591"/>
      <c r="ZU591"/>
      <c r="ZV591"/>
      <c r="ZW591"/>
      <c r="ZX591"/>
      <c r="ZY591"/>
      <c r="ZZ591"/>
      <c r="AAA591"/>
      <c r="AAB591"/>
      <c r="AAC591"/>
      <c r="AAD591"/>
      <c r="AAE591"/>
      <c r="AAF591"/>
      <c r="AAG591"/>
      <c r="AAH591"/>
      <c r="AAI591"/>
      <c r="AAJ591"/>
      <c r="AAK591"/>
      <c r="AAL591"/>
      <c r="AAM591"/>
      <c r="AAN591"/>
      <c r="AAO591"/>
      <c r="AAP591"/>
      <c r="AAQ591"/>
      <c r="AAR591"/>
      <c r="AAS591"/>
      <c r="AAT591"/>
      <c r="AAU591"/>
      <c r="AAV591"/>
      <c r="AAW591"/>
      <c r="AAX591"/>
      <c r="AAY591"/>
      <c r="AAZ591"/>
      <c r="ABA591"/>
      <c r="ABB591"/>
      <c r="ABC591"/>
      <c r="ABD591"/>
      <c r="ABE591"/>
      <c r="ABF591"/>
      <c r="ABG591"/>
      <c r="ABH591"/>
      <c r="ABI591"/>
      <c r="ABJ591"/>
      <c r="ABK591"/>
      <c r="ABL591"/>
      <c r="ABM591"/>
      <c r="ABN591"/>
      <c r="ABO591"/>
      <c r="ABP591"/>
      <c r="ABQ591"/>
      <c r="ABR591"/>
      <c r="ABS591"/>
      <c r="ABT591"/>
      <c r="ABU591"/>
      <c r="ABV591"/>
      <c r="ABW591"/>
      <c r="ABX591"/>
      <c r="ABY591"/>
      <c r="ABZ591"/>
      <c r="ACA591"/>
      <c r="ACB591"/>
      <c r="ACC591"/>
      <c r="ACD591"/>
      <c r="ACE591"/>
      <c r="ACF591"/>
      <c r="ACG591"/>
      <c r="ACH591"/>
      <c r="ACI591"/>
      <c r="ACJ591"/>
      <c r="ACK591"/>
      <c r="ACL591"/>
      <c r="ACM591"/>
      <c r="ACN591"/>
      <c r="ACO591"/>
      <c r="ACP591"/>
      <c r="ACQ591"/>
      <c r="ACR591"/>
      <c r="ACS591"/>
      <c r="ACT591"/>
      <c r="ACU591"/>
      <c r="ACV591"/>
      <c r="ACW591"/>
      <c r="ACX591"/>
      <c r="ACY591"/>
      <c r="ACZ591"/>
      <c r="ADA591"/>
      <c r="ADB591"/>
      <c r="ADC591"/>
      <c r="ADD591"/>
      <c r="ADE591"/>
      <c r="ADF591"/>
      <c r="ADG591"/>
      <c r="ADH591"/>
      <c r="ADI591"/>
      <c r="ADJ591"/>
      <c r="ADK591"/>
      <c r="ADL591"/>
      <c r="ADM591"/>
      <c r="ADN591"/>
      <c r="ADO591"/>
      <c r="ADP591"/>
      <c r="ADQ591"/>
      <c r="ADR591"/>
      <c r="ADS591"/>
      <c r="ADT591"/>
      <c r="ADU591"/>
      <c r="ADV591"/>
      <c r="ADW591"/>
      <c r="ADX591"/>
      <c r="ADY591"/>
      <c r="ADZ591"/>
      <c r="AEA591"/>
      <c r="AEB591"/>
      <c r="AEC591"/>
      <c r="AED591"/>
      <c r="AEE591"/>
      <c r="AEF591"/>
      <c r="AEG591"/>
      <c r="AEH591"/>
      <c r="AEI591"/>
      <c r="AEJ591"/>
      <c r="AEK591"/>
      <c r="AEL591"/>
      <c r="AEM591"/>
      <c r="AEN591"/>
      <c r="AEO591"/>
      <c r="AEP591"/>
      <c r="AEQ591"/>
      <c r="AER591"/>
      <c r="AES591"/>
      <c r="AET591"/>
      <c r="AEU591"/>
      <c r="AEV591"/>
      <c r="AEW591"/>
      <c r="AEX591"/>
      <c r="AEY591"/>
      <c r="AEZ591"/>
      <c r="AFA591"/>
      <c r="AFB591"/>
      <c r="AFC591"/>
      <c r="AFD591"/>
      <c r="AFE591"/>
      <c r="AFF591"/>
      <c r="AFG591"/>
      <c r="AFH591"/>
      <c r="AFI591"/>
      <c r="AFJ591"/>
      <c r="AFK591"/>
      <c r="AFL591"/>
      <c r="AFM591"/>
      <c r="AFN591"/>
      <c r="AFO591"/>
      <c r="AFP591"/>
      <c r="AFQ591"/>
      <c r="AFR591"/>
      <c r="AFS591"/>
      <c r="AFT591"/>
      <c r="AFU591"/>
      <c r="AFV591"/>
      <c r="AFW591"/>
      <c r="AFX591"/>
      <c r="AFY591"/>
      <c r="AFZ591"/>
      <c r="AGA591"/>
      <c r="AGB591"/>
      <c r="AGC591"/>
      <c r="AGD591"/>
      <c r="AGE591"/>
      <c r="AGF591"/>
      <c r="AGG591"/>
      <c r="AGH591"/>
      <c r="AGI591"/>
      <c r="AGJ591"/>
      <c r="AGK591"/>
      <c r="AGL591"/>
      <c r="AGM591"/>
      <c r="AGN591"/>
      <c r="AGO591"/>
      <c r="AGP591"/>
      <c r="AGQ591"/>
      <c r="AGR591"/>
      <c r="AGS591"/>
      <c r="AGT591"/>
      <c r="AGU591"/>
      <c r="AGV591"/>
      <c r="AGW591"/>
      <c r="AGX591"/>
      <c r="AGY591"/>
      <c r="AGZ591"/>
      <c r="AHA591"/>
      <c r="AHB591"/>
      <c r="AHC591"/>
      <c r="AHD591"/>
      <c r="AHE591"/>
      <c r="AHF591"/>
      <c r="AHG591"/>
      <c r="AHH591"/>
      <c r="AHI591"/>
      <c r="AHJ591"/>
      <c r="AHK591"/>
      <c r="AHL591"/>
      <c r="AHM591"/>
      <c r="AHN591"/>
      <c r="AHO591"/>
      <c r="AHP591"/>
      <c r="AHQ591"/>
      <c r="AHR591"/>
      <c r="AHS591"/>
      <c r="AHT591"/>
      <c r="AHU591"/>
      <c r="AHV591"/>
      <c r="AHW591"/>
      <c r="AHX591"/>
      <c r="AHY591"/>
      <c r="AHZ591"/>
      <c r="AIA591"/>
      <c r="AIB591"/>
      <c r="AIC591"/>
      <c r="AID591"/>
      <c r="AIE591"/>
      <c r="AIF591"/>
      <c r="AIG591"/>
      <c r="AIH591"/>
      <c r="AII591"/>
      <c r="AIJ591"/>
      <c r="AIK591"/>
      <c r="AIL591"/>
      <c r="AIM591"/>
      <c r="AIN591"/>
      <c r="AIO591"/>
      <c r="AIP591"/>
      <c r="AIQ591"/>
      <c r="AIR591"/>
      <c r="AIS591"/>
      <c r="AIT591"/>
      <c r="AIU591"/>
      <c r="AIV591"/>
      <c r="AIW591"/>
      <c r="AIX591"/>
      <c r="AIY591"/>
      <c r="AIZ591"/>
      <c r="AJA591"/>
      <c r="AJB591"/>
      <c r="AJC591"/>
      <c r="AJD591"/>
      <c r="AJE591"/>
      <c r="AJF591"/>
      <c r="AJG591"/>
      <c r="AJH591"/>
      <c r="AJI591"/>
      <c r="AJJ591"/>
      <c r="AJK591"/>
      <c r="AJL591"/>
      <c r="AJM591"/>
      <c r="AJN591"/>
      <c r="AJO591"/>
      <c r="AJP591"/>
      <c r="AJQ591"/>
      <c r="AJR591"/>
      <c r="AJS591"/>
      <c r="AJT591"/>
      <c r="AJU591"/>
      <c r="AJV591"/>
      <c r="AJW591"/>
      <c r="AJX591"/>
      <c r="AJY591"/>
      <c r="AJZ591"/>
      <c r="AKA591"/>
      <c r="AKB591"/>
      <c r="AKC591"/>
      <c r="AKD591"/>
      <c r="AKE591"/>
      <c r="AKF591"/>
      <c r="AKG591"/>
      <c r="AKH591"/>
      <c r="AKI591"/>
      <c r="AKJ591"/>
      <c r="AKK591"/>
      <c r="AKL591"/>
      <c r="AKM591"/>
      <c r="AKN591"/>
      <c r="AKO591"/>
      <c r="AKP591"/>
      <c r="AKQ591"/>
      <c r="AKR591"/>
      <c r="AKS591"/>
      <c r="AKT591"/>
      <c r="AKU591"/>
      <c r="AKV591"/>
      <c r="AKW591"/>
      <c r="AKX591"/>
      <c r="AKY591"/>
      <c r="AKZ591"/>
      <c r="ALA591"/>
      <c r="ALB591"/>
      <c r="ALC591"/>
      <c r="ALD591"/>
      <c r="ALE591"/>
      <c r="ALF591"/>
      <c r="ALG591"/>
      <c r="ALH591"/>
      <c r="ALI591"/>
      <c r="ALJ591"/>
      <c r="ALK591"/>
      <c r="ALL591"/>
      <c r="ALM591"/>
      <c r="ALN591"/>
      <c r="ALO591"/>
      <c r="ALP591"/>
      <c r="ALQ591"/>
      <c r="ALR591"/>
      <c r="ALS591"/>
      <c r="ALT591"/>
      <c r="ALU591"/>
      <c r="ALV591"/>
      <c r="ALW591"/>
      <c r="ALX591"/>
      <c r="ALY591"/>
      <c r="ALZ591"/>
      <c r="AMA591"/>
      <c r="AMB591"/>
      <c r="AMC591"/>
      <c r="AMD591"/>
      <c r="AME591"/>
      <c r="AMF591"/>
      <c r="AMG591"/>
      <c r="AMH591"/>
      <c r="AMI591"/>
      <c r="AMJ591"/>
      <c r="AMK591"/>
      <c r="AML591"/>
      <c r="AMM591"/>
      <c r="AMN591"/>
      <c r="AMO591"/>
      <c r="AMP591"/>
      <c r="AMQ591"/>
      <c r="AMR591"/>
      <c r="AMS591"/>
      <c r="AMT591"/>
      <c r="AMU591"/>
    </row>
    <row r="592" spans="2:1035" s="6" customFormat="1" ht="15" customHeight="1" x14ac:dyDescent="0.25">
      <c r="C592" s="6" t="str">
        <f t="shared" si="265"/>
        <v>Harvest Thermal</v>
      </c>
      <c r="D592" s="6" t="str">
        <f t="shared" si="266"/>
        <v>PD2A-SB-10-119  (119 gal)</v>
      </c>
      <c r="E592" s="6">
        <f t="shared" si="267"/>
        <v>3000418</v>
      </c>
      <c r="F592" s="55">
        <f t="shared" si="268"/>
        <v>119</v>
      </c>
      <c r="G592" s="6" t="str">
        <f t="shared" si="269"/>
        <v>SANCO2120</v>
      </c>
      <c r="H592" s="114">
        <f t="shared" si="270"/>
        <v>1</v>
      </c>
      <c r="I592" s="152" t="str">
        <f t="shared" si="271"/>
        <v>HarvestThermal_PD2ASB10119</v>
      </c>
      <c r="J592" s="114">
        <v>3</v>
      </c>
      <c r="K592" s="219">
        <v>3.4</v>
      </c>
      <c r="L592" s="91" t="s">
        <v>188</v>
      </c>
      <c r="M592" s="183">
        <v>4</v>
      </c>
      <c r="N592" s="131">
        <f t="shared" si="272"/>
        <v>30</v>
      </c>
      <c r="O592" s="189" t="s">
        <v>923</v>
      </c>
      <c r="P592" s="177">
        <v>4</v>
      </c>
      <c r="Q592" s="164">
        <f t="shared" si="263"/>
        <v>3000418</v>
      </c>
      <c r="R592" s="9" t="str">
        <f t="shared" si="273"/>
        <v>PD2A-SB-10-119  (119 gal)</v>
      </c>
      <c r="S592" s="11">
        <f>COUNTIF(R$90:R$662, R592)</f>
        <v>1</v>
      </c>
      <c r="T592" s="173" t="s">
        <v>1009</v>
      </c>
      <c r="U592" s="172">
        <v>119</v>
      </c>
      <c r="V592" s="173" t="s">
        <v>921</v>
      </c>
      <c r="W592" s="173" t="s">
        <v>921</v>
      </c>
      <c r="X592" s="129" t="str">
        <f t="shared" si="264"/>
        <v>SANCO2120</v>
      </c>
      <c r="Y592" s="180">
        <v>1</v>
      </c>
      <c r="Z592" s="192"/>
      <c r="AA592" s="193"/>
      <c r="AB592" s="166"/>
      <c r="AC592" s="124" t="str">
        <f t="shared" si="274"/>
        <v>2,     3000418,   "PD2A-SB-10-119  (119 gal)"</v>
      </c>
      <c r="AD592" s="182" t="s">
        <v>1018</v>
      </c>
      <c r="AE592" s="173" t="s">
        <v>1019</v>
      </c>
      <c r="AF592" s="167">
        <f>COUNTIF(AE$77:AE$662, AE592)</f>
        <v>1</v>
      </c>
      <c r="AG592" s="124" t="str">
        <f t="shared" si="275"/>
        <v xml:space="preserve">          case  PD2A-SB-10-119  (119 gal)   :   "HarvestThermal_PD2ASB10119"</v>
      </c>
      <c r="AH592" s="6">
        <v>3.4</v>
      </c>
      <c r="AJ592" s="6">
        <v>3</v>
      </c>
      <c r="AK592"/>
      <c r="AL592" s="138">
        <f t="shared" si="276"/>
        <v>3.4</v>
      </c>
      <c r="AM592" s="138" t="str">
        <f t="shared" si="277"/>
        <v/>
      </c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  <c r="DQ592"/>
      <c r="DR592"/>
      <c r="DS592"/>
      <c r="DT592"/>
      <c r="DU592"/>
      <c r="DV592"/>
      <c r="DW592"/>
      <c r="DX592"/>
      <c r="DY592"/>
      <c r="DZ592"/>
      <c r="EA592"/>
      <c r="EB592"/>
      <c r="EC592"/>
      <c r="ED592"/>
      <c r="EE592"/>
      <c r="EF592"/>
      <c r="EG592"/>
      <c r="EH592"/>
      <c r="EI592"/>
      <c r="EJ592"/>
      <c r="EK592"/>
      <c r="EL592"/>
      <c r="EM592"/>
      <c r="EN592"/>
      <c r="EO592"/>
      <c r="EP592"/>
      <c r="EQ592"/>
      <c r="ER592"/>
      <c r="ES592"/>
      <c r="ET592"/>
      <c r="EU592"/>
      <c r="EV592"/>
      <c r="EW592"/>
      <c r="EX592"/>
      <c r="EY592"/>
      <c r="EZ592"/>
      <c r="FA592"/>
      <c r="FB592"/>
      <c r="FC592"/>
      <c r="FD592"/>
      <c r="FE592"/>
      <c r="FF592"/>
      <c r="FG592"/>
      <c r="FH592"/>
      <c r="FI592"/>
      <c r="FJ592"/>
      <c r="FK592"/>
      <c r="FL592"/>
      <c r="FM592"/>
      <c r="FN592"/>
      <c r="FO592"/>
      <c r="FP592"/>
      <c r="FQ592"/>
      <c r="FR592"/>
      <c r="FS592"/>
      <c r="FT592"/>
      <c r="FU592"/>
      <c r="FV592"/>
      <c r="FW592"/>
      <c r="FX592"/>
      <c r="FY592"/>
      <c r="FZ592"/>
      <c r="GA592"/>
      <c r="GB592"/>
      <c r="GC592"/>
      <c r="GD592"/>
      <c r="GE592"/>
      <c r="GF592"/>
      <c r="GG592"/>
      <c r="GH592"/>
      <c r="GI592"/>
      <c r="GJ592"/>
      <c r="GK592"/>
      <c r="GL592"/>
      <c r="GM592"/>
      <c r="GN592"/>
      <c r="GO592"/>
      <c r="GP592"/>
      <c r="GQ592"/>
      <c r="GR592"/>
      <c r="GS592"/>
      <c r="GT592"/>
      <c r="GU592"/>
      <c r="GV592"/>
      <c r="GW592"/>
      <c r="GX592"/>
      <c r="GY592"/>
      <c r="GZ592"/>
      <c r="HA592"/>
      <c r="HB592"/>
      <c r="HC592"/>
      <c r="HD592"/>
      <c r="HE592"/>
      <c r="HF592"/>
      <c r="HG592"/>
      <c r="HH592"/>
      <c r="HI592"/>
      <c r="HJ592"/>
      <c r="HK592"/>
      <c r="HL592"/>
      <c r="HM592"/>
      <c r="HN592"/>
      <c r="HO592"/>
      <c r="HP592"/>
      <c r="HQ592"/>
      <c r="HR592"/>
      <c r="HS592"/>
      <c r="HT592"/>
      <c r="HU592"/>
      <c r="HV592"/>
      <c r="HW592"/>
      <c r="HX592"/>
      <c r="HY592"/>
      <c r="HZ592"/>
      <c r="IA592"/>
      <c r="IB592"/>
      <c r="IC592"/>
      <c r="ID592"/>
      <c r="IE592"/>
      <c r="IF592"/>
      <c r="IG592"/>
      <c r="IH592"/>
      <c r="II592"/>
      <c r="IJ592"/>
      <c r="IK592"/>
      <c r="IL592"/>
      <c r="IM592"/>
      <c r="IN592"/>
      <c r="IO592"/>
      <c r="IP592"/>
      <c r="IQ592"/>
      <c r="IR592"/>
      <c r="IS592"/>
      <c r="IT592"/>
      <c r="IU592"/>
      <c r="IV592"/>
      <c r="IW592"/>
      <c r="IX592"/>
      <c r="IY592"/>
      <c r="IZ592"/>
      <c r="JA592"/>
      <c r="JB592"/>
      <c r="JC592"/>
      <c r="JD592"/>
      <c r="JE592"/>
      <c r="JF592"/>
      <c r="JG592"/>
      <c r="JH592"/>
      <c r="JI592"/>
      <c r="JJ592"/>
      <c r="JK592"/>
      <c r="JL592"/>
      <c r="JM592"/>
      <c r="JN592"/>
      <c r="JO592"/>
      <c r="JP592"/>
      <c r="JQ592"/>
      <c r="JR592"/>
      <c r="JS592"/>
      <c r="JT592"/>
      <c r="JU592"/>
      <c r="JV592"/>
      <c r="JW592"/>
      <c r="JX592"/>
      <c r="JY592"/>
      <c r="JZ592"/>
      <c r="KA592"/>
      <c r="KB592"/>
      <c r="KC592"/>
      <c r="KD592"/>
      <c r="KE592"/>
      <c r="KF592"/>
      <c r="KG592"/>
      <c r="KH592"/>
      <c r="KI592"/>
      <c r="KJ592"/>
      <c r="KK592"/>
      <c r="KL592"/>
      <c r="KM592"/>
      <c r="KN592"/>
      <c r="KO592"/>
      <c r="KP592"/>
      <c r="KQ592"/>
      <c r="KR592"/>
      <c r="KS592"/>
      <c r="KT592"/>
      <c r="KU592"/>
      <c r="KV592"/>
      <c r="KW592"/>
      <c r="KX592"/>
      <c r="KY592"/>
      <c r="KZ592"/>
      <c r="LA592"/>
      <c r="LB592"/>
      <c r="LC592"/>
      <c r="LD592"/>
      <c r="LE592"/>
      <c r="LF592"/>
      <c r="LG592"/>
      <c r="LH592"/>
      <c r="LI592"/>
      <c r="LJ592"/>
      <c r="LK592"/>
      <c r="LL592"/>
      <c r="LM592"/>
      <c r="LN592"/>
      <c r="LO592"/>
      <c r="LP592"/>
      <c r="LQ592"/>
      <c r="LR592"/>
      <c r="LS592"/>
      <c r="LT592"/>
      <c r="LU592"/>
      <c r="LV592"/>
      <c r="LW592"/>
      <c r="LX592"/>
      <c r="LY592"/>
      <c r="LZ592"/>
      <c r="MA592"/>
      <c r="MB592"/>
      <c r="MC592"/>
      <c r="MD592"/>
      <c r="ME592"/>
      <c r="MF592"/>
      <c r="MG592"/>
      <c r="MH592"/>
      <c r="MI592"/>
      <c r="MJ592"/>
      <c r="MK592"/>
      <c r="ML592"/>
      <c r="MM592"/>
      <c r="MN592"/>
      <c r="MO592"/>
      <c r="MP592"/>
      <c r="MQ592"/>
      <c r="MR592"/>
      <c r="MS592"/>
      <c r="MT592"/>
      <c r="MU592"/>
      <c r="MV592"/>
      <c r="MW592"/>
      <c r="MX592"/>
      <c r="MY592"/>
      <c r="MZ592"/>
      <c r="NA592"/>
      <c r="NB592"/>
      <c r="NC592"/>
      <c r="ND592"/>
      <c r="NE592"/>
      <c r="NF592"/>
      <c r="NG592"/>
      <c r="NH592"/>
      <c r="NI592"/>
      <c r="NJ592"/>
      <c r="NK592"/>
      <c r="NL592"/>
      <c r="NM592"/>
      <c r="NN592"/>
      <c r="NO592"/>
      <c r="NP592"/>
      <c r="NQ592"/>
      <c r="NR592"/>
      <c r="NS592"/>
      <c r="NT592"/>
      <c r="NU592"/>
      <c r="NV592"/>
      <c r="NW592"/>
      <c r="NX592"/>
      <c r="NY592"/>
      <c r="NZ592"/>
      <c r="OA592"/>
      <c r="OB592"/>
      <c r="OC592"/>
      <c r="OD592"/>
      <c r="OE592"/>
      <c r="OF592"/>
      <c r="OG592"/>
      <c r="OH592"/>
      <c r="OI592"/>
      <c r="OJ592"/>
      <c r="OK592"/>
      <c r="OL592"/>
      <c r="OM592"/>
      <c r="ON592"/>
      <c r="OO592"/>
      <c r="OP592"/>
      <c r="OQ592"/>
      <c r="OR592"/>
      <c r="OS592"/>
      <c r="OT592"/>
      <c r="OU592"/>
      <c r="OV592"/>
      <c r="OW592"/>
      <c r="OX592"/>
      <c r="OY592"/>
      <c r="OZ592"/>
      <c r="PA592"/>
      <c r="PB592"/>
      <c r="PC592"/>
      <c r="PD592"/>
      <c r="PE592"/>
      <c r="PF592"/>
      <c r="PG592"/>
      <c r="PH592"/>
      <c r="PI592"/>
      <c r="PJ592"/>
      <c r="PK592"/>
      <c r="PL592"/>
      <c r="PM592"/>
      <c r="PN592"/>
      <c r="PO592"/>
      <c r="PP592"/>
      <c r="PQ592"/>
      <c r="PR592"/>
      <c r="PS592"/>
      <c r="PT592"/>
      <c r="PU592"/>
      <c r="PV592"/>
      <c r="PW592"/>
      <c r="PX592"/>
      <c r="PY592"/>
      <c r="PZ592"/>
      <c r="QA592"/>
      <c r="QB592"/>
      <c r="QC592"/>
      <c r="QD592"/>
      <c r="QE592"/>
      <c r="QF592"/>
      <c r="QG592"/>
      <c r="QH592"/>
      <c r="QI592"/>
      <c r="QJ592"/>
      <c r="QK592"/>
      <c r="QL592"/>
      <c r="QM592"/>
      <c r="QN592"/>
      <c r="QO592"/>
      <c r="QP592"/>
      <c r="QQ592"/>
      <c r="QR592"/>
      <c r="QS592"/>
      <c r="QT592"/>
      <c r="QU592"/>
      <c r="QV592"/>
      <c r="QW592"/>
      <c r="QX592"/>
      <c r="QY592"/>
      <c r="QZ592"/>
      <c r="RA592"/>
      <c r="RB592"/>
      <c r="RC592"/>
      <c r="RD592"/>
      <c r="RE592"/>
      <c r="RF592"/>
      <c r="RG592"/>
      <c r="RH592"/>
      <c r="RI592"/>
      <c r="RJ592"/>
      <c r="RK592"/>
      <c r="RL592"/>
      <c r="RM592"/>
      <c r="RN592"/>
      <c r="RO592"/>
      <c r="RP592"/>
      <c r="RQ592"/>
      <c r="RR592"/>
      <c r="RS592"/>
      <c r="RT592"/>
      <c r="RU592"/>
      <c r="RV592"/>
      <c r="RW592"/>
      <c r="RX592"/>
      <c r="RY592"/>
      <c r="RZ592"/>
      <c r="SA592"/>
      <c r="SB592"/>
      <c r="SC592"/>
      <c r="SD592"/>
      <c r="SE592"/>
      <c r="SF592"/>
      <c r="SG592"/>
      <c r="SH592"/>
      <c r="SI592"/>
      <c r="SJ592"/>
      <c r="SK592"/>
      <c r="SL592"/>
      <c r="SM592"/>
      <c r="SN592"/>
      <c r="SO592"/>
      <c r="SP592"/>
      <c r="SQ592"/>
      <c r="SR592"/>
      <c r="SS592"/>
      <c r="ST592"/>
      <c r="SU592"/>
      <c r="SV592"/>
      <c r="SW592"/>
      <c r="SX592"/>
      <c r="SY592"/>
      <c r="SZ592"/>
      <c r="TA592"/>
      <c r="TB592"/>
      <c r="TC592"/>
      <c r="TD592"/>
      <c r="TE592"/>
      <c r="TF592"/>
      <c r="TG592"/>
      <c r="TH592"/>
      <c r="TI592"/>
      <c r="TJ592"/>
      <c r="TK592"/>
      <c r="TL592"/>
      <c r="TM592"/>
      <c r="TN592"/>
      <c r="TO592"/>
      <c r="TP592"/>
      <c r="TQ592"/>
      <c r="TR592"/>
      <c r="TS592"/>
      <c r="TT592"/>
      <c r="TU592"/>
      <c r="TV592"/>
      <c r="TW592"/>
      <c r="TX592"/>
      <c r="TY592"/>
      <c r="TZ592"/>
      <c r="UA592"/>
      <c r="UB592"/>
      <c r="UC592"/>
      <c r="UD592"/>
      <c r="UE592"/>
      <c r="UF592"/>
      <c r="UG592"/>
      <c r="UH592"/>
      <c r="UI592"/>
      <c r="UJ592"/>
      <c r="UK592"/>
      <c r="UL592"/>
      <c r="UM592"/>
      <c r="UN592"/>
      <c r="UO592"/>
      <c r="UP592"/>
      <c r="UQ592"/>
      <c r="UR592"/>
      <c r="US592"/>
      <c r="UT592"/>
      <c r="UU592"/>
      <c r="UV592"/>
      <c r="UW592"/>
      <c r="UX592"/>
      <c r="UY592"/>
      <c r="UZ592"/>
      <c r="VA592"/>
      <c r="VB592"/>
      <c r="VC592"/>
      <c r="VD592"/>
      <c r="VE592"/>
      <c r="VF592"/>
      <c r="VG592"/>
      <c r="VH592"/>
      <c r="VI592"/>
      <c r="VJ592"/>
      <c r="VK592"/>
      <c r="VL592"/>
      <c r="VM592"/>
      <c r="VN592"/>
      <c r="VO592"/>
      <c r="VP592"/>
      <c r="VQ592"/>
      <c r="VR592"/>
      <c r="VS592"/>
      <c r="VT592"/>
      <c r="VU592"/>
      <c r="VV592"/>
      <c r="VW592"/>
      <c r="VX592"/>
      <c r="VY592"/>
      <c r="VZ592"/>
      <c r="WA592"/>
      <c r="WB592"/>
      <c r="WC592"/>
      <c r="WD592"/>
      <c r="WE592"/>
      <c r="WF592"/>
      <c r="WG592"/>
      <c r="WH592"/>
      <c r="WI592"/>
      <c r="WJ592"/>
      <c r="WK592"/>
      <c r="WL592"/>
      <c r="WM592"/>
      <c r="WN592"/>
      <c r="WO592"/>
      <c r="WP592"/>
      <c r="WQ592"/>
      <c r="WR592"/>
      <c r="WS592"/>
      <c r="WT592"/>
      <c r="WU592"/>
      <c r="WV592"/>
      <c r="WW592"/>
      <c r="WX592"/>
      <c r="WY592"/>
      <c r="WZ592"/>
      <c r="XA592"/>
      <c r="XB592"/>
      <c r="XC592"/>
      <c r="XD592"/>
      <c r="XE592"/>
      <c r="XF592"/>
      <c r="XG592"/>
      <c r="XH592"/>
      <c r="XI592"/>
      <c r="XJ592"/>
      <c r="XK592"/>
      <c r="XL592"/>
      <c r="XM592"/>
      <c r="XN592"/>
      <c r="XO592"/>
      <c r="XP592"/>
      <c r="XQ592"/>
      <c r="XR592"/>
      <c r="XS592"/>
      <c r="XT592"/>
      <c r="XU592"/>
      <c r="XV592"/>
      <c r="XW592"/>
      <c r="XX592"/>
      <c r="XY592"/>
      <c r="XZ592"/>
      <c r="YA592"/>
      <c r="YB592"/>
      <c r="YC592"/>
      <c r="YD592"/>
      <c r="YE592"/>
      <c r="YF592"/>
      <c r="YG592"/>
      <c r="YH592"/>
      <c r="YI592"/>
      <c r="YJ592"/>
      <c r="YK592"/>
      <c r="YL592"/>
      <c r="YM592"/>
      <c r="YN592"/>
      <c r="YO592"/>
      <c r="YP592"/>
      <c r="YQ592"/>
      <c r="YR592"/>
      <c r="YS592"/>
      <c r="YT592"/>
      <c r="YU592"/>
      <c r="YV592"/>
      <c r="YW592"/>
      <c r="YX592"/>
      <c r="YY592"/>
      <c r="YZ592"/>
      <c r="ZA592"/>
      <c r="ZB592"/>
      <c r="ZC592"/>
      <c r="ZD592"/>
      <c r="ZE592"/>
      <c r="ZF592"/>
      <c r="ZG592"/>
      <c r="ZH592"/>
      <c r="ZI592"/>
      <c r="ZJ592"/>
      <c r="ZK592"/>
      <c r="ZL592"/>
      <c r="ZM592"/>
      <c r="ZN592"/>
      <c r="ZO592"/>
      <c r="ZP592"/>
      <c r="ZQ592"/>
      <c r="ZR592"/>
      <c r="ZS592"/>
      <c r="ZT592"/>
      <c r="ZU592"/>
      <c r="ZV592"/>
      <c r="ZW592"/>
      <c r="ZX592"/>
      <c r="ZY592"/>
      <c r="ZZ592"/>
      <c r="AAA592"/>
      <c r="AAB592"/>
      <c r="AAC592"/>
      <c r="AAD592"/>
      <c r="AAE592"/>
      <c r="AAF592"/>
      <c r="AAG592"/>
      <c r="AAH592"/>
      <c r="AAI592"/>
      <c r="AAJ592"/>
      <c r="AAK592"/>
      <c r="AAL592"/>
      <c r="AAM592"/>
      <c r="AAN592"/>
      <c r="AAO592"/>
      <c r="AAP592"/>
      <c r="AAQ592"/>
      <c r="AAR592"/>
      <c r="AAS592"/>
      <c r="AAT592"/>
      <c r="AAU592"/>
      <c r="AAV592"/>
      <c r="AAW592"/>
      <c r="AAX592"/>
      <c r="AAY592"/>
      <c r="AAZ592"/>
      <c r="ABA592"/>
      <c r="ABB592"/>
      <c r="ABC592"/>
      <c r="ABD592"/>
      <c r="ABE592"/>
      <c r="ABF592"/>
      <c r="ABG592"/>
      <c r="ABH592"/>
      <c r="ABI592"/>
      <c r="ABJ592"/>
      <c r="ABK592"/>
      <c r="ABL592"/>
      <c r="ABM592"/>
      <c r="ABN592"/>
      <c r="ABO592"/>
      <c r="ABP592"/>
      <c r="ABQ592"/>
      <c r="ABR592"/>
      <c r="ABS592"/>
      <c r="ABT592"/>
      <c r="ABU592"/>
      <c r="ABV592"/>
      <c r="ABW592"/>
      <c r="ABX592"/>
      <c r="ABY592"/>
      <c r="ABZ592"/>
      <c r="ACA592"/>
      <c r="ACB592"/>
      <c r="ACC592"/>
      <c r="ACD592"/>
      <c r="ACE592"/>
      <c r="ACF592"/>
      <c r="ACG592"/>
      <c r="ACH592"/>
      <c r="ACI592"/>
      <c r="ACJ592"/>
      <c r="ACK592"/>
      <c r="ACL592"/>
      <c r="ACM592"/>
      <c r="ACN592"/>
      <c r="ACO592"/>
      <c r="ACP592"/>
      <c r="ACQ592"/>
      <c r="ACR592"/>
      <c r="ACS592"/>
      <c r="ACT592"/>
      <c r="ACU592"/>
      <c r="ACV592"/>
      <c r="ACW592"/>
      <c r="ACX592"/>
      <c r="ACY592"/>
      <c r="ACZ592"/>
      <c r="ADA592"/>
      <c r="ADB592"/>
      <c r="ADC592"/>
      <c r="ADD592"/>
      <c r="ADE592"/>
      <c r="ADF592"/>
      <c r="ADG592"/>
      <c r="ADH592"/>
      <c r="ADI592"/>
      <c r="ADJ592"/>
      <c r="ADK592"/>
      <c r="ADL592"/>
      <c r="ADM592"/>
      <c r="ADN592"/>
      <c r="ADO592"/>
      <c r="ADP592"/>
      <c r="ADQ592"/>
      <c r="ADR592"/>
      <c r="ADS592"/>
      <c r="ADT592"/>
      <c r="ADU592"/>
      <c r="ADV592"/>
      <c r="ADW592"/>
      <c r="ADX592"/>
      <c r="ADY592"/>
      <c r="ADZ592"/>
      <c r="AEA592"/>
      <c r="AEB592"/>
      <c r="AEC592"/>
      <c r="AED592"/>
      <c r="AEE592"/>
      <c r="AEF592"/>
      <c r="AEG592"/>
      <c r="AEH592"/>
      <c r="AEI592"/>
      <c r="AEJ592"/>
      <c r="AEK592"/>
      <c r="AEL592"/>
      <c r="AEM592"/>
      <c r="AEN592"/>
      <c r="AEO592"/>
      <c r="AEP592"/>
      <c r="AEQ592"/>
      <c r="AER592"/>
      <c r="AES592"/>
      <c r="AET592"/>
      <c r="AEU592"/>
      <c r="AEV592"/>
      <c r="AEW592"/>
      <c r="AEX592"/>
      <c r="AEY592"/>
      <c r="AEZ592"/>
      <c r="AFA592"/>
      <c r="AFB592"/>
      <c r="AFC592"/>
      <c r="AFD592"/>
      <c r="AFE592"/>
      <c r="AFF592"/>
      <c r="AFG592"/>
      <c r="AFH592"/>
      <c r="AFI592"/>
      <c r="AFJ592"/>
      <c r="AFK592"/>
      <c r="AFL592"/>
      <c r="AFM592"/>
      <c r="AFN592"/>
      <c r="AFO592"/>
      <c r="AFP592"/>
      <c r="AFQ592"/>
      <c r="AFR592"/>
      <c r="AFS592"/>
      <c r="AFT592"/>
      <c r="AFU592"/>
      <c r="AFV592"/>
      <c r="AFW592"/>
      <c r="AFX592"/>
      <c r="AFY592"/>
      <c r="AFZ592"/>
      <c r="AGA592"/>
      <c r="AGB592"/>
      <c r="AGC592"/>
      <c r="AGD592"/>
      <c r="AGE592"/>
      <c r="AGF592"/>
      <c r="AGG592"/>
      <c r="AGH592"/>
      <c r="AGI592"/>
      <c r="AGJ592"/>
      <c r="AGK592"/>
      <c r="AGL592"/>
      <c r="AGM592"/>
      <c r="AGN592"/>
      <c r="AGO592"/>
      <c r="AGP592"/>
      <c r="AGQ592"/>
      <c r="AGR592"/>
      <c r="AGS592"/>
      <c r="AGT592"/>
      <c r="AGU592"/>
      <c r="AGV592"/>
      <c r="AGW592"/>
      <c r="AGX592"/>
      <c r="AGY592"/>
      <c r="AGZ592"/>
      <c r="AHA592"/>
      <c r="AHB592"/>
      <c r="AHC592"/>
      <c r="AHD592"/>
      <c r="AHE592"/>
      <c r="AHF592"/>
      <c r="AHG592"/>
      <c r="AHH592"/>
      <c r="AHI592"/>
      <c r="AHJ592"/>
      <c r="AHK592"/>
      <c r="AHL592"/>
      <c r="AHM592"/>
      <c r="AHN592"/>
      <c r="AHO592"/>
      <c r="AHP592"/>
      <c r="AHQ592"/>
      <c r="AHR592"/>
      <c r="AHS592"/>
      <c r="AHT592"/>
      <c r="AHU592"/>
      <c r="AHV592"/>
      <c r="AHW592"/>
      <c r="AHX592"/>
      <c r="AHY592"/>
      <c r="AHZ592"/>
      <c r="AIA592"/>
      <c r="AIB592"/>
      <c r="AIC592"/>
      <c r="AID592"/>
      <c r="AIE592"/>
      <c r="AIF592"/>
      <c r="AIG592"/>
      <c r="AIH592"/>
      <c r="AII592"/>
      <c r="AIJ592"/>
      <c r="AIK592"/>
      <c r="AIL592"/>
      <c r="AIM592"/>
      <c r="AIN592"/>
      <c r="AIO592"/>
      <c r="AIP592"/>
      <c r="AIQ592"/>
      <c r="AIR592"/>
      <c r="AIS592"/>
      <c r="AIT592"/>
      <c r="AIU592"/>
      <c r="AIV592"/>
      <c r="AIW592"/>
      <c r="AIX592"/>
      <c r="AIY592"/>
      <c r="AIZ592"/>
      <c r="AJA592"/>
      <c r="AJB592"/>
      <c r="AJC592"/>
      <c r="AJD592"/>
      <c r="AJE592"/>
      <c r="AJF592"/>
      <c r="AJG592"/>
      <c r="AJH592"/>
      <c r="AJI592"/>
      <c r="AJJ592"/>
      <c r="AJK592"/>
      <c r="AJL592"/>
      <c r="AJM592"/>
      <c r="AJN592"/>
      <c r="AJO592"/>
      <c r="AJP592"/>
      <c r="AJQ592"/>
      <c r="AJR592"/>
      <c r="AJS592"/>
      <c r="AJT592"/>
      <c r="AJU592"/>
      <c r="AJV592"/>
      <c r="AJW592"/>
      <c r="AJX592"/>
      <c r="AJY592"/>
      <c r="AJZ592"/>
      <c r="AKA592"/>
      <c r="AKB592"/>
      <c r="AKC592"/>
      <c r="AKD592"/>
      <c r="AKE592"/>
      <c r="AKF592"/>
      <c r="AKG592"/>
      <c r="AKH592"/>
      <c r="AKI592"/>
      <c r="AKJ592"/>
      <c r="AKK592"/>
      <c r="AKL592"/>
      <c r="AKM592"/>
      <c r="AKN592"/>
      <c r="AKO592"/>
      <c r="AKP592"/>
      <c r="AKQ592"/>
      <c r="AKR592"/>
      <c r="AKS592"/>
      <c r="AKT592"/>
      <c r="AKU592"/>
      <c r="AKV592"/>
      <c r="AKW592"/>
      <c r="AKX592"/>
      <c r="AKY592"/>
      <c r="AKZ592"/>
      <c r="ALA592"/>
      <c r="ALB592"/>
      <c r="ALC592"/>
      <c r="ALD592"/>
      <c r="ALE592"/>
      <c r="ALF592"/>
      <c r="ALG592"/>
      <c r="ALH592"/>
      <c r="ALI592"/>
      <c r="ALJ592"/>
      <c r="ALK592"/>
      <c r="ALL592"/>
      <c r="ALM592"/>
      <c r="ALN592"/>
      <c r="ALO592"/>
      <c r="ALP592"/>
      <c r="ALQ592"/>
      <c r="ALR592"/>
      <c r="ALS592"/>
      <c r="ALT592"/>
      <c r="ALU592"/>
      <c r="ALV592"/>
      <c r="ALW592"/>
      <c r="ALX592"/>
      <c r="ALY592"/>
      <c r="ALZ592"/>
      <c r="AMA592"/>
      <c r="AMB592"/>
      <c r="AMC592"/>
      <c r="AMD592"/>
      <c r="AME592"/>
      <c r="AMF592"/>
      <c r="AMG592"/>
      <c r="AMH592"/>
      <c r="AMI592"/>
      <c r="AMJ592"/>
      <c r="AMK592"/>
      <c r="AML592"/>
      <c r="AMM592"/>
      <c r="AMN592"/>
      <c r="AMO592"/>
      <c r="AMP592"/>
      <c r="AMQ592"/>
      <c r="AMR592"/>
      <c r="AMS592"/>
      <c r="AMT592"/>
      <c r="AMU592"/>
    </row>
    <row r="593" spans="3:1038" s="6" customFormat="1" ht="15" customHeight="1" x14ac:dyDescent="0.25">
      <c r="C593" s="6" t="str">
        <f t="shared" si="265"/>
        <v>Harvest Thermal</v>
      </c>
      <c r="D593" s="6" t="str">
        <f t="shared" si="266"/>
        <v>PD2A-SB-10-43  (43 gal)</v>
      </c>
      <c r="E593" s="6">
        <f t="shared" si="267"/>
        <v>3000516</v>
      </c>
      <c r="F593" s="55">
        <f t="shared" si="268"/>
        <v>43</v>
      </c>
      <c r="G593" s="6" t="str">
        <f t="shared" si="269"/>
        <v>SANCO240</v>
      </c>
      <c r="H593" s="114">
        <f t="shared" si="270"/>
        <v>1</v>
      </c>
      <c r="I593" s="152" t="str">
        <f t="shared" si="271"/>
        <v>HarvestThermal_PD2ASB1043</v>
      </c>
      <c r="J593" s="114">
        <v>3</v>
      </c>
      <c r="K593" s="219">
        <v>3.1</v>
      </c>
      <c r="L593" s="91" t="s">
        <v>188</v>
      </c>
      <c r="M593" s="183">
        <v>4</v>
      </c>
      <c r="N593" s="131">
        <f t="shared" si="272"/>
        <v>30</v>
      </c>
      <c r="O593" s="189" t="s">
        <v>923</v>
      </c>
      <c r="P593" s="178">
        <f t="shared" ref="P593:P600" si="332">P592+1</f>
        <v>5</v>
      </c>
      <c r="Q593" s="164">
        <f t="shared" si="263"/>
        <v>3000516</v>
      </c>
      <c r="R593" s="9" t="str">
        <f t="shared" si="273"/>
        <v>PD2A-SB-10-43  (43 gal)</v>
      </c>
      <c r="S593" s="11">
        <f>COUNTIF(R$90:R$662, R593)</f>
        <v>1</v>
      </c>
      <c r="T593" s="173" t="s">
        <v>1010</v>
      </c>
      <c r="U593" s="172">
        <v>43</v>
      </c>
      <c r="V593" s="173" t="s">
        <v>899</v>
      </c>
      <c r="W593" s="173" t="s">
        <v>899</v>
      </c>
      <c r="X593" s="129" t="str">
        <f t="shared" si="264"/>
        <v>SANCO240</v>
      </c>
      <c r="Y593" s="180">
        <v>1</v>
      </c>
      <c r="Z593" s="192"/>
      <c r="AA593" s="193"/>
      <c r="AB593" s="166"/>
      <c r="AC593" s="124" t="str">
        <f t="shared" si="274"/>
        <v>2,     3000516,   "PD2A-SB-10-43  (43 gal)"</v>
      </c>
      <c r="AD593" s="182" t="s">
        <v>1018</v>
      </c>
      <c r="AE593" s="173" t="s">
        <v>1020</v>
      </c>
      <c r="AF593" s="167">
        <f>COUNTIF(AE$77:AE$662, AE593)</f>
        <v>1</v>
      </c>
      <c r="AG593" s="124" t="str">
        <f t="shared" si="275"/>
        <v xml:space="preserve">          case  PD2A-SB-10-43  (43 gal)   :   "HarvestThermal_PD2ASB1043"</v>
      </c>
      <c r="AH593" s="6">
        <v>3.1</v>
      </c>
      <c r="AJ593" s="6">
        <v>3</v>
      </c>
      <c r="AK593"/>
      <c r="AL593" s="138">
        <f t="shared" si="276"/>
        <v>3.1</v>
      </c>
      <c r="AM593" s="138" t="str">
        <f t="shared" si="277"/>
        <v/>
      </c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  <c r="EW593"/>
      <c r="EX593"/>
      <c r="EY593"/>
      <c r="EZ593"/>
      <c r="FA593"/>
      <c r="FB593"/>
      <c r="FC593"/>
      <c r="FD593"/>
      <c r="FE593"/>
      <c r="FF593"/>
      <c r="FG593"/>
      <c r="FH593"/>
      <c r="FI593"/>
      <c r="FJ593"/>
      <c r="FK593"/>
      <c r="FL593"/>
      <c r="FM593"/>
      <c r="FN593"/>
      <c r="FO593"/>
      <c r="FP593"/>
      <c r="FQ593"/>
      <c r="FR593"/>
      <c r="FS593"/>
      <c r="FT593"/>
      <c r="FU593"/>
      <c r="FV593"/>
      <c r="FW593"/>
      <c r="FX593"/>
      <c r="FY593"/>
      <c r="FZ593"/>
      <c r="GA593"/>
      <c r="GB593"/>
      <c r="GC593"/>
      <c r="GD593"/>
      <c r="GE593"/>
      <c r="GF593"/>
      <c r="GG593"/>
      <c r="GH593"/>
      <c r="GI593"/>
      <c r="GJ593"/>
      <c r="GK593"/>
      <c r="GL593"/>
      <c r="GM593"/>
      <c r="GN593"/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/>
      <c r="HD593"/>
      <c r="HE593"/>
      <c r="HF593"/>
      <c r="HG593"/>
      <c r="HH593"/>
      <c r="HI593"/>
      <c r="HJ593"/>
      <c r="HK593"/>
      <c r="HL593"/>
      <c r="HM593"/>
      <c r="HN593"/>
      <c r="HO593"/>
      <c r="HP593"/>
      <c r="HQ593"/>
      <c r="HR593"/>
      <c r="HS593"/>
      <c r="HT593"/>
      <c r="HU593"/>
      <c r="HV593"/>
      <c r="HW593"/>
      <c r="HX593"/>
      <c r="HY593"/>
      <c r="HZ593"/>
      <c r="IA593"/>
      <c r="IB593"/>
      <c r="IC593"/>
      <c r="ID593"/>
      <c r="IE593"/>
      <c r="IF593"/>
      <c r="IG593"/>
      <c r="IH593"/>
      <c r="II593"/>
      <c r="IJ593"/>
      <c r="IK593"/>
      <c r="IL593"/>
      <c r="IM593"/>
      <c r="IN593"/>
      <c r="IO593"/>
      <c r="IP593"/>
      <c r="IQ593"/>
      <c r="IR593"/>
      <c r="IS593"/>
      <c r="IT593"/>
      <c r="IU593"/>
      <c r="IV593"/>
      <c r="IW593"/>
      <c r="IX593"/>
      <c r="IY593"/>
      <c r="IZ593"/>
      <c r="JA593"/>
      <c r="JB593"/>
      <c r="JC593"/>
      <c r="JD593"/>
      <c r="JE593"/>
      <c r="JF593"/>
      <c r="JG593"/>
      <c r="JH593"/>
      <c r="JI593"/>
      <c r="JJ593"/>
      <c r="JK593"/>
      <c r="JL593"/>
      <c r="JM593"/>
      <c r="JN593"/>
      <c r="JO593"/>
      <c r="JP593"/>
      <c r="JQ593"/>
      <c r="JR593"/>
      <c r="JS593"/>
      <c r="JT593"/>
      <c r="JU593"/>
      <c r="JV593"/>
      <c r="JW593"/>
      <c r="JX593"/>
      <c r="JY593"/>
      <c r="JZ593"/>
      <c r="KA593"/>
      <c r="KB593"/>
      <c r="KC593"/>
      <c r="KD593"/>
      <c r="KE593"/>
      <c r="KF593"/>
      <c r="KG593"/>
      <c r="KH593"/>
      <c r="KI593"/>
      <c r="KJ593"/>
      <c r="KK593"/>
      <c r="KL593"/>
      <c r="KM593"/>
      <c r="KN593"/>
      <c r="KO593"/>
      <c r="KP593"/>
      <c r="KQ593"/>
      <c r="KR593"/>
      <c r="KS593"/>
      <c r="KT593"/>
      <c r="KU593"/>
      <c r="KV593"/>
      <c r="KW593"/>
      <c r="KX593"/>
      <c r="KY593"/>
      <c r="KZ593"/>
      <c r="LA593"/>
      <c r="LB593"/>
      <c r="LC593"/>
      <c r="LD593"/>
      <c r="LE593"/>
      <c r="LF593"/>
      <c r="LG593"/>
      <c r="LH593"/>
      <c r="LI593"/>
      <c r="LJ593"/>
      <c r="LK593"/>
      <c r="LL593"/>
      <c r="LM593"/>
      <c r="LN593"/>
      <c r="LO593"/>
      <c r="LP593"/>
      <c r="LQ593"/>
      <c r="LR593"/>
      <c r="LS593"/>
      <c r="LT593"/>
      <c r="LU593"/>
      <c r="LV593"/>
      <c r="LW593"/>
      <c r="LX593"/>
      <c r="LY593"/>
      <c r="LZ593"/>
      <c r="MA593"/>
      <c r="MB593"/>
      <c r="MC593"/>
      <c r="MD593"/>
      <c r="ME593"/>
      <c r="MF593"/>
      <c r="MG593"/>
      <c r="MH593"/>
      <c r="MI593"/>
      <c r="MJ593"/>
      <c r="MK593"/>
      <c r="ML593"/>
      <c r="MM593"/>
      <c r="MN593"/>
      <c r="MO593"/>
      <c r="MP593"/>
      <c r="MQ593"/>
      <c r="MR593"/>
      <c r="MS593"/>
      <c r="MT593"/>
      <c r="MU593"/>
      <c r="MV593"/>
      <c r="MW593"/>
      <c r="MX593"/>
      <c r="MY593"/>
      <c r="MZ593"/>
      <c r="NA593"/>
      <c r="NB593"/>
      <c r="NC593"/>
      <c r="ND593"/>
      <c r="NE593"/>
      <c r="NF593"/>
      <c r="NG593"/>
      <c r="NH593"/>
      <c r="NI593"/>
      <c r="NJ593"/>
      <c r="NK593"/>
      <c r="NL593"/>
      <c r="NM593"/>
      <c r="NN593"/>
      <c r="NO593"/>
      <c r="NP593"/>
      <c r="NQ593"/>
      <c r="NR593"/>
      <c r="NS593"/>
      <c r="NT593"/>
      <c r="NU593"/>
      <c r="NV593"/>
      <c r="NW593"/>
      <c r="NX593"/>
      <c r="NY593"/>
      <c r="NZ593"/>
      <c r="OA593"/>
      <c r="OB593"/>
      <c r="OC593"/>
      <c r="OD593"/>
      <c r="OE593"/>
      <c r="OF593"/>
      <c r="OG593"/>
      <c r="OH593"/>
      <c r="OI593"/>
      <c r="OJ593"/>
      <c r="OK593"/>
      <c r="OL593"/>
      <c r="OM593"/>
      <c r="ON593"/>
      <c r="OO593"/>
      <c r="OP593"/>
      <c r="OQ593"/>
      <c r="OR593"/>
      <c r="OS593"/>
      <c r="OT593"/>
      <c r="OU593"/>
      <c r="OV593"/>
      <c r="OW593"/>
      <c r="OX593"/>
      <c r="OY593"/>
      <c r="OZ593"/>
      <c r="PA593"/>
      <c r="PB593"/>
      <c r="PC593"/>
      <c r="PD593"/>
      <c r="PE593"/>
      <c r="PF593"/>
      <c r="PG593"/>
      <c r="PH593"/>
      <c r="PI593"/>
      <c r="PJ593"/>
      <c r="PK593"/>
      <c r="PL593"/>
      <c r="PM593"/>
      <c r="PN593"/>
      <c r="PO593"/>
      <c r="PP593"/>
      <c r="PQ593"/>
      <c r="PR593"/>
      <c r="PS593"/>
      <c r="PT593"/>
      <c r="PU593"/>
      <c r="PV593"/>
      <c r="PW593"/>
      <c r="PX593"/>
      <c r="PY593"/>
      <c r="PZ593"/>
      <c r="QA593"/>
      <c r="QB593"/>
      <c r="QC593"/>
      <c r="QD593"/>
      <c r="QE593"/>
      <c r="QF593"/>
      <c r="QG593"/>
      <c r="QH593"/>
      <c r="QI593"/>
      <c r="QJ593"/>
      <c r="QK593"/>
      <c r="QL593"/>
      <c r="QM593"/>
      <c r="QN593"/>
      <c r="QO593"/>
      <c r="QP593"/>
      <c r="QQ593"/>
      <c r="QR593"/>
      <c r="QS593"/>
      <c r="QT593"/>
      <c r="QU593"/>
      <c r="QV593"/>
      <c r="QW593"/>
      <c r="QX593"/>
      <c r="QY593"/>
      <c r="QZ593"/>
      <c r="RA593"/>
      <c r="RB593"/>
      <c r="RC593"/>
      <c r="RD593"/>
      <c r="RE593"/>
      <c r="RF593"/>
      <c r="RG593"/>
      <c r="RH593"/>
      <c r="RI593"/>
      <c r="RJ593"/>
      <c r="RK593"/>
      <c r="RL593"/>
      <c r="RM593"/>
      <c r="RN593"/>
      <c r="RO593"/>
      <c r="RP593"/>
      <c r="RQ593"/>
      <c r="RR593"/>
      <c r="RS593"/>
      <c r="RT593"/>
      <c r="RU593"/>
      <c r="RV593"/>
      <c r="RW593"/>
      <c r="RX593"/>
      <c r="RY593"/>
      <c r="RZ593"/>
      <c r="SA593"/>
      <c r="SB593"/>
      <c r="SC593"/>
      <c r="SD593"/>
      <c r="SE593"/>
      <c r="SF593"/>
      <c r="SG593"/>
      <c r="SH593"/>
      <c r="SI593"/>
      <c r="SJ593"/>
      <c r="SK593"/>
      <c r="SL593"/>
      <c r="SM593"/>
      <c r="SN593"/>
      <c r="SO593"/>
      <c r="SP593"/>
      <c r="SQ593"/>
      <c r="SR593"/>
      <c r="SS593"/>
      <c r="ST593"/>
      <c r="SU593"/>
      <c r="SV593"/>
      <c r="SW593"/>
      <c r="SX593"/>
      <c r="SY593"/>
      <c r="SZ593"/>
      <c r="TA593"/>
      <c r="TB593"/>
      <c r="TC593"/>
      <c r="TD593"/>
      <c r="TE593"/>
      <c r="TF593"/>
      <c r="TG593"/>
      <c r="TH593"/>
      <c r="TI593"/>
      <c r="TJ593"/>
      <c r="TK593"/>
      <c r="TL593"/>
      <c r="TM593"/>
      <c r="TN593"/>
      <c r="TO593"/>
      <c r="TP593"/>
      <c r="TQ593"/>
      <c r="TR593"/>
      <c r="TS593"/>
      <c r="TT593"/>
      <c r="TU593"/>
      <c r="TV593"/>
      <c r="TW593"/>
      <c r="TX593"/>
      <c r="TY593"/>
      <c r="TZ593"/>
      <c r="UA593"/>
      <c r="UB593"/>
      <c r="UC593"/>
      <c r="UD593"/>
      <c r="UE593"/>
      <c r="UF593"/>
      <c r="UG593"/>
      <c r="UH593"/>
      <c r="UI593"/>
      <c r="UJ593"/>
      <c r="UK593"/>
      <c r="UL593"/>
      <c r="UM593"/>
      <c r="UN593"/>
      <c r="UO593"/>
      <c r="UP593"/>
      <c r="UQ593"/>
      <c r="UR593"/>
      <c r="US593"/>
      <c r="UT593"/>
      <c r="UU593"/>
      <c r="UV593"/>
      <c r="UW593"/>
      <c r="UX593"/>
      <c r="UY593"/>
      <c r="UZ593"/>
      <c r="VA593"/>
      <c r="VB593"/>
      <c r="VC593"/>
      <c r="VD593"/>
      <c r="VE593"/>
      <c r="VF593"/>
      <c r="VG593"/>
      <c r="VH593"/>
      <c r="VI593"/>
      <c r="VJ593"/>
      <c r="VK593"/>
      <c r="VL593"/>
      <c r="VM593"/>
      <c r="VN593"/>
      <c r="VO593"/>
      <c r="VP593"/>
      <c r="VQ593"/>
      <c r="VR593"/>
      <c r="VS593"/>
      <c r="VT593"/>
      <c r="VU593"/>
      <c r="VV593"/>
      <c r="VW593"/>
      <c r="VX593"/>
      <c r="VY593"/>
      <c r="VZ593"/>
      <c r="WA593"/>
      <c r="WB593"/>
      <c r="WC593"/>
      <c r="WD593"/>
      <c r="WE593"/>
      <c r="WF593"/>
      <c r="WG593"/>
      <c r="WH593"/>
      <c r="WI593"/>
      <c r="WJ593"/>
      <c r="WK593"/>
      <c r="WL593"/>
      <c r="WM593"/>
      <c r="WN593"/>
      <c r="WO593"/>
      <c r="WP593"/>
      <c r="WQ593"/>
      <c r="WR593"/>
      <c r="WS593"/>
      <c r="WT593"/>
      <c r="WU593"/>
      <c r="WV593"/>
      <c r="WW593"/>
      <c r="WX593"/>
      <c r="WY593"/>
      <c r="WZ593"/>
      <c r="XA593"/>
      <c r="XB593"/>
      <c r="XC593"/>
      <c r="XD593"/>
      <c r="XE593"/>
      <c r="XF593"/>
      <c r="XG593"/>
      <c r="XH593"/>
      <c r="XI593"/>
      <c r="XJ593"/>
      <c r="XK593"/>
      <c r="XL593"/>
      <c r="XM593"/>
      <c r="XN593"/>
      <c r="XO593"/>
      <c r="XP593"/>
      <c r="XQ593"/>
      <c r="XR593"/>
      <c r="XS593"/>
      <c r="XT593"/>
      <c r="XU593"/>
      <c r="XV593"/>
      <c r="XW593"/>
      <c r="XX593"/>
      <c r="XY593"/>
      <c r="XZ593"/>
      <c r="YA593"/>
      <c r="YB593"/>
      <c r="YC593"/>
      <c r="YD593"/>
      <c r="YE593"/>
      <c r="YF593"/>
      <c r="YG593"/>
      <c r="YH593"/>
      <c r="YI593"/>
      <c r="YJ593"/>
      <c r="YK593"/>
      <c r="YL593"/>
      <c r="YM593"/>
      <c r="YN593"/>
      <c r="YO593"/>
      <c r="YP593"/>
      <c r="YQ593"/>
      <c r="YR593"/>
      <c r="YS593"/>
      <c r="YT593"/>
      <c r="YU593"/>
      <c r="YV593"/>
      <c r="YW593"/>
      <c r="YX593"/>
      <c r="YY593"/>
      <c r="YZ593"/>
      <c r="ZA593"/>
      <c r="ZB593"/>
      <c r="ZC593"/>
      <c r="ZD593"/>
      <c r="ZE593"/>
      <c r="ZF593"/>
      <c r="ZG593"/>
      <c r="ZH593"/>
      <c r="ZI593"/>
      <c r="ZJ593"/>
      <c r="ZK593"/>
      <c r="ZL593"/>
      <c r="ZM593"/>
      <c r="ZN593"/>
      <c r="ZO593"/>
      <c r="ZP593"/>
      <c r="ZQ593"/>
      <c r="ZR593"/>
      <c r="ZS593"/>
      <c r="ZT593"/>
      <c r="ZU593"/>
      <c r="ZV593"/>
      <c r="ZW593"/>
      <c r="ZX593"/>
      <c r="ZY593"/>
      <c r="ZZ593"/>
      <c r="AAA593"/>
      <c r="AAB593"/>
      <c r="AAC593"/>
      <c r="AAD593"/>
      <c r="AAE593"/>
      <c r="AAF593"/>
      <c r="AAG593"/>
      <c r="AAH593"/>
      <c r="AAI593"/>
      <c r="AAJ593"/>
      <c r="AAK593"/>
      <c r="AAL593"/>
      <c r="AAM593"/>
      <c r="AAN593"/>
      <c r="AAO593"/>
      <c r="AAP593"/>
      <c r="AAQ593"/>
      <c r="AAR593"/>
      <c r="AAS593"/>
      <c r="AAT593"/>
      <c r="AAU593"/>
      <c r="AAV593"/>
      <c r="AAW593"/>
      <c r="AAX593"/>
      <c r="AAY593"/>
      <c r="AAZ593"/>
      <c r="ABA593"/>
      <c r="ABB593"/>
      <c r="ABC593"/>
      <c r="ABD593"/>
      <c r="ABE593"/>
      <c r="ABF593"/>
      <c r="ABG593"/>
      <c r="ABH593"/>
      <c r="ABI593"/>
      <c r="ABJ593"/>
      <c r="ABK593"/>
      <c r="ABL593"/>
      <c r="ABM593"/>
      <c r="ABN593"/>
      <c r="ABO593"/>
      <c r="ABP593"/>
      <c r="ABQ593"/>
      <c r="ABR593"/>
      <c r="ABS593"/>
      <c r="ABT593"/>
      <c r="ABU593"/>
      <c r="ABV593"/>
      <c r="ABW593"/>
      <c r="ABX593"/>
      <c r="ABY593"/>
      <c r="ABZ593"/>
      <c r="ACA593"/>
      <c r="ACB593"/>
      <c r="ACC593"/>
      <c r="ACD593"/>
      <c r="ACE593"/>
      <c r="ACF593"/>
      <c r="ACG593"/>
      <c r="ACH593"/>
      <c r="ACI593"/>
      <c r="ACJ593"/>
      <c r="ACK593"/>
      <c r="ACL593"/>
      <c r="ACM593"/>
      <c r="ACN593"/>
      <c r="ACO593"/>
      <c r="ACP593"/>
      <c r="ACQ593"/>
      <c r="ACR593"/>
      <c r="ACS593"/>
      <c r="ACT593"/>
      <c r="ACU593"/>
      <c r="ACV593"/>
      <c r="ACW593"/>
      <c r="ACX593"/>
      <c r="ACY593"/>
      <c r="ACZ593"/>
      <c r="ADA593"/>
      <c r="ADB593"/>
      <c r="ADC593"/>
      <c r="ADD593"/>
      <c r="ADE593"/>
      <c r="ADF593"/>
      <c r="ADG593"/>
      <c r="ADH593"/>
      <c r="ADI593"/>
      <c r="ADJ593"/>
      <c r="ADK593"/>
      <c r="ADL593"/>
      <c r="ADM593"/>
      <c r="ADN593"/>
      <c r="ADO593"/>
      <c r="ADP593"/>
      <c r="ADQ593"/>
      <c r="ADR593"/>
      <c r="ADS593"/>
      <c r="ADT593"/>
      <c r="ADU593"/>
      <c r="ADV593"/>
      <c r="ADW593"/>
      <c r="ADX593"/>
      <c r="ADY593"/>
      <c r="ADZ593"/>
      <c r="AEA593"/>
      <c r="AEB593"/>
      <c r="AEC593"/>
      <c r="AED593"/>
      <c r="AEE593"/>
      <c r="AEF593"/>
      <c r="AEG593"/>
      <c r="AEH593"/>
      <c r="AEI593"/>
      <c r="AEJ593"/>
      <c r="AEK593"/>
      <c r="AEL593"/>
      <c r="AEM593"/>
      <c r="AEN593"/>
      <c r="AEO593"/>
      <c r="AEP593"/>
      <c r="AEQ593"/>
      <c r="AER593"/>
      <c r="AES593"/>
      <c r="AET593"/>
      <c r="AEU593"/>
      <c r="AEV593"/>
      <c r="AEW593"/>
      <c r="AEX593"/>
      <c r="AEY593"/>
      <c r="AEZ593"/>
      <c r="AFA593"/>
      <c r="AFB593"/>
      <c r="AFC593"/>
      <c r="AFD593"/>
      <c r="AFE593"/>
      <c r="AFF593"/>
      <c r="AFG593"/>
      <c r="AFH593"/>
      <c r="AFI593"/>
      <c r="AFJ593"/>
      <c r="AFK593"/>
      <c r="AFL593"/>
      <c r="AFM593"/>
      <c r="AFN593"/>
      <c r="AFO593"/>
      <c r="AFP593"/>
      <c r="AFQ593"/>
      <c r="AFR593"/>
      <c r="AFS593"/>
      <c r="AFT593"/>
      <c r="AFU593"/>
      <c r="AFV593"/>
      <c r="AFW593"/>
      <c r="AFX593"/>
      <c r="AFY593"/>
      <c r="AFZ593"/>
      <c r="AGA593"/>
      <c r="AGB593"/>
      <c r="AGC593"/>
      <c r="AGD593"/>
      <c r="AGE593"/>
      <c r="AGF593"/>
      <c r="AGG593"/>
      <c r="AGH593"/>
      <c r="AGI593"/>
      <c r="AGJ593"/>
      <c r="AGK593"/>
      <c r="AGL593"/>
      <c r="AGM593"/>
      <c r="AGN593"/>
      <c r="AGO593"/>
      <c r="AGP593"/>
      <c r="AGQ593"/>
      <c r="AGR593"/>
      <c r="AGS593"/>
      <c r="AGT593"/>
      <c r="AGU593"/>
      <c r="AGV593"/>
      <c r="AGW593"/>
      <c r="AGX593"/>
      <c r="AGY593"/>
      <c r="AGZ593"/>
      <c r="AHA593"/>
      <c r="AHB593"/>
      <c r="AHC593"/>
      <c r="AHD593"/>
      <c r="AHE593"/>
      <c r="AHF593"/>
      <c r="AHG593"/>
      <c r="AHH593"/>
      <c r="AHI593"/>
      <c r="AHJ593"/>
      <c r="AHK593"/>
      <c r="AHL593"/>
      <c r="AHM593"/>
      <c r="AHN593"/>
      <c r="AHO593"/>
      <c r="AHP593"/>
      <c r="AHQ593"/>
      <c r="AHR593"/>
      <c r="AHS593"/>
      <c r="AHT593"/>
      <c r="AHU593"/>
      <c r="AHV593"/>
      <c r="AHW593"/>
      <c r="AHX593"/>
      <c r="AHY593"/>
      <c r="AHZ593"/>
      <c r="AIA593"/>
      <c r="AIB593"/>
      <c r="AIC593"/>
      <c r="AID593"/>
      <c r="AIE593"/>
      <c r="AIF593"/>
      <c r="AIG593"/>
      <c r="AIH593"/>
      <c r="AII593"/>
      <c r="AIJ593"/>
      <c r="AIK593"/>
      <c r="AIL593"/>
      <c r="AIM593"/>
      <c r="AIN593"/>
      <c r="AIO593"/>
      <c r="AIP593"/>
      <c r="AIQ593"/>
      <c r="AIR593"/>
      <c r="AIS593"/>
      <c r="AIT593"/>
      <c r="AIU593"/>
      <c r="AIV593"/>
      <c r="AIW593"/>
      <c r="AIX593"/>
      <c r="AIY593"/>
      <c r="AIZ593"/>
      <c r="AJA593"/>
      <c r="AJB593"/>
      <c r="AJC593"/>
      <c r="AJD593"/>
      <c r="AJE593"/>
      <c r="AJF593"/>
      <c r="AJG593"/>
      <c r="AJH593"/>
      <c r="AJI593"/>
      <c r="AJJ593"/>
      <c r="AJK593"/>
      <c r="AJL593"/>
      <c r="AJM593"/>
      <c r="AJN593"/>
      <c r="AJO593"/>
      <c r="AJP593"/>
      <c r="AJQ593"/>
      <c r="AJR593"/>
      <c r="AJS593"/>
      <c r="AJT593"/>
      <c r="AJU593"/>
      <c r="AJV593"/>
      <c r="AJW593"/>
      <c r="AJX593"/>
      <c r="AJY593"/>
      <c r="AJZ593"/>
      <c r="AKA593"/>
      <c r="AKB593"/>
      <c r="AKC593"/>
      <c r="AKD593"/>
      <c r="AKE593"/>
      <c r="AKF593"/>
      <c r="AKG593"/>
      <c r="AKH593"/>
      <c r="AKI593"/>
      <c r="AKJ593"/>
      <c r="AKK593"/>
      <c r="AKL593"/>
      <c r="AKM593"/>
      <c r="AKN593"/>
      <c r="AKO593"/>
      <c r="AKP593"/>
      <c r="AKQ593"/>
      <c r="AKR593"/>
      <c r="AKS593"/>
      <c r="AKT593"/>
      <c r="AKU593"/>
      <c r="AKV593"/>
      <c r="AKW593"/>
      <c r="AKX593"/>
      <c r="AKY593"/>
      <c r="AKZ593"/>
      <c r="ALA593"/>
      <c r="ALB593"/>
      <c r="ALC593"/>
      <c r="ALD593"/>
      <c r="ALE593"/>
      <c r="ALF593"/>
      <c r="ALG593"/>
      <c r="ALH593"/>
      <c r="ALI593"/>
      <c r="ALJ593"/>
      <c r="ALK593"/>
      <c r="ALL593"/>
      <c r="ALM593"/>
      <c r="ALN593"/>
      <c r="ALO593"/>
      <c r="ALP593"/>
      <c r="ALQ593"/>
      <c r="ALR593"/>
      <c r="ALS593"/>
      <c r="ALT593"/>
      <c r="ALU593"/>
      <c r="ALV593"/>
      <c r="ALW593"/>
      <c r="ALX593"/>
      <c r="ALY593"/>
      <c r="ALZ593"/>
      <c r="AMA593"/>
      <c r="AMB593"/>
      <c r="AMC593"/>
      <c r="AMD593"/>
      <c r="AME593"/>
      <c r="AMF593"/>
      <c r="AMG593"/>
      <c r="AMH593"/>
      <c r="AMI593"/>
      <c r="AMJ593"/>
      <c r="AMK593"/>
      <c r="AML593"/>
      <c r="AMM593"/>
      <c r="AMN593"/>
      <c r="AMO593"/>
      <c r="AMP593"/>
      <c r="AMQ593"/>
      <c r="AMR593"/>
      <c r="AMS593"/>
      <c r="AMT593"/>
      <c r="AMU593"/>
    </row>
    <row r="594" spans="3:1038" s="6" customFormat="1" ht="15" customHeight="1" x14ac:dyDescent="0.25">
      <c r="C594" s="6" t="str">
        <f t="shared" si="265"/>
        <v>Harvest Thermal</v>
      </c>
      <c r="D594" s="6" t="str">
        <f t="shared" si="266"/>
        <v>PD2A-SB-10-83  (83 gal)</v>
      </c>
      <c r="E594" s="6">
        <f t="shared" si="267"/>
        <v>3000617</v>
      </c>
      <c r="F594" s="55">
        <f t="shared" si="268"/>
        <v>83</v>
      </c>
      <c r="G594" s="6" t="str">
        <f t="shared" si="269"/>
        <v>SANCO280</v>
      </c>
      <c r="H594" s="114">
        <f t="shared" si="270"/>
        <v>1</v>
      </c>
      <c r="I594" s="152" t="str">
        <f t="shared" si="271"/>
        <v>HarvestThermal_PD2ASB1083</v>
      </c>
      <c r="J594" s="114">
        <v>3</v>
      </c>
      <c r="K594" s="219">
        <v>3.75</v>
      </c>
      <c r="L594" s="91" t="s">
        <v>188</v>
      </c>
      <c r="M594" s="183">
        <v>4</v>
      </c>
      <c r="N594" s="131">
        <f t="shared" si="272"/>
        <v>30</v>
      </c>
      <c r="O594" s="189" t="s">
        <v>923</v>
      </c>
      <c r="P594" s="178">
        <f t="shared" si="332"/>
        <v>6</v>
      </c>
      <c r="Q594" s="164">
        <f t="shared" si="263"/>
        <v>3000617</v>
      </c>
      <c r="R594" s="9" t="str">
        <f t="shared" si="273"/>
        <v>PD2A-SB-10-83  (83 gal)</v>
      </c>
      <c r="S594" s="11">
        <f>COUNTIF(R$90:R$662, R594)</f>
        <v>1</v>
      </c>
      <c r="T594" s="173" t="s">
        <v>1011</v>
      </c>
      <c r="U594" s="172">
        <v>83</v>
      </c>
      <c r="V594" s="173" t="s">
        <v>900</v>
      </c>
      <c r="W594" s="173" t="s">
        <v>900</v>
      </c>
      <c r="X594" s="129" t="str">
        <f t="shared" si="264"/>
        <v>SANCO280</v>
      </c>
      <c r="Y594" s="180">
        <v>1</v>
      </c>
      <c r="Z594" s="192"/>
      <c r="AA594" s="193"/>
      <c r="AB594" s="166"/>
      <c r="AC594" s="124" t="str">
        <f t="shared" si="274"/>
        <v>2,     3000617,   "PD2A-SB-10-83  (83 gal)"</v>
      </c>
      <c r="AD594" s="182" t="s">
        <v>1018</v>
      </c>
      <c r="AE594" s="173" t="s">
        <v>1021</v>
      </c>
      <c r="AF594" s="167">
        <f>COUNTIF(AE$77:AE$662, AE594)</f>
        <v>1</v>
      </c>
      <c r="AG594" s="124" t="str">
        <f t="shared" si="275"/>
        <v xml:space="preserve">          case  PD2A-SB-10-83  (83 gal)   :   "HarvestThermal_PD2ASB1083"</v>
      </c>
      <c r="AH594" s="6">
        <v>3.75</v>
      </c>
      <c r="AJ594" s="6">
        <v>3</v>
      </c>
      <c r="AK594"/>
      <c r="AL594" s="138">
        <f t="shared" si="276"/>
        <v>3.75</v>
      </c>
      <c r="AM594" s="138" t="str">
        <f t="shared" si="277"/>
        <v/>
      </c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  <c r="DQ594"/>
      <c r="DR594"/>
      <c r="DS594"/>
      <c r="DT594"/>
      <c r="DU594"/>
      <c r="DV594"/>
      <c r="DW594"/>
      <c r="DX594"/>
      <c r="DY594"/>
      <c r="DZ594"/>
      <c r="EA594"/>
      <c r="EB594"/>
      <c r="EC594"/>
      <c r="ED594"/>
      <c r="EE594"/>
      <c r="EF594"/>
      <c r="EG594"/>
      <c r="EH594"/>
      <c r="EI594"/>
      <c r="EJ594"/>
      <c r="EK594"/>
      <c r="EL594"/>
      <c r="EM594"/>
      <c r="EN594"/>
      <c r="EO594"/>
      <c r="EP594"/>
      <c r="EQ594"/>
      <c r="ER594"/>
      <c r="ES594"/>
      <c r="ET594"/>
      <c r="EU594"/>
      <c r="EV594"/>
      <c r="EW594"/>
      <c r="EX594"/>
      <c r="EY594"/>
      <c r="EZ594"/>
      <c r="FA594"/>
      <c r="FB594"/>
      <c r="FC594"/>
      <c r="FD594"/>
      <c r="FE594"/>
      <c r="FF594"/>
      <c r="FG594"/>
      <c r="FH594"/>
      <c r="FI594"/>
      <c r="FJ594"/>
      <c r="FK594"/>
      <c r="FL594"/>
      <c r="FM594"/>
      <c r="FN594"/>
      <c r="FO594"/>
      <c r="FP594"/>
      <c r="FQ594"/>
      <c r="FR594"/>
      <c r="FS594"/>
      <c r="FT594"/>
      <c r="FU594"/>
      <c r="FV594"/>
      <c r="FW594"/>
      <c r="FX594"/>
      <c r="FY594"/>
      <c r="FZ594"/>
      <c r="GA594"/>
      <c r="GB594"/>
      <c r="GC594"/>
      <c r="GD594"/>
      <c r="GE594"/>
      <c r="GF594"/>
      <c r="GG594"/>
      <c r="GH594"/>
      <c r="GI594"/>
      <c r="GJ594"/>
      <c r="GK594"/>
      <c r="GL594"/>
      <c r="GM594"/>
      <c r="GN594"/>
      <c r="GO594"/>
      <c r="GP594"/>
      <c r="GQ594"/>
      <c r="GR594"/>
      <c r="GS594"/>
      <c r="GT594"/>
      <c r="GU594"/>
      <c r="GV594"/>
      <c r="GW594"/>
      <c r="GX594"/>
      <c r="GY594"/>
      <c r="GZ594"/>
      <c r="HA594"/>
      <c r="HB594"/>
      <c r="HC594"/>
      <c r="HD594"/>
      <c r="HE594"/>
      <c r="HF594"/>
      <c r="HG594"/>
      <c r="HH594"/>
      <c r="HI594"/>
      <c r="HJ594"/>
      <c r="HK594"/>
      <c r="HL594"/>
      <c r="HM594"/>
      <c r="HN594"/>
      <c r="HO594"/>
      <c r="HP594"/>
      <c r="HQ594"/>
      <c r="HR594"/>
      <c r="HS594"/>
      <c r="HT594"/>
      <c r="HU594"/>
      <c r="HV594"/>
      <c r="HW594"/>
      <c r="HX594"/>
      <c r="HY594"/>
      <c r="HZ594"/>
      <c r="IA594"/>
      <c r="IB594"/>
      <c r="IC594"/>
      <c r="ID594"/>
      <c r="IE594"/>
      <c r="IF594"/>
      <c r="IG594"/>
      <c r="IH594"/>
      <c r="II594"/>
      <c r="IJ594"/>
      <c r="IK594"/>
      <c r="IL594"/>
      <c r="IM594"/>
      <c r="IN594"/>
      <c r="IO594"/>
      <c r="IP594"/>
      <c r="IQ594"/>
      <c r="IR594"/>
      <c r="IS594"/>
      <c r="IT594"/>
      <c r="IU594"/>
      <c r="IV594"/>
      <c r="IW594"/>
      <c r="IX594"/>
      <c r="IY594"/>
      <c r="IZ594"/>
      <c r="JA594"/>
      <c r="JB594"/>
      <c r="JC594"/>
      <c r="JD594"/>
      <c r="JE594"/>
      <c r="JF594"/>
      <c r="JG594"/>
      <c r="JH594"/>
      <c r="JI594"/>
      <c r="JJ594"/>
      <c r="JK594"/>
      <c r="JL594"/>
      <c r="JM594"/>
      <c r="JN594"/>
      <c r="JO594"/>
      <c r="JP594"/>
      <c r="JQ594"/>
      <c r="JR594"/>
      <c r="JS594"/>
      <c r="JT594"/>
      <c r="JU594"/>
      <c r="JV594"/>
      <c r="JW594"/>
      <c r="JX594"/>
      <c r="JY594"/>
      <c r="JZ594"/>
      <c r="KA594"/>
      <c r="KB594"/>
      <c r="KC594"/>
      <c r="KD594"/>
      <c r="KE594"/>
      <c r="KF594"/>
      <c r="KG594"/>
      <c r="KH594"/>
      <c r="KI594"/>
      <c r="KJ594"/>
      <c r="KK594"/>
      <c r="KL594"/>
      <c r="KM594"/>
      <c r="KN594"/>
      <c r="KO594"/>
      <c r="KP594"/>
      <c r="KQ594"/>
      <c r="KR594"/>
      <c r="KS594"/>
      <c r="KT594"/>
      <c r="KU594"/>
      <c r="KV594"/>
      <c r="KW594"/>
      <c r="KX594"/>
      <c r="KY594"/>
      <c r="KZ594"/>
      <c r="LA594"/>
      <c r="LB594"/>
      <c r="LC594"/>
      <c r="LD594"/>
      <c r="LE594"/>
      <c r="LF594"/>
      <c r="LG594"/>
      <c r="LH594"/>
      <c r="LI594"/>
      <c r="LJ594"/>
      <c r="LK594"/>
      <c r="LL594"/>
      <c r="LM594"/>
      <c r="LN594"/>
      <c r="LO594"/>
      <c r="LP594"/>
      <c r="LQ594"/>
      <c r="LR594"/>
      <c r="LS594"/>
      <c r="LT594"/>
      <c r="LU594"/>
      <c r="LV594"/>
      <c r="LW594"/>
      <c r="LX594"/>
      <c r="LY594"/>
      <c r="LZ594"/>
      <c r="MA594"/>
      <c r="MB594"/>
      <c r="MC594"/>
      <c r="MD594"/>
      <c r="ME594"/>
      <c r="MF594"/>
      <c r="MG594"/>
      <c r="MH594"/>
      <c r="MI594"/>
      <c r="MJ594"/>
      <c r="MK594"/>
      <c r="ML594"/>
      <c r="MM594"/>
      <c r="MN594"/>
      <c r="MO594"/>
      <c r="MP594"/>
      <c r="MQ594"/>
      <c r="MR594"/>
      <c r="MS594"/>
      <c r="MT594"/>
      <c r="MU594"/>
      <c r="MV594"/>
      <c r="MW594"/>
      <c r="MX594"/>
      <c r="MY594"/>
      <c r="MZ594"/>
      <c r="NA594"/>
      <c r="NB594"/>
      <c r="NC594"/>
      <c r="ND594"/>
      <c r="NE594"/>
      <c r="NF594"/>
      <c r="NG594"/>
      <c r="NH594"/>
      <c r="NI594"/>
      <c r="NJ594"/>
      <c r="NK594"/>
      <c r="NL594"/>
      <c r="NM594"/>
      <c r="NN594"/>
      <c r="NO594"/>
      <c r="NP594"/>
      <c r="NQ594"/>
      <c r="NR594"/>
      <c r="NS594"/>
      <c r="NT594"/>
      <c r="NU594"/>
      <c r="NV594"/>
      <c r="NW594"/>
      <c r="NX594"/>
      <c r="NY594"/>
      <c r="NZ594"/>
      <c r="OA594"/>
      <c r="OB594"/>
      <c r="OC594"/>
      <c r="OD594"/>
      <c r="OE594"/>
      <c r="OF594"/>
      <c r="OG594"/>
      <c r="OH594"/>
      <c r="OI594"/>
      <c r="OJ594"/>
      <c r="OK594"/>
      <c r="OL594"/>
      <c r="OM594"/>
      <c r="ON594"/>
      <c r="OO594"/>
      <c r="OP594"/>
      <c r="OQ594"/>
      <c r="OR594"/>
      <c r="OS594"/>
      <c r="OT594"/>
      <c r="OU594"/>
      <c r="OV594"/>
      <c r="OW594"/>
      <c r="OX594"/>
      <c r="OY594"/>
      <c r="OZ594"/>
      <c r="PA594"/>
      <c r="PB594"/>
      <c r="PC594"/>
      <c r="PD594"/>
      <c r="PE594"/>
      <c r="PF594"/>
      <c r="PG594"/>
      <c r="PH594"/>
      <c r="PI594"/>
      <c r="PJ594"/>
      <c r="PK594"/>
      <c r="PL594"/>
      <c r="PM594"/>
      <c r="PN594"/>
      <c r="PO594"/>
      <c r="PP594"/>
      <c r="PQ594"/>
      <c r="PR594"/>
      <c r="PS594"/>
      <c r="PT594"/>
      <c r="PU594"/>
      <c r="PV594"/>
      <c r="PW594"/>
      <c r="PX594"/>
      <c r="PY594"/>
      <c r="PZ594"/>
      <c r="QA594"/>
      <c r="QB594"/>
      <c r="QC594"/>
      <c r="QD594"/>
      <c r="QE594"/>
      <c r="QF594"/>
      <c r="QG594"/>
      <c r="QH594"/>
      <c r="QI594"/>
      <c r="QJ594"/>
      <c r="QK594"/>
      <c r="QL594"/>
      <c r="QM594"/>
      <c r="QN594"/>
      <c r="QO594"/>
      <c r="QP594"/>
      <c r="QQ594"/>
      <c r="QR594"/>
      <c r="QS594"/>
      <c r="QT594"/>
      <c r="QU594"/>
      <c r="QV594"/>
      <c r="QW594"/>
      <c r="QX594"/>
      <c r="QY594"/>
      <c r="QZ594"/>
      <c r="RA594"/>
      <c r="RB594"/>
      <c r="RC594"/>
      <c r="RD594"/>
      <c r="RE594"/>
      <c r="RF594"/>
      <c r="RG594"/>
      <c r="RH594"/>
      <c r="RI594"/>
      <c r="RJ594"/>
      <c r="RK594"/>
      <c r="RL594"/>
      <c r="RM594"/>
      <c r="RN594"/>
      <c r="RO594"/>
      <c r="RP594"/>
      <c r="RQ594"/>
      <c r="RR594"/>
      <c r="RS594"/>
      <c r="RT594"/>
      <c r="RU594"/>
      <c r="RV594"/>
      <c r="RW594"/>
      <c r="RX594"/>
      <c r="RY594"/>
      <c r="RZ594"/>
      <c r="SA594"/>
      <c r="SB594"/>
      <c r="SC594"/>
      <c r="SD594"/>
      <c r="SE594"/>
      <c r="SF594"/>
      <c r="SG594"/>
      <c r="SH594"/>
      <c r="SI594"/>
      <c r="SJ594"/>
      <c r="SK594"/>
      <c r="SL594"/>
      <c r="SM594"/>
      <c r="SN594"/>
      <c r="SO594"/>
      <c r="SP594"/>
      <c r="SQ594"/>
      <c r="SR594"/>
      <c r="SS594"/>
      <c r="ST594"/>
      <c r="SU594"/>
      <c r="SV594"/>
      <c r="SW594"/>
      <c r="SX594"/>
      <c r="SY594"/>
      <c r="SZ594"/>
      <c r="TA594"/>
      <c r="TB594"/>
      <c r="TC594"/>
      <c r="TD594"/>
      <c r="TE594"/>
      <c r="TF594"/>
      <c r="TG594"/>
      <c r="TH594"/>
      <c r="TI594"/>
      <c r="TJ594"/>
      <c r="TK594"/>
      <c r="TL594"/>
      <c r="TM594"/>
      <c r="TN594"/>
      <c r="TO594"/>
      <c r="TP594"/>
      <c r="TQ594"/>
      <c r="TR594"/>
      <c r="TS594"/>
      <c r="TT594"/>
      <c r="TU594"/>
      <c r="TV594"/>
      <c r="TW594"/>
      <c r="TX594"/>
      <c r="TY594"/>
      <c r="TZ594"/>
      <c r="UA594"/>
      <c r="UB594"/>
      <c r="UC594"/>
      <c r="UD594"/>
      <c r="UE594"/>
      <c r="UF594"/>
      <c r="UG594"/>
      <c r="UH594"/>
      <c r="UI594"/>
      <c r="UJ594"/>
      <c r="UK594"/>
      <c r="UL594"/>
      <c r="UM594"/>
      <c r="UN594"/>
      <c r="UO594"/>
      <c r="UP594"/>
      <c r="UQ594"/>
      <c r="UR594"/>
      <c r="US594"/>
      <c r="UT594"/>
      <c r="UU594"/>
      <c r="UV594"/>
      <c r="UW594"/>
      <c r="UX594"/>
      <c r="UY594"/>
      <c r="UZ594"/>
      <c r="VA594"/>
      <c r="VB594"/>
      <c r="VC594"/>
      <c r="VD594"/>
      <c r="VE594"/>
      <c r="VF594"/>
      <c r="VG594"/>
      <c r="VH594"/>
      <c r="VI594"/>
      <c r="VJ594"/>
      <c r="VK594"/>
      <c r="VL594"/>
      <c r="VM594"/>
      <c r="VN594"/>
      <c r="VO594"/>
      <c r="VP594"/>
      <c r="VQ594"/>
      <c r="VR594"/>
      <c r="VS594"/>
      <c r="VT594"/>
      <c r="VU594"/>
      <c r="VV594"/>
      <c r="VW594"/>
      <c r="VX594"/>
      <c r="VY594"/>
      <c r="VZ594"/>
      <c r="WA594"/>
      <c r="WB594"/>
      <c r="WC594"/>
      <c r="WD594"/>
      <c r="WE594"/>
      <c r="WF594"/>
      <c r="WG594"/>
      <c r="WH594"/>
      <c r="WI594"/>
      <c r="WJ594"/>
      <c r="WK594"/>
      <c r="WL594"/>
      <c r="WM594"/>
      <c r="WN594"/>
      <c r="WO594"/>
      <c r="WP594"/>
      <c r="WQ594"/>
      <c r="WR594"/>
      <c r="WS594"/>
      <c r="WT594"/>
      <c r="WU594"/>
      <c r="WV594"/>
      <c r="WW594"/>
      <c r="WX594"/>
      <c r="WY594"/>
      <c r="WZ594"/>
      <c r="XA594"/>
      <c r="XB594"/>
      <c r="XC594"/>
      <c r="XD594"/>
      <c r="XE594"/>
      <c r="XF594"/>
      <c r="XG594"/>
      <c r="XH594"/>
      <c r="XI594"/>
      <c r="XJ594"/>
      <c r="XK594"/>
      <c r="XL594"/>
      <c r="XM594"/>
      <c r="XN594"/>
      <c r="XO594"/>
      <c r="XP594"/>
      <c r="XQ594"/>
      <c r="XR594"/>
      <c r="XS594"/>
      <c r="XT594"/>
      <c r="XU594"/>
      <c r="XV594"/>
      <c r="XW594"/>
      <c r="XX594"/>
      <c r="XY594"/>
      <c r="XZ594"/>
      <c r="YA594"/>
      <c r="YB594"/>
      <c r="YC594"/>
      <c r="YD594"/>
      <c r="YE594"/>
      <c r="YF594"/>
      <c r="YG594"/>
      <c r="YH594"/>
      <c r="YI594"/>
      <c r="YJ594"/>
      <c r="YK594"/>
      <c r="YL594"/>
      <c r="YM594"/>
      <c r="YN594"/>
      <c r="YO594"/>
      <c r="YP594"/>
      <c r="YQ594"/>
      <c r="YR594"/>
      <c r="YS594"/>
      <c r="YT594"/>
      <c r="YU594"/>
      <c r="YV594"/>
      <c r="YW594"/>
      <c r="YX594"/>
      <c r="YY594"/>
      <c r="YZ594"/>
      <c r="ZA594"/>
      <c r="ZB594"/>
      <c r="ZC594"/>
      <c r="ZD594"/>
      <c r="ZE594"/>
      <c r="ZF594"/>
      <c r="ZG594"/>
      <c r="ZH594"/>
      <c r="ZI594"/>
      <c r="ZJ594"/>
      <c r="ZK594"/>
      <c r="ZL594"/>
      <c r="ZM594"/>
      <c r="ZN594"/>
      <c r="ZO594"/>
      <c r="ZP594"/>
      <c r="ZQ594"/>
      <c r="ZR594"/>
      <c r="ZS594"/>
      <c r="ZT594"/>
      <c r="ZU594"/>
      <c r="ZV594"/>
      <c r="ZW594"/>
      <c r="ZX594"/>
      <c r="ZY594"/>
      <c r="ZZ594"/>
      <c r="AAA594"/>
      <c r="AAB594"/>
      <c r="AAC594"/>
      <c r="AAD594"/>
      <c r="AAE594"/>
      <c r="AAF594"/>
      <c r="AAG594"/>
      <c r="AAH594"/>
      <c r="AAI594"/>
      <c r="AAJ594"/>
      <c r="AAK594"/>
      <c r="AAL594"/>
      <c r="AAM594"/>
      <c r="AAN594"/>
      <c r="AAO594"/>
      <c r="AAP594"/>
      <c r="AAQ594"/>
      <c r="AAR594"/>
      <c r="AAS594"/>
      <c r="AAT594"/>
      <c r="AAU594"/>
      <c r="AAV594"/>
      <c r="AAW594"/>
      <c r="AAX594"/>
      <c r="AAY594"/>
      <c r="AAZ594"/>
      <c r="ABA594"/>
      <c r="ABB594"/>
      <c r="ABC594"/>
      <c r="ABD594"/>
      <c r="ABE594"/>
      <c r="ABF594"/>
      <c r="ABG594"/>
      <c r="ABH594"/>
      <c r="ABI594"/>
      <c r="ABJ594"/>
      <c r="ABK594"/>
      <c r="ABL594"/>
      <c r="ABM594"/>
      <c r="ABN594"/>
      <c r="ABO594"/>
      <c r="ABP594"/>
      <c r="ABQ594"/>
      <c r="ABR594"/>
      <c r="ABS594"/>
      <c r="ABT594"/>
      <c r="ABU594"/>
      <c r="ABV594"/>
      <c r="ABW594"/>
      <c r="ABX594"/>
      <c r="ABY594"/>
      <c r="ABZ594"/>
      <c r="ACA594"/>
      <c r="ACB594"/>
      <c r="ACC594"/>
      <c r="ACD594"/>
      <c r="ACE594"/>
      <c r="ACF594"/>
      <c r="ACG594"/>
      <c r="ACH594"/>
      <c r="ACI594"/>
      <c r="ACJ594"/>
      <c r="ACK594"/>
      <c r="ACL594"/>
      <c r="ACM594"/>
      <c r="ACN594"/>
      <c r="ACO594"/>
      <c r="ACP594"/>
      <c r="ACQ594"/>
      <c r="ACR594"/>
      <c r="ACS594"/>
      <c r="ACT594"/>
      <c r="ACU594"/>
      <c r="ACV594"/>
      <c r="ACW594"/>
      <c r="ACX594"/>
      <c r="ACY594"/>
      <c r="ACZ594"/>
      <c r="ADA594"/>
      <c r="ADB594"/>
      <c r="ADC594"/>
      <c r="ADD594"/>
      <c r="ADE594"/>
      <c r="ADF594"/>
      <c r="ADG594"/>
      <c r="ADH594"/>
      <c r="ADI594"/>
      <c r="ADJ594"/>
      <c r="ADK594"/>
      <c r="ADL594"/>
      <c r="ADM594"/>
      <c r="ADN594"/>
      <c r="ADO594"/>
      <c r="ADP594"/>
      <c r="ADQ594"/>
      <c r="ADR594"/>
      <c r="ADS594"/>
      <c r="ADT594"/>
      <c r="ADU594"/>
      <c r="ADV594"/>
      <c r="ADW594"/>
      <c r="ADX594"/>
      <c r="ADY594"/>
      <c r="ADZ594"/>
      <c r="AEA594"/>
      <c r="AEB594"/>
      <c r="AEC594"/>
      <c r="AED594"/>
      <c r="AEE594"/>
      <c r="AEF594"/>
      <c r="AEG594"/>
      <c r="AEH594"/>
      <c r="AEI594"/>
      <c r="AEJ594"/>
      <c r="AEK594"/>
      <c r="AEL594"/>
      <c r="AEM594"/>
      <c r="AEN594"/>
      <c r="AEO594"/>
      <c r="AEP594"/>
      <c r="AEQ594"/>
      <c r="AER594"/>
      <c r="AES594"/>
      <c r="AET594"/>
      <c r="AEU594"/>
      <c r="AEV594"/>
      <c r="AEW594"/>
      <c r="AEX594"/>
      <c r="AEY594"/>
      <c r="AEZ594"/>
      <c r="AFA594"/>
      <c r="AFB594"/>
      <c r="AFC594"/>
      <c r="AFD594"/>
      <c r="AFE594"/>
      <c r="AFF594"/>
      <c r="AFG594"/>
      <c r="AFH594"/>
      <c r="AFI594"/>
      <c r="AFJ594"/>
      <c r="AFK594"/>
      <c r="AFL594"/>
      <c r="AFM594"/>
      <c r="AFN594"/>
      <c r="AFO594"/>
      <c r="AFP594"/>
      <c r="AFQ594"/>
      <c r="AFR594"/>
      <c r="AFS594"/>
      <c r="AFT594"/>
      <c r="AFU594"/>
      <c r="AFV594"/>
      <c r="AFW594"/>
      <c r="AFX594"/>
      <c r="AFY594"/>
      <c r="AFZ594"/>
      <c r="AGA594"/>
      <c r="AGB594"/>
      <c r="AGC594"/>
      <c r="AGD594"/>
      <c r="AGE594"/>
      <c r="AGF594"/>
      <c r="AGG594"/>
      <c r="AGH594"/>
      <c r="AGI594"/>
      <c r="AGJ594"/>
      <c r="AGK594"/>
      <c r="AGL594"/>
      <c r="AGM594"/>
      <c r="AGN594"/>
      <c r="AGO594"/>
      <c r="AGP594"/>
      <c r="AGQ594"/>
      <c r="AGR594"/>
      <c r="AGS594"/>
      <c r="AGT594"/>
      <c r="AGU594"/>
      <c r="AGV594"/>
      <c r="AGW594"/>
      <c r="AGX594"/>
      <c r="AGY594"/>
      <c r="AGZ594"/>
      <c r="AHA594"/>
      <c r="AHB594"/>
      <c r="AHC594"/>
      <c r="AHD594"/>
      <c r="AHE594"/>
      <c r="AHF594"/>
      <c r="AHG594"/>
      <c r="AHH594"/>
      <c r="AHI594"/>
      <c r="AHJ594"/>
      <c r="AHK594"/>
      <c r="AHL594"/>
      <c r="AHM594"/>
      <c r="AHN594"/>
      <c r="AHO594"/>
      <c r="AHP594"/>
      <c r="AHQ594"/>
      <c r="AHR594"/>
      <c r="AHS594"/>
      <c r="AHT594"/>
      <c r="AHU594"/>
      <c r="AHV594"/>
      <c r="AHW594"/>
      <c r="AHX594"/>
      <c r="AHY594"/>
      <c r="AHZ594"/>
      <c r="AIA594"/>
      <c r="AIB594"/>
      <c r="AIC594"/>
      <c r="AID594"/>
      <c r="AIE594"/>
      <c r="AIF594"/>
      <c r="AIG594"/>
      <c r="AIH594"/>
      <c r="AII594"/>
      <c r="AIJ594"/>
      <c r="AIK594"/>
      <c r="AIL594"/>
      <c r="AIM594"/>
      <c r="AIN594"/>
      <c r="AIO594"/>
      <c r="AIP594"/>
      <c r="AIQ594"/>
      <c r="AIR594"/>
      <c r="AIS594"/>
      <c r="AIT594"/>
      <c r="AIU594"/>
      <c r="AIV594"/>
      <c r="AIW594"/>
      <c r="AIX594"/>
      <c r="AIY594"/>
      <c r="AIZ594"/>
      <c r="AJA594"/>
      <c r="AJB594"/>
      <c r="AJC594"/>
      <c r="AJD594"/>
      <c r="AJE594"/>
      <c r="AJF594"/>
      <c r="AJG594"/>
      <c r="AJH594"/>
      <c r="AJI594"/>
      <c r="AJJ594"/>
      <c r="AJK594"/>
      <c r="AJL594"/>
      <c r="AJM594"/>
      <c r="AJN594"/>
      <c r="AJO594"/>
      <c r="AJP594"/>
      <c r="AJQ594"/>
      <c r="AJR594"/>
      <c r="AJS594"/>
      <c r="AJT594"/>
      <c r="AJU594"/>
      <c r="AJV594"/>
      <c r="AJW594"/>
      <c r="AJX594"/>
      <c r="AJY594"/>
      <c r="AJZ594"/>
      <c r="AKA594"/>
      <c r="AKB594"/>
      <c r="AKC594"/>
      <c r="AKD594"/>
      <c r="AKE594"/>
      <c r="AKF594"/>
      <c r="AKG594"/>
      <c r="AKH594"/>
      <c r="AKI594"/>
      <c r="AKJ594"/>
      <c r="AKK594"/>
      <c r="AKL594"/>
      <c r="AKM594"/>
      <c r="AKN594"/>
      <c r="AKO594"/>
      <c r="AKP594"/>
      <c r="AKQ594"/>
      <c r="AKR594"/>
      <c r="AKS594"/>
      <c r="AKT594"/>
      <c r="AKU594"/>
      <c r="AKV594"/>
      <c r="AKW594"/>
      <c r="AKX594"/>
      <c r="AKY594"/>
      <c r="AKZ594"/>
      <c r="ALA594"/>
      <c r="ALB594"/>
      <c r="ALC594"/>
      <c r="ALD594"/>
      <c r="ALE594"/>
      <c r="ALF594"/>
      <c r="ALG594"/>
      <c r="ALH594"/>
      <c r="ALI594"/>
      <c r="ALJ594"/>
      <c r="ALK594"/>
      <c r="ALL594"/>
      <c r="ALM594"/>
      <c r="ALN594"/>
      <c r="ALO594"/>
      <c r="ALP594"/>
      <c r="ALQ594"/>
      <c r="ALR594"/>
      <c r="ALS594"/>
      <c r="ALT594"/>
      <c r="ALU594"/>
      <c r="ALV594"/>
      <c r="ALW594"/>
      <c r="ALX594"/>
      <c r="ALY594"/>
      <c r="ALZ594"/>
      <c r="AMA594"/>
      <c r="AMB594"/>
      <c r="AMC594"/>
      <c r="AMD594"/>
      <c r="AME594"/>
      <c r="AMF594"/>
      <c r="AMG594"/>
      <c r="AMH594"/>
      <c r="AMI594"/>
      <c r="AMJ594"/>
      <c r="AMK594"/>
      <c r="AML594"/>
      <c r="AMM594"/>
      <c r="AMN594"/>
      <c r="AMO594"/>
      <c r="AMP594"/>
      <c r="AMQ594"/>
      <c r="AMR594"/>
      <c r="AMS594"/>
      <c r="AMT594"/>
      <c r="AMU594"/>
    </row>
    <row r="595" spans="3:1038" s="6" customFormat="1" ht="15" customHeight="1" x14ac:dyDescent="0.25">
      <c r="C595" s="6" t="str">
        <f t="shared" si="265"/>
        <v>Harvest Thermal</v>
      </c>
      <c r="D595" s="6" t="str">
        <f t="shared" si="266"/>
        <v>PD2B-10-119  (119 gal)</v>
      </c>
      <c r="E595" s="6">
        <f t="shared" si="267"/>
        <v>3000718</v>
      </c>
      <c r="F595" s="55">
        <f t="shared" si="268"/>
        <v>119</v>
      </c>
      <c r="G595" s="6" t="str">
        <f t="shared" si="269"/>
        <v>SANCO2120</v>
      </c>
      <c r="H595" s="114">
        <f t="shared" si="270"/>
        <v>1</v>
      </c>
      <c r="I595" s="152" t="str">
        <f t="shared" si="271"/>
        <v>HarvestThermal_PD2B10119</v>
      </c>
      <c r="J595" s="114">
        <v>3</v>
      </c>
      <c r="K595" s="219">
        <v>3.4</v>
      </c>
      <c r="L595" s="91" t="s">
        <v>188</v>
      </c>
      <c r="M595" s="183">
        <v>4</v>
      </c>
      <c r="N595" s="131">
        <f t="shared" si="272"/>
        <v>30</v>
      </c>
      <c r="O595" s="189" t="s">
        <v>923</v>
      </c>
      <c r="P595" s="178">
        <f t="shared" si="332"/>
        <v>7</v>
      </c>
      <c r="Q595" s="164">
        <f t="shared" si="263"/>
        <v>3000718</v>
      </c>
      <c r="R595" s="9" t="str">
        <f t="shared" si="273"/>
        <v>PD2B-10-119  (119 gal)</v>
      </c>
      <c r="S595" s="11">
        <f>COUNTIF(R$90:R$662, R595)</f>
        <v>1</v>
      </c>
      <c r="T595" s="173" t="s">
        <v>1012</v>
      </c>
      <c r="U595" s="172">
        <v>119</v>
      </c>
      <c r="V595" s="173" t="s">
        <v>921</v>
      </c>
      <c r="W595" s="173" t="s">
        <v>921</v>
      </c>
      <c r="X595" s="129" t="str">
        <f t="shared" si="264"/>
        <v>SANCO2120</v>
      </c>
      <c r="Y595" s="180">
        <v>1</v>
      </c>
      <c r="Z595" s="192"/>
      <c r="AA595" s="193"/>
      <c r="AB595" s="166"/>
      <c r="AC595" s="124" t="str">
        <f t="shared" si="274"/>
        <v>2,     3000718,   "PD2B-10-119  (119 gal)"</v>
      </c>
      <c r="AD595" s="182" t="s">
        <v>1018</v>
      </c>
      <c r="AE595" s="173" t="s">
        <v>1022</v>
      </c>
      <c r="AF595" s="167">
        <f>COUNTIF(AE$77:AE$662, AE595)</f>
        <v>1</v>
      </c>
      <c r="AG595" s="124" t="str">
        <f t="shared" si="275"/>
        <v xml:space="preserve">          case  PD2B-10-119  (119 gal)   :   "HarvestThermal_PD2B10119"</v>
      </c>
      <c r="AH595" s="6">
        <v>3.4</v>
      </c>
      <c r="AJ595" s="6">
        <v>3</v>
      </c>
      <c r="AK595"/>
      <c r="AL595" s="138">
        <f t="shared" si="276"/>
        <v>3.4</v>
      </c>
      <c r="AM595" s="138" t="str">
        <f t="shared" si="277"/>
        <v/>
      </c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/>
      <c r="EO595"/>
      <c r="EP595"/>
      <c r="EQ595"/>
      <c r="ER595"/>
      <c r="ES595"/>
      <c r="ET595"/>
      <c r="EU595"/>
      <c r="EV595"/>
      <c r="EW595"/>
      <c r="EX595"/>
      <c r="EY595"/>
      <c r="EZ595"/>
      <c r="FA595"/>
      <c r="FB595"/>
      <c r="FC595"/>
      <c r="FD595"/>
      <c r="FE595"/>
      <c r="FF595"/>
      <c r="FG595"/>
      <c r="FH595"/>
      <c r="FI595"/>
      <c r="FJ595"/>
      <c r="FK595"/>
      <c r="FL595"/>
      <c r="FM595"/>
      <c r="FN595"/>
      <c r="FO595"/>
      <c r="FP595"/>
      <c r="FQ595"/>
      <c r="FR595"/>
      <c r="FS595"/>
      <c r="FT595"/>
      <c r="FU595"/>
      <c r="FV595"/>
      <c r="FW595"/>
      <c r="FX595"/>
      <c r="FY595"/>
      <c r="FZ595"/>
      <c r="GA595"/>
      <c r="GB595"/>
      <c r="GC595"/>
      <c r="GD595"/>
      <c r="GE595"/>
      <c r="GF595"/>
      <c r="GG595"/>
      <c r="GH595"/>
      <c r="GI595"/>
      <c r="GJ595"/>
      <c r="GK595"/>
      <c r="GL595"/>
      <c r="GM595"/>
      <c r="GN595"/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/>
      <c r="HD595"/>
      <c r="HE595"/>
      <c r="HF595"/>
      <c r="HG595"/>
      <c r="HH595"/>
      <c r="HI595"/>
      <c r="HJ595"/>
      <c r="HK595"/>
      <c r="HL595"/>
      <c r="HM595"/>
      <c r="HN595"/>
      <c r="HO595"/>
      <c r="HP595"/>
      <c r="HQ595"/>
      <c r="HR595"/>
      <c r="HS595"/>
      <c r="HT595"/>
      <c r="HU595"/>
      <c r="HV595"/>
      <c r="HW595"/>
      <c r="HX595"/>
      <c r="HY595"/>
      <c r="HZ595"/>
      <c r="IA595"/>
      <c r="IB595"/>
      <c r="IC595"/>
      <c r="ID595"/>
      <c r="IE595"/>
      <c r="IF595"/>
      <c r="IG595"/>
      <c r="IH595"/>
      <c r="II595"/>
      <c r="IJ595"/>
      <c r="IK595"/>
      <c r="IL595"/>
      <c r="IM595"/>
      <c r="IN595"/>
      <c r="IO595"/>
      <c r="IP595"/>
      <c r="IQ595"/>
      <c r="IR595"/>
      <c r="IS595"/>
      <c r="IT595"/>
      <c r="IU595"/>
      <c r="IV595"/>
      <c r="IW595"/>
      <c r="IX595"/>
      <c r="IY595"/>
      <c r="IZ595"/>
      <c r="JA595"/>
      <c r="JB595"/>
      <c r="JC595"/>
      <c r="JD595"/>
      <c r="JE595"/>
      <c r="JF595"/>
      <c r="JG595"/>
      <c r="JH595"/>
      <c r="JI595"/>
      <c r="JJ595"/>
      <c r="JK595"/>
      <c r="JL595"/>
      <c r="JM595"/>
      <c r="JN595"/>
      <c r="JO595"/>
      <c r="JP595"/>
      <c r="JQ595"/>
      <c r="JR595"/>
      <c r="JS595"/>
      <c r="JT595"/>
      <c r="JU595"/>
      <c r="JV595"/>
      <c r="JW595"/>
      <c r="JX595"/>
      <c r="JY595"/>
      <c r="JZ595"/>
      <c r="KA595"/>
      <c r="KB595"/>
      <c r="KC595"/>
      <c r="KD595"/>
      <c r="KE595"/>
      <c r="KF595"/>
      <c r="KG595"/>
      <c r="KH595"/>
      <c r="KI595"/>
      <c r="KJ595"/>
      <c r="KK595"/>
      <c r="KL595"/>
      <c r="KM595"/>
      <c r="KN595"/>
      <c r="KO595"/>
      <c r="KP595"/>
      <c r="KQ595"/>
      <c r="KR595"/>
      <c r="KS595"/>
      <c r="KT595"/>
      <c r="KU595"/>
      <c r="KV595"/>
      <c r="KW595"/>
      <c r="KX595"/>
      <c r="KY595"/>
      <c r="KZ595"/>
      <c r="LA595"/>
      <c r="LB595"/>
      <c r="LC595"/>
      <c r="LD595"/>
      <c r="LE595"/>
      <c r="LF595"/>
      <c r="LG595"/>
      <c r="LH595"/>
      <c r="LI595"/>
      <c r="LJ595"/>
      <c r="LK595"/>
      <c r="LL595"/>
      <c r="LM595"/>
      <c r="LN595"/>
      <c r="LO595"/>
      <c r="LP595"/>
      <c r="LQ595"/>
      <c r="LR595"/>
      <c r="LS595"/>
      <c r="LT595"/>
      <c r="LU595"/>
      <c r="LV595"/>
      <c r="LW595"/>
      <c r="LX595"/>
      <c r="LY595"/>
      <c r="LZ595"/>
      <c r="MA595"/>
      <c r="MB595"/>
      <c r="MC595"/>
      <c r="MD595"/>
      <c r="ME595"/>
      <c r="MF595"/>
      <c r="MG595"/>
      <c r="MH595"/>
      <c r="MI595"/>
      <c r="MJ595"/>
      <c r="MK595"/>
      <c r="ML595"/>
      <c r="MM595"/>
      <c r="MN595"/>
      <c r="MO595"/>
      <c r="MP595"/>
      <c r="MQ595"/>
      <c r="MR595"/>
      <c r="MS595"/>
      <c r="MT595"/>
      <c r="MU595"/>
      <c r="MV595"/>
      <c r="MW595"/>
      <c r="MX595"/>
      <c r="MY595"/>
      <c r="MZ595"/>
      <c r="NA595"/>
      <c r="NB595"/>
      <c r="NC595"/>
      <c r="ND595"/>
      <c r="NE595"/>
      <c r="NF595"/>
      <c r="NG595"/>
      <c r="NH595"/>
      <c r="NI595"/>
      <c r="NJ595"/>
      <c r="NK595"/>
      <c r="NL595"/>
      <c r="NM595"/>
      <c r="NN595"/>
      <c r="NO595"/>
      <c r="NP595"/>
      <c r="NQ595"/>
      <c r="NR595"/>
      <c r="NS595"/>
      <c r="NT595"/>
      <c r="NU595"/>
      <c r="NV595"/>
      <c r="NW595"/>
      <c r="NX595"/>
      <c r="NY595"/>
      <c r="NZ595"/>
      <c r="OA595"/>
      <c r="OB595"/>
      <c r="OC595"/>
      <c r="OD595"/>
      <c r="OE595"/>
      <c r="OF595"/>
      <c r="OG595"/>
      <c r="OH595"/>
      <c r="OI595"/>
      <c r="OJ595"/>
      <c r="OK595"/>
      <c r="OL595"/>
      <c r="OM595"/>
      <c r="ON595"/>
      <c r="OO595"/>
      <c r="OP595"/>
      <c r="OQ595"/>
      <c r="OR595"/>
      <c r="OS595"/>
      <c r="OT595"/>
      <c r="OU595"/>
      <c r="OV595"/>
      <c r="OW595"/>
      <c r="OX595"/>
      <c r="OY595"/>
      <c r="OZ595"/>
      <c r="PA595"/>
      <c r="PB595"/>
      <c r="PC595"/>
      <c r="PD595"/>
      <c r="PE595"/>
      <c r="PF595"/>
      <c r="PG595"/>
      <c r="PH595"/>
      <c r="PI595"/>
      <c r="PJ595"/>
      <c r="PK595"/>
      <c r="PL595"/>
      <c r="PM595"/>
      <c r="PN595"/>
      <c r="PO595"/>
      <c r="PP595"/>
      <c r="PQ595"/>
      <c r="PR595"/>
      <c r="PS595"/>
      <c r="PT595"/>
      <c r="PU595"/>
      <c r="PV595"/>
      <c r="PW595"/>
      <c r="PX595"/>
      <c r="PY595"/>
      <c r="PZ595"/>
      <c r="QA595"/>
      <c r="QB595"/>
      <c r="QC595"/>
      <c r="QD595"/>
      <c r="QE595"/>
      <c r="QF595"/>
      <c r="QG595"/>
      <c r="QH595"/>
      <c r="QI595"/>
      <c r="QJ595"/>
      <c r="QK595"/>
      <c r="QL595"/>
      <c r="QM595"/>
      <c r="QN595"/>
      <c r="QO595"/>
      <c r="QP595"/>
      <c r="QQ595"/>
      <c r="QR595"/>
      <c r="QS595"/>
      <c r="QT595"/>
      <c r="QU595"/>
      <c r="QV595"/>
      <c r="QW595"/>
      <c r="QX595"/>
      <c r="QY595"/>
      <c r="QZ595"/>
      <c r="RA595"/>
      <c r="RB595"/>
      <c r="RC595"/>
      <c r="RD595"/>
      <c r="RE595"/>
      <c r="RF595"/>
      <c r="RG595"/>
      <c r="RH595"/>
      <c r="RI595"/>
      <c r="RJ595"/>
      <c r="RK595"/>
      <c r="RL595"/>
      <c r="RM595"/>
      <c r="RN595"/>
      <c r="RO595"/>
      <c r="RP595"/>
      <c r="RQ595"/>
      <c r="RR595"/>
      <c r="RS595"/>
      <c r="RT595"/>
      <c r="RU595"/>
      <c r="RV595"/>
      <c r="RW595"/>
      <c r="RX595"/>
      <c r="RY595"/>
      <c r="RZ595"/>
      <c r="SA595"/>
      <c r="SB595"/>
      <c r="SC595"/>
      <c r="SD595"/>
      <c r="SE595"/>
      <c r="SF595"/>
      <c r="SG595"/>
      <c r="SH595"/>
      <c r="SI595"/>
      <c r="SJ595"/>
      <c r="SK595"/>
      <c r="SL595"/>
      <c r="SM595"/>
      <c r="SN595"/>
      <c r="SO595"/>
      <c r="SP595"/>
      <c r="SQ595"/>
      <c r="SR595"/>
      <c r="SS595"/>
      <c r="ST595"/>
      <c r="SU595"/>
      <c r="SV595"/>
      <c r="SW595"/>
      <c r="SX595"/>
      <c r="SY595"/>
      <c r="SZ595"/>
      <c r="TA595"/>
      <c r="TB595"/>
      <c r="TC595"/>
      <c r="TD595"/>
      <c r="TE595"/>
      <c r="TF595"/>
      <c r="TG595"/>
      <c r="TH595"/>
      <c r="TI595"/>
      <c r="TJ595"/>
      <c r="TK595"/>
      <c r="TL595"/>
      <c r="TM595"/>
      <c r="TN595"/>
      <c r="TO595"/>
      <c r="TP595"/>
      <c r="TQ595"/>
      <c r="TR595"/>
      <c r="TS595"/>
      <c r="TT595"/>
      <c r="TU595"/>
      <c r="TV595"/>
      <c r="TW595"/>
      <c r="TX595"/>
      <c r="TY595"/>
      <c r="TZ595"/>
      <c r="UA595"/>
      <c r="UB595"/>
      <c r="UC595"/>
      <c r="UD595"/>
      <c r="UE595"/>
      <c r="UF595"/>
      <c r="UG595"/>
      <c r="UH595"/>
      <c r="UI595"/>
      <c r="UJ595"/>
      <c r="UK595"/>
      <c r="UL595"/>
      <c r="UM595"/>
      <c r="UN595"/>
      <c r="UO595"/>
      <c r="UP595"/>
      <c r="UQ595"/>
      <c r="UR595"/>
      <c r="US595"/>
      <c r="UT595"/>
      <c r="UU595"/>
      <c r="UV595"/>
      <c r="UW595"/>
      <c r="UX595"/>
      <c r="UY595"/>
      <c r="UZ595"/>
      <c r="VA595"/>
      <c r="VB595"/>
      <c r="VC595"/>
      <c r="VD595"/>
      <c r="VE595"/>
      <c r="VF595"/>
      <c r="VG595"/>
      <c r="VH595"/>
      <c r="VI595"/>
      <c r="VJ595"/>
      <c r="VK595"/>
      <c r="VL595"/>
      <c r="VM595"/>
      <c r="VN595"/>
      <c r="VO595"/>
      <c r="VP595"/>
      <c r="VQ595"/>
      <c r="VR595"/>
      <c r="VS595"/>
      <c r="VT595"/>
      <c r="VU595"/>
      <c r="VV595"/>
      <c r="VW595"/>
      <c r="VX595"/>
      <c r="VY595"/>
      <c r="VZ595"/>
      <c r="WA595"/>
      <c r="WB595"/>
      <c r="WC595"/>
      <c r="WD595"/>
      <c r="WE595"/>
      <c r="WF595"/>
      <c r="WG595"/>
      <c r="WH595"/>
      <c r="WI595"/>
      <c r="WJ595"/>
      <c r="WK595"/>
      <c r="WL595"/>
      <c r="WM595"/>
      <c r="WN595"/>
      <c r="WO595"/>
      <c r="WP595"/>
      <c r="WQ595"/>
      <c r="WR595"/>
      <c r="WS595"/>
      <c r="WT595"/>
      <c r="WU595"/>
      <c r="WV595"/>
      <c r="WW595"/>
      <c r="WX595"/>
      <c r="WY595"/>
      <c r="WZ595"/>
      <c r="XA595"/>
      <c r="XB595"/>
      <c r="XC595"/>
      <c r="XD595"/>
      <c r="XE595"/>
      <c r="XF595"/>
      <c r="XG595"/>
      <c r="XH595"/>
      <c r="XI595"/>
      <c r="XJ595"/>
      <c r="XK595"/>
      <c r="XL595"/>
      <c r="XM595"/>
      <c r="XN595"/>
      <c r="XO595"/>
      <c r="XP595"/>
      <c r="XQ595"/>
      <c r="XR595"/>
      <c r="XS595"/>
      <c r="XT595"/>
      <c r="XU595"/>
      <c r="XV595"/>
      <c r="XW595"/>
      <c r="XX595"/>
      <c r="XY595"/>
      <c r="XZ595"/>
      <c r="YA595"/>
      <c r="YB595"/>
      <c r="YC595"/>
      <c r="YD595"/>
      <c r="YE595"/>
      <c r="YF595"/>
      <c r="YG595"/>
      <c r="YH595"/>
      <c r="YI595"/>
      <c r="YJ595"/>
      <c r="YK595"/>
      <c r="YL595"/>
      <c r="YM595"/>
      <c r="YN595"/>
      <c r="YO595"/>
      <c r="YP595"/>
      <c r="YQ595"/>
      <c r="YR595"/>
      <c r="YS595"/>
      <c r="YT595"/>
      <c r="YU595"/>
      <c r="YV595"/>
      <c r="YW595"/>
      <c r="YX595"/>
      <c r="YY595"/>
      <c r="YZ595"/>
      <c r="ZA595"/>
      <c r="ZB595"/>
      <c r="ZC595"/>
      <c r="ZD595"/>
      <c r="ZE595"/>
      <c r="ZF595"/>
      <c r="ZG595"/>
      <c r="ZH595"/>
      <c r="ZI595"/>
      <c r="ZJ595"/>
      <c r="ZK595"/>
      <c r="ZL595"/>
      <c r="ZM595"/>
      <c r="ZN595"/>
      <c r="ZO595"/>
      <c r="ZP595"/>
      <c r="ZQ595"/>
      <c r="ZR595"/>
      <c r="ZS595"/>
      <c r="ZT595"/>
      <c r="ZU595"/>
      <c r="ZV595"/>
      <c r="ZW595"/>
      <c r="ZX595"/>
      <c r="ZY595"/>
      <c r="ZZ595"/>
      <c r="AAA595"/>
      <c r="AAB595"/>
      <c r="AAC595"/>
      <c r="AAD595"/>
      <c r="AAE595"/>
      <c r="AAF595"/>
      <c r="AAG595"/>
      <c r="AAH595"/>
      <c r="AAI595"/>
      <c r="AAJ595"/>
      <c r="AAK595"/>
      <c r="AAL595"/>
      <c r="AAM595"/>
      <c r="AAN595"/>
      <c r="AAO595"/>
      <c r="AAP595"/>
      <c r="AAQ595"/>
      <c r="AAR595"/>
      <c r="AAS595"/>
      <c r="AAT595"/>
      <c r="AAU595"/>
      <c r="AAV595"/>
      <c r="AAW595"/>
      <c r="AAX595"/>
      <c r="AAY595"/>
      <c r="AAZ595"/>
      <c r="ABA595"/>
      <c r="ABB595"/>
      <c r="ABC595"/>
      <c r="ABD595"/>
      <c r="ABE595"/>
      <c r="ABF595"/>
      <c r="ABG595"/>
      <c r="ABH595"/>
      <c r="ABI595"/>
      <c r="ABJ595"/>
      <c r="ABK595"/>
      <c r="ABL595"/>
      <c r="ABM595"/>
      <c r="ABN595"/>
      <c r="ABO595"/>
      <c r="ABP595"/>
      <c r="ABQ595"/>
      <c r="ABR595"/>
      <c r="ABS595"/>
      <c r="ABT595"/>
      <c r="ABU595"/>
      <c r="ABV595"/>
      <c r="ABW595"/>
      <c r="ABX595"/>
      <c r="ABY595"/>
      <c r="ABZ595"/>
      <c r="ACA595"/>
      <c r="ACB595"/>
      <c r="ACC595"/>
      <c r="ACD595"/>
      <c r="ACE595"/>
      <c r="ACF595"/>
      <c r="ACG595"/>
      <c r="ACH595"/>
      <c r="ACI595"/>
      <c r="ACJ595"/>
      <c r="ACK595"/>
      <c r="ACL595"/>
      <c r="ACM595"/>
      <c r="ACN595"/>
      <c r="ACO595"/>
      <c r="ACP595"/>
      <c r="ACQ595"/>
      <c r="ACR595"/>
      <c r="ACS595"/>
      <c r="ACT595"/>
      <c r="ACU595"/>
      <c r="ACV595"/>
      <c r="ACW595"/>
      <c r="ACX595"/>
      <c r="ACY595"/>
      <c r="ACZ595"/>
      <c r="ADA595"/>
      <c r="ADB595"/>
      <c r="ADC595"/>
      <c r="ADD595"/>
      <c r="ADE595"/>
      <c r="ADF595"/>
      <c r="ADG595"/>
      <c r="ADH595"/>
      <c r="ADI595"/>
      <c r="ADJ595"/>
      <c r="ADK595"/>
      <c r="ADL595"/>
      <c r="ADM595"/>
      <c r="ADN595"/>
      <c r="ADO595"/>
      <c r="ADP595"/>
      <c r="ADQ595"/>
      <c r="ADR595"/>
      <c r="ADS595"/>
      <c r="ADT595"/>
      <c r="ADU595"/>
      <c r="ADV595"/>
      <c r="ADW595"/>
      <c r="ADX595"/>
      <c r="ADY595"/>
      <c r="ADZ595"/>
      <c r="AEA595"/>
      <c r="AEB595"/>
      <c r="AEC595"/>
      <c r="AED595"/>
      <c r="AEE595"/>
      <c r="AEF595"/>
      <c r="AEG595"/>
      <c r="AEH595"/>
      <c r="AEI595"/>
      <c r="AEJ595"/>
      <c r="AEK595"/>
      <c r="AEL595"/>
      <c r="AEM595"/>
      <c r="AEN595"/>
      <c r="AEO595"/>
      <c r="AEP595"/>
      <c r="AEQ595"/>
      <c r="AER595"/>
      <c r="AES595"/>
      <c r="AET595"/>
      <c r="AEU595"/>
      <c r="AEV595"/>
      <c r="AEW595"/>
      <c r="AEX595"/>
      <c r="AEY595"/>
      <c r="AEZ595"/>
      <c r="AFA595"/>
      <c r="AFB595"/>
      <c r="AFC595"/>
      <c r="AFD595"/>
      <c r="AFE595"/>
      <c r="AFF595"/>
      <c r="AFG595"/>
      <c r="AFH595"/>
      <c r="AFI595"/>
      <c r="AFJ595"/>
      <c r="AFK595"/>
      <c r="AFL595"/>
      <c r="AFM595"/>
      <c r="AFN595"/>
      <c r="AFO595"/>
      <c r="AFP595"/>
      <c r="AFQ595"/>
      <c r="AFR595"/>
      <c r="AFS595"/>
      <c r="AFT595"/>
      <c r="AFU595"/>
      <c r="AFV595"/>
      <c r="AFW595"/>
      <c r="AFX595"/>
      <c r="AFY595"/>
      <c r="AFZ595"/>
      <c r="AGA595"/>
      <c r="AGB595"/>
      <c r="AGC595"/>
      <c r="AGD595"/>
      <c r="AGE595"/>
      <c r="AGF595"/>
      <c r="AGG595"/>
      <c r="AGH595"/>
      <c r="AGI595"/>
      <c r="AGJ595"/>
      <c r="AGK595"/>
      <c r="AGL595"/>
      <c r="AGM595"/>
      <c r="AGN595"/>
      <c r="AGO595"/>
      <c r="AGP595"/>
      <c r="AGQ595"/>
      <c r="AGR595"/>
      <c r="AGS595"/>
      <c r="AGT595"/>
      <c r="AGU595"/>
      <c r="AGV595"/>
      <c r="AGW595"/>
      <c r="AGX595"/>
      <c r="AGY595"/>
      <c r="AGZ595"/>
      <c r="AHA595"/>
      <c r="AHB595"/>
      <c r="AHC595"/>
      <c r="AHD595"/>
      <c r="AHE595"/>
      <c r="AHF595"/>
      <c r="AHG595"/>
      <c r="AHH595"/>
      <c r="AHI595"/>
      <c r="AHJ595"/>
      <c r="AHK595"/>
      <c r="AHL595"/>
      <c r="AHM595"/>
      <c r="AHN595"/>
      <c r="AHO595"/>
      <c r="AHP595"/>
      <c r="AHQ595"/>
      <c r="AHR595"/>
      <c r="AHS595"/>
      <c r="AHT595"/>
      <c r="AHU595"/>
      <c r="AHV595"/>
      <c r="AHW595"/>
      <c r="AHX595"/>
      <c r="AHY595"/>
      <c r="AHZ595"/>
      <c r="AIA595"/>
      <c r="AIB595"/>
      <c r="AIC595"/>
      <c r="AID595"/>
      <c r="AIE595"/>
      <c r="AIF595"/>
      <c r="AIG595"/>
      <c r="AIH595"/>
      <c r="AII595"/>
      <c r="AIJ595"/>
      <c r="AIK595"/>
      <c r="AIL595"/>
      <c r="AIM595"/>
      <c r="AIN595"/>
      <c r="AIO595"/>
      <c r="AIP595"/>
      <c r="AIQ595"/>
      <c r="AIR595"/>
      <c r="AIS595"/>
      <c r="AIT595"/>
      <c r="AIU595"/>
      <c r="AIV595"/>
      <c r="AIW595"/>
      <c r="AIX595"/>
      <c r="AIY595"/>
      <c r="AIZ595"/>
      <c r="AJA595"/>
      <c r="AJB595"/>
      <c r="AJC595"/>
      <c r="AJD595"/>
      <c r="AJE595"/>
      <c r="AJF595"/>
      <c r="AJG595"/>
      <c r="AJH595"/>
      <c r="AJI595"/>
      <c r="AJJ595"/>
      <c r="AJK595"/>
      <c r="AJL595"/>
      <c r="AJM595"/>
      <c r="AJN595"/>
      <c r="AJO595"/>
      <c r="AJP595"/>
      <c r="AJQ595"/>
      <c r="AJR595"/>
      <c r="AJS595"/>
      <c r="AJT595"/>
      <c r="AJU595"/>
      <c r="AJV595"/>
      <c r="AJW595"/>
      <c r="AJX595"/>
      <c r="AJY595"/>
      <c r="AJZ595"/>
      <c r="AKA595"/>
      <c r="AKB595"/>
      <c r="AKC595"/>
      <c r="AKD595"/>
      <c r="AKE595"/>
      <c r="AKF595"/>
      <c r="AKG595"/>
      <c r="AKH595"/>
      <c r="AKI595"/>
      <c r="AKJ595"/>
      <c r="AKK595"/>
      <c r="AKL595"/>
      <c r="AKM595"/>
      <c r="AKN595"/>
      <c r="AKO595"/>
      <c r="AKP595"/>
      <c r="AKQ595"/>
      <c r="AKR595"/>
      <c r="AKS595"/>
      <c r="AKT595"/>
      <c r="AKU595"/>
      <c r="AKV595"/>
      <c r="AKW595"/>
      <c r="AKX595"/>
      <c r="AKY595"/>
      <c r="AKZ595"/>
      <c r="ALA595"/>
      <c r="ALB595"/>
      <c r="ALC595"/>
      <c r="ALD595"/>
      <c r="ALE595"/>
      <c r="ALF595"/>
      <c r="ALG595"/>
      <c r="ALH595"/>
      <c r="ALI595"/>
      <c r="ALJ595"/>
      <c r="ALK595"/>
      <c r="ALL595"/>
      <c r="ALM595"/>
      <c r="ALN595"/>
      <c r="ALO595"/>
      <c r="ALP595"/>
      <c r="ALQ595"/>
      <c r="ALR595"/>
      <c r="ALS595"/>
      <c r="ALT595"/>
      <c r="ALU595"/>
      <c r="ALV595"/>
      <c r="ALW595"/>
      <c r="ALX595"/>
      <c r="ALY595"/>
      <c r="ALZ595"/>
      <c r="AMA595"/>
      <c r="AMB595"/>
      <c r="AMC595"/>
      <c r="AMD595"/>
      <c r="AME595"/>
      <c r="AMF595"/>
      <c r="AMG595"/>
      <c r="AMH595"/>
      <c r="AMI595"/>
      <c r="AMJ595"/>
      <c r="AMK595"/>
      <c r="AML595"/>
      <c r="AMM595"/>
      <c r="AMN595"/>
      <c r="AMO595"/>
      <c r="AMP595"/>
      <c r="AMQ595"/>
      <c r="AMR595"/>
      <c r="AMS595"/>
      <c r="AMT595"/>
      <c r="AMU595"/>
    </row>
    <row r="596" spans="3:1038" s="6" customFormat="1" ht="15" customHeight="1" x14ac:dyDescent="0.25">
      <c r="C596" s="6" t="str">
        <f t="shared" si="265"/>
        <v>Harvest Thermal</v>
      </c>
      <c r="D596" s="6" t="str">
        <f t="shared" si="266"/>
        <v>PD2B-10-43  (43 gal)</v>
      </c>
      <c r="E596" s="6">
        <f t="shared" si="267"/>
        <v>3000816</v>
      </c>
      <c r="F596" s="55">
        <f t="shared" si="268"/>
        <v>43</v>
      </c>
      <c r="G596" s="6" t="str">
        <f t="shared" si="269"/>
        <v>SANCO240</v>
      </c>
      <c r="H596" s="114">
        <f t="shared" si="270"/>
        <v>1</v>
      </c>
      <c r="I596" s="152" t="str">
        <f t="shared" si="271"/>
        <v>HarvestThermal_PD2B1043</v>
      </c>
      <c r="J596" s="114">
        <v>3</v>
      </c>
      <c r="K596" s="219">
        <v>3.1</v>
      </c>
      <c r="L596" s="91" t="s">
        <v>188</v>
      </c>
      <c r="M596" s="183">
        <v>4</v>
      </c>
      <c r="N596" s="131">
        <f t="shared" si="272"/>
        <v>30</v>
      </c>
      <c r="O596" s="189" t="s">
        <v>923</v>
      </c>
      <c r="P596" s="178">
        <f t="shared" si="332"/>
        <v>8</v>
      </c>
      <c r="Q596" s="164">
        <f t="shared" si="263"/>
        <v>3000816</v>
      </c>
      <c r="R596" s="9" t="str">
        <f t="shared" si="273"/>
        <v>PD2B-10-43  (43 gal)</v>
      </c>
      <c r="S596" s="11">
        <f>COUNTIF(R$90:R$662, R596)</f>
        <v>1</v>
      </c>
      <c r="T596" s="173" t="s">
        <v>1013</v>
      </c>
      <c r="U596" s="172">
        <v>43</v>
      </c>
      <c r="V596" s="173" t="s">
        <v>899</v>
      </c>
      <c r="W596" s="173" t="s">
        <v>899</v>
      </c>
      <c r="X596" s="129" t="str">
        <f t="shared" si="264"/>
        <v>SANCO240</v>
      </c>
      <c r="Y596" s="180">
        <v>1</v>
      </c>
      <c r="Z596" s="192"/>
      <c r="AA596" s="193"/>
      <c r="AB596" s="166"/>
      <c r="AC596" s="124" t="str">
        <f t="shared" si="274"/>
        <v>2,     3000816,   "PD2B-10-43  (43 gal)"</v>
      </c>
      <c r="AD596" s="182" t="s">
        <v>1018</v>
      </c>
      <c r="AE596" s="173" t="s">
        <v>1023</v>
      </c>
      <c r="AF596" s="167">
        <f>COUNTIF(AE$77:AE$662, AE596)</f>
        <v>1</v>
      </c>
      <c r="AG596" s="124" t="str">
        <f t="shared" si="275"/>
        <v xml:space="preserve">          case  PD2B-10-43  (43 gal)   :   "HarvestThermal_PD2B1043"</v>
      </c>
      <c r="AH596" s="6">
        <v>3.1</v>
      </c>
      <c r="AJ596" s="6">
        <v>3</v>
      </c>
      <c r="AK596"/>
      <c r="AL596" s="138">
        <f t="shared" si="276"/>
        <v>3.1</v>
      </c>
      <c r="AM596" s="138" t="str">
        <f t="shared" si="277"/>
        <v/>
      </c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/>
      <c r="EX596"/>
      <c r="EY596"/>
      <c r="EZ596"/>
      <c r="FA596"/>
      <c r="FB596"/>
      <c r="FC596"/>
      <c r="FD596"/>
      <c r="FE596"/>
      <c r="FF596"/>
      <c r="FG596"/>
      <c r="FH596"/>
      <c r="FI596"/>
      <c r="FJ596"/>
      <c r="FK596"/>
      <c r="FL596"/>
      <c r="FM596"/>
      <c r="FN596"/>
      <c r="FO596"/>
      <c r="FP596"/>
      <c r="FQ596"/>
      <c r="FR596"/>
      <c r="FS596"/>
      <c r="FT596"/>
      <c r="FU596"/>
      <c r="FV596"/>
      <c r="FW596"/>
      <c r="FX596"/>
      <c r="FY596"/>
      <c r="FZ596"/>
      <c r="GA596"/>
      <c r="GB596"/>
      <c r="GC596"/>
      <c r="GD596"/>
      <c r="GE596"/>
      <c r="GF596"/>
      <c r="GG596"/>
      <c r="GH596"/>
      <c r="GI596"/>
      <c r="GJ596"/>
      <c r="GK596"/>
      <c r="GL596"/>
      <c r="GM596"/>
      <c r="GN596"/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/>
      <c r="HD596"/>
      <c r="HE596"/>
      <c r="HF596"/>
      <c r="HG596"/>
      <c r="HH596"/>
      <c r="HI596"/>
      <c r="HJ596"/>
      <c r="HK596"/>
      <c r="HL596"/>
      <c r="HM596"/>
      <c r="HN596"/>
      <c r="HO596"/>
      <c r="HP596"/>
      <c r="HQ596"/>
      <c r="HR596"/>
      <c r="HS596"/>
      <c r="HT596"/>
      <c r="HU596"/>
      <c r="HV596"/>
      <c r="HW596"/>
      <c r="HX596"/>
      <c r="HY596"/>
      <c r="HZ596"/>
      <c r="IA596"/>
      <c r="IB596"/>
      <c r="IC596"/>
      <c r="ID596"/>
      <c r="IE596"/>
      <c r="IF596"/>
      <c r="IG596"/>
      <c r="IH596"/>
      <c r="II596"/>
      <c r="IJ596"/>
      <c r="IK596"/>
      <c r="IL596"/>
      <c r="IM596"/>
      <c r="IN596"/>
      <c r="IO596"/>
      <c r="IP596"/>
      <c r="IQ596"/>
      <c r="IR596"/>
      <c r="IS596"/>
      <c r="IT596"/>
      <c r="IU596"/>
      <c r="IV596"/>
      <c r="IW596"/>
      <c r="IX596"/>
      <c r="IY596"/>
      <c r="IZ596"/>
      <c r="JA596"/>
      <c r="JB596"/>
      <c r="JC596"/>
      <c r="JD596"/>
      <c r="JE596"/>
      <c r="JF596"/>
      <c r="JG596"/>
      <c r="JH596"/>
      <c r="JI596"/>
      <c r="JJ596"/>
      <c r="JK596"/>
      <c r="JL596"/>
      <c r="JM596"/>
      <c r="JN596"/>
      <c r="JO596"/>
      <c r="JP596"/>
      <c r="JQ596"/>
      <c r="JR596"/>
      <c r="JS596"/>
      <c r="JT596"/>
      <c r="JU596"/>
      <c r="JV596"/>
      <c r="JW596"/>
      <c r="JX596"/>
      <c r="JY596"/>
      <c r="JZ596"/>
      <c r="KA596"/>
      <c r="KB596"/>
      <c r="KC596"/>
      <c r="KD596"/>
      <c r="KE596"/>
      <c r="KF596"/>
      <c r="KG596"/>
      <c r="KH596"/>
      <c r="KI596"/>
      <c r="KJ596"/>
      <c r="KK596"/>
      <c r="KL596"/>
      <c r="KM596"/>
      <c r="KN596"/>
      <c r="KO596"/>
      <c r="KP596"/>
      <c r="KQ596"/>
      <c r="KR596"/>
      <c r="KS596"/>
      <c r="KT596"/>
      <c r="KU596"/>
      <c r="KV596"/>
      <c r="KW596"/>
      <c r="KX596"/>
      <c r="KY596"/>
      <c r="KZ596"/>
      <c r="LA596"/>
      <c r="LB596"/>
      <c r="LC596"/>
      <c r="LD596"/>
      <c r="LE596"/>
      <c r="LF596"/>
      <c r="LG596"/>
      <c r="LH596"/>
      <c r="LI596"/>
      <c r="LJ596"/>
      <c r="LK596"/>
      <c r="LL596"/>
      <c r="LM596"/>
      <c r="LN596"/>
      <c r="LO596"/>
      <c r="LP596"/>
      <c r="LQ596"/>
      <c r="LR596"/>
      <c r="LS596"/>
      <c r="LT596"/>
      <c r="LU596"/>
      <c r="LV596"/>
      <c r="LW596"/>
      <c r="LX596"/>
      <c r="LY596"/>
      <c r="LZ596"/>
      <c r="MA596"/>
      <c r="MB596"/>
      <c r="MC596"/>
      <c r="MD596"/>
      <c r="ME596"/>
      <c r="MF596"/>
      <c r="MG596"/>
      <c r="MH596"/>
      <c r="MI596"/>
      <c r="MJ596"/>
      <c r="MK596"/>
      <c r="ML596"/>
      <c r="MM596"/>
      <c r="MN596"/>
      <c r="MO596"/>
      <c r="MP596"/>
      <c r="MQ596"/>
      <c r="MR596"/>
      <c r="MS596"/>
      <c r="MT596"/>
      <c r="MU596"/>
      <c r="MV596"/>
      <c r="MW596"/>
      <c r="MX596"/>
      <c r="MY596"/>
      <c r="MZ596"/>
      <c r="NA596"/>
      <c r="NB596"/>
      <c r="NC596"/>
      <c r="ND596"/>
      <c r="NE596"/>
      <c r="NF596"/>
      <c r="NG596"/>
      <c r="NH596"/>
      <c r="NI596"/>
      <c r="NJ596"/>
      <c r="NK596"/>
      <c r="NL596"/>
      <c r="NM596"/>
      <c r="NN596"/>
      <c r="NO596"/>
      <c r="NP596"/>
      <c r="NQ596"/>
      <c r="NR596"/>
      <c r="NS596"/>
      <c r="NT596"/>
      <c r="NU596"/>
      <c r="NV596"/>
      <c r="NW596"/>
      <c r="NX596"/>
      <c r="NY596"/>
      <c r="NZ596"/>
      <c r="OA596"/>
      <c r="OB596"/>
      <c r="OC596"/>
      <c r="OD596"/>
      <c r="OE596"/>
      <c r="OF596"/>
      <c r="OG596"/>
      <c r="OH596"/>
      <c r="OI596"/>
      <c r="OJ596"/>
      <c r="OK596"/>
      <c r="OL596"/>
      <c r="OM596"/>
      <c r="ON596"/>
      <c r="OO596"/>
      <c r="OP596"/>
      <c r="OQ596"/>
      <c r="OR596"/>
      <c r="OS596"/>
      <c r="OT596"/>
      <c r="OU596"/>
      <c r="OV596"/>
      <c r="OW596"/>
      <c r="OX596"/>
      <c r="OY596"/>
      <c r="OZ596"/>
      <c r="PA596"/>
      <c r="PB596"/>
      <c r="PC596"/>
      <c r="PD596"/>
      <c r="PE596"/>
      <c r="PF596"/>
      <c r="PG596"/>
      <c r="PH596"/>
      <c r="PI596"/>
      <c r="PJ596"/>
      <c r="PK596"/>
      <c r="PL596"/>
      <c r="PM596"/>
      <c r="PN596"/>
      <c r="PO596"/>
      <c r="PP596"/>
      <c r="PQ596"/>
      <c r="PR596"/>
      <c r="PS596"/>
      <c r="PT596"/>
      <c r="PU596"/>
      <c r="PV596"/>
      <c r="PW596"/>
      <c r="PX596"/>
      <c r="PY596"/>
      <c r="PZ596"/>
      <c r="QA596"/>
      <c r="QB596"/>
      <c r="QC596"/>
      <c r="QD596"/>
      <c r="QE596"/>
      <c r="QF596"/>
      <c r="QG596"/>
      <c r="QH596"/>
      <c r="QI596"/>
      <c r="QJ596"/>
      <c r="QK596"/>
      <c r="QL596"/>
      <c r="QM596"/>
      <c r="QN596"/>
      <c r="QO596"/>
      <c r="QP596"/>
      <c r="QQ596"/>
      <c r="QR596"/>
      <c r="QS596"/>
      <c r="QT596"/>
      <c r="QU596"/>
      <c r="QV596"/>
      <c r="QW596"/>
      <c r="QX596"/>
      <c r="QY596"/>
      <c r="QZ596"/>
      <c r="RA596"/>
      <c r="RB596"/>
      <c r="RC596"/>
      <c r="RD596"/>
      <c r="RE596"/>
      <c r="RF596"/>
      <c r="RG596"/>
      <c r="RH596"/>
      <c r="RI596"/>
      <c r="RJ596"/>
      <c r="RK596"/>
      <c r="RL596"/>
      <c r="RM596"/>
      <c r="RN596"/>
      <c r="RO596"/>
      <c r="RP596"/>
      <c r="RQ596"/>
      <c r="RR596"/>
      <c r="RS596"/>
      <c r="RT596"/>
      <c r="RU596"/>
      <c r="RV596"/>
      <c r="RW596"/>
      <c r="RX596"/>
      <c r="RY596"/>
      <c r="RZ596"/>
      <c r="SA596"/>
      <c r="SB596"/>
      <c r="SC596"/>
      <c r="SD596"/>
      <c r="SE596"/>
      <c r="SF596"/>
      <c r="SG596"/>
      <c r="SH596"/>
      <c r="SI596"/>
      <c r="SJ596"/>
      <c r="SK596"/>
      <c r="SL596"/>
      <c r="SM596"/>
      <c r="SN596"/>
      <c r="SO596"/>
      <c r="SP596"/>
      <c r="SQ596"/>
      <c r="SR596"/>
      <c r="SS596"/>
      <c r="ST596"/>
      <c r="SU596"/>
      <c r="SV596"/>
      <c r="SW596"/>
      <c r="SX596"/>
      <c r="SY596"/>
      <c r="SZ596"/>
      <c r="TA596"/>
      <c r="TB596"/>
      <c r="TC596"/>
      <c r="TD596"/>
      <c r="TE596"/>
      <c r="TF596"/>
      <c r="TG596"/>
      <c r="TH596"/>
      <c r="TI596"/>
      <c r="TJ596"/>
      <c r="TK596"/>
      <c r="TL596"/>
      <c r="TM596"/>
      <c r="TN596"/>
      <c r="TO596"/>
      <c r="TP596"/>
      <c r="TQ596"/>
      <c r="TR596"/>
      <c r="TS596"/>
      <c r="TT596"/>
      <c r="TU596"/>
      <c r="TV596"/>
      <c r="TW596"/>
      <c r="TX596"/>
      <c r="TY596"/>
      <c r="TZ596"/>
      <c r="UA596"/>
      <c r="UB596"/>
      <c r="UC596"/>
      <c r="UD596"/>
      <c r="UE596"/>
      <c r="UF596"/>
      <c r="UG596"/>
      <c r="UH596"/>
      <c r="UI596"/>
      <c r="UJ596"/>
      <c r="UK596"/>
      <c r="UL596"/>
      <c r="UM596"/>
      <c r="UN596"/>
      <c r="UO596"/>
      <c r="UP596"/>
      <c r="UQ596"/>
      <c r="UR596"/>
      <c r="US596"/>
      <c r="UT596"/>
      <c r="UU596"/>
      <c r="UV596"/>
      <c r="UW596"/>
      <c r="UX596"/>
      <c r="UY596"/>
      <c r="UZ596"/>
      <c r="VA596"/>
      <c r="VB596"/>
      <c r="VC596"/>
      <c r="VD596"/>
      <c r="VE596"/>
      <c r="VF596"/>
      <c r="VG596"/>
      <c r="VH596"/>
      <c r="VI596"/>
      <c r="VJ596"/>
      <c r="VK596"/>
      <c r="VL596"/>
      <c r="VM596"/>
      <c r="VN596"/>
      <c r="VO596"/>
      <c r="VP596"/>
      <c r="VQ596"/>
      <c r="VR596"/>
      <c r="VS596"/>
      <c r="VT596"/>
      <c r="VU596"/>
      <c r="VV596"/>
      <c r="VW596"/>
      <c r="VX596"/>
      <c r="VY596"/>
      <c r="VZ596"/>
      <c r="WA596"/>
      <c r="WB596"/>
      <c r="WC596"/>
      <c r="WD596"/>
      <c r="WE596"/>
      <c r="WF596"/>
      <c r="WG596"/>
      <c r="WH596"/>
      <c r="WI596"/>
      <c r="WJ596"/>
      <c r="WK596"/>
      <c r="WL596"/>
      <c r="WM596"/>
      <c r="WN596"/>
      <c r="WO596"/>
      <c r="WP596"/>
      <c r="WQ596"/>
      <c r="WR596"/>
      <c r="WS596"/>
      <c r="WT596"/>
      <c r="WU596"/>
      <c r="WV596"/>
      <c r="WW596"/>
      <c r="WX596"/>
      <c r="WY596"/>
      <c r="WZ596"/>
      <c r="XA596"/>
      <c r="XB596"/>
      <c r="XC596"/>
      <c r="XD596"/>
      <c r="XE596"/>
      <c r="XF596"/>
      <c r="XG596"/>
      <c r="XH596"/>
      <c r="XI596"/>
      <c r="XJ596"/>
      <c r="XK596"/>
      <c r="XL596"/>
      <c r="XM596"/>
      <c r="XN596"/>
      <c r="XO596"/>
      <c r="XP596"/>
      <c r="XQ596"/>
      <c r="XR596"/>
      <c r="XS596"/>
      <c r="XT596"/>
      <c r="XU596"/>
      <c r="XV596"/>
      <c r="XW596"/>
      <c r="XX596"/>
      <c r="XY596"/>
      <c r="XZ596"/>
      <c r="YA596"/>
      <c r="YB596"/>
      <c r="YC596"/>
      <c r="YD596"/>
      <c r="YE596"/>
      <c r="YF596"/>
      <c r="YG596"/>
      <c r="YH596"/>
      <c r="YI596"/>
      <c r="YJ596"/>
      <c r="YK596"/>
      <c r="YL596"/>
      <c r="YM596"/>
      <c r="YN596"/>
      <c r="YO596"/>
      <c r="YP596"/>
      <c r="YQ596"/>
      <c r="YR596"/>
      <c r="YS596"/>
      <c r="YT596"/>
      <c r="YU596"/>
      <c r="YV596"/>
      <c r="YW596"/>
      <c r="YX596"/>
      <c r="YY596"/>
      <c r="YZ596"/>
      <c r="ZA596"/>
      <c r="ZB596"/>
      <c r="ZC596"/>
      <c r="ZD596"/>
      <c r="ZE596"/>
      <c r="ZF596"/>
      <c r="ZG596"/>
      <c r="ZH596"/>
      <c r="ZI596"/>
      <c r="ZJ596"/>
      <c r="ZK596"/>
      <c r="ZL596"/>
      <c r="ZM596"/>
      <c r="ZN596"/>
      <c r="ZO596"/>
      <c r="ZP596"/>
      <c r="ZQ596"/>
      <c r="ZR596"/>
      <c r="ZS596"/>
      <c r="ZT596"/>
      <c r="ZU596"/>
      <c r="ZV596"/>
      <c r="ZW596"/>
      <c r="ZX596"/>
      <c r="ZY596"/>
      <c r="ZZ596"/>
      <c r="AAA596"/>
      <c r="AAB596"/>
      <c r="AAC596"/>
      <c r="AAD596"/>
      <c r="AAE596"/>
      <c r="AAF596"/>
      <c r="AAG596"/>
      <c r="AAH596"/>
      <c r="AAI596"/>
      <c r="AAJ596"/>
      <c r="AAK596"/>
      <c r="AAL596"/>
      <c r="AAM596"/>
      <c r="AAN596"/>
      <c r="AAO596"/>
      <c r="AAP596"/>
      <c r="AAQ596"/>
      <c r="AAR596"/>
      <c r="AAS596"/>
      <c r="AAT596"/>
      <c r="AAU596"/>
      <c r="AAV596"/>
      <c r="AAW596"/>
      <c r="AAX596"/>
      <c r="AAY596"/>
      <c r="AAZ596"/>
      <c r="ABA596"/>
      <c r="ABB596"/>
      <c r="ABC596"/>
      <c r="ABD596"/>
      <c r="ABE596"/>
      <c r="ABF596"/>
      <c r="ABG596"/>
      <c r="ABH596"/>
      <c r="ABI596"/>
      <c r="ABJ596"/>
      <c r="ABK596"/>
      <c r="ABL596"/>
      <c r="ABM596"/>
      <c r="ABN596"/>
      <c r="ABO596"/>
      <c r="ABP596"/>
      <c r="ABQ596"/>
      <c r="ABR596"/>
      <c r="ABS596"/>
      <c r="ABT596"/>
      <c r="ABU596"/>
      <c r="ABV596"/>
      <c r="ABW596"/>
      <c r="ABX596"/>
      <c r="ABY596"/>
      <c r="ABZ596"/>
      <c r="ACA596"/>
      <c r="ACB596"/>
      <c r="ACC596"/>
      <c r="ACD596"/>
      <c r="ACE596"/>
      <c r="ACF596"/>
      <c r="ACG596"/>
      <c r="ACH596"/>
      <c r="ACI596"/>
      <c r="ACJ596"/>
      <c r="ACK596"/>
      <c r="ACL596"/>
      <c r="ACM596"/>
      <c r="ACN596"/>
      <c r="ACO596"/>
      <c r="ACP596"/>
      <c r="ACQ596"/>
      <c r="ACR596"/>
      <c r="ACS596"/>
      <c r="ACT596"/>
      <c r="ACU596"/>
      <c r="ACV596"/>
      <c r="ACW596"/>
      <c r="ACX596"/>
      <c r="ACY596"/>
      <c r="ACZ596"/>
      <c r="ADA596"/>
      <c r="ADB596"/>
      <c r="ADC596"/>
      <c r="ADD596"/>
      <c r="ADE596"/>
      <c r="ADF596"/>
      <c r="ADG596"/>
      <c r="ADH596"/>
      <c r="ADI596"/>
      <c r="ADJ596"/>
      <c r="ADK596"/>
      <c r="ADL596"/>
      <c r="ADM596"/>
      <c r="ADN596"/>
      <c r="ADO596"/>
      <c r="ADP596"/>
      <c r="ADQ596"/>
      <c r="ADR596"/>
      <c r="ADS596"/>
      <c r="ADT596"/>
      <c r="ADU596"/>
      <c r="ADV596"/>
      <c r="ADW596"/>
      <c r="ADX596"/>
      <c r="ADY596"/>
      <c r="ADZ596"/>
      <c r="AEA596"/>
      <c r="AEB596"/>
      <c r="AEC596"/>
      <c r="AED596"/>
      <c r="AEE596"/>
      <c r="AEF596"/>
      <c r="AEG596"/>
      <c r="AEH596"/>
      <c r="AEI596"/>
      <c r="AEJ596"/>
      <c r="AEK596"/>
      <c r="AEL596"/>
      <c r="AEM596"/>
      <c r="AEN596"/>
      <c r="AEO596"/>
      <c r="AEP596"/>
      <c r="AEQ596"/>
      <c r="AER596"/>
      <c r="AES596"/>
      <c r="AET596"/>
      <c r="AEU596"/>
      <c r="AEV596"/>
      <c r="AEW596"/>
      <c r="AEX596"/>
      <c r="AEY596"/>
      <c r="AEZ596"/>
      <c r="AFA596"/>
      <c r="AFB596"/>
      <c r="AFC596"/>
      <c r="AFD596"/>
      <c r="AFE596"/>
      <c r="AFF596"/>
      <c r="AFG596"/>
      <c r="AFH596"/>
      <c r="AFI596"/>
      <c r="AFJ596"/>
      <c r="AFK596"/>
      <c r="AFL596"/>
      <c r="AFM596"/>
      <c r="AFN596"/>
      <c r="AFO596"/>
      <c r="AFP596"/>
      <c r="AFQ596"/>
      <c r="AFR596"/>
      <c r="AFS596"/>
      <c r="AFT596"/>
      <c r="AFU596"/>
      <c r="AFV596"/>
      <c r="AFW596"/>
      <c r="AFX596"/>
      <c r="AFY596"/>
      <c r="AFZ596"/>
      <c r="AGA596"/>
      <c r="AGB596"/>
      <c r="AGC596"/>
      <c r="AGD596"/>
      <c r="AGE596"/>
      <c r="AGF596"/>
      <c r="AGG596"/>
      <c r="AGH596"/>
      <c r="AGI596"/>
      <c r="AGJ596"/>
      <c r="AGK596"/>
      <c r="AGL596"/>
      <c r="AGM596"/>
      <c r="AGN596"/>
      <c r="AGO596"/>
      <c r="AGP596"/>
      <c r="AGQ596"/>
      <c r="AGR596"/>
      <c r="AGS596"/>
      <c r="AGT596"/>
      <c r="AGU596"/>
      <c r="AGV596"/>
      <c r="AGW596"/>
      <c r="AGX596"/>
      <c r="AGY596"/>
      <c r="AGZ596"/>
      <c r="AHA596"/>
      <c r="AHB596"/>
      <c r="AHC596"/>
      <c r="AHD596"/>
      <c r="AHE596"/>
      <c r="AHF596"/>
      <c r="AHG596"/>
      <c r="AHH596"/>
      <c r="AHI596"/>
      <c r="AHJ596"/>
      <c r="AHK596"/>
      <c r="AHL596"/>
      <c r="AHM596"/>
      <c r="AHN596"/>
      <c r="AHO596"/>
      <c r="AHP596"/>
      <c r="AHQ596"/>
      <c r="AHR596"/>
      <c r="AHS596"/>
      <c r="AHT596"/>
      <c r="AHU596"/>
      <c r="AHV596"/>
      <c r="AHW596"/>
      <c r="AHX596"/>
      <c r="AHY596"/>
      <c r="AHZ596"/>
      <c r="AIA596"/>
      <c r="AIB596"/>
      <c r="AIC596"/>
      <c r="AID596"/>
      <c r="AIE596"/>
      <c r="AIF596"/>
      <c r="AIG596"/>
      <c r="AIH596"/>
      <c r="AII596"/>
      <c r="AIJ596"/>
      <c r="AIK596"/>
      <c r="AIL596"/>
      <c r="AIM596"/>
      <c r="AIN596"/>
      <c r="AIO596"/>
      <c r="AIP596"/>
      <c r="AIQ596"/>
      <c r="AIR596"/>
      <c r="AIS596"/>
      <c r="AIT596"/>
      <c r="AIU596"/>
      <c r="AIV596"/>
      <c r="AIW596"/>
      <c r="AIX596"/>
      <c r="AIY596"/>
      <c r="AIZ596"/>
      <c r="AJA596"/>
      <c r="AJB596"/>
      <c r="AJC596"/>
      <c r="AJD596"/>
      <c r="AJE596"/>
      <c r="AJF596"/>
      <c r="AJG596"/>
      <c r="AJH596"/>
      <c r="AJI596"/>
      <c r="AJJ596"/>
      <c r="AJK596"/>
      <c r="AJL596"/>
      <c r="AJM596"/>
      <c r="AJN596"/>
      <c r="AJO596"/>
      <c r="AJP596"/>
      <c r="AJQ596"/>
      <c r="AJR596"/>
      <c r="AJS596"/>
      <c r="AJT596"/>
      <c r="AJU596"/>
      <c r="AJV596"/>
      <c r="AJW596"/>
      <c r="AJX596"/>
      <c r="AJY596"/>
      <c r="AJZ596"/>
      <c r="AKA596"/>
      <c r="AKB596"/>
      <c r="AKC596"/>
      <c r="AKD596"/>
      <c r="AKE596"/>
      <c r="AKF596"/>
      <c r="AKG596"/>
      <c r="AKH596"/>
      <c r="AKI596"/>
      <c r="AKJ596"/>
      <c r="AKK596"/>
      <c r="AKL596"/>
      <c r="AKM596"/>
      <c r="AKN596"/>
      <c r="AKO596"/>
      <c r="AKP596"/>
      <c r="AKQ596"/>
      <c r="AKR596"/>
      <c r="AKS596"/>
      <c r="AKT596"/>
      <c r="AKU596"/>
      <c r="AKV596"/>
      <c r="AKW596"/>
      <c r="AKX596"/>
      <c r="AKY596"/>
      <c r="AKZ596"/>
      <c r="ALA596"/>
      <c r="ALB596"/>
      <c r="ALC596"/>
      <c r="ALD596"/>
      <c r="ALE596"/>
      <c r="ALF596"/>
      <c r="ALG596"/>
      <c r="ALH596"/>
      <c r="ALI596"/>
      <c r="ALJ596"/>
      <c r="ALK596"/>
      <c r="ALL596"/>
      <c r="ALM596"/>
      <c r="ALN596"/>
      <c r="ALO596"/>
      <c r="ALP596"/>
      <c r="ALQ596"/>
      <c r="ALR596"/>
      <c r="ALS596"/>
      <c r="ALT596"/>
      <c r="ALU596"/>
      <c r="ALV596"/>
      <c r="ALW596"/>
      <c r="ALX596"/>
      <c r="ALY596"/>
      <c r="ALZ596"/>
      <c r="AMA596"/>
      <c r="AMB596"/>
      <c r="AMC596"/>
      <c r="AMD596"/>
      <c r="AME596"/>
      <c r="AMF596"/>
      <c r="AMG596"/>
      <c r="AMH596"/>
      <c r="AMI596"/>
      <c r="AMJ596"/>
      <c r="AMK596"/>
      <c r="AML596"/>
      <c r="AMM596"/>
      <c r="AMN596"/>
      <c r="AMO596"/>
      <c r="AMP596"/>
      <c r="AMQ596"/>
      <c r="AMR596"/>
      <c r="AMS596"/>
      <c r="AMT596"/>
      <c r="AMU596"/>
    </row>
    <row r="597" spans="3:1038" s="6" customFormat="1" ht="15" customHeight="1" x14ac:dyDescent="0.25">
      <c r="C597" s="6" t="str">
        <f t="shared" si="265"/>
        <v>Harvest Thermal</v>
      </c>
      <c r="D597" s="6" t="str">
        <f t="shared" si="266"/>
        <v>PD2B-10-83  (83 gal)</v>
      </c>
      <c r="E597" s="6">
        <f t="shared" si="267"/>
        <v>3000917</v>
      </c>
      <c r="F597" s="55">
        <f t="shared" si="268"/>
        <v>83</v>
      </c>
      <c r="G597" s="6" t="str">
        <f t="shared" si="269"/>
        <v>SANCO280</v>
      </c>
      <c r="H597" s="114">
        <f t="shared" si="270"/>
        <v>1</v>
      </c>
      <c r="I597" s="152" t="str">
        <f t="shared" si="271"/>
        <v>HarvestThermal_PD2B1083</v>
      </c>
      <c r="J597" s="114">
        <v>3</v>
      </c>
      <c r="K597" s="219">
        <v>3.75</v>
      </c>
      <c r="L597" s="91" t="s">
        <v>188</v>
      </c>
      <c r="M597" s="183">
        <v>4</v>
      </c>
      <c r="N597" s="131">
        <f t="shared" si="272"/>
        <v>30</v>
      </c>
      <c r="O597" s="189" t="s">
        <v>923</v>
      </c>
      <c r="P597" s="178">
        <f t="shared" si="332"/>
        <v>9</v>
      </c>
      <c r="Q597" s="164">
        <f t="shared" si="263"/>
        <v>3000917</v>
      </c>
      <c r="R597" s="9" t="str">
        <f t="shared" si="273"/>
        <v>PD2B-10-83  (83 gal)</v>
      </c>
      <c r="S597" s="11">
        <f>COUNTIF(R$90:R$662, R597)</f>
        <v>1</v>
      </c>
      <c r="T597" s="173" t="s">
        <v>1014</v>
      </c>
      <c r="U597" s="172">
        <v>83</v>
      </c>
      <c r="V597" s="173" t="s">
        <v>900</v>
      </c>
      <c r="W597" s="173" t="s">
        <v>900</v>
      </c>
      <c r="X597" s="129" t="str">
        <f t="shared" si="264"/>
        <v>SANCO280</v>
      </c>
      <c r="Y597" s="180">
        <v>1</v>
      </c>
      <c r="Z597" s="192"/>
      <c r="AA597" s="193"/>
      <c r="AB597" s="166"/>
      <c r="AC597" s="124" t="str">
        <f t="shared" si="274"/>
        <v>2,     3000917,   "PD2B-10-83  (83 gal)"</v>
      </c>
      <c r="AD597" s="182" t="s">
        <v>1018</v>
      </c>
      <c r="AE597" s="173" t="s">
        <v>1024</v>
      </c>
      <c r="AF597" s="167">
        <f>COUNTIF(AE$77:AE$662, AE597)</f>
        <v>1</v>
      </c>
      <c r="AG597" s="124" t="str">
        <f t="shared" si="275"/>
        <v xml:space="preserve">          case  PD2B-10-83  (83 gal)   :   "HarvestThermal_PD2B1083"</v>
      </c>
      <c r="AH597" s="6">
        <v>3.75</v>
      </c>
      <c r="AJ597" s="6">
        <v>3</v>
      </c>
      <c r="AK597"/>
      <c r="AL597" s="138">
        <f t="shared" si="276"/>
        <v>3.75</v>
      </c>
      <c r="AM597" s="138" t="str">
        <f t="shared" si="277"/>
        <v/>
      </c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/>
      <c r="EO597"/>
      <c r="EP597"/>
      <c r="EQ597"/>
      <c r="ER597"/>
      <c r="ES597"/>
      <c r="ET597"/>
      <c r="EU597"/>
      <c r="EV597"/>
      <c r="EW597"/>
      <c r="EX597"/>
      <c r="EY597"/>
      <c r="EZ597"/>
      <c r="FA597"/>
      <c r="FB597"/>
      <c r="FC597"/>
      <c r="FD597"/>
      <c r="FE597"/>
      <c r="FF597"/>
      <c r="FG597"/>
      <c r="FH597"/>
      <c r="FI597"/>
      <c r="FJ597"/>
      <c r="FK597"/>
      <c r="FL597"/>
      <c r="FM597"/>
      <c r="FN597"/>
      <c r="FO597"/>
      <c r="FP597"/>
      <c r="FQ597"/>
      <c r="FR597"/>
      <c r="FS597"/>
      <c r="FT597"/>
      <c r="FU597"/>
      <c r="FV597"/>
      <c r="FW597"/>
      <c r="FX597"/>
      <c r="FY597"/>
      <c r="FZ597"/>
      <c r="GA597"/>
      <c r="GB597"/>
      <c r="GC597"/>
      <c r="GD597"/>
      <c r="GE597"/>
      <c r="GF597"/>
      <c r="GG597"/>
      <c r="GH597"/>
      <c r="GI597"/>
      <c r="GJ597"/>
      <c r="GK597"/>
      <c r="GL597"/>
      <c r="GM597"/>
      <c r="GN597"/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/>
      <c r="IN597"/>
      <c r="IO597"/>
      <c r="IP597"/>
      <c r="IQ597"/>
      <c r="IR597"/>
      <c r="IS597"/>
      <c r="IT597"/>
      <c r="IU597"/>
      <c r="IV597"/>
      <c r="IW597"/>
      <c r="IX597"/>
      <c r="IY597"/>
      <c r="IZ597"/>
      <c r="JA597"/>
      <c r="JB597"/>
      <c r="JC597"/>
      <c r="JD597"/>
      <c r="JE597"/>
      <c r="JF597"/>
      <c r="JG597"/>
      <c r="JH597"/>
      <c r="JI597"/>
      <c r="JJ597"/>
      <c r="JK597"/>
      <c r="JL597"/>
      <c r="JM597"/>
      <c r="JN597"/>
      <c r="JO597"/>
      <c r="JP597"/>
      <c r="JQ597"/>
      <c r="JR597"/>
      <c r="JS597"/>
      <c r="JT597"/>
      <c r="JU597"/>
      <c r="JV597"/>
      <c r="JW597"/>
      <c r="JX597"/>
      <c r="JY597"/>
      <c r="JZ597"/>
      <c r="KA597"/>
      <c r="KB597"/>
      <c r="KC597"/>
      <c r="KD597"/>
      <c r="KE597"/>
      <c r="KF597"/>
      <c r="KG597"/>
      <c r="KH597"/>
      <c r="KI597"/>
      <c r="KJ597"/>
      <c r="KK597"/>
      <c r="KL597"/>
      <c r="KM597"/>
      <c r="KN597"/>
      <c r="KO597"/>
      <c r="KP597"/>
      <c r="KQ597"/>
      <c r="KR597"/>
      <c r="KS597"/>
      <c r="KT597"/>
      <c r="KU597"/>
      <c r="KV597"/>
      <c r="KW597"/>
      <c r="KX597"/>
      <c r="KY597"/>
      <c r="KZ597"/>
      <c r="LA597"/>
      <c r="LB597"/>
      <c r="LC597"/>
      <c r="LD597"/>
      <c r="LE597"/>
      <c r="LF597"/>
      <c r="LG597"/>
      <c r="LH597"/>
      <c r="LI597"/>
      <c r="LJ597"/>
      <c r="LK597"/>
      <c r="LL597"/>
      <c r="LM597"/>
      <c r="LN597"/>
      <c r="LO597"/>
      <c r="LP597"/>
      <c r="LQ597"/>
      <c r="LR597"/>
      <c r="LS597"/>
      <c r="LT597"/>
      <c r="LU597"/>
      <c r="LV597"/>
      <c r="LW597"/>
      <c r="LX597"/>
      <c r="LY597"/>
      <c r="LZ597"/>
      <c r="MA597"/>
      <c r="MB597"/>
      <c r="MC597"/>
      <c r="MD597"/>
      <c r="ME597"/>
      <c r="MF597"/>
      <c r="MG597"/>
      <c r="MH597"/>
      <c r="MI597"/>
      <c r="MJ597"/>
      <c r="MK597"/>
      <c r="ML597"/>
      <c r="MM597"/>
      <c r="MN597"/>
      <c r="MO597"/>
      <c r="MP597"/>
      <c r="MQ597"/>
      <c r="MR597"/>
      <c r="MS597"/>
      <c r="MT597"/>
      <c r="MU597"/>
      <c r="MV597"/>
      <c r="MW597"/>
      <c r="MX597"/>
      <c r="MY597"/>
      <c r="MZ597"/>
      <c r="NA597"/>
      <c r="NB597"/>
      <c r="NC597"/>
      <c r="ND597"/>
      <c r="NE597"/>
      <c r="NF597"/>
      <c r="NG597"/>
      <c r="NH597"/>
      <c r="NI597"/>
      <c r="NJ597"/>
      <c r="NK597"/>
      <c r="NL597"/>
      <c r="NM597"/>
      <c r="NN597"/>
      <c r="NO597"/>
      <c r="NP597"/>
      <c r="NQ597"/>
      <c r="NR597"/>
      <c r="NS597"/>
      <c r="NT597"/>
      <c r="NU597"/>
      <c r="NV597"/>
      <c r="NW597"/>
      <c r="NX597"/>
      <c r="NY597"/>
      <c r="NZ597"/>
      <c r="OA597"/>
      <c r="OB597"/>
      <c r="OC597"/>
      <c r="OD597"/>
      <c r="OE597"/>
      <c r="OF597"/>
      <c r="OG597"/>
      <c r="OH597"/>
      <c r="OI597"/>
      <c r="OJ597"/>
      <c r="OK597"/>
      <c r="OL597"/>
      <c r="OM597"/>
      <c r="ON597"/>
      <c r="OO597"/>
      <c r="OP597"/>
      <c r="OQ597"/>
      <c r="OR597"/>
      <c r="OS597"/>
      <c r="OT597"/>
      <c r="OU597"/>
      <c r="OV597"/>
      <c r="OW597"/>
      <c r="OX597"/>
      <c r="OY597"/>
      <c r="OZ597"/>
      <c r="PA597"/>
      <c r="PB597"/>
      <c r="PC597"/>
      <c r="PD597"/>
      <c r="PE597"/>
      <c r="PF597"/>
      <c r="PG597"/>
      <c r="PH597"/>
      <c r="PI597"/>
      <c r="PJ597"/>
      <c r="PK597"/>
      <c r="PL597"/>
      <c r="PM597"/>
      <c r="PN597"/>
      <c r="PO597"/>
      <c r="PP597"/>
      <c r="PQ597"/>
      <c r="PR597"/>
      <c r="PS597"/>
      <c r="PT597"/>
      <c r="PU597"/>
      <c r="PV597"/>
      <c r="PW597"/>
      <c r="PX597"/>
      <c r="PY597"/>
      <c r="PZ597"/>
      <c r="QA597"/>
      <c r="QB597"/>
      <c r="QC597"/>
      <c r="QD597"/>
      <c r="QE597"/>
      <c r="QF597"/>
      <c r="QG597"/>
      <c r="QH597"/>
      <c r="QI597"/>
      <c r="QJ597"/>
      <c r="QK597"/>
      <c r="QL597"/>
      <c r="QM597"/>
      <c r="QN597"/>
      <c r="QO597"/>
      <c r="QP597"/>
      <c r="QQ597"/>
      <c r="QR597"/>
      <c r="QS597"/>
      <c r="QT597"/>
      <c r="QU597"/>
      <c r="QV597"/>
      <c r="QW597"/>
      <c r="QX597"/>
      <c r="QY597"/>
      <c r="QZ597"/>
      <c r="RA597"/>
      <c r="RB597"/>
      <c r="RC597"/>
      <c r="RD597"/>
      <c r="RE597"/>
      <c r="RF597"/>
      <c r="RG597"/>
      <c r="RH597"/>
      <c r="RI597"/>
      <c r="RJ597"/>
      <c r="RK597"/>
      <c r="RL597"/>
      <c r="RM597"/>
      <c r="RN597"/>
      <c r="RO597"/>
      <c r="RP597"/>
      <c r="RQ597"/>
      <c r="RR597"/>
      <c r="RS597"/>
      <c r="RT597"/>
      <c r="RU597"/>
      <c r="RV597"/>
      <c r="RW597"/>
      <c r="RX597"/>
      <c r="RY597"/>
      <c r="RZ597"/>
      <c r="SA597"/>
      <c r="SB597"/>
      <c r="SC597"/>
      <c r="SD597"/>
      <c r="SE597"/>
      <c r="SF597"/>
      <c r="SG597"/>
      <c r="SH597"/>
      <c r="SI597"/>
      <c r="SJ597"/>
      <c r="SK597"/>
      <c r="SL597"/>
      <c r="SM597"/>
      <c r="SN597"/>
      <c r="SO597"/>
      <c r="SP597"/>
      <c r="SQ597"/>
      <c r="SR597"/>
      <c r="SS597"/>
      <c r="ST597"/>
      <c r="SU597"/>
      <c r="SV597"/>
      <c r="SW597"/>
      <c r="SX597"/>
      <c r="SY597"/>
      <c r="SZ597"/>
      <c r="TA597"/>
      <c r="TB597"/>
      <c r="TC597"/>
      <c r="TD597"/>
      <c r="TE597"/>
      <c r="TF597"/>
      <c r="TG597"/>
      <c r="TH597"/>
      <c r="TI597"/>
      <c r="TJ597"/>
      <c r="TK597"/>
      <c r="TL597"/>
      <c r="TM597"/>
      <c r="TN597"/>
      <c r="TO597"/>
      <c r="TP597"/>
      <c r="TQ597"/>
      <c r="TR597"/>
      <c r="TS597"/>
      <c r="TT597"/>
      <c r="TU597"/>
      <c r="TV597"/>
      <c r="TW597"/>
      <c r="TX597"/>
      <c r="TY597"/>
      <c r="TZ597"/>
      <c r="UA597"/>
      <c r="UB597"/>
      <c r="UC597"/>
      <c r="UD597"/>
      <c r="UE597"/>
      <c r="UF597"/>
      <c r="UG597"/>
      <c r="UH597"/>
      <c r="UI597"/>
      <c r="UJ597"/>
      <c r="UK597"/>
      <c r="UL597"/>
      <c r="UM597"/>
      <c r="UN597"/>
      <c r="UO597"/>
      <c r="UP597"/>
      <c r="UQ597"/>
      <c r="UR597"/>
      <c r="US597"/>
      <c r="UT597"/>
      <c r="UU597"/>
      <c r="UV597"/>
      <c r="UW597"/>
      <c r="UX597"/>
      <c r="UY597"/>
      <c r="UZ597"/>
      <c r="VA597"/>
      <c r="VB597"/>
      <c r="VC597"/>
      <c r="VD597"/>
      <c r="VE597"/>
      <c r="VF597"/>
      <c r="VG597"/>
      <c r="VH597"/>
      <c r="VI597"/>
      <c r="VJ597"/>
      <c r="VK597"/>
      <c r="VL597"/>
      <c r="VM597"/>
      <c r="VN597"/>
      <c r="VO597"/>
      <c r="VP597"/>
      <c r="VQ597"/>
      <c r="VR597"/>
      <c r="VS597"/>
      <c r="VT597"/>
      <c r="VU597"/>
      <c r="VV597"/>
      <c r="VW597"/>
      <c r="VX597"/>
      <c r="VY597"/>
      <c r="VZ597"/>
      <c r="WA597"/>
      <c r="WB597"/>
      <c r="WC597"/>
      <c r="WD597"/>
      <c r="WE597"/>
      <c r="WF597"/>
      <c r="WG597"/>
      <c r="WH597"/>
      <c r="WI597"/>
      <c r="WJ597"/>
      <c r="WK597"/>
      <c r="WL597"/>
      <c r="WM597"/>
      <c r="WN597"/>
      <c r="WO597"/>
      <c r="WP597"/>
      <c r="WQ597"/>
      <c r="WR597"/>
      <c r="WS597"/>
      <c r="WT597"/>
      <c r="WU597"/>
      <c r="WV597"/>
      <c r="WW597"/>
      <c r="WX597"/>
      <c r="WY597"/>
      <c r="WZ597"/>
      <c r="XA597"/>
      <c r="XB597"/>
      <c r="XC597"/>
      <c r="XD597"/>
      <c r="XE597"/>
      <c r="XF597"/>
      <c r="XG597"/>
      <c r="XH597"/>
      <c r="XI597"/>
      <c r="XJ597"/>
      <c r="XK597"/>
      <c r="XL597"/>
      <c r="XM597"/>
      <c r="XN597"/>
      <c r="XO597"/>
      <c r="XP597"/>
      <c r="XQ597"/>
      <c r="XR597"/>
      <c r="XS597"/>
      <c r="XT597"/>
      <c r="XU597"/>
      <c r="XV597"/>
      <c r="XW597"/>
      <c r="XX597"/>
      <c r="XY597"/>
      <c r="XZ597"/>
      <c r="YA597"/>
      <c r="YB597"/>
      <c r="YC597"/>
      <c r="YD597"/>
      <c r="YE597"/>
      <c r="YF597"/>
      <c r="YG597"/>
      <c r="YH597"/>
      <c r="YI597"/>
      <c r="YJ597"/>
      <c r="YK597"/>
      <c r="YL597"/>
      <c r="YM597"/>
      <c r="YN597"/>
      <c r="YO597"/>
      <c r="YP597"/>
      <c r="YQ597"/>
      <c r="YR597"/>
      <c r="YS597"/>
      <c r="YT597"/>
      <c r="YU597"/>
      <c r="YV597"/>
      <c r="YW597"/>
      <c r="YX597"/>
      <c r="YY597"/>
      <c r="YZ597"/>
      <c r="ZA597"/>
      <c r="ZB597"/>
      <c r="ZC597"/>
      <c r="ZD597"/>
      <c r="ZE597"/>
      <c r="ZF597"/>
      <c r="ZG597"/>
      <c r="ZH597"/>
      <c r="ZI597"/>
      <c r="ZJ597"/>
      <c r="ZK597"/>
      <c r="ZL597"/>
      <c r="ZM597"/>
      <c r="ZN597"/>
      <c r="ZO597"/>
      <c r="ZP597"/>
      <c r="ZQ597"/>
      <c r="ZR597"/>
      <c r="ZS597"/>
      <c r="ZT597"/>
      <c r="ZU597"/>
      <c r="ZV597"/>
      <c r="ZW597"/>
      <c r="ZX597"/>
      <c r="ZY597"/>
      <c r="ZZ597"/>
      <c r="AAA597"/>
      <c r="AAB597"/>
      <c r="AAC597"/>
      <c r="AAD597"/>
      <c r="AAE597"/>
      <c r="AAF597"/>
      <c r="AAG597"/>
      <c r="AAH597"/>
      <c r="AAI597"/>
      <c r="AAJ597"/>
      <c r="AAK597"/>
      <c r="AAL597"/>
      <c r="AAM597"/>
      <c r="AAN597"/>
      <c r="AAO597"/>
      <c r="AAP597"/>
      <c r="AAQ597"/>
      <c r="AAR597"/>
      <c r="AAS597"/>
      <c r="AAT597"/>
      <c r="AAU597"/>
      <c r="AAV597"/>
      <c r="AAW597"/>
      <c r="AAX597"/>
      <c r="AAY597"/>
      <c r="AAZ597"/>
      <c r="ABA597"/>
      <c r="ABB597"/>
      <c r="ABC597"/>
      <c r="ABD597"/>
      <c r="ABE597"/>
      <c r="ABF597"/>
      <c r="ABG597"/>
      <c r="ABH597"/>
      <c r="ABI597"/>
      <c r="ABJ597"/>
      <c r="ABK597"/>
      <c r="ABL597"/>
      <c r="ABM597"/>
      <c r="ABN597"/>
      <c r="ABO597"/>
      <c r="ABP597"/>
      <c r="ABQ597"/>
      <c r="ABR597"/>
      <c r="ABS597"/>
      <c r="ABT597"/>
      <c r="ABU597"/>
      <c r="ABV597"/>
      <c r="ABW597"/>
      <c r="ABX597"/>
      <c r="ABY597"/>
      <c r="ABZ597"/>
      <c r="ACA597"/>
      <c r="ACB597"/>
      <c r="ACC597"/>
      <c r="ACD597"/>
      <c r="ACE597"/>
      <c r="ACF597"/>
      <c r="ACG597"/>
      <c r="ACH597"/>
      <c r="ACI597"/>
      <c r="ACJ597"/>
      <c r="ACK597"/>
      <c r="ACL597"/>
      <c r="ACM597"/>
      <c r="ACN597"/>
      <c r="ACO597"/>
      <c r="ACP597"/>
      <c r="ACQ597"/>
      <c r="ACR597"/>
      <c r="ACS597"/>
      <c r="ACT597"/>
      <c r="ACU597"/>
      <c r="ACV597"/>
      <c r="ACW597"/>
      <c r="ACX597"/>
      <c r="ACY597"/>
      <c r="ACZ597"/>
      <c r="ADA597"/>
      <c r="ADB597"/>
      <c r="ADC597"/>
      <c r="ADD597"/>
      <c r="ADE597"/>
      <c r="ADF597"/>
      <c r="ADG597"/>
      <c r="ADH597"/>
      <c r="ADI597"/>
      <c r="ADJ597"/>
      <c r="ADK597"/>
      <c r="ADL597"/>
      <c r="ADM597"/>
      <c r="ADN597"/>
      <c r="ADO597"/>
      <c r="ADP597"/>
      <c r="ADQ597"/>
      <c r="ADR597"/>
      <c r="ADS597"/>
      <c r="ADT597"/>
      <c r="ADU597"/>
      <c r="ADV597"/>
      <c r="ADW597"/>
      <c r="ADX597"/>
      <c r="ADY597"/>
      <c r="ADZ597"/>
      <c r="AEA597"/>
      <c r="AEB597"/>
      <c r="AEC597"/>
      <c r="AED597"/>
      <c r="AEE597"/>
      <c r="AEF597"/>
      <c r="AEG597"/>
      <c r="AEH597"/>
      <c r="AEI597"/>
      <c r="AEJ597"/>
      <c r="AEK597"/>
      <c r="AEL597"/>
      <c r="AEM597"/>
      <c r="AEN597"/>
      <c r="AEO597"/>
      <c r="AEP597"/>
      <c r="AEQ597"/>
      <c r="AER597"/>
      <c r="AES597"/>
      <c r="AET597"/>
      <c r="AEU597"/>
      <c r="AEV597"/>
      <c r="AEW597"/>
      <c r="AEX597"/>
      <c r="AEY597"/>
      <c r="AEZ597"/>
      <c r="AFA597"/>
      <c r="AFB597"/>
      <c r="AFC597"/>
      <c r="AFD597"/>
      <c r="AFE597"/>
      <c r="AFF597"/>
      <c r="AFG597"/>
      <c r="AFH597"/>
      <c r="AFI597"/>
      <c r="AFJ597"/>
      <c r="AFK597"/>
      <c r="AFL597"/>
      <c r="AFM597"/>
      <c r="AFN597"/>
      <c r="AFO597"/>
      <c r="AFP597"/>
      <c r="AFQ597"/>
      <c r="AFR597"/>
      <c r="AFS597"/>
      <c r="AFT597"/>
      <c r="AFU597"/>
      <c r="AFV597"/>
      <c r="AFW597"/>
      <c r="AFX597"/>
      <c r="AFY597"/>
      <c r="AFZ597"/>
      <c r="AGA597"/>
      <c r="AGB597"/>
      <c r="AGC597"/>
      <c r="AGD597"/>
      <c r="AGE597"/>
      <c r="AGF597"/>
      <c r="AGG597"/>
      <c r="AGH597"/>
      <c r="AGI597"/>
      <c r="AGJ597"/>
      <c r="AGK597"/>
      <c r="AGL597"/>
      <c r="AGM597"/>
      <c r="AGN597"/>
      <c r="AGO597"/>
      <c r="AGP597"/>
      <c r="AGQ597"/>
      <c r="AGR597"/>
      <c r="AGS597"/>
      <c r="AGT597"/>
      <c r="AGU597"/>
      <c r="AGV597"/>
      <c r="AGW597"/>
      <c r="AGX597"/>
      <c r="AGY597"/>
      <c r="AGZ597"/>
      <c r="AHA597"/>
      <c r="AHB597"/>
      <c r="AHC597"/>
      <c r="AHD597"/>
      <c r="AHE597"/>
      <c r="AHF597"/>
      <c r="AHG597"/>
      <c r="AHH597"/>
      <c r="AHI597"/>
      <c r="AHJ597"/>
      <c r="AHK597"/>
      <c r="AHL597"/>
      <c r="AHM597"/>
      <c r="AHN597"/>
      <c r="AHO597"/>
      <c r="AHP597"/>
      <c r="AHQ597"/>
      <c r="AHR597"/>
      <c r="AHS597"/>
      <c r="AHT597"/>
      <c r="AHU597"/>
      <c r="AHV597"/>
      <c r="AHW597"/>
      <c r="AHX597"/>
      <c r="AHY597"/>
      <c r="AHZ597"/>
      <c r="AIA597"/>
      <c r="AIB597"/>
      <c r="AIC597"/>
      <c r="AID597"/>
      <c r="AIE597"/>
      <c r="AIF597"/>
      <c r="AIG597"/>
      <c r="AIH597"/>
      <c r="AII597"/>
      <c r="AIJ597"/>
      <c r="AIK597"/>
      <c r="AIL597"/>
      <c r="AIM597"/>
      <c r="AIN597"/>
      <c r="AIO597"/>
      <c r="AIP597"/>
      <c r="AIQ597"/>
      <c r="AIR597"/>
      <c r="AIS597"/>
      <c r="AIT597"/>
      <c r="AIU597"/>
      <c r="AIV597"/>
      <c r="AIW597"/>
      <c r="AIX597"/>
      <c r="AIY597"/>
      <c r="AIZ597"/>
      <c r="AJA597"/>
      <c r="AJB597"/>
      <c r="AJC597"/>
      <c r="AJD597"/>
      <c r="AJE597"/>
      <c r="AJF597"/>
      <c r="AJG597"/>
      <c r="AJH597"/>
      <c r="AJI597"/>
      <c r="AJJ597"/>
      <c r="AJK597"/>
      <c r="AJL597"/>
      <c r="AJM597"/>
      <c r="AJN597"/>
      <c r="AJO597"/>
      <c r="AJP597"/>
      <c r="AJQ597"/>
      <c r="AJR597"/>
      <c r="AJS597"/>
      <c r="AJT597"/>
      <c r="AJU597"/>
      <c r="AJV597"/>
      <c r="AJW597"/>
      <c r="AJX597"/>
      <c r="AJY597"/>
      <c r="AJZ597"/>
      <c r="AKA597"/>
      <c r="AKB597"/>
      <c r="AKC597"/>
      <c r="AKD597"/>
      <c r="AKE597"/>
      <c r="AKF597"/>
      <c r="AKG597"/>
      <c r="AKH597"/>
      <c r="AKI597"/>
      <c r="AKJ597"/>
      <c r="AKK597"/>
      <c r="AKL597"/>
      <c r="AKM597"/>
      <c r="AKN597"/>
      <c r="AKO597"/>
      <c r="AKP597"/>
      <c r="AKQ597"/>
      <c r="AKR597"/>
      <c r="AKS597"/>
      <c r="AKT597"/>
      <c r="AKU597"/>
      <c r="AKV597"/>
      <c r="AKW597"/>
      <c r="AKX597"/>
      <c r="AKY597"/>
      <c r="AKZ597"/>
      <c r="ALA597"/>
      <c r="ALB597"/>
      <c r="ALC597"/>
      <c r="ALD597"/>
      <c r="ALE597"/>
      <c r="ALF597"/>
      <c r="ALG597"/>
      <c r="ALH597"/>
      <c r="ALI597"/>
      <c r="ALJ597"/>
      <c r="ALK597"/>
      <c r="ALL597"/>
      <c r="ALM597"/>
      <c r="ALN597"/>
      <c r="ALO597"/>
      <c r="ALP597"/>
      <c r="ALQ597"/>
      <c r="ALR597"/>
      <c r="ALS597"/>
      <c r="ALT597"/>
      <c r="ALU597"/>
      <c r="ALV597"/>
      <c r="ALW597"/>
      <c r="ALX597"/>
      <c r="ALY597"/>
      <c r="ALZ597"/>
      <c r="AMA597"/>
      <c r="AMB597"/>
      <c r="AMC597"/>
      <c r="AMD597"/>
      <c r="AME597"/>
      <c r="AMF597"/>
      <c r="AMG597"/>
      <c r="AMH597"/>
      <c r="AMI597"/>
      <c r="AMJ597"/>
      <c r="AMK597"/>
      <c r="AML597"/>
      <c r="AMM597"/>
      <c r="AMN597"/>
      <c r="AMO597"/>
      <c r="AMP597"/>
      <c r="AMQ597"/>
      <c r="AMR597"/>
      <c r="AMS597"/>
      <c r="AMT597"/>
      <c r="AMU597"/>
    </row>
    <row r="598" spans="3:1038" s="6" customFormat="1" ht="15" customHeight="1" x14ac:dyDescent="0.25">
      <c r="C598" s="6" t="str">
        <f t="shared" si="265"/>
        <v>Harvest Thermal</v>
      </c>
      <c r="D598" s="6" t="str">
        <f t="shared" si="266"/>
        <v>PD2B-i-119  (119 gal)</v>
      </c>
      <c r="E598" s="6">
        <f t="shared" si="267"/>
        <v>3001018</v>
      </c>
      <c r="F598" s="55">
        <f t="shared" si="268"/>
        <v>119</v>
      </c>
      <c r="G598" s="6" t="str">
        <f t="shared" si="269"/>
        <v>SANCO2120</v>
      </c>
      <c r="H598" s="114">
        <f t="shared" si="270"/>
        <v>1</v>
      </c>
      <c r="I598" s="152" t="str">
        <f t="shared" si="271"/>
        <v>HarvestThermal_PD2Bi119</v>
      </c>
      <c r="J598" s="114">
        <v>3</v>
      </c>
      <c r="K598" s="219">
        <v>3.4</v>
      </c>
      <c r="L598" s="91" t="s">
        <v>188</v>
      </c>
      <c r="M598" s="183">
        <v>4</v>
      </c>
      <c r="N598" s="131">
        <f t="shared" si="272"/>
        <v>30</v>
      </c>
      <c r="O598" s="189" t="s">
        <v>923</v>
      </c>
      <c r="P598" s="178">
        <f t="shared" si="332"/>
        <v>10</v>
      </c>
      <c r="Q598" s="164">
        <f t="shared" si="263"/>
        <v>3001018</v>
      </c>
      <c r="R598" s="9" t="str">
        <f t="shared" si="273"/>
        <v>PD2B-i-119  (119 gal)</v>
      </c>
      <c r="S598" s="11">
        <f>COUNTIF(R$90:R$662, R598)</f>
        <v>1</v>
      </c>
      <c r="T598" s="173" t="s">
        <v>1015</v>
      </c>
      <c r="U598" s="172">
        <v>119</v>
      </c>
      <c r="V598" s="173" t="s">
        <v>921</v>
      </c>
      <c r="W598" s="173" t="s">
        <v>921</v>
      </c>
      <c r="X598" s="129" t="str">
        <f t="shared" si="264"/>
        <v>SANCO2120</v>
      </c>
      <c r="Y598" s="180">
        <v>1</v>
      </c>
      <c r="Z598" s="192"/>
      <c r="AA598" s="193"/>
      <c r="AB598" s="166"/>
      <c r="AC598" s="124" t="str">
        <f t="shared" si="274"/>
        <v>2,     3001018,   "PD2B-i-119  (119 gal)"</v>
      </c>
      <c r="AD598" s="182" t="s">
        <v>1018</v>
      </c>
      <c r="AE598" s="173" t="s">
        <v>1025</v>
      </c>
      <c r="AF598" s="167">
        <f>COUNTIF(AE$77:AE$662, AE598)</f>
        <v>1</v>
      </c>
      <c r="AG598" s="124" t="str">
        <f t="shared" si="275"/>
        <v xml:space="preserve">          case  PD2B-i-119  (119 gal)   :   "HarvestThermal_PD2Bi119"</v>
      </c>
      <c r="AH598" s="6">
        <v>3.4</v>
      </c>
      <c r="AJ598" s="6">
        <v>3</v>
      </c>
      <c r="AK598"/>
      <c r="AL598" s="138">
        <f t="shared" si="276"/>
        <v>3.4</v>
      </c>
      <c r="AM598" s="138" t="str">
        <f t="shared" si="277"/>
        <v/>
      </c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/>
      <c r="EK598"/>
      <c r="EL598"/>
      <c r="EM598"/>
      <c r="EN598"/>
      <c r="EO598"/>
      <c r="EP598"/>
      <c r="EQ598"/>
      <c r="ER598"/>
      <c r="ES598"/>
      <c r="ET598"/>
      <c r="EU598"/>
      <c r="EV598"/>
      <c r="EW598"/>
      <c r="EX598"/>
      <c r="EY598"/>
      <c r="EZ598"/>
      <c r="FA598"/>
      <c r="FB598"/>
      <c r="FC598"/>
      <c r="FD598"/>
      <c r="FE598"/>
      <c r="FF598"/>
      <c r="FG598"/>
      <c r="FH598"/>
      <c r="FI598"/>
      <c r="FJ598"/>
      <c r="FK598"/>
      <c r="FL598"/>
      <c r="FM598"/>
      <c r="FN598"/>
      <c r="FO598"/>
      <c r="FP598"/>
      <c r="FQ598"/>
      <c r="FR598"/>
      <c r="FS598"/>
      <c r="FT598"/>
      <c r="FU598"/>
      <c r="FV598"/>
      <c r="FW598"/>
      <c r="FX598"/>
      <c r="FY598"/>
      <c r="FZ598"/>
      <c r="GA598"/>
      <c r="GB598"/>
      <c r="GC598"/>
      <c r="GD598"/>
      <c r="GE598"/>
      <c r="GF598"/>
      <c r="GG598"/>
      <c r="GH598"/>
      <c r="GI598"/>
      <c r="GJ598"/>
      <c r="GK598"/>
      <c r="GL598"/>
      <c r="GM598"/>
      <c r="GN598"/>
      <c r="GO598"/>
      <c r="GP598"/>
      <c r="GQ598"/>
      <c r="GR598"/>
      <c r="GS598"/>
      <c r="GT598"/>
      <c r="GU598"/>
      <c r="GV598"/>
      <c r="GW598"/>
      <c r="GX598"/>
      <c r="GY598"/>
      <c r="GZ598"/>
      <c r="HA598"/>
      <c r="HB598"/>
      <c r="HC598"/>
      <c r="HD598"/>
      <c r="HE598"/>
      <c r="HF598"/>
      <c r="HG598"/>
      <c r="HH598"/>
      <c r="HI598"/>
      <c r="HJ598"/>
      <c r="HK598"/>
      <c r="HL598"/>
      <c r="HM598"/>
      <c r="HN598"/>
      <c r="HO598"/>
      <c r="HP598"/>
      <c r="HQ598"/>
      <c r="HR598"/>
      <c r="HS598"/>
      <c r="HT598"/>
      <c r="HU598"/>
      <c r="HV598"/>
      <c r="HW598"/>
      <c r="HX598"/>
      <c r="HY598"/>
      <c r="HZ598"/>
      <c r="IA598"/>
      <c r="IB598"/>
      <c r="IC598"/>
      <c r="ID598"/>
      <c r="IE598"/>
      <c r="IF598"/>
      <c r="IG598"/>
      <c r="IH598"/>
      <c r="II598"/>
      <c r="IJ598"/>
      <c r="IK598"/>
      <c r="IL598"/>
      <c r="IM598"/>
      <c r="IN598"/>
      <c r="IO598"/>
      <c r="IP598"/>
      <c r="IQ598"/>
      <c r="IR598"/>
      <c r="IS598"/>
      <c r="IT598"/>
      <c r="IU598"/>
      <c r="IV598"/>
      <c r="IW598"/>
      <c r="IX598"/>
      <c r="IY598"/>
      <c r="IZ598"/>
      <c r="JA598"/>
      <c r="JB598"/>
      <c r="JC598"/>
      <c r="JD598"/>
      <c r="JE598"/>
      <c r="JF598"/>
      <c r="JG598"/>
      <c r="JH598"/>
      <c r="JI598"/>
      <c r="JJ598"/>
      <c r="JK598"/>
      <c r="JL598"/>
      <c r="JM598"/>
      <c r="JN598"/>
      <c r="JO598"/>
      <c r="JP598"/>
      <c r="JQ598"/>
      <c r="JR598"/>
      <c r="JS598"/>
      <c r="JT598"/>
      <c r="JU598"/>
      <c r="JV598"/>
      <c r="JW598"/>
      <c r="JX598"/>
      <c r="JY598"/>
      <c r="JZ598"/>
      <c r="KA598"/>
      <c r="KB598"/>
      <c r="KC598"/>
      <c r="KD598"/>
      <c r="KE598"/>
      <c r="KF598"/>
      <c r="KG598"/>
      <c r="KH598"/>
      <c r="KI598"/>
      <c r="KJ598"/>
      <c r="KK598"/>
      <c r="KL598"/>
      <c r="KM598"/>
      <c r="KN598"/>
      <c r="KO598"/>
      <c r="KP598"/>
      <c r="KQ598"/>
      <c r="KR598"/>
      <c r="KS598"/>
      <c r="KT598"/>
      <c r="KU598"/>
      <c r="KV598"/>
      <c r="KW598"/>
      <c r="KX598"/>
      <c r="KY598"/>
      <c r="KZ598"/>
      <c r="LA598"/>
      <c r="LB598"/>
      <c r="LC598"/>
      <c r="LD598"/>
      <c r="LE598"/>
      <c r="LF598"/>
      <c r="LG598"/>
      <c r="LH598"/>
      <c r="LI598"/>
      <c r="LJ598"/>
      <c r="LK598"/>
      <c r="LL598"/>
      <c r="LM598"/>
      <c r="LN598"/>
      <c r="LO598"/>
      <c r="LP598"/>
      <c r="LQ598"/>
      <c r="LR598"/>
      <c r="LS598"/>
      <c r="LT598"/>
      <c r="LU598"/>
      <c r="LV598"/>
      <c r="LW598"/>
      <c r="LX598"/>
      <c r="LY598"/>
      <c r="LZ598"/>
      <c r="MA598"/>
      <c r="MB598"/>
      <c r="MC598"/>
      <c r="MD598"/>
      <c r="ME598"/>
      <c r="MF598"/>
      <c r="MG598"/>
      <c r="MH598"/>
      <c r="MI598"/>
      <c r="MJ598"/>
      <c r="MK598"/>
      <c r="ML598"/>
      <c r="MM598"/>
      <c r="MN598"/>
      <c r="MO598"/>
      <c r="MP598"/>
      <c r="MQ598"/>
      <c r="MR598"/>
      <c r="MS598"/>
      <c r="MT598"/>
      <c r="MU598"/>
      <c r="MV598"/>
      <c r="MW598"/>
      <c r="MX598"/>
      <c r="MY598"/>
      <c r="MZ598"/>
      <c r="NA598"/>
      <c r="NB598"/>
      <c r="NC598"/>
      <c r="ND598"/>
      <c r="NE598"/>
      <c r="NF598"/>
      <c r="NG598"/>
      <c r="NH598"/>
      <c r="NI598"/>
      <c r="NJ598"/>
      <c r="NK598"/>
      <c r="NL598"/>
      <c r="NM598"/>
      <c r="NN598"/>
      <c r="NO598"/>
      <c r="NP598"/>
      <c r="NQ598"/>
      <c r="NR598"/>
      <c r="NS598"/>
      <c r="NT598"/>
      <c r="NU598"/>
      <c r="NV598"/>
      <c r="NW598"/>
      <c r="NX598"/>
      <c r="NY598"/>
      <c r="NZ598"/>
      <c r="OA598"/>
      <c r="OB598"/>
      <c r="OC598"/>
      <c r="OD598"/>
      <c r="OE598"/>
      <c r="OF598"/>
      <c r="OG598"/>
      <c r="OH598"/>
      <c r="OI598"/>
      <c r="OJ598"/>
      <c r="OK598"/>
      <c r="OL598"/>
      <c r="OM598"/>
      <c r="ON598"/>
      <c r="OO598"/>
      <c r="OP598"/>
      <c r="OQ598"/>
      <c r="OR598"/>
      <c r="OS598"/>
      <c r="OT598"/>
      <c r="OU598"/>
      <c r="OV598"/>
      <c r="OW598"/>
      <c r="OX598"/>
      <c r="OY598"/>
      <c r="OZ598"/>
      <c r="PA598"/>
      <c r="PB598"/>
      <c r="PC598"/>
      <c r="PD598"/>
      <c r="PE598"/>
      <c r="PF598"/>
      <c r="PG598"/>
      <c r="PH598"/>
      <c r="PI598"/>
      <c r="PJ598"/>
      <c r="PK598"/>
      <c r="PL598"/>
      <c r="PM598"/>
      <c r="PN598"/>
      <c r="PO598"/>
      <c r="PP598"/>
      <c r="PQ598"/>
      <c r="PR598"/>
      <c r="PS598"/>
      <c r="PT598"/>
      <c r="PU598"/>
      <c r="PV598"/>
      <c r="PW598"/>
      <c r="PX598"/>
      <c r="PY598"/>
      <c r="PZ598"/>
      <c r="QA598"/>
      <c r="QB598"/>
      <c r="QC598"/>
      <c r="QD598"/>
      <c r="QE598"/>
      <c r="QF598"/>
      <c r="QG598"/>
      <c r="QH598"/>
      <c r="QI598"/>
      <c r="QJ598"/>
      <c r="QK598"/>
      <c r="QL598"/>
      <c r="QM598"/>
      <c r="QN598"/>
      <c r="QO598"/>
      <c r="QP598"/>
      <c r="QQ598"/>
      <c r="QR598"/>
      <c r="QS598"/>
      <c r="QT598"/>
      <c r="QU598"/>
      <c r="QV598"/>
      <c r="QW598"/>
      <c r="QX598"/>
      <c r="QY598"/>
      <c r="QZ598"/>
      <c r="RA598"/>
      <c r="RB598"/>
      <c r="RC598"/>
      <c r="RD598"/>
      <c r="RE598"/>
      <c r="RF598"/>
      <c r="RG598"/>
      <c r="RH598"/>
      <c r="RI598"/>
      <c r="RJ598"/>
      <c r="RK598"/>
      <c r="RL598"/>
      <c r="RM598"/>
      <c r="RN598"/>
      <c r="RO598"/>
      <c r="RP598"/>
      <c r="RQ598"/>
      <c r="RR598"/>
      <c r="RS598"/>
      <c r="RT598"/>
      <c r="RU598"/>
      <c r="RV598"/>
      <c r="RW598"/>
      <c r="RX598"/>
      <c r="RY598"/>
      <c r="RZ598"/>
      <c r="SA598"/>
      <c r="SB598"/>
      <c r="SC598"/>
      <c r="SD598"/>
      <c r="SE598"/>
      <c r="SF598"/>
      <c r="SG598"/>
      <c r="SH598"/>
      <c r="SI598"/>
      <c r="SJ598"/>
      <c r="SK598"/>
      <c r="SL598"/>
      <c r="SM598"/>
      <c r="SN598"/>
      <c r="SO598"/>
      <c r="SP598"/>
      <c r="SQ598"/>
      <c r="SR598"/>
      <c r="SS598"/>
      <c r="ST598"/>
      <c r="SU598"/>
      <c r="SV598"/>
      <c r="SW598"/>
      <c r="SX598"/>
      <c r="SY598"/>
      <c r="SZ598"/>
      <c r="TA598"/>
      <c r="TB598"/>
      <c r="TC598"/>
      <c r="TD598"/>
      <c r="TE598"/>
      <c r="TF598"/>
      <c r="TG598"/>
      <c r="TH598"/>
      <c r="TI598"/>
      <c r="TJ598"/>
      <c r="TK598"/>
      <c r="TL598"/>
      <c r="TM598"/>
      <c r="TN598"/>
      <c r="TO598"/>
      <c r="TP598"/>
      <c r="TQ598"/>
      <c r="TR598"/>
      <c r="TS598"/>
      <c r="TT598"/>
      <c r="TU598"/>
      <c r="TV598"/>
      <c r="TW598"/>
      <c r="TX598"/>
      <c r="TY598"/>
      <c r="TZ598"/>
      <c r="UA598"/>
      <c r="UB598"/>
      <c r="UC598"/>
      <c r="UD598"/>
      <c r="UE598"/>
      <c r="UF598"/>
      <c r="UG598"/>
      <c r="UH598"/>
      <c r="UI598"/>
      <c r="UJ598"/>
      <c r="UK598"/>
      <c r="UL598"/>
      <c r="UM598"/>
      <c r="UN598"/>
      <c r="UO598"/>
      <c r="UP598"/>
      <c r="UQ598"/>
      <c r="UR598"/>
      <c r="US598"/>
      <c r="UT598"/>
      <c r="UU598"/>
      <c r="UV598"/>
      <c r="UW598"/>
      <c r="UX598"/>
      <c r="UY598"/>
      <c r="UZ598"/>
      <c r="VA598"/>
      <c r="VB598"/>
      <c r="VC598"/>
      <c r="VD598"/>
      <c r="VE598"/>
      <c r="VF598"/>
      <c r="VG598"/>
      <c r="VH598"/>
      <c r="VI598"/>
      <c r="VJ598"/>
      <c r="VK598"/>
      <c r="VL598"/>
      <c r="VM598"/>
      <c r="VN598"/>
      <c r="VO598"/>
      <c r="VP598"/>
      <c r="VQ598"/>
      <c r="VR598"/>
      <c r="VS598"/>
      <c r="VT598"/>
      <c r="VU598"/>
      <c r="VV598"/>
      <c r="VW598"/>
      <c r="VX598"/>
      <c r="VY598"/>
      <c r="VZ598"/>
      <c r="WA598"/>
      <c r="WB598"/>
      <c r="WC598"/>
      <c r="WD598"/>
      <c r="WE598"/>
      <c r="WF598"/>
      <c r="WG598"/>
      <c r="WH598"/>
      <c r="WI598"/>
      <c r="WJ598"/>
      <c r="WK598"/>
      <c r="WL598"/>
      <c r="WM598"/>
      <c r="WN598"/>
      <c r="WO598"/>
      <c r="WP598"/>
      <c r="WQ598"/>
      <c r="WR598"/>
      <c r="WS598"/>
      <c r="WT598"/>
      <c r="WU598"/>
      <c r="WV598"/>
      <c r="WW598"/>
      <c r="WX598"/>
      <c r="WY598"/>
      <c r="WZ598"/>
      <c r="XA598"/>
      <c r="XB598"/>
      <c r="XC598"/>
      <c r="XD598"/>
      <c r="XE598"/>
      <c r="XF598"/>
      <c r="XG598"/>
      <c r="XH598"/>
      <c r="XI598"/>
      <c r="XJ598"/>
      <c r="XK598"/>
      <c r="XL598"/>
      <c r="XM598"/>
      <c r="XN598"/>
      <c r="XO598"/>
      <c r="XP598"/>
      <c r="XQ598"/>
      <c r="XR598"/>
      <c r="XS598"/>
      <c r="XT598"/>
      <c r="XU598"/>
      <c r="XV598"/>
      <c r="XW598"/>
      <c r="XX598"/>
      <c r="XY598"/>
      <c r="XZ598"/>
      <c r="YA598"/>
      <c r="YB598"/>
      <c r="YC598"/>
      <c r="YD598"/>
      <c r="YE598"/>
      <c r="YF598"/>
      <c r="YG598"/>
      <c r="YH598"/>
      <c r="YI598"/>
      <c r="YJ598"/>
      <c r="YK598"/>
      <c r="YL598"/>
      <c r="YM598"/>
      <c r="YN598"/>
      <c r="YO598"/>
      <c r="YP598"/>
      <c r="YQ598"/>
      <c r="YR598"/>
      <c r="YS598"/>
      <c r="YT598"/>
      <c r="YU598"/>
      <c r="YV598"/>
      <c r="YW598"/>
      <c r="YX598"/>
      <c r="YY598"/>
      <c r="YZ598"/>
      <c r="ZA598"/>
      <c r="ZB598"/>
      <c r="ZC598"/>
      <c r="ZD598"/>
      <c r="ZE598"/>
      <c r="ZF598"/>
      <c r="ZG598"/>
      <c r="ZH598"/>
      <c r="ZI598"/>
      <c r="ZJ598"/>
      <c r="ZK598"/>
      <c r="ZL598"/>
      <c r="ZM598"/>
      <c r="ZN598"/>
      <c r="ZO598"/>
      <c r="ZP598"/>
      <c r="ZQ598"/>
      <c r="ZR598"/>
      <c r="ZS598"/>
      <c r="ZT598"/>
      <c r="ZU598"/>
      <c r="ZV598"/>
      <c r="ZW598"/>
      <c r="ZX598"/>
      <c r="ZY598"/>
      <c r="ZZ598"/>
      <c r="AAA598"/>
      <c r="AAB598"/>
      <c r="AAC598"/>
      <c r="AAD598"/>
      <c r="AAE598"/>
      <c r="AAF598"/>
      <c r="AAG598"/>
      <c r="AAH598"/>
      <c r="AAI598"/>
      <c r="AAJ598"/>
      <c r="AAK598"/>
      <c r="AAL598"/>
      <c r="AAM598"/>
      <c r="AAN598"/>
      <c r="AAO598"/>
      <c r="AAP598"/>
      <c r="AAQ598"/>
      <c r="AAR598"/>
      <c r="AAS598"/>
      <c r="AAT598"/>
      <c r="AAU598"/>
      <c r="AAV598"/>
      <c r="AAW598"/>
      <c r="AAX598"/>
      <c r="AAY598"/>
      <c r="AAZ598"/>
      <c r="ABA598"/>
      <c r="ABB598"/>
      <c r="ABC598"/>
      <c r="ABD598"/>
      <c r="ABE598"/>
      <c r="ABF598"/>
      <c r="ABG598"/>
      <c r="ABH598"/>
      <c r="ABI598"/>
      <c r="ABJ598"/>
      <c r="ABK598"/>
      <c r="ABL598"/>
      <c r="ABM598"/>
      <c r="ABN598"/>
      <c r="ABO598"/>
      <c r="ABP598"/>
      <c r="ABQ598"/>
      <c r="ABR598"/>
      <c r="ABS598"/>
      <c r="ABT598"/>
      <c r="ABU598"/>
      <c r="ABV598"/>
      <c r="ABW598"/>
      <c r="ABX598"/>
      <c r="ABY598"/>
      <c r="ABZ598"/>
      <c r="ACA598"/>
      <c r="ACB598"/>
      <c r="ACC598"/>
      <c r="ACD598"/>
      <c r="ACE598"/>
      <c r="ACF598"/>
      <c r="ACG598"/>
      <c r="ACH598"/>
      <c r="ACI598"/>
      <c r="ACJ598"/>
      <c r="ACK598"/>
      <c r="ACL598"/>
      <c r="ACM598"/>
      <c r="ACN598"/>
      <c r="ACO598"/>
      <c r="ACP598"/>
      <c r="ACQ598"/>
      <c r="ACR598"/>
      <c r="ACS598"/>
      <c r="ACT598"/>
      <c r="ACU598"/>
      <c r="ACV598"/>
      <c r="ACW598"/>
      <c r="ACX598"/>
      <c r="ACY598"/>
      <c r="ACZ598"/>
      <c r="ADA598"/>
      <c r="ADB598"/>
      <c r="ADC598"/>
      <c r="ADD598"/>
      <c r="ADE598"/>
      <c r="ADF598"/>
      <c r="ADG598"/>
      <c r="ADH598"/>
      <c r="ADI598"/>
      <c r="ADJ598"/>
      <c r="ADK598"/>
      <c r="ADL598"/>
      <c r="ADM598"/>
      <c r="ADN598"/>
      <c r="ADO598"/>
      <c r="ADP598"/>
      <c r="ADQ598"/>
      <c r="ADR598"/>
      <c r="ADS598"/>
      <c r="ADT598"/>
      <c r="ADU598"/>
      <c r="ADV598"/>
      <c r="ADW598"/>
      <c r="ADX598"/>
      <c r="ADY598"/>
      <c r="ADZ598"/>
      <c r="AEA598"/>
      <c r="AEB598"/>
      <c r="AEC598"/>
      <c r="AED598"/>
      <c r="AEE598"/>
      <c r="AEF598"/>
      <c r="AEG598"/>
      <c r="AEH598"/>
      <c r="AEI598"/>
      <c r="AEJ598"/>
      <c r="AEK598"/>
      <c r="AEL598"/>
      <c r="AEM598"/>
      <c r="AEN598"/>
      <c r="AEO598"/>
      <c r="AEP598"/>
      <c r="AEQ598"/>
      <c r="AER598"/>
      <c r="AES598"/>
      <c r="AET598"/>
      <c r="AEU598"/>
      <c r="AEV598"/>
      <c r="AEW598"/>
      <c r="AEX598"/>
      <c r="AEY598"/>
      <c r="AEZ598"/>
      <c r="AFA598"/>
      <c r="AFB598"/>
      <c r="AFC598"/>
      <c r="AFD598"/>
      <c r="AFE598"/>
      <c r="AFF598"/>
      <c r="AFG598"/>
      <c r="AFH598"/>
      <c r="AFI598"/>
      <c r="AFJ598"/>
      <c r="AFK598"/>
      <c r="AFL598"/>
      <c r="AFM598"/>
      <c r="AFN598"/>
      <c r="AFO598"/>
      <c r="AFP598"/>
      <c r="AFQ598"/>
      <c r="AFR598"/>
      <c r="AFS598"/>
      <c r="AFT598"/>
      <c r="AFU598"/>
      <c r="AFV598"/>
      <c r="AFW598"/>
      <c r="AFX598"/>
      <c r="AFY598"/>
      <c r="AFZ598"/>
      <c r="AGA598"/>
      <c r="AGB598"/>
      <c r="AGC598"/>
      <c r="AGD598"/>
      <c r="AGE598"/>
      <c r="AGF598"/>
      <c r="AGG598"/>
      <c r="AGH598"/>
      <c r="AGI598"/>
      <c r="AGJ598"/>
      <c r="AGK598"/>
      <c r="AGL598"/>
      <c r="AGM598"/>
      <c r="AGN598"/>
      <c r="AGO598"/>
      <c r="AGP598"/>
      <c r="AGQ598"/>
      <c r="AGR598"/>
      <c r="AGS598"/>
      <c r="AGT598"/>
      <c r="AGU598"/>
      <c r="AGV598"/>
      <c r="AGW598"/>
      <c r="AGX598"/>
      <c r="AGY598"/>
      <c r="AGZ598"/>
      <c r="AHA598"/>
      <c r="AHB598"/>
      <c r="AHC598"/>
      <c r="AHD598"/>
      <c r="AHE598"/>
      <c r="AHF598"/>
      <c r="AHG598"/>
      <c r="AHH598"/>
      <c r="AHI598"/>
      <c r="AHJ598"/>
      <c r="AHK598"/>
      <c r="AHL598"/>
      <c r="AHM598"/>
      <c r="AHN598"/>
      <c r="AHO598"/>
      <c r="AHP598"/>
      <c r="AHQ598"/>
      <c r="AHR598"/>
      <c r="AHS598"/>
      <c r="AHT598"/>
      <c r="AHU598"/>
      <c r="AHV598"/>
      <c r="AHW598"/>
      <c r="AHX598"/>
      <c r="AHY598"/>
      <c r="AHZ598"/>
      <c r="AIA598"/>
      <c r="AIB598"/>
      <c r="AIC598"/>
      <c r="AID598"/>
      <c r="AIE598"/>
      <c r="AIF598"/>
      <c r="AIG598"/>
      <c r="AIH598"/>
      <c r="AII598"/>
      <c r="AIJ598"/>
      <c r="AIK598"/>
      <c r="AIL598"/>
      <c r="AIM598"/>
      <c r="AIN598"/>
      <c r="AIO598"/>
      <c r="AIP598"/>
      <c r="AIQ598"/>
      <c r="AIR598"/>
      <c r="AIS598"/>
      <c r="AIT598"/>
      <c r="AIU598"/>
      <c r="AIV598"/>
      <c r="AIW598"/>
      <c r="AIX598"/>
      <c r="AIY598"/>
      <c r="AIZ598"/>
      <c r="AJA598"/>
      <c r="AJB598"/>
      <c r="AJC598"/>
      <c r="AJD598"/>
      <c r="AJE598"/>
      <c r="AJF598"/>
      <c r="AJG598"/>
      <c r="AJH598"/>
      <c r="AJI598"/>
      <c r="AJJ598"/>
      <c r="AJK598"/>
      <c r="AJL598"/>
      <c r="AJM598"/>
      <c r="AJN598"/>
      <c r="AJO598"/>
      <c r="AJP598"/>
      <c r="AJQ598"/>
      <c r="AJR598"/>
      <c r="AJS598"/>
      <c r="AJT598"/>
      <c r="AJU598"/>
      <c r="AJV598"/>
      <c r="AJW598"/>
      <c r="AJX598"/>
      <c r="AJY598"/>
      <c r="AJZ598"/>
      <c r="AKA598"/>
      <c r="AKB598"/>
      <c r="AKC598"/>
      <c r="AKD598"/>
      <c r="AKE598"/>
      <c r="AKF598"/>
      <c r="AKG598"/>
      <c r="AKH598"/>
      <c r="AKI598"/>
      <c r="AKJ598"/>
      <c r="AKK598"/>
      <c r="AKL598"/>
      <c r="AKM598"/>
      <c r="AKN598"/>
      <c r="AKO598"/>
      <c r="AKP598"/>
      <c r="AKQ598"/>
      <c r="AKR598"/>
      <c r="AKS598"/>
      <c r="AKT598"/>
      <c r="AKU598"/>
      <c r="AKV598"/>
      <c r="AKW598"/>
      <c r="AKX598"/>
      <c r="AKY598"/>
      <c r="AKZ598"/>
      <c r="ALA598"/>
      <c r="ALB598"/>
      <c r="ALC598"/>
      <c r="ALD598"/>
      <c r="ALE598"/>
      <c r="ALF598"/>
      <c r="ALG598"/>
      <c r="ALH598"/>
      <c r="ALI598"/>
      <c r="ALJ598"/>
      <c r="ALK598"/>
      <c r="ALL598"/>
      <c r="ALM598"/>
      <c r="ALN598"/>
      <c r="ALO598"/>
      <c r="ALP598"/>
      <c r="ALQ598"/>
      <c r="ALR598"/>
      <c r="ALS598"/>
      <c r="ALT598"/>
      <c r="ALU598"/>
      <c r="ALV598"/>
      <c r="ALW598"/>
      <c r="ALX598"/>
      <c r="ALY598"/>
      <c r="ALZ598"/>
      <c r="AMA598"/>
      <c r="AMB598"/>
      <c r="AMC598"/>
      <c r="AMD598"/>
      <c r="AME598"/>
      <c r="AMF598"/>
      <c r="AMG598"/>
      <c r="AMH598"/>
      <c r="AMI598"/>
      <c r="AMJ598"/>
      <c r="AMK598"/>
      <c r="AML598"/>
      <c r="AMM598"/>
      <c r="AMN598"/>
      <c r="AMO598"/>
      <c r="AMP598"/>
      <c r="AMQ598"/>
      <c r="AMR598"/>
      <c r="AMS598"/>
      <c r="AMT598"/>
      <c r="AMU598"/>
    </row>
    <row r="599" spans="3:1038" s="6" customFormat="1" ht="15" customHeight="1" x14ac:dyDescent="0.25">
      <c r="C599" s="6" t="str">
        <f t="shared" si="265"/>
        <v>Harvest Thermal</v>
      </c>
      <c r="D599" s="6" t="str">
        <f t="shared" si="266"/>
        <v>PD2B-i-43  (43 gal)</v>
      </c>
      <c r="E599" s="6">
        <f t="shared" si="267"/>
        <v>3001116</v>
      </c>
      <c r="F599" s="55">
        <f t="shared" si="268"/>
        <v>43</v>
      </c>
      <c r="G599" s="6" t="str">
        <f t="shared" si="269"/>
        <v>SANCO240</v>
      </c>
      <c r="H599" s="114">
        <f t="shared" si="270"/>
        <v>1</v>
      </c>
      <c r="I599" s="152" t="str">
        <f t="shared" si="271"/>
        <v>HarvestThermal_PD2Bi43</v>
      </c>
      <c r="J599" s="114">
        <v>3</v>
      </c>
      <c r="K599" s="219">
        <v>3.1</v>
      </c>
      <c r="L599" s="91" t="s">
        <v>188</v>
      </c>
      <c r="M599" s="183">
        <v>4</v>
      </c>
      <c r="N599" s="131">
        <f t="shared" si="272"/>
        <v>30</v>
      </c>
      <c r="O599" s="189" t="s">
        <v>923</v>
      </c>
      <c r="P599" s="178">
        <f t="shared" si="332"/>
        <v>11</v>
      </c>
      <c r="Q599" s="164">
        <f t="shared" si="263"/>
        <v>3001116</v>
      </c>
      <c r="R599" s="9" t="str">
        <f t="shared" si="273"/>
        <v>PD2B-i-43  (43 gal)</v>
      </c>
      <c r="S599" s="11">
        <f>COUNTIF(R$90:R$662, R599)</f>
        <v>1</v>
      </c>
      <c r="T599" s="173" t="s">
        <v>1016</v>
      </c>
      <c r="U599" s="172">
        <v>43</v>
      </c>
      <c r="V599" s="173" t="s">
        <v>899</v>
      </c>
      <c r="W599" s="173" t="s">
        <v>899</v>
      </c>
      <c r="X599" s="129" t="str">
        <f t="shared" si="264"/>
        <v>SANCO240</v>
      </c>
      <c r="Y599" s="180">
        <v>1</v>
      </c>
      <c r="Z599" s="192"/>
      <c r="AA599" s="193"/>
      <c r="AB599" s="166"/>
      <c r="AC599" s="124" t="str">
        <f t="shared" si="274"/>
        <v>2,     3001116,   "PD2B-i-43  (43 gal)"</v>
      </c>
      <c r="AD599" s="182" t="s">
        <v>1018</v>
      </c>
      <c r="AE599" s="173" t="s">
        <v>1026</v>
      </c>
      <c r="AF599" s="167">
        <f>COUNTIF(AE$77:AE$662, AE599)</f>
        <v>1</v>
      </c>
      <c r="AG599" s="124" t="str">
        <f t="shared" si="275"/>
        <v xml:space="preserve">          case  PD2B-i-43  (43 gal)   :   "HarvestThermal_PD2Bi43"</v>
      </c>
      <c r="AH599" s="6">
        <v>3.1</v>
      </c>
      <c r="AJ599" s="6">
        <v>3</v>
      </c>
      <c r="AK599"/>
      <c r="AL599" s="138">
        <f t="shared" si="276"/>
        <v>3.1</v>
      </c>
      <c r="AM599" s="138" t="str">
        <f t="shared" si="277"/>
        <v/>
      </c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/>
      <c r="EK599"/>
      <c r="EL599"/>
      <c r="EM599"/>
      <c r="EN599"/>
      <c r="EO599"/>
      <c r="EP599"/>
      <c r="EQ599"/>
      <c r="ER599"/>
      <c r="ES599"/>
      <c r="ET599"/>
      <c r="EU599"/>
      <c r="EV599"/>
      <c r="EW599"/>
      <c r="EX599"/>
      <c r="EY599"/>
      <c r="EZ599"/>
      <c r="FA599"/>
      <c r="FB599"/>
      <c r="FC599"/>
      <c r="FD599"/>
      <c r="FE599"/>
      <c r="FF599"/>
      <c r="FG599"/>
      <c r="FH599"/>
      <c r="FI599"/>
      <c r="FJ599"/>
      <c r="FK599"/>
      <c r="FL599"/>
      <c r="FM599"/>
      <c r="FN599"/>
      <c r="FO599"/>
      <c r="FP599"/>
      <c r="FQ599"/>
      <c r="FR599"/>
      <c r="FS599"/>
      <c r="FT599"/>
      <c r="FU599"/>
      <c r="FV599"/>
      <c r="FW599"/>
      <c r="FX599"/>
      <c r="FY599"/>
      <c r="FZ599"/>
      <c r="GA599"/>
      <c r="GB599"/>
      <c r="GC599"/>
      <c r="GD599"/>
      <c r="GE599"/>
      <c r="GF599"/>
      <c r="GG599"/>
      <c r="GH599"/>
      <c r="GI599"/>
      <c r="GJ599"/>
      <c r="GK599"/>
      <c r="GL599"/>
      <c r="GM599"/>
      <c r="GN599"/>
      <c r="GO599"/>
      <c r="GP599"/>
      <c r="GQ599"/>
      <c r="GR599"/>
      <c r="GS599"/>
      <c r="GT599"/>
      <c r="GU599"/>
      <c r="GV599"/>
      <c r="GW599"/>
      <c r="GX599"/>
      <c r="GY599"/>
      <c r="GZ599"/>
      <c r="HA599"/>
      <c r="HB599"/>
      <c r="HC599"/>
      <c r="HD599"/>
      <c r="HE599"/>
      <c r="HF599"/>
      <c r="HG599"/>
      <c r="HH599"/>
      <c r="HI599"/>
      <c r="HJ599"/>
      <c r="HK599"/>
      <c r="HL599"/>
      <c r="HM599"/>
      <c r="HN599"/>
      <c r="HO599"/>
      <c r="HP599"/>
      <c r="HQ599"/>
      <c r="HR599"/>
      <c r="HS599"/>
      <c r="HT599"/>
      <c r="HU599"/>
      <c r="HV599"/>
      <c r="HW599"/>
      <c r="HX599"/>
      <c r="HY599"/>
      <c r="HZ599"/>
      <c r="IA599"/>
      <c r="IB599"/>
      <c r="IC599"/>
      <c r="ID599"/>
      <c r="IE599"/>
      <c r="IF599"/>
      <c r="IG599"/>
      <c r="IH599"/>
      <c r="II599"/>
      <c r="IJ599"/>
      <c r="IK599"/>
      <c r="IL599"/>
      <c r="IM599"/>
      <c r="IN599"/>
      <c r="IO599"/>
      <c r="IP599"/>
      <c r="IQ599"/>
      <c r="IR599"/>
      <c r="IS599"/>
      <c r="IT599"/>
      <c r="IU599"/>
      <c r="IV599"/>
      <c r="IW599"/>
      <c r="IX599"/>
      <c r="IY599"/>
      <c r="IZ599"/>
      <c r="JA599"/>
      <c r="JB599"/>
      <c r="JC599"/>
      <c r="JD599"/>
      <c r="JE599"/>
      <c r="JF599"/>
      <c r="JG599"/>
      <c r="JH599"/>
      <c r="JI599"/>
      <c r="JJ599"/>
      <c r="JK599"/>
      <c r="JL599"/>
      <c r="JM599"/>
      <c r="JN599"/>
      <c r="JO599"/>
      <c r="JP599"/>
      <c r="JQ599"/>
      <c r="JR599"/>
      <c r="JS599"/>
      <c r="JT599"/>
      <c r="JU599"/>
      <c r="JV599"/>
      <c r="JW599"/>
      <c r="JX599"/>
      <c r="JY599"/>
      <c r="JZ599"/>
      <c r="KA599"/>
      <c r="KB599"/>
      <c r="KC599"/>
      <c r="KD599"/>
      <c r="KE599"/>
      <c r="KF599"/>
      <c r="KG599"/>
      <c r="KH599"/>
      <c r="KI599"/>
      <c r="KJ599"/>
      <c r="KK599"/>
      <c r="KL599"/>
      <c r="KM599"/>
      <c r="KN599"/>
      <c r="KO599"/>
      <c r="KP599"/>
      <c r="KQ599"/>
      <c r="KR599"/>
      <c r="KS599"/>
      <c r="KT599"/>
      <c r="KU599"/>
      <c r="KV599"/>
      <c r="KW599"/>
      <c r="KX599"/>
      <c r="KY599"/>
      <c r="KZ599"/>
      <c r="LA599"/>
      <c r="LB599"/>
      <c r="LC599"/>
      <c r="LD599"/>
      <c r="LE599"/>
      <c r="LF599"/>
      <c r="LG599"/>
      <c r="LH599"/>
      <c r="LI599"/>
      <c r="LJ599"/>
      <c r="LK599"/>
      <c r="LL599"/>
      <c r="LM599"/>
      <c r="LN599"/>
      <c r="LO599"/>
      <c r="LP599"/>
      <c r="LQ599"/>
      <c r="LR599"/>
      <c r="LS599"/>
      <c r="LT599"/>
      <c r="LU599"/>
      <c r="LV599"/>
      <c r="LW599"/>
      <c r="LX599"/>
      <c r="LY599"/>
      <c r="LZ599"/>
      <c r="MA599"/>
      <c r="MB599"/>
      <c r="MC599"/>
      <c r="MD599"/>
      <c r="ME599"/>
      <c r="MF599"/>
      <c r="MG599"/>
      <c r="MH599"/>
      <c r="MI599"/>
      <c r="MJ599"/>
      <c r="MK599"/>
      <c r="ML599"/>
      <c r="MM599"/>
      <c r="MN599"/>
      <c r="MO599"/>
      <c r="MP599"/>
      <c r="MQ599"/>
      <c r="MR599"/>
      <c r="MS599"/>
      <c r="MT599"/>
      <c r="MU599"/>
      <c r="MV599"/>
      <c r="MW599"/>
      <c r="MX599"/>
      <c r="MY599"/>
      <c r="MZ599"/>
      <c r="NA599"/>
      <c r="NB599"/>
      <c r="NC599"/>
      <c r="ND599"/>
      <c r="NE599"/>
      <c r="NF599"/>
      <c r="NG599"/>
      <c r="NH599"/>
      <c r="NI599"/>
      <c r="NJ599"/>
      <c r="NK599"/>
      <c r="NL599"/>
      <c r="NM599"/>
      <c r="NN599"/>
      <c r="NO599"/>
      <c r="NP599"/>
      <c r="NQ599"/>
      <c r="NR599"/>
      <c r="NS599"/>
      <c r="NT599"/>
      <c r="NU599"/>
      <c r="NV599"/>
      <c r="NW599"/>
      <c r="NX599"/>
      <c r="NY599"/>
      <c r="NZ599"/>
      <c r="OA599"/>
      <c r="OB599"/>
      <c r="OC599"/>
      <c r="OD599"/>
      <c r="OE599"/>
      <c r="OF599"/>
      <c r="OG599"/>
      <c r="OH599"/>
      <c r="OI599"/>
      <c r="OJ599"/>
      <c r="OK599"/>
      <c r="OL599"/>
      <c r="OM599"/>
      <c r="ON599"/>
      <c r="OO599"/>
      <c r="OP599"/>
      <c r="OQ599"/>
      <c r="OR599"/>
      <c r="OS599"/>
      <c r="OT599"/>
      <c r="OU599"/>
      <c r="OV599"/>
      <c r="OW599"/>
      <c r="OX599"/>
      <c r="OY599"/>
      <c r="OZ599"/>
      <c r="PA599"/>
      <c r="PB599"/>
      <c r="PC599"/>
      <c r="PD599"/>
      <c r="PE599"/>
      <c r="PF599"/>
      <c r="PG599"/>
      <c r="PH599"/>
      <c r="PI599"/>
      <c r="PJ599"/>
      <c r="PK599"/>
      <c r="PL599"/>
      <c r="PM599"/>
      <c r="PN599"/>
      <c r="PO599"/>
      <c r="PP599"/>
      <c r="PQ599"/>
      <c r="PR599"/>
      <c r="PS599"/>
      <c r="PT599"/>
      <c r="PU599"/>
      <c r="PV599"/>
      <c r="PW599"/>
      <c r="PX599"/>
      <c r="PY599"/>
      <c r="PZ599"/>
      <c r="QA599"/>
      <c r="QB599"/>
      <c r="QC599"/>
      <c r="QD599"/>
      <c r="QE599"/>
      <c r="QF599"/>
      <c r="QG599"/>
      <c r="QH599"/>
      <c r="QI599"/>
      <c r="QJ599"/>
      <c r="QK599"/>
      <c r="QL599"/>
      <c r="QM599"/>
      <c r="QN599"/>
      <c r="QO599"/>
      <c r="QP599"/>
      <c r="QQ599"/>
      <c r="QR599"/>
      <c r="QS599"/>
      <c r="QT599"/>
      <c r="QU599"/>
      <c r="QV599"/>
      <c r="QW599"/>
      <c r="QX599"/>
      <c r="QY599"/>
      <c r="QZ599"/>
      <c r="RA599"/>
      <c r="RB599"/>
      <c r="RC599"/>
      <c r="RD599"/>
      <c r="RE599"/>
      <c r="RF599"/>
      <c r="RG599"/>
      <c r="RH599"/>
      <c r="RI599"/>
      <c r="RJ599"/>
      <c r="RK599"/>
      <c r="RL599"/>
      <c r="RM599"/>
      <c r="RN599"/>
      <c r="RO599"/>
      <c r="RP599"/>
      <c r="RQ599"/>
      <c r="RR599"/>
      <c r="RS599"/>
      <c r="RT599"/>
      <c r="RU599"/>
      <c r="RV599"/>
      <c r="RW599"/>
      <c r="RX599"/>
      <c r="RY599"/>
      <c r="RZ599"/>
      <c r="SA599"/>
      <c r="SB599"/>
      <c r="SC599"/>
      <c r="SD599"/>
      <c r="SE599"/>
      <c r="SF599"/>
      <c r="SG599"/>
      <c r="SH599"/>
      <c r="SI599"/>
      <c r="SJ599"/>
      <c r="SK599"/>
      <c r="SL599"/>
      <c r="SM599"/>
      <c r="SN599"/>
      <c r="SO599"/>
      <c r="SP599"/>
      <c r="SQ599"/>
      <c r="SR599"/>
      <c r="SS599"/>
      <c r="ST599"/>
      <c r="SU599"/>
      <c r="SV599"/>
      <c r="SW599"/>
      <c r="SX599"/>
      <c r="SY599"/>
      <c r="SZ599"/>
      <c r="TA599"/>
      <c r="TB599"/>
      <c r="TC599"/>
      <c r="TD599"/>
      <c r="TE599"/>
      <c r="TF599"/>
      <c r="TG599"/>
      <c r="TH599"/>
      <c r="TI599"/>
      <c r="TJ599"/>
      <c r="TK599"/>
      <c r="TL599"/>
      <c r="TM599"/>
      <c r="TN599"/>
      <c r="TO599"/>
      <c r="TP599"/>
      <c r="TQ599"/>
      <c r="TR599"/>
      <c r="TS599"/>
      <c r="TT599"/>
      <c r="TU599"/>
      <c r="TV599"/>
      <c r="TW599"/>
      <c r="TX599"/>
      <c r="TY599"/>
      <c r="TZ599"/>
      <c r="UA599"/>
      <c r="UB599"/>
      <c r="UC599"/>
      <c r="UD599"/>
      <c r="UE599"/>
      <c r="UF599"/>
      <c r="UG599"/>
      <c r="UH599"/>
      <c r="UI599"/>
      <c r="UJ599"/>
      <c r="UK599"/>
      <c r="UL599"/>
      <c r="UM599"/>
      <c r="UN599"/>
      <c r="UO599"/>
      <c r="UP599"/>
      <c r="UQ599"/>
      <c r="UR599"/>
      <c r="US599"/>
      <c r="UT599"/>
      <c r="UU599"/>
      <c r="UV599"/>
      <c r="UW599"/>
      <c r="UX599"/>
      <c r="UY599"/>
      <c r="UZ599"/>
      <c r="VA599"/>
      <c r="VB599"/>
      <c r="VC599"/>
      <c r="VD599"/>
      <c r="VE599"/>
      <c r="VF599"/>
      <c r="VG599"/>
      <c r="VH599"/>
      <c r="VI599"/>
      <c r="VJ599"/>
      <c r="VK599"/>
      <c r="VL599"/>
      <c r="VM599"/>
      <c r="VN599"/>
      <c r="VO599"/>
      <c r="VP599"/>
      <c r="VQ599"/>
      <c r="VR599"/>
      <c r="VS599"/>
      <c r="VT599"/>
      <c r="VU599"/>
      <c r="VV599"/>
      <c r="VW599"/>
      <c r="VX599"/>
      <c r="VY599"/>
      <c r="VZ599"/>
      <c r="WA599"/>
      <c r="WB599"/>
      <c r="WC599"/>
      <c r="WD599"/>
      <c r="WE599"/>
      <c r="WF599"/>
      <c r="WG599"/>
      <c r="WH599"/>
      <c r="WI599"/>
      <c r="WJ599"/>
      <c r="WK599"/>
      <c r="WL599"/>
      <c r="WM599"/>
      <c r="WN599"/>
      <c r="WO599"/>
      <c r="WP599"/>
      <c r="WQ599"/>
      <c r="WR599"/>
      <c r="WS599"/>
      <c r="WT599"/>
      <c r="WU599"/>
      <c r="WV599"/>
      <c r="WW599"/>
      <c r="WX599"/>
      <c r="WY599"/>
      <c r="WZ599"/>
      <c r="XA599"/>
      <c r="XB599"/>
      <c r="XC599"/>
      <c r="XD599"/>
      <c r="XE599"/>
      <c r="XF599"/>
      <c r="XG599"/>
      <c r="XH599"/>
      <c r="XI599"/>
      <c r="XJ599"/>
      <c r="XK599"/>
      <c r="XL599"/>
      <c r="XM599"/>
      <c r="XN599"/>
      <c r="XO599"/>
      <c r="XP599"/>
      <c r="XQ599"/>
      <c r="XR599"/>
      <c r="XS599"/>
      <c r="XT599"/>
      <c r="XU599"/>
      <c r="XV599"/>
      <c r="XW599"/>
      <c r="XX599"/>
      <c r="XY599"/>
      <c r="XZ599"/>
      <c r="YA599"/>
      <c r="YB599"/>
      <c r="YC599"/>
      <c r="YD599"/>
      <c r="YE599"/>
      <c r="YF599"/>
      <c r="YG599"/>
      <c r="YH599"/>
      <c r="YI599"/>
      <c r="YJ599"/>
      <c r="YK599"/>
      <c r="YL599"/>
      <c r="YM599"/>
      <c r="YN599"/>
      <c r="YO599"/>
      <c r="YP599"/>
      <c r="YQ599"/>
      <c r="YR599"/>
      <c r="YS599"/>
      <c r="YT599"/>
      <c r="YU599"/>
      <c r="YV599"/>
      <c r="YW599"/>
      <c r="YX599"/>
      <c r="YY599"/>
      <c r="YZ599"/>
      <c r="ZA599"/>
      <c r="ZB599"/>
      <c r="ZC599"/>
      <c r="ZD599"/>
      <c r="ZE599"/>
      <c r="ZF599"/>
      <c r="ZG599"/>
      <c r="ZH599"/>
      <c r="ZI599"/>
      <c r="ZJ599"/>
      <c r="ZK599"/>
      <c r="ZL599"/>
      <c r="ZM599"/>
      <c r="ZN599"/>
      <c r="ZO599"/>
      <c r="ZP599"/>
      <c r="ZQ599"/>
      <c r="ZR599"/>
      <c r="ZS599"/>
      <c r="ZT599"/>
      <c r="ZU599"/>
      <c r="ZV599"/>
      <c r="ZW599"/>
      <c r="ZX599"/>
      <c r="ZY599"/>
      <c r="ZZ599"/>
      <c r="AAA599"/>
      <c r="AAB599"/>
      <c r="AAC599"/>
      <c r="AAD599"/>
      <c r="AAE599"/>
      <c r="AAF599"/>
      <c r="AAG599"/>
      <c r="AAH599"/>
      <c r="AAI599"/>
      <c r="AAJ599"/>
      <c r="AAK599"/>
      <c r="AAL599"/>
      <c r="AAM599"/>
      <c r="AAN599"/>
      <c r="AAO599"/>
      <c r="AAP599"/>
      <c r="AAQ599"/>
      <c r="AAR599"/>
      <c r="AAS599"/>
      <c r="AAT599"/>
      <c r="AAU599"/>
      <c r="AAV599"/>
      <c r="AAW599"/>
      <c r="AAX599"/>
      <c r="AAY599"/>
      <c r="AAZ599"/>
      <c r="ABA599"/>
      <c r="ABB599"/>
      <c r="ABC599"/>
      <c r="ABD599"/>
      <c r="ABE599"/>
      <c r="ABF599"/>
      <c r="ABG599"/>
      <c r="ABH599"/>
      <c r="ABI599"/>
      <c r="ABJ599"/>
      <c r="ABK599"/>
      <c r="ABL599"/>
      <c r="ABM599"/>
      <c r="ABN599"/>
      <c r="ABO599"/>
      <c r="ABP599"/>
      <c r="ABQ599"/>
      <c r="ABR599"/>
      <c r="ABS599"/>
      <c r="ABT599"/>
      <c r="ABU599"/>
      <c r="ABV599"/>
      <c r="ABW599"/>
      <c r="ABX599"/>
      <c r="ABY599"/>
      <c r="ABZ599"/>
      <c r="ACA599"/>
      <c r="ACB599"/>
      <c r="ACC599"/>
      <c r="ACD599"/>
      <c r="ACE599"/>
      <c r="ACF599"/>
      <c r="ACG599"/>
      <c r="ACH599"/>
      <c r="ACI599"/>
      <c r="ACJ599"/>
      <c r="ACK599"/>
      <c r="ACL599"/>
      <c r="ACM599"/>
      <c r="ACN599"/>
      <c r="ACO599"/>
      <c r="ACP599"/>
      <c r="ACQ599"/>
      <c r="ACR599"/>
      <c r="ACS599"/>
      <c r="ACT599"/>
      <c r="ACU599"/>
      <c r="ACV599"/>
      <c r="ACW599"/>
      <c r="ACX599"/>
      <c r="ACY599"/>
      <c r="ACZ599"/>
      <c r="ADA599"/>
      <c r="ADB599"/>
      <c r="ADC599"/>
      <c r="ADD599"/>
      <c r="ADE599"/>
      <c r="ADF599"/>
      <c r="ADG599"/>
      <c r="ADH599"/>
      <c r="ADI599"/>
      <c r="ADJ599"/>
      <c r="ADK599"/>
      <c r="ADL599"/>
      <c r="ADM599"/>
      <c r="ADN599"/>
      <c r="ADO599"/>
      <c r="ADP599"/>
      <c r="ADQ599"/>
      <c r="ADR599"/>
      <c r="ADS599"/>
      <c r="ADT599"/>
      <c r="ADU599"/>
      <c r="ADV599"/>
      <c r="ADW599"/>
      <c r="ADX599"/>
      <c r="ADY599"/>
      <c r="ADZ599"/>
      <c r="AEA599"/>
      <c r="AEB599"/>
      <c r="AEC599"/>
      <c r="AED599"/>
      <c r="AEE599"/>
      <c r="AEF599"/>
      <c r="AEG599"/>
      <c r="AEH599"/>
      <c r="AEI599"/>
      <c r="AEJ599"/>
      <c r="AEK599"/>
      <c r="AEL599"/>
      <c r="AEM599"/>
      <c r="AEN599"/>
      <c r="AEO599"/>
      <c r="AEP599"/>
      <c r="AEQ599"/>
      <c r="AER599"/>
      <c r="AES599"/>
      <c r="AET599"/>
      <c r="AEU599"/>
      <c r="AEV599"/>
      <c r="AEW599"/>
      <c r="AEX599"/>
      <c r="AEY599"/>
      <c r="AEZ599"/>
      <c r="AFA599"/>
      <c r="AFB599"/>
      <c r="AFC599"/>
      <c r="AFD599"/>
      <c r="AFE599"/>
      <c r="AFF599"/>
      <c r="AFG599"/>
      <c r="AFH599"/>
      <c r="AFI599"/>
      <c r="AFJ599"/>
      <c r="AFK599"/>
      <c r="AFL599"/>
      <c r="AFM599"/>
      <c r="AFN599"/>
      <c r="AFO599"/>
      <c r="AFP599"/>
      <c r="AFQ599"/>
      <c r="AFR599"/>
      <c r="AFS599"/>
      <c r="AFT599"/>
      <c r="AFU599"/>
      <c r="AFV599"/>
      <c r="AFW599"/>
      <c r="AFX599"/>
      <c r="AFY599"/>
      <c r="AFZ599"/>
      <c r="AGA599"/>
      <c r="AGB599"/>
      <c r="AGC599"/>
      <c r="AGD599"/>
      <c r="AGE599"/>
      <c r="AGF599"/>
      <c r="AGG599"/>
      <c r="AGH599"/>
      <c r="AGI599"/>
      <c r="AGJ599"/>
      <c r="AGK599"/>
      <c r="AGL599"/>
      <c r="AGM599"/>
      <c r="AGN599"/>
      <c r="AGO599"/>
      <c r="AGP599"/>
      <c r="AGQ599"/>
      <c r="AGR599"/>
      <c r="AGS599"/>
      <c r="AGT599"/>
      <c r="AGU599"/>
      <c r="AGV599"/>
      <c r="AGW599"/>
      <c r="AGX599"/>
      <c r="AGY599"/>
      <c r="AGZ599"/>
      <c r="AHA599"/>
      <c r="AHB599"/>
      <c r="AHC599"/>
      <c r="AHD599"/>
      <c r="AHE599"/>
      <c r="AHF599"/>
      <c r="AHG599"/>
      <c r="AHH599"/>
      <c r="AHI599"/>
      <c r="AHJ599"/>
      <c r="AHK599"/>
      <c r="AHL599"/>
      <c r="AHM599"/>
      <c r="AHN599"/>
      <c r="AHO599"/>
      <c r="AHP599"/>
      <c r="AHQ599"/>
      <c r="AHR599"/>
      <c r="AHS599"/>
      <c r="AHT599"/>
      <c r="AHU599"/>
      <c r="AHV599"/>
      <c r="AHW599"/>
      <c r="AHX599"/>
      <c r="AHY599"/>
      <c r="AHZ599"/>
      <c r="AIA599"/>
      <c r="AIB599"/>
      <c r="AIC599"/>
      <c r="AID599"/>
      <c r="AIE599"/>
      <c r="AIF599"/>
      <c r="AIG599"/>
      <c r="AIH599"/>
      <c r="AII599"/>
      <c r="AIJ599"/>
      <c r="AIK599"/>
      <c r="AIL599"/>
      <c r="AIM599"/>
      <c r="AIN599"/>
      <c r="AIO599"/>
      <c r="AIP599"/>
      <c r="AIQ599"/>
      <c r="AIR599"/>
      <c r="AIS599"/>
      <c r="AIT599"/>
      <c r="AIU599"/>
      <c r="AIV599"/>
      <c r="AIW599"/>
      <c r="AIX599"/>
      <c r="AIY599"/>
      <c r="AIZ599"/>
      <c r="AJA599"/>
      <c r="AJB599"/>
      <c r="AJC599"/>
      <c r="AJD599"/>
      <c r="AJE599"/>
      <c r="AJF599"/>
      <c r="AJG599"/>
      <c r="AJH599"/>
      <c r="AJI599"/>
      <c r="AJJ599"/>
      <c r="AJK599"/>
      <c r="AJL599"/>
      <c r="AJM599"/>
      <c r="AJN599"/>
      <c r="AJO599"/>
      <c r="AJP599"/>
      <c r="AJQ599"/>
      <c r="AJR599"/>
      <c r="AJS599"/>
      <c r="AJT599"/>
      <c r="AJU599"/>
      <c r="AJV599"/>
      <c r="AJW599"/>
      <c r="AJX599"/>
      <c r="AJY599"/>
      <c r="AJZ599"/>
      <c r="AKA599"/>
      <c r="AKB599"/>
      <c r="AKC599"/>
      <c r="AKD599"/>
      <c r="AKE599"/>
      <c r="AKF599"/>
      <c r="AKG599"/>
      <c r="AKH599"/>
      <c r="AKI599"/>
      <c r="AKJ599"/>
      <c r="AKK599"/>
      <c r="AKL599"/>
      <c r="AKM599"/>
      <c r="AKN599"/>
      <c r="AKO599"/>
      <c r="AKP599"/>
      <c r="AKQ599"/>
      <c r="AKR599"/>
      <c r="AKS599"/>
      <c r="AKT599"/>
      <c r="AKU599"/>
      <c r="AKV599"/>
      <c r="AKW599"/>
      <c r="AKX599"/>
      <c r="AKY599"/>
      <c r="AKZ599"/>
      <c r="ALA599"/>
      <c r="ALB599"/>
      <c r="ALC599"/>
      <c r="ALD599"/>
      <c r="ALE599"/>
      <c r="ALF599"/>
      <c r="ALG599"/>
      <c r="ALH599"/>
      <c r="ALI599"/>
      <c r="ALJ599"/>
      <c r="ALK599"/>
      <c r="ALL599"/>
      <c r="ALM599"/>
      <c r="ALN599"/>
      <c r="ALO599"/>
      <c r="ALP599"/>
      <c r="ALQ599"/>
      <c r="ALR599"/>
      <c r="ALS599"/>
      <c r="ALT599"/>
      <c r="ALU599"/>
      <c r="ALV599"/>
      <c r="ALW599"/>
      <c r="ALX599"/>
      <c r="ALY599"/>
      <c r="ALZ599"/>
      <c r="AMA599"/>
      <c r="AMB599"/>
      <c r="AMC599"/>
      <c r="AMD599"/>
      <c r="AME599"/>
      <c r="AMF599"/>
      <c r="AMG599"/>
      <c r="AMH599"/>
      <c r="AMI599"/>
      <c r="AMJ599"/>
      <c r="AMK599"/>
      <c r="AML599"/>
      <c r="AMM599"/>
      <c r="AMN599"/>
      <c r="AMO599"/>
      <c r="AMP599"/>
      <c r="AMQ599"/>
      <c r="AMR599"/>
      <c r="AMS599"/>
      <c r="AMT599"/>
      <c r="AMU599"/>
    </row>
    <row r="600" spans="3:1038" s="6" customFormat="1" ht="15" customHeight="1" x14ac:dyDescent="0.25">
      <c r="C600" s="6" t="str">
        <f t="shared" si="265"/>
        <v>Harvest Thermal</v>
      </c>
      <c r="D600" s="6" t="str">
        <f t="shared" si="266"/>
        <v>PD2B-i-83  (83 gal)</v>
      </c>
      <c r="E600" s="6">
        <f t="shared" si="267"/>
        <v>3001217</v>
      </c>
      <c r="F600" s="55">
        <f t="shared" si="268"/>
        <v>83</v>
      </c>
      <c r="G600" s="6" t="str">
        <f t="shared" si="269"/>
        <v>SANCO280</v>
      </c>
      <c r="H600" s="114">
        <f t="shared" si="270"/>
        <v>1</v>
      </c>
      <c r="I600" s="152" t="str">
        <f t="shared" si="271"/>
        <v>HarvestThermal_PD2Bi83</v>
      </c>
      <c r="J600" s="114">
        <v>3</v>
      </c>
      <c r="K600" s="219">
        <v>3.75</v>
      </c>
      <c r="L600" s="91" t="s">
        <v>188</v>
      </c>
      <c r="M600" s="183">
        <v>4</v>
      </c>
      <c r="N600" s="131">
        <f t="shared" si="272"/>
        <v>30</v>
      </c>
      <c r="O600" s="189" t="s">
        <v>923</v>
      </c>
      <c r="P600" s="178">
        <f t="shared" si="332"/>
        <v>12</v>
      </c>
      <c r="Q600" s="164">
        <f t="shared" si="263"/>
        <v>3001217</v>
      </c>
      <c r="R600" s="9" t="str">
        <f t="shared" si="273"/>
        <v>PD2B-i-83  (83 gal)</v>
      </c>
      <c r="S600" s="11">
        <f>COUNTIF(R$90:R$662, R600)</f>
        <v>1</v>
      </c>
      <c r="T600" s="173" t="s">
        <v>1017</v>
      </c>
      <c r="U600" s="172">
        <v>83</v>
      </c>
      <c r="V600" s="173" t="s">
        <v>900</v>
      </c>
      <c r="W600" s="173" t="s">
        <v>900</v>
      </c>
      <c r="X600" s="129" t="str">
        <f t="shared" si="264"/>
        <v>SANCO280</v>
      </c>
      <c r="Y600" s="180">
        <v>1</v>
      </c>
      <c r="Z600" s="192"/>
      <c r="AA600" s="193"/>
      <c r="AB600" s="166"/>
      <c r="AC600" s="124" t="str">
        <f t="shared" si="274"/>
        <v>2,     3001217,   "PD2B-i-83  (83 gal)"</v>
      </c>
      <c r="AD600" s="182" t="s">
        <v>1018</v>
      </c>
      <c r="AE600" s="173" t="s">
        <v>1027</v>
      </c>
      <c r="AF600" s="167">
        <f>COUNTIF(AE$77:AE$662, AE600)</f>
        <v>1</v>
      </c>
      <c r="AG600" s="124" t="str">
        <f t="shared" si="275"/>
        <v xml:space="preserve">          case  PD2B-i-83  (83 gal)   :   "HarvestThermal_PD2Bi83"</v>
      </c>
      <c r="AH600" s="6">
        <v>3.75</v>
      </c>
      <c r="AJ600" s="6">
        <v>3</v>
      </c>
      <c r="AK600"/>
      <c r="AL600" s="138">
        <f t="shared" si="276"/>
        <v>3.75</v>
      </c>
      <c r="AM600" s="138" t="str">
        <f t="shared" si="277"/>
        <v/>
      </c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/>
      <c r="EO600"/>
      <c r="EP600"/>
      <c r="EQ600"/>
      <c r="ER600"/>
      <c r="ES600"/>
      <c r="ET600"/>
      <c r="EU600"/>
      <c r="EV600"/>
      <c r="EW600"/>
      <c r="EX600"/>
      <c r="EY600"/>
      <c r="EZ600"/>
      <c r="FA600"/>
      <c r="FB600"/>
      <c r="FC600"/>
      <c r="FD600"/>
      <c r="FE600"/>
      <c r="FF600"/>
      <c r="FG600"/>
      <c r="FH600"/>
      <c r="FI600"/>
      <c r="FJ600"/>
      <c r="FK600"/>
      <c r="FL600"/>
      <c r="FM600"/>
      <c r="FN600"/>
      <c r="FO600"/>
      <c r="FP600"/>
      <c r="FQ600"/>
      <c r="FR600"/>
      <c r="FS600"/>
      <c r="FT600"/>
      <c r="FU600"/>
      <c r="FV600"/>
      <c r="FW600"/>
      <c r="FX600"/>
      <c r="FY600"/>
      <c r="FZ600"/>
      <c r="GA600"/>
      <c r="GB600"/>
      <c r="GC600"/>
      <c r="GD600"/>
      <c r="GE600"/>
      <c r="GF600"/>
      <c r="GG600"/>
      <c r="GH600"/>
      <c r="GI600"/>
      <c r="GJ600"/>
      <c r="GK600"/>
      <c r="GL600"/>
      <c r="GM600"/>
      <c r="GN600"/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/>
      <c r="HD600"/>
      <c r="HE600"/>
      <c r="HF600"/>
      <c r="HG600"/>
      <c r="HH600"/>
      <c r="HI600"/>
      <c r="HJ600"/>
      <c r="HK600"/>
      <c r="HL600"/>
      <c r="HM600"/>
      <c r="HN600"/>
      <c r="HO600"/>
      <c r="HP600"/>
      <c r="HQ600"/>
      <c r="HR600"/>
      <c r="HS600"/>
      <c r="HT600"/>
      <c r="HU600"/>
      <c r="HV600"/>
      <c r="HW600"/>
      <c r="HX600"/>
      <c r="HY600"/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/>
      <c r="IN600"/>
      <c r="IO600"/>
      <c r="IP600"/>
      <c r="IQ600"/>
      <c r="IR600"/>
      <c r="IS600"/>
      <c r="IT600"/>
      <c r="IU600"/>
      <c r="IV600"/>
      <c r="IW600"/>
      <c r="IX600"/>
      <c r="IY600"/>
      <c r="IZ600"/>
      <c r="JA600"/>
      <c r="JB600"/>
      <c r="JC600"/>
      <c r="JD600"/>
      <c r="JE600"/>
      <c r="JF600"/>
      <c r="JG600"/>
      <c r="JH600"/>
      <c r="JI600"/>
      <c r="JJ600"/>
      <c r="JK600"/>
      <c r="JL600"/>
      <c r="JM600"/>
      <c r="JN600"/>
      <c r="JO600"/>
      <c r="JP600"/>
      <c r="JQ600"/>
      <c r="JR600"/>
      <c r="JS600"/>
      <c r="JT600"/>
      <c r="JU600"/>
      <c r="JV600"/>
      <c r="JW600"/>
      <c r="JX600"/>
      <c r="JY600"/>
      <c r="JZ600"/>
      <c r="KA600"/>
      <c r="KB600"/>
      <c r="KC600"/>
      <c r="KD600"/>
      <c r="KE600"/>
      <c r="KF600"/>
      <c r="KG600"/>
      <c r="KH600"/>
      <c r="KI600"/>
      <c r="KJ600"/>
      <c r="KK600"/>
      <c r="KL600"/>
      <c r="KM600"/>
      <c r="KN600"/>
      <c r="KO600"/>
      <c r="KP600"/>
      <c r="KQ600"/>
      <c r="KR600"/>
      <c r="KS600"/>
      <c r="KT600"/>
      <c r="KU600"/>
      <c r="KV600"/>
      <c r="KW600"/>
      <c r="KX600"/>
      <c r="KY600"/>
      <c r="KZ600"/>
      <c r="LA600"/>
      <c r="LB600"/>
      <c r="LC600"/>
      <c r="LD600"/>
      <c r="LE600"/>
      <c r="LF600"/>
      <c r="LG600"/>
      <c r="LH600"/>
      <c r="LI600"/>
      <c r="LJ600"/>
      <c r="LK600"/>
      <c r="LL600"/>
      <c r="LM600"/>
      <c r="LN600"/>
      <c r="LO600"/>
      <c r="LP600"/>
      <c r="LQ600"/>
      <c r="LR600"/>
      <c r="LS600"/>
      <c r="LT600"/>
      <c r="LU600"/>
      <c r="LV600"/>
      <c r="LW600"/>
      <c r="LX600"/>
      <c r="LY600"/>
      <c r="LZ600"/>
      <c r="MA600"/>
      <c r="MB600"/>
      <c r="MC600"/>
      <c r="MD600"/>
      <c r="ME600"/>
      <c r="MF600"/>
      <c r="MG600"/>
      <c r="MH600"/>
      <c r="MI600"/>
      <c r="MJ600"/>
      <c r="MK600"/>
      <c r="ML600"/>
      <c r="MM600"/>
      <c r="MN600"/>
      <c r="MO600"/>
      <c r="MP600"/>
      <c r="MQ600"/>
      <c r="MR600"/>
      <c r="MS600"/>
      <c r="MT600"/>
      <c r="MU600"/>
      <c r="MV600"/>
      <c r="MW600"/>
      <c r="MX600"/>
      <c r="MY600"/>
      <c r="MZ600"/>
      <c r="NA600"/>
      <c r="NB600"/>
      <c r="NC600"/>
      <c r="ND600"/>
      <c r="NE600"/>
      <c r="NF600"/>
      <c r="NG600"/>
      <c r="NH600"/>
      <c r="NI600"/>
      <c r="NJ600"/>
      <c r="NK600"/>
      <c r="NL600"/>
      <c r="NM600"/>
      <c r="NN600"/>
      <c r="NO600"/>
      <c r="NP600"/>
      <c r="NQ600"/>
      <c r="NR600"/>
      <c r="NS600"/>
      <c r="NT600"/>
      <c r="NU600"/>
      <c r="NV600"/>
      <c r="NW600"/>
      <c r="NX600"/>
      <c r="NY600"/>
      <c r="NZ600"/>
      <c r="OA600"/>
      <c r="OB600"/>
      <c r="OC600"/>
      <c r="OD600"/>
      <c r="OE600"/>
      <c r="OF600"/>
      <c r="OG600"/>
      <c r="OH600"/>
      <c r="OI600"/>
      <c r="OJ600"/>
      <c r="OK600"/>
      <c r="OL600"/>
      <c r="OM600"/>
      <c r="ON600"/>
      <c r="OO600"/>
      <c r="OP600"/>
      <c r="OQ600"/>
      <c r="OR600"/>
      <c r="OS600"/>
      <c r="OT600"/>
      <c r="OU600"/>
      <c r="OV600"/>
      <c r="OW600"/>
      <c r="OX600"/>
      <c r="OY600"/>
      <c r="OZ600"/>
      <c r="PA600"/>
      <c r="PB600"/>
      <c r="PC600"/>
      <c r="PD600"/>
      <c r="PE600"/>
      <c r="PF600"/>
      <c r="PG600"/>
      <c r="PH600"/>
      <c r="PI600"/>
      <c r="PJ600"/>
      <c r="PK600"/>
      <c r="PL600"/>
      <c r="PM600"/>
      <c r="PN600"/>
      <c r="PO600"/>
      <c r="PP600"/>
      <c r="PQ600"/>
      <c r="PR600"/>
      <c r="PS600"/>
      <c r="PT600"/>
      <c r="PU600"/>
      <c r="PV600"/>
      <c r="PW600"/>
      <c r="PX600"/>
      <c r="PY600"/>
      <c r="PZ600"/>
      <c r="QA600"/>
      <c r="QB600"/>
      <c r="QC600"/>
      <c r="QD600"/>
      <c r="QE600"/>
      <c r="QF600"/>
      <c r="QG600"/>
      <c r="QH600"/>
      <c r="QI600"/>
      <c r="QJ600"/>
      <c r="QK600"/>
      <c r="QL600"/>
      <c r="QM600"/>
      <c r="QN600"/>
      <c r="QO600"/>
      <c r="QP600"/>
      <c r="QQ600"/>
      <c r="QR600"/>
      <c r="QS600"/>
      <c r="QT600"/>
      <c r="QU600"/>
      <c r="QV600"/>
      <c r="QW600"/>
      <c r="QX600"/>
      <c r="QY600"/>
      <c r="QZ600"/>
      <c r="RA600"/>
      <c r="RB600"/>
      <c r="RC600"/>
      <c r="RD600"/>
      <c r="RE600"/>
      <c r="RF600"/>
      <c r="RG600"/>
      <c r="RH600"/>
      <c r="RI600"/>
      <c r="RJ600"/>
      <c r="RK600"/>
      <c r="RL600"/>
      <c r="RM600"/>
      <c r="RN600"/>
      <c r="RO600"/>
      <c r="RP600"/>
      <c r="RQ600"/>
      <c r="RR600"/>
      <c r="RS600"/>
      <c r="RT600"/>
      <c r="RU600"/>
      <c r="RV600"/>
      <c r="RW600"/>
      <c r="RX600"/>
      <c r="RY600"/>
      <c r="RZ600"/>
      <c r="SA600"/>
      <c r="SB600"/>
      <c r="SC600"/>
      <c r="SD600"/>
      <c r="SE600"/>
      <c r="SF600"/>
      <c r="SG600"/>
      <c r="SH600"/>
      <c r="SI600"/>
      <c r="SJ600"/>
      <c r="SK600"/>
      <c r="SL600"/>
      <c r="SM600"/>
      <c r="SN600"/>
      <c r="SO600"/>
      <c r="SP600"/>
      <c r="SQ600"/>
      <c r="SR600"/>
      <c r="SS600"/>
      <c r="ST600"/>
      <c r="SU600"/>
      <c r="SV600"/>
      <c r="SW600"/>
      <c r="SX600"/>
      <c r="SY600"/>
      <c r="SZ600"/>
      <c r="TA600"/>
      <c r="TB600"/>
      <c r="TC600"/>
      <c r="TD600"/>
      <c r="TE600"/>
      <c r="TF600"/>
      <c r="TG600"/>
      <c r="TH600"/>
      <c r="TI600"/>
      <c r="TJ600"/>
      <c r="TK600"/>
      <c r="TL600"/>
      <c r="TM600"/>
      <c r="TN600"/>
      <c r="TO600"/>
      <c r="TP600"/>
      <c r="TQ600"/>
      <c r="TR600"/>
      <c r="TS600"/>
      <c r="TT600"/>
      <c r="TU600"/>
      <c r="TV600"/>
      <c r="TW600"/>
      <c r="TX600"/>
      <c r="TY600"/>
      <c r="TZ600"/>
      <c r="UA600"/>
      <c r="UB600"/>
      <c r="UC600"/>
      <c r="UD600"/>
      <c r="UE600"/>
      <c r="UF600"/>
      <c r="UG600"/>
      <c r="UH600"/>
      <c r="UI600"/>
      <c r="UJ600"/>
      <c r="UK600"/>
      <c r="UL600"/>
      <c r="UM600"/>
      <c r="UN600"/>
      <c r="UO600"/>
      <c r="UP600"/>
      <c r="UQ600"/>
      <c r="UR600"/>
      <c r="US600"/>
      <c r="UT600"/>
      <c r="UU600"/>
      <c r="UV600"/>
      <c r="UW600"/>
      <c r="UX600"/>
      <c r="UY600"/>
      <c r="UZ600"/>
      <c r="VA600"/>
      <c r="VB600"/>
      <c r="VC600"/>
      <c r="VD600"/>
      <c r="VE600"/>
      <c r="VF600"/>
      <c r="VG600"/>
      <c r="VH600"/>
      <c r="VI600"/>
      <c r="VJ600"/>
      <c r="VK600"/>
      <c r="VL600"/>
      <c r="VM600"/>
      <c r="VN600"/>
      <c r="VO600"/>
      <c r="VP600"/>
      <c r="VQ600"/>
      <c r="VR600"/>
      <c r="VS600"/>
      <c r="VT600"/>
      <c r="VU600"/>
      <c r="VV600"/>
      <c r="VW600"/>
      <c r="VX600"/>
      <c r="VY600"/>
      <c r="VZ600"/>
      <c r="WA600"/>
      <c r="WB600"/>
      <c r="WC600"/>
      <c r="WD600"/>
      <c r="WE600"/>
      <c r="WF600"/>
      <c r="WG600"/>
      <c r="WH600"/>
      <c r="WI600"/>
      <c r="WJ600"/>
      <c r="WK600"/>
      <c r="WL600"/>
      <c r="WM600"/>
      <c r="WN600"/>
      <c r="WO600"/>
      <c r="WP600"/>
      <c r="WQ600"/>
      <c r="WR600"/>
      <c r="WS600"/>
      <c r="WT600"/>
      <c r="WU600"/>
      <c r="WV600"/>
      <c r="WW600"/>
      <c r="WX600"/>
      <c r="WY600"/>
      <c r="WZ600"/>
      <c r="XA600"/>
      <c r="XB600"/>
      <c r="XC600"/>
      <c r="XD600"/>
      <c r="XE600"/>
      <c r="XF600"/>
      <c r="XG600"/>
      <c r="XH600"/>
      <c r="XI600"/>
      <c r="XJ600"/>
      <c r="XK600"/>
      <c r="XL600"/>
      <c r="XM600"/>
      <c r="XN600"/>
      <c r="XO600"/>
      <c r="XP600"/>
      <c r="XQ600"/>
      <c r="XR600"/>
      <c r="XS600"/>
      <c r="XT600"/>
      <c r="XU600"/>
      <c r="XV600"/>
      <c r="XW600"/>
      <c r="XX600"/>
      <c r="XY600"/>
      <c r="XZ600"/>
      <c r="YA600"/>
      <c r="YB600"/>
      <c r="YC600"/>
      <c r="YD600"/>
      <c r="YE600"/>
      <c r="YF600"/>
      <c r="YG600"/>
      <c r="YH600"/>
      <c r="YI600"/>
      <c r="YJ600"/>
      <c r="YK600"/>
      <c r="YL600"/>
      <c r="YM600"/>
      <c r="YN600"/>
      <c r="YO600"/>
      <c r="YP600"/>
      <c r="YQ600"/>
      <c r="YR600"/>
      <c r="YS600"/>
      <c r="YT600"/>
      <c r="YU600"/>
      <c r="YV600"/>
      <c r="YW600"/>
      <c r="YX600"/>
      <c r="YY600"/>
      <c r="YZ600"/>
      <c r="ZA600"/>
      <c r="ZB600"/>
      <c r="ZC600"/>
      <c r="ZD600"/>
      <c r="ZE600"/>
      <c r="ZF600"/>
      <c r="ZG600"/>
      <c r="ZH600"/>
      <c r="ZI600"/>
      <c r="ZJ600"/>
      <c r="ZK600"/>
      <c r="ZL600"/>
      <c r="ZM600"/>
      <c r="ZN600"/>
      <c r="ZO600"/>
      <c r="ZP600"/>
      <c r="ZQ600"/>
      <c r="ZR600"/>
      <c r="ZS600"/>
      <c r="ZT600"/>
      <c r="ZU600"/>
      <c r="ZV600"/>
      <c r="ZW600"/>
      <c r="ZX600"/>
      <c r="ZY600"/>
      <c r="ZZ600"/>
      <c r="AAA600"/>
      <c r="AAB600"/>
      <c r="AAC600"/>
      <c r="AAD600"/>
      <c r="AAE600"/>
      <c r="AAF600"/>
      <c r="AAG600"/>
      <c r="AAH600"/>
      <c r="AAI600"/>
      <c r="AAJ600"/>
      <c r="AAK600"/>
      <c r="AAL600"/>
      <c r="AAM600"/>
      <c r="AAN600"/>
      <c r="AAO600"/>
      <c r="AAP600"/>
      <c r="AAQ600"/>
      <c r="AAR600"/>
      <c r="AAS600"/>
      <c r="AAT600"/>
      <c r="AAU600"/>
      <c r="AAV600"/>
      <c r="AAW600"/>
      <c r="AAX600"/>
      <c r="AAY600"/>
      <c r="AAZ600"/>
      <c r="ABA600"/>
      <c r="ABB600"/>
      <c r="ABC600"/>
      <c r="ABD600"/>
      <c r="ABE600"/>
      <c r="ABF600"/>
      <c r="ABG600"/>
      <c r="ABH600"/>
      <c r="ABI600"/>
      <c r="ABJ600"/>
      <c r="ABK600"/>
      <c r="ABL600"/>
      <c r="ABM600"/>
      <c r="ABN600"/>
      <c r="ABO600"/>
      <c r="ABP600"/>
      <c r="ABQ600"/>
      <c r="ABR600"/>
      <c r="ABS600"/>
      <c r="ABT600"/>
      <c r="ABU600"/>
      <c r="ABV600"/>
      <c r="ABW600"/>
      <c r="ABX600"/>
      <c r="ABY600"/>
      <c r="ABZ600"/>
      <c r="ACA600"/>
      <c r="ACB600"/>
      <c r="ACC600"/>
      <c r="ACD600"/>
      <c r="ACE600"/>
      <c r="ACF600"/>
      <c r="ACG600"/>
      <c r="ACH600"/>
      <c r="ACI600"/>
      <c r="ACJ600"/>
      <c r="ACK600"/>
      <c r="ACL600"/>
      <c r="ACM600"/>
      <c r="ACN600"/>
      <c r="ACO600"/>
      <c r="ACP600"/>
      <c r="ACQ600"/>
      <c r="ACR600"/>
      <c r="ACS600"/>
      <c r="ACT600"/>
      <c r="ACU600"/>
      <c r="ACV600"/>
      <c r="ACW600"/>
      <c r="ACX600"/>
      <c r="ACY600"/>
      <c r="ACZ600"/>
      <c r="ADA600"/>
      <c r="ADB600"/>
      <c r="ADC600"/>
      <c r="ADD600"/>
      <c r="ADE600"/>
      <c r="ADF600"/>
      <c r="ADG600"/>
      <c r="ADH600"/>
      <c r="ADI600"/>
      <c r="ADJ600"/>
      <c r="ADK600"/>
      <c r="ADL600"/>
      <c r="ADM600"/>
      <c r="ADN600"/>
      <c r="ADO600"/>
      <c r="ADP600"/>
      <c r="ADQ600"/>
      <c r="ADR600"/>
      <c r="ADS600"/>
      <c r="ADT600"/>
      <c r="ADU600"/>
      <c r="ADV600"/>
      <c r="ADW600"/>
      <c r="ADX600"/>
      <c r="ADY600"/>
      <c r="ADZ600"/>
      <c r="AEA600"/>
      <c r="AEB600"/>
      <c r="AEC600"/>
      <c r="AED600"/>
      <c r="AEE600"/>
      <c r="AEF600"/>
      <c r="AEG600"/>
      <c r="AEH600"/>
      <c r="AEI600"/>
      <c r="AEJ600"/>
      <c r="AEK600"/>
      <c r="AEL600"/>
      <c r="AEM600"/>
      <c r="AEN600"/>
      <c r="AEO600"/>
      <c r="AEP600"/>
      <c r="AEQ600"/>
      <c r="AER600"/>
      <c r="AES600"/>
      <c r="AET600"/>
      <c r="AEU600"/>
      <c r="AEV600"/>
      <c r="AEW600"/>
      <c r="AEX600"/>
      <c r="AEY600"/>
      <c r="AEZ600"/>
      <c r="AFA600"/>
      <c r="AFB600"/>
      <c r="AFC600"/>
      <c r="AFD600"/>
      <c r="AFE600"/>
      <c r="AFF600"/>
      <c r="AFG600"/>
      <c r="AFH600"/>
      <c r="AFI600"/>
      <c r="AFJ600"/>
      <c r="AFK600"/>
      <c r="AFL600"/>
      <c r="AFM600"/>
      <c r="AFN600"/>
      <c r="AFO600"/>
      <c r="AFP600"/>
      <c r="AFQ600"/>
      <c r="AFR600"/>
      <c r="AFS600"/>
      <c r="AFT600"/>
      <c r="AFU600"/>
      <c r="AFV600"/>
      <c r="AFW600"/>
      <c r="AFX600"/>
      <c r="AFY600"/>
      <c r="AFZ600"/>
      <c r="AGA600"/>
      <c r="AGB600"/>
      <c r="AGC600"/>
      <c r="AGD600"/>
      <c r="AGE600"/>
      <c r="AGF600"/>
      <c r="AGG600"/>
      <c r="AGH600"/>
      <c r="AGI600"/>
      <c r="AGJ600"/>
      <c r="AGK600"/>
      <c r="AGL600"/>
      <c r="AGM600"/>
      <c r="AGN600"/>
      <c r="AGO600"/>
      <c r="AGP600"/>
      <c r="AGQ600"/>
      <c r="AGR600"/>
      <c r="AGS600"/>
      <c r="AGT600"/>
      <c r="AGU600"/>
      <c r="AGV600"/>
      <c r="AGW600"/>
      <c r="AGX600"/>
      <c r="AGY600"/>
      <c r="AGZ600"/>
      <c r="AHA600"/>
      <c r="AHB600"/>
      <c r="AHC600"/>
      <c r="AHD600"/>
      <c r="AHE600"/>
      <c r="AHF600"/>
      <c r="AHG600"/>
      <c r="AHH600"/>
      <c r="AHI600"/>
      <c r="AHJ600"/>
      <c r="AHK600"/>
      <c r="AHL600"/>
      <c r="AHM600"/>
      <c r="AHN600"/>
      <c r="AHO600"/>
      <c r="AHP600"/>
      <c r="AHQ600"/>
      <c r="AHR600"/>
      <c r="AHS600"/>
      <c r="AHT600"/>
      <c r="AHU600"/>
      <c r="AHV600"/>
      <c r="AHW600"/>
      <c r="AHX600"/>
      <c r="AHY600"/>
      <c r="AHZ600"/>
      <c r="AIA600"/>
      <c r="AIB600"/>
      <c r="AIC600"/>
      <c r="AID600"/>
      <c r="AIE600"/>
      <c r="AIF600"/>
      <c r="AIG600"/>
      <c r="AIH600"/>
      <c r="AII600"/>
      <c r="AIJ600"/>
      <c r="AIK600"/>
      <c r="AIL600"/>
      <c r="AIM600"/>
      <c r="AIN600"/>
      <c r="AIO600"/>
      <c r="AIP600"/>
      <c r="AIQ600"/>
      <c r="AIR600"/>
      <c r="AIS600"/>
      <c r="AIT600"/>
      <c r="AIU600"/>
      <c r="AIV600"/>
      <c r="AIW600"/>
      <c r="AIX600"/>
      <c r="AIY600"/>
      <c r="AIZ600"/>
      <c r="AJA600"/>
      <c r="AJB600"/>
      <c r="AJC600"/>
      <c r="AJD600"/>
      <c r="AJE600"/>
      <c r="AJF600"/>
      <c r="AJG600"/>
      <c r="AJH600"/>
      <c r="AJI600"/>
      <c r="AJJ600"/>
      <c r="AJK600"/>
      <c r="AJL600"/>
      <c r="AJM600"/>
      <c r="AJN600"/>
      <c r="AJO600"/>
      <c r="AJP600"/>
      <c r="AJQ600"/>
      <c r="AJR600"/>
      <c r="AJS600"/>
      <c r="AJT600"/>
      <c r="AJU600"/>
      <c r="AJV600"/>
      <c r="AJW600"/>
      <c r="AJX600"/>
      <c r="AJY600"/>
      <c r="AJZ600"/>
      <c r="AKA600"/>
      <c r="AKB600"/>
      <c r="AKC600"/>
      <c r="AKD600"/>
      <c r="AKE600"/>
      <c r="AKF600"/>
      <c r="AKG600"/>
      <c r="AKH600"/>
      <c r="AKI600"/>
      <c r="AKJ600"/>
      <c r="AKK600"/>
      <c r="AKL600"/>
      <c r="AKM600"/>
      <c r="AKN600"/>
      <c r="AKO600"/>
      <c r="AKP600"/>
      <c r="AKQ600"/>
      <c r="AKR600"/>
      <c r="AKS600"/>
      <c r="AKT600"/>
      <c r="AKU600"/>
      <c r="AKV600"/>
      <c r="AKW600"/>
      <c r="AKX600"/>
      <c r="AKY600"/>
      <c r="AKZ600"/>
      <c r="ALA600"/>
      <c r="ALB600"/>
      <c r="ALC600"/>
      <c r="ALD600"/>
      <c r="ALE600"/>
      <c r="ALF600"/>
      <c r="ALG600"/>
      <c r="ALH600"/>
      <c r="ALI600"/>
      <c r="ALJ600"/>
      <c r="ALK600"/>
      <c r="ALL600"/>
      <c r="ALM600"/>
      <c r="ALN600"/>
      <c r="ALO600"/>
      <c r="ALP600"/>
      <c r="ALQ600"/>
      <c r="ALR600"/>
      <c r="ALS600"/>
      <c r="ALT600"/>
      <c r="ALU600"/>
      <c r="ALV600"/>
      <c r="ALW600"/>
      <c r="ALX600"/>
      <c r="ALY600"/>
      <c r="ALZ600"/>
      <c r="AMA600"/>
      <c r="AMB600"/>
      <c r="AMC600"/>
      <c r="AMD600"/>
      <c r="AME600"/>
      <c r="AMF600"/>
      <c r="AMG600"/>
      <c r="AMH600"/>
      <c r="AMI600"/>
      <c r="AMJ600"/>
      <c r="AMK600"/>
      <c r="AML600"/>
      <c r="AMM600"/>
      <c r="AMN600"/>
      <c r="AMO600"/>
      <c r="AMP600"/>
      <c r="AMQ600"/>
      <c r="AMR600"/>
      <c r="AMS600"/>
      <c r="AMT600"/>
      <c r="AMU600"/>
    </row>
    <row r="601" spans="3:1038" s="6" customFormat="1" ht="15" customHeight="1" x14ac:dyDescent="0.25">
      <c r="C601" s="6" t="str">
        <f t="shared" si="265"/>
        <v>Harvest Thermal</v>
      </c>
      <c r="D601" s="6" t="str">
        <f t="shared" si="266"/>
        <v>PD2A-10-43  (43 gal)</v>
      </c>
      <c r="E601" s="6">
        <f t="shared" si="267"/>
        <v>3000116</v>
      </c>
      <c r="F601" s="55">
        <f t="shared" si="268"/>
        <v>43</v>
      </c>
      <c r="G601" s="6" t="str">
        <f t="shared" si="269"/>
        <v>SANCO240</v>
      </c>
      <c r="H601" s="114">
        <f t="shared" si="270"/>
        <v>0</v>
      </c>
      <c r="I601" s="152" t="str">
        <f t="shared" si="271"/>
        <v>HarvestThermal_PD2A1043</v>
      </c>
      <c r="J601" s="114">
        <v>3</v>
      </c>
      <c r="K601" s="219">
        <v>3.75</v>
      </c>
      <c r="L601" s="91" t="s">
        <v>188</v>
      </c>
      <c r="M601" s="32">
        <v>3</v>
      </c>
      <c r="N601" s="75">
        <f t="shared" si="272"/>
        <v>30</v>
      </c>
      <c r="O601" s="12" t="s">
        <v>923</v>
      </c>
      <c r="P601" s="61">
        <v>1</v>
      </c>
      <c r="Q601" s="164">
        <f t="shared" si="263"/>
        <v>3000116</v>
      </c>
      <c r="R601" s="9" t="str">
        <f t="shared" si="273"/>
        <v>PD2A-10-43  (43 gal)</v>
      </c>
      <c r="S601" s="11">
        <f>COUNTIF(R$90:R$662, R601)</f>
        <v>1</v>
      </c>
      <c r="T601" s="13" t="s">
        <v>924</v>
      </c>
      <c r="U601" s="14">
        <v>43</v>
      </c>
      <c r="V601" s="161" t="s">
        <v>899</v>
      </c>
      <c r="W601" s="161" t="s">
        <v>899</v>
      </c>
      <c r="X601" s="85" t="str">
        <f t="shared" si="264"/>
        <v>SANCO240</v>
      </c>
      <c r="Y601" s="113">
        <v>0</v>
      </c>
      <c r="Z601" s="46"/>
      <c r="AA601" s="47">
        <v>44552</v>
      </c>
      <c r="AB601" s="44"/>
      <c r="AC601" s="124" t="str">
        <f t="shared" si="274"/>
        <v>2,     3000116,   "PD2A-10-43  (43 gal)"</v>
      </c>
      <c r="AD601" s="125" t="s">
        <v>1018</v>
      </c>
      <c r="AE601" t="s">
        <v>927</v>
      </c>
      <c r="AF601" s="167">
        <f>COUNTIF(AE$77:AE$662, AE601)</f>
        <v>1</v>
      </c>
      <c r="AG601" s="124" t="str">
        <f t="shared" si="275"/>
        <v xml:space="preserve">          case  PD2A-10-43  (43 gal)   :   "HarvestThermal_PD2A1043"</v>
      </c>
      <c r="AH601" s="6">
        <v>3.75</v>
      </c>
      <c r="AJ601" s="6">
        <v>3</v>
      </c>
      <c r="AK601"/>
      <c r="AL601" s="138">
        <f t="shared" si="276"/>
        <v>3.75</v>
      </c>
      <c r="AM601" s="138" t="str">
        <f t="shared" si="277"/>
        <v/>
      </c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  <c r="FB601"/>
      <c r="FC601"/>
      <c r="FD601"/>
      <c r="FE601"/>
      <c r="FF601"/>
      <c r="FG601"/>
      <c r="FH601"/>
      <c r="FI601"/>
      <c r="FJ601"/>
      <c r="FK601"/>
      <c r="FL601"/>
      <c r="FM601"/>
      <c r="FN601"/>
      <c r="FO601"/>
      <c r="FP601"/>
      <c r="FQ601"/>
      <c r="FR601"/>
      <c r="FS601"/>
      <c r="FT601"/>
      <c r="FU601"/>
      <c r="FV601"/>
      <c r="FW601"/>
      <c r="FX601"/>
      <c r="FY601"/>
      <c r="FZ601"/>
      <c r="GA601"/>
      <c r="GB601"/>
      <c r="GC601"/>
      <c r="GD601"/>
      <c r="GE601"/>
      <c r="GF601"/>
      <c r="GG601"/>
      <c r="GH601"/>
      <c r="GI601"/>
      <c r="GJ601"/>
      <c r="GK601"/>
      <c r="GL601"/>
      <c r="GM601"/>
      <c r="GN601"/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/>
      <c r="IN601"/>
      <c r="IO601"/>
      <c r="IP601"/>
      <c r="IQ601"/>
      <c r="IR601"/>
      <c r="IS601"/>
      <c r="IT601"/>
      <c r="IU601"/>
      <c r="IV601"/>
      <c r="IW601"/>
      <c r="IX601"/>
      <c r="IY601"/>
      <c r="IZ601"/>
      <c r="JA601"/>
      <c r="JB601"/>
      <c r="JC601"/>
      <c r="JD601"/>
      <c r="JE601"/>
      <c r="JF601"/>
      <c r="JG601"/>
      <c r="JH601"/>
      <c r="JI601"/>
      <c r="JJ601"/>
      <c r="JK601"/>
      <c r="JL601"/>
      <c r="JM601"/>
      <c r="JN601"/>
      <c r="JO601"/>
      <c r="JP601"/>
      <c r="JQ601"/>
      <c r="JR601"/>
      <c r="JS601"/>
      <c r="JT601"/>
      <c r="JU601"/>
      <c r="JV601"/>
      <c r="JW601"/>
      <c r="JX601"/>
      <c r="JY601"/>
      <c r="JZ601"/>
      <c r="KA601"/>
      <c r="KB601"/>
      <c r="KC601"/>
      <c r="KD601"/>
      <c r="KE601"/>
      <c r="KF601"/>
      <c r="KG601"/>
      <c r="KH601"/>
      <c r="KI601"/>
      <c r="KJ601"/>
      <c r="KK601"/>
      <c r="KL601"/>
      <c r="KM601"/>
      <c r="KN601"/>
      <c r="KO601"/>
      <c r="KP601"/>
      <c r="KQ601"/>
      <c r="KR601"/>
      <c r="KS601"/>
      <c r="KT601"/>
      <c r="KU601"/>
      <c r="KV601"/>
      <c r="KW601"/>
      <c r="KX601"/>
      <c r="KY601"/>
      <c r="KZ601"/>
      <c r="LA601"/>
      <c r="LB601"/>
      <c r="LC601"/>
      <c r="LD601"/>
      <c r="LE601"/>
      <c r="LF601"/>
      <c r="LG601"/>
      <c r="LH601"/>
      <c r="LI601"/>
      <c r="LJ601"/>
      <c r="LK601"/>
      <c r="LL601"/>
      <c r="LM601"/>
      <c r="LN601"/>
      <c r="LO601"/>
      <c r="LP601"/>
      <c r="LQ601"/>
      <c r="LR601"/>
      <c r="LS601"/>
      <c r="LT601"/>
      <c r="LU601"/>
      <c r="LV601"/>
      <c r="LW601"/>
      <c r="LX601"/>
      <c r="LY601"/>
      <c r="LZ601"/>
      <c r="MA601"/>
      <c r="MB601"/>
      <c r="MC601"/>
      <c r="MD601"/>
      <c r="ME601"/>
      <c r="MF601"/>
      <c r="MG601"/>
      <c r="MH601"/>
      <c r="MI601"/>
      <c r="MJ601"/>
      <c r="MK601"/>
      <c r="ML601"/>
      <c r="MM601"/>
      <c r="MN601"/>
      <c r="MO601"/>
      <c r="MP601"/>
      <c r="MQ601"/>
      <c r="MR601"/>
      <c r="MS601"/>
      <c r="MT601"/>
      <c r="MU601"/>
      <c r="MV601"/>
      <c r="MW601"/>
      <c r="MX601"/>
      <c r="MY601"/>
      <c r="MZ601"/>
      <c r="NA601"/>
      <c r="NB601"/>
      <c r="NC601"/>
      <c r="ND601"/>
      <c r="NE601"/>
      <c r="NF601"/>
      <c r="NG601"/>
      <c r="NH601"/>
      <c r="NI601"/>
      <c r="NJ601"/>
      <c r="NK601"/>
      <c r="NL601"/>
      <c r="NM601"/>
      <c r="NN601"/>
      <c r="NO601"/>
      <c r="NP601"/>
      <c r="NQ601"/>
      <c r="NR601"/>
      <c r="NS601"/>
      <c r="NT601"/>
      <c r="NU601"/>
      <c r="NV601"/>
      <c r="NW601"/>
      <c r="NX601"/>
      <c r="NY601"/>
      <c r="NZ601"/>
      <c r="OA601"/>
      <c r="OB601"/>
      <c r="OC601"/>
      <c r="OD601"/>
      <c r="OE601"/>
      <c r="OF601"/>
      <c r="OG601"/>
      <c r="OH601"/>
      <c r="OI601"/>
      <c r="OJ601"/>
      <c r="OK601"/>
      <c r="OL601"/>
      <c r="OM601"/>
      <c r="ON601"/>
      <c r="OO601"/>
      <c r="OP601"/>
      <c r="OQ601"/>
      <c r="OR601"/>
      <c r="OS601"/>
      <c r="OT601"/>
      <c r="OU601"/>
      <c r="OV601"/>
      <c r="OW601"/>
      <c r="OX601"/>
      <c r="OY601"/>
      <c r="OZ601"/>
      <c r="PA601"/>
      <c r="PB601"/>
      <c r="PC601"/>
      <c r="PD601"/>
      <c r="PE601"/>
      <c r="PF601"/>
      <c r="PG601"/>
      <c r="PH601"/>
      <c r="PI601"/>
      <c r="PJ601"/>
      <c r="PK601"/>
      <c r="PL601"/>
      <c r="PM601"/>
      <c r="PN601"/>
      <c r="PO601"/>
      <c r="PP601"/>
      <c r="PQ601"/>
      <c r="PR601"/>
      <c r="PS601"/>
      <c r="PT601"/>
      <c r="PU601"/>
      <c r="PV601"/>
      <c r="PW601"/>
      <c r="PX601"/>
      <c r="PY601"/>
      <c r="PZ601"/>
      <c r="QA601"/>
      <c r="QB601"/>
      <c r="QC601"/>
      <c r="QD601"/>
      <c r="QE601"/>
      <c r="QF601"/>
      <c r="QG601"/>
      <c r="QH601"/>
      <c r="QI601"/>
      <c r="QJ601"/>
      <c r="QK601"/>
      <c r="QL601"/>
      <c r="QM601"/>
      <c r="QN601"/>
      <c r="QO601"/>
      <c r="QP601"/>
      <c r="QQ601"/>
      <c r="QR601"/>
      <c r="QS601"/>
      <c r="QT601"/>
      <c r="QU601"/>
      <c r="QV601"/>
      <c r="QW601"/>
      <c r="QX601"/>
      <c r="QY601"/>
      <c r="QZ601"/>
      <c r="RA601"/>
      <c r="RB601"/>
      <c r="RC601"/>
      <c r="RD601"/>
      <c r="RE601"/>
      <c r="RF601"/>
      <c r="RG601"/>
      <c r="RH601"/>
      <c r="RI601"/>
      <c r="RJ601"/>
      <c r="RK601"/>
      <c r="RL601"/>
      <c r="RM601"/>
      <c r="RN601"/>
      <c r="RO601"/>
      <c r="RP601"/>
      <c r="RQ601"/>
      <c r="RR601"/>
      <c r="RS601"/>
      <c r="RT601"/>
      <c r="RU601"/>
      <c r="RV601"/>
      <c r="RW601"/>
      <c r="RX601"/>
      <c r="RY601"/>
      <c r="RZ601"/>
      <c r="SA601"/>
      <c r="SB601"/>
      <c r="SC601"/>
      <c r="SD601"/>
      <c r="SE601"/>
      <c r="SF601"/>
      <c r="SG601"/>
      <c r="SH601"/>
      <c r="SI601"/>
      <c r="SJ601"/>
      <c r="SK601"/>
      <c r="SL601"/>
      <c r="SM601"/>
      <c r="SN601"/>
      <c r="SO601"/>
      <c r="SP601"/>
      <c r="SQ601"/>
      <c r="SR601"/>
      <c r="SS601"/>
      <c r="ST601"/>
      <c r="SU601"/>
      <c r="SV601"/>
      <c r="SW601"/>
      <c r="SX601"/>
      <c r="SY601"/>
      <c r="SZ601"/>
      <c r="TA601"/>
      <c r="TB601"/>
      <c r="TC601"/>
      <c r="TD601"/>
      <c r="TE601"/>
      <c r="TF601"/>
      <c r="TG601"/>
      <c r="TH601"/>
      <c r="TI601"/>
      <c r="TJ601"/>
      <c r="TK601"/>
      <c r="TL601"/>
      <c r="TM601"/>
      <c r="TN601"/>
      <c r="TO601"/>
      <c r="TP601"/>
      <c r="TQ601"/>
      <c r="TR601"/>
      <c r="TS601"/>
      <c r="TT601"/>
      <c r="TU601"/>
      <c r="TV601"/>
      <c r="TW601"/>
      <c r="TX601"/>
      <c r="TY601"/>
      <c r="TZ601"/>
      <c r="UA601"/>
      <c r="UB601"/>
      <c r="UC601"/>
      <c r="UD601"/>
      <c r="UE601"/>
      <c r="UF601"/>
      <c r="UG601"/>
      <c r="UH601"/>
      <c r="UI601"/>
      <c r="UJ601"/>
      <c r="UK601"/>
      <c r="UL601"/>
      <c r="UM601"/>
      <c r="UN601"/>
      <c r="UO601"/>
      <c r="UP601"/>
      <c r="UQ601"/>
      <c r="UR601"/>
      <c r="US601"/>
      <c r="UT601"/>
      <c r="UU601"/>
      <c r="UV601"/>
      <c r="UW601"/>
      <c r="UX601"/>
      <c r="UY601"/>
      <c r="UZ601"/>
      <c r="VA601"/>
      <c r="VB601"/>
      <c r="VC601"/>
      <c r="VD601"/>
      <c r="VE601"/>
      <c r="VF601"/>
      <c r="VG601"/>
      <c r="VH601"/>
      <c r="VI601"/>
      <c r="VJ601"/>
      <c r="VK601"/>
      <c r="VL601"/>
      <c r="VM601"/>
      <c r="VN601"/>
      <c r="VO601"/>
      <c r="VP601"/>
      <c r="VQ601"/>
      <c r="VR601"/>
      <c r="VS601"/>
      <c r="VT601"/>
      <c r="VU601"/>
      <c r="VV601"/>
      <c r="VW601"/>
      <c r="VX601"/>
      <c r="VY601"/>
      <c r="VZ601"/>
      <c r="WA601"/>
      <c r="WB601"/>
      <c r="WC601"/>
      <c r="WD601"/>
      <c r="WE601"/>
      <c r="WF601"/>
      <c r="WG601"/>
      <c r="WH601"/>
      <c r="WI601"/>
      <c r="WJ601"/>
      <c r="WK601"/>
      <c r="WL601"/>
      <c r="WM601"/>
      <c r="WN601"/>
      <c r="WO601"/>
      <c r="WP601"/>
      <c r="WQ601"/>
      <c r="WR601"/>
      <c r="WS601"/>
      <c r="WT601"/>
      <c r="WU601"/>
      <c r="WV601"/>
      <c r="WW601"/>
      <c r="WX601"/>
      <c r="WY601"/>
      <c r="WZ601"/>
      <c r="XA601"/>
      <c r="XB601"/>
      <c r="XC601"/>
      <c r="XD601"/>
      <c r="XE601"/>
      <c r="XF601"/>
      <c r="XG601"/>
      <c r="XH601"/>
      <c r="XI601"/>
      <c r="XJ601"/>
      <c r="XK601"/>
      <c r="XL601"/>
      <c r="XM601"/>
      <c r="XN601"/>
      <c r="XO601"/>
      <c r="XP601"/>
      <c r="XQ601"/>
      <c r="XR601"/>
      <c r="XS601"/>
      <c r="XT601"/>
      <c r="XU601"/>
      <c r="XV601"/>
      <c r="XW601"/>
      <c r="XX601"/>
      <c r="XY601"/>
      <c r="XZ601"/>
      <c r="YA601"/>
      <c r="YB601"/>
      <c r="YC601"/>
      <c r="YD601"/>
      <c r="YE601"/>
      <c r="YF601"/>
      <c r="YG601"/>
      <c r="YH601"/>
      <c r="YI601"/>
      <c r="YJ601"/>
      <c r="YK601"/>
      <c r="YL601"/>
      <c r="YM601"/>
      <c r="YN601"/>
      <c r="YO601"/>
      <c r="YP601"/>
      <c r="YQ601"/>
      <c r="YR601"/>
      <c r="YS601"/>
      <c r="YT601"/>
      <c r="YU601"/>
      <c r="YV601"/>
      <c r="YW601"/>
      <c r="YX601"/>
      <c r="YY601"/>
      <c r="YZ601"/>
      <c r="ZA601"/>
      <c r="ZB601"/>
      <c r="ZC601"/>
      <c r="ZD601"/>
      <c r="ZE601"/>
      <c r="ZF601"/>
      <c r="ZG601"/>
      <c r="ZH601"/>
      <c r="ZI601"/>
      <c r="ZJ601"/>
      <c r="ZK601"/>
      <c r="ZL601"/>
      <c r="ZM601"/>
      <c r="ZN601"/>
      <c r="ZO601"/>
      <c r="ZP601"/>
      <c r="ZQ601"/>
      <c r="ZR601"/>
      <c r="ZS601"/>
      <c r="ZT601"/>
      <c r="ZU601"/>
      <c r="ZV601"/>
      <c r="ZW601"/>
      <c r="ZX601"/>
      <c r="ZY601"/>
      <c r="ZZ601"/>
      <c r="AAA601"/>
      <c r="AAB601"/>
      <c r="AAC601"/>
      <c r="AAD601"/>
      <c r="AAE601"/>
      <c r="AAF601"/>
      <c r="AAG601"/>
      <c r="AAH601"/>
      <c r="AAI601"/>
      <c r="AAJ601"/>
      <c r="AAK601"/>
      <c r="AAL601"/>
      <c r="AAM601"/>
      <c r="AAN601"/>
      <c r="AAO601"/>
      <c r="AAP601"/>
      <c r="AAQ601"/>
      <c r="AAR601"/>
      <c r="AAS601"/>
      <c r="AAT601"/>
      <c r="AAU601"/>
      <c r="AAV601"/>
      <c r="AAW601"/>
      <c r="AAX601"/>
      <c r="AAY601"/>
      <c r="AAZ601"/>
      <c r="ABA601"/>
      <c r="ABB601"/>
      <c r="ABC601"/>
      <c r="ABD601"/>
      <c r="ABE601"/>
      <c r="ABF601"/>
      <c r="ABG601"/>
      <c r="ABH601"/>
      <c r="ABI601"/>
      <c r="ABJ601"/>
      <c r="ABK601"/>
      <c r="ABL601"/>
      <c r="ABM601"/>
      <c r="ABN601"/>
      <c r="ABO601"/>
      <c r="ABP601"/>
      <c r="ABQ601"/>
      <c r="ABR601"/>
      <c r="ABS601"/>
      <c r="ABT601"/>
      <c r="ABU601"/>
      <c r="ABV601"/>
      <c r="ABW601"/>
      <c r="ABX601"/>
      <c r="ABY601"/>
      <c r="ABZ601"/>
      <c r="ACA601"/>
      <c r="ACB601"/>
      <c r="ACC601"/>
      <c r="ACD601"/>
      <c r="ACE601"/>
      <c r="ACF601"/>
      <c r="ACG601"/>
      <c r="ACH601"/>
      <c r="ACI601"/>
      <c r="ACJ601"/>
      <c r="ACK601"/>
      <c r="ACL601"/>
      <c r="ACM601"/>
      <c r="ACN601"/>
      <c r="ACO601"/>
      <c r="ACP601"/>
      <c r="ACQ601"/>
      <c r="ACR601"/>
      <c r="ACS601"/>
      <c r="ACT601"/>
      <c r="ACU601"/>
      <c r="ACV601"/>
      <c r="ACW601"/>
      <c r="ACX601"/>
      <c r="ACY601"/>
      <c r="ACZ601"/>
      <c r="ADA601"/>
      <c r="ADB601"/>
      <c r="ADC601"/>
      <c r="ADD601"/>
      <c r="ADE601"/>
      <c r="ADF601"/>
      <c r="ADG601"/>
      <c r="ADH601"/>
      <c r="ADI601"/>
      <c r="ADJ601"/>
      <c r="ADK601"/>
      <c r="ADL601"/>
      <c r="ADM601"/>
      <c r="ADN601"/>
      <c r="ADO601"/>
      <c r="ADP601"/>
      <c r="ADQ601"/>
      <c r="ADR601"/>
      <c r="ADS601"/>
      <c r="ADT601"/>
      <c r="ADU601"/>
      <c r="ADV601"/>
      <c r="ADW601"/>
      <c r="ADX601"/>
      <c r="ADY601"/>
      <c r="ADZ601"/>
      <c r="AEA601"/>
      <c r="AEB601"/>
      <c r="AEC601"/>
      <c r="AED601"/>
      <c r="AEE601"/>
      <c r="AEF601"/>
      <c r="AEG601"/>
      <c r="AEH601"/>
      <c r="AEI601"/>
      <c r="AEJ601"/>
      <c r="AEK601"/>
      <c r="AEL601"/>
      <c r="AEM601"/>
      <c r="AEN601"/>
      <c r="AEO601"/>
      <c r="AEP601"/>
      <c r="AEQ601"/>
      <c r="AER601"/>
      <c r="AES601"/>
      <c r="AET601"/>
      <c r="AEU601"/>
      <c r="AEV601"/>
      <c r="AEW601"/>
      <c r="AEX601"/>
      <c r="AEY601"/>
      <c r="AEZ601"/>
      <c r="AFA601"/>
      <c r="AFB601"/>
      <c r="AFC601"/>
      <c r="AFD601"/>
      <c r="AFE601"/>
      <c r="AFF601"/>
      <c r="AFG601"/>
      <c r="AFH601"/>
      <c r="AFI601"/>
      <c r="AFJ601"/>
      <c r="AFK601"/>
      <c r="AFL601"/>
      <c r="AFM601"/>
      <c r="AFN601"/>
      <c r="AFO601"/>
      <c r="AFP601"/>
      <c r="AFQ601"/>
      <c r="AFR601"/>
      <c r="AFS601"/>
      <c r="AFT601"/>
      <c r="AFU601"/>
      <c r="AFV601"/>
      <c r="AFW601"/>
      <c r="AFX601"/>
      <c r="AFY601"/>
      <c r="AFZ601"/>
      <c r="AGA601"/>
      <c r="AGB601"/>
      <c r="AGC601"/>
      <c r="AGD601"/>
      <c r="AGE601"/>
      <c r="AGF601"/>
      <c r="AGG601"/>
      <c r="AGH601"/>
      <c r="AGI601"/>
      <c r="AGJ601"/>
      <c r="AGK601"/>
      <c r="AGL601"/>
      <c r="AGM601"/>
      <c r="AGN601"/>
      <c r="AGO601"/>
      <c r="AGP601"/>
      <c r="AGQ601"/>
      <c r="AGR601"/>
      <c r="AGS601"/>
      <c r="AGT601"/>
      <c r="AGU601"/>
      <c r="AGV601"/>
      <c r="AGW601"/>
      <c r="AGX601"/>
      <c r="AGY601"/>
      <c r="AGZ601"/>
      <c r="AHA601"/>
      <c r="AHB601"/>
      <c r="AHC601"/>
      <c r="AHD601"/>
      <c r="AHE601"/>
      <c r="AHF601"/>
      <c r="AHG601"/>
      <c r="AHH601"/>
      <c r="AHI601"/>
      <c r="AHJ601"/>
      <c r="AHK601"/>
      <c r="AHL601"/>
      <c r="AHM601"/>
      <c r="AHN601"/>
      <c r="AHO601"/>
      <c r="AHP601"/>
      <c r="AHQ601"/>
      <c r="AHR601"/>
      <c r="AHS601"/>
      <c r="AHT601"/>
      <c r="AHU601"/>
      <c r="AHV601"/>
      <c r="AHW601"/>
      <c r="AHX601"/>
      <c r="AHY601"/>
      <c r="AHZ601"/>
      <c r="AIA601"/>
      <c r="AIB601"/>
      <c r="AIC601"/>
      <c r="AID601"/>
      <c r="AIE601"/>
      <c r="AIF601"/>
      <c r="AIG601"/>
      <c r="AIH601"/>
      <c r="AII601"/>
      <c r="AIJ601"/>
      <c r="AIK601"/>
      <c r="AIL601"/>
      <c r="AIM601"/>
      <c r="AIN601"/>
      <c r="AIO601"/>
      <c r="AIP601"/>
      <c r="AIQ601"/>
      <c r="AIR601"/>
      <c r="AIS601"/>
      <c r="AIT601"/>
      <c r="AIU601"/>
      <c r="AIV601"/>
      <c r="AIW601"/>
      <c r="AIX601"/>
      <c r="AIY601"/>
      <c r="AIZ601"/>
      <c r="AJA601"/>
      <c r="AJB601"/>
      <c r="AJC601"/>
      <c r="AJD601"/>
      <c r="AJE601"/>
      <c r="AJF601"/>
      <c r="AJG601"/>
      <c r="AJH601"/>
      <c r="AJI601"/>
      <c r="AJJ601"/>
      <c r="AJK601"/>
      <c r="AJL601"/>
      <c r="AJM601"/>
      <c r="AJN601"/>
      <c r="AJO601"/>
      <c r="AJP601"/>
      <c r="AJQ601"/>
      <c r="AJR601"/>
      <c r="AJS601"/>
      <c r="AJT601"/>
      <c r="AJU601"/>
      <c r="AJV601"/>
      <c r="AJW601"/>
      <c r="AJX601"/>
      <c r="AJY601"/>
      <c r="AJZ601"/>
      <c r="AKA601"/>
      <c r="AKB601"/>
      <c r="AKC601"/>
      <c r="AKD601"/>
      <c r="AKE601"/>
      <c r="AKF601"/>
      <c r="AKG601"/>
      <c r="AKH601"/>
      <c r="AKI601"/>
      <c r="AKJ601"/>
      <c r="AKK601"/>
      <c r="AKL601"/>
      <c r="AKM601"/>
      <c r="AKN601"/>
      <c r="AKO601"/>
      <c r="AKP601"/>
      <c r="AKQ601"/>
      <c r="AKR601"/>
      <c r="AKS601"/>
      <c r="AKT601"/>
      <c r="AKU601"/>
      <c r="AKV601"/>
      <c r="AKW601"/>
      <c r="AKX601"/>
      <c r="AKY601"/>
      <c r="AKZ601"/>
      <c r="ALA601"/>
      <c r="ALB601"/>
      <c r="ALC601"/>
      <c r="ALD601"/>
      <c r="ALE601"/>
      <c r="ALF601"/>
      <c r="ALG601"/>
      <c r="ALH601"/>
      <c r="ALI601"/>
      <c r="ALJ601"/>
      <c r="ALK601"/>
      <c r="ALL601"/>
      <c r="ALM601"/>
      <c r="ALN601"/>
      <c r="ALO601"/>
      <c r="ALP601"/>
      <c r="ALQ601"/>
      <c r="ALR601"/>
      <c r="ALS601"/>
      <c r="ALT601"/>
      <c r="ALU601"/>
      <c r="ALV601"/>
      <c r="ALW601"/>
      <c r="ALX601"/>
      <c r="ALY601"/>
      <c r="ALZ601"/>
      <c r="AMA601"/>
      <c r="AMB601"/>
      <c r="AMC601"/>
      <c r="AMD601"/>
      <c r="AME601"/>
      <c r="AMF601"/>
      <c r="AMG601"/>
      <c r="AMH601"/>
      <c r="AMI601"/>
      <c r="AMJ601"/>
      <c r="AMK601"/>
      <c r="AML601"/>
      <c r="AMM601"/>
      <c r="AMN601"/>
      <c r="AMO601"/>
      <c r="AMP601"/>
      <c r="AMQ601"/>
      <c r="AMR601"/>
      <c r="AMS601"/>
      <c r="AMT601"/>
      <c r="AMU601"/>
    </row>
    <row r="602" spans="3:1038" s="6" customFormat="1" ht="15" customHeight="1" x14ac:dyDescent="0.25">
      <c r="C602" s="6" t="str">
        <f t="shared" si="265"/>
        <v>Harvest Thermal</v>
      </c>
      <c r="D602" s="6" t="str">
        <f t="shared" si="266"/>
        <v>PD2A-10-83  (83 gal)</v>
      </c>
      <c r="E602" s="6">
        <f t="shared" si="267"/>
        <v>3000217</v>
      </c>
      <c r="F602" s="55">
        <f t="shared" si="268"/>
        <v>83</v>
      </c>
      <c r="G602" s="6" t="str">
        <f t="shared" si="269"/>
        <v>SANCO280</v>
      </c>
      <c r="H602" s="114">
        <f t="shared" si="270"/>
        <v>0</v>
      </c>
      <c r="I602" s="152" t="str">
        <f t="shared" si="271"/>
        <v>HarvestThermal_PD2A1083</v>
      </c>
      <c r="J602" s="114">
        <v>3</v>
      </c>
      <c r="K602" s="219">
        <v>3.1</v>
      </c>
      <c r="L602" s="91" t="s">
        <v>188</v>
      </c>
      <c r="M602" s="32">
        <v>3</v>
      </c>
      <c r="N602" s="75">
        <f t="shared" si="272"/>
        <v>30</v>
      </c>
      <c r="O602" s="12" t="s">
        <v>923</v>
      </c>
      <c r="P602" s="62">
        <f>P601+1</f>
        <v>2</v>
      </c>
      <c r="Q602" s="164">
        <f t="shared" si="263"/>
        <v>3000217</v>
      </c>
      <c r="R602" s="9" t="str">
        <f t="shared" si="273"/>
        <v>PD2A-10-83  (83 gal)</v>
      </c>
      <c r="S602" s="11">
        <f>COUNTIF(R$90:R$662, R602)</f>
        <v>1</v>
      </c>
      <c r="T602" s="13" t="s">
        <v>925</v>
      </c>
      <c r="U602" s="14">
        <v>83</v>
      </c>
      <c r="V602" s="161" t="s">
        <v>900</v>
      </c>
      <c r="W602" s="161" t="s">
        <v>900</v>
      </c>
      <c r="X602" s="85" t="str">
        <f t="shared" si="264"/>
        <v>SANCO280</v>
      </c>
      <c r="Y602" s="113">
        <v>0</v>
      </c>
      <c r="Z602" s="46"/>
      <c r="AA602" s="47">
        <v>44552</v>
      </c>
      <c r="AB602" s="44"/>
      <c r="AC602" s="124" t="str">
        <f t="shared" si="274"/>
        <v>2,     3000217,   "PD2A-10-83  (83 gal)"</v>
      </c>
      <c r="AD602" s="125" t="s">
        <v>1018</v>
      </c>
      <c r="AE602" t="s">
        <v>928</v>
      </c>
      <c r="AF602" s="167">
        <f>COUNTIF(AE$77:AE$662, AE602)</f>
        <v>1</v>
      </c>
      <c r="AG602" s="124" t="str">
        <f t="shared" si="275"/>
        <v xml:space="preserve">          case  PD2A-10-83  (83 gal)   :   "HarvestThermal_PD2A1083"</v>
      </c>
      <c r="AH602" s="6">
        <v>3.1</v>
      </c>
      <c r="AJ602" s="6">
        <v>3</v>
      </c>
      <c r="AK602"/>
      <c r="AL602" s="138">
        <f t="shared" si="276"/>
        <v>3.1</v>
      </c>
      <c r="AM602" s="138" t="str">
        <f t="shared" si="277"/>
        <v/>
      </c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/>
      <c r="EO602"/>
      <c r="EP602"/>
      <c r="EQ602"/>
      <c r="ER602"/>
      <c r="ES602"/>
      <c r="ET602"/>
      <c r="EU602"/>
      <c r="EV602"/>
      <c r="EW602"/>
      <c r="EX602"/>
      <c r="EY602"/>
      <c r="EZ602"/>
      <c r="FA602"/>
      <c r="FB602"/>
      <c r="FC602"/>
      <c r="FD602"/>
      <c r="FE602"/>
      <c r="FF602"/>
      <c r="FG602"/>
      <c r="FH602"/>
      <c r="FI602"/>
      <c r="FJ602"/>
      <c r="FK602"/>
      <c r="FL602"/>
      <c r="FM602"/>
      <c r="FN602"/>
      <c r="FO602"/>
      <c r="FP602"/>
      <c r="FQ602"/>
      <c r="FR602"/>
      <c r="FS602"/>
      <c r="FT602"/>
      <c r="FU602"/>
      <c r="FV602"/>
      <c r="FW602"/>
      <c r="FX602"/>
      <c r="FY602"/>
      <c r="FZ602"/>
      <c r="GA602"/>
      <c r="GB602"/>
      <c r="GC602"/>
      <c r="GD602"/>
      <c r="GE602"/>
      <c r="GF602"/>
      <c r="GG602"/>
      <c r="GH602"/>
      <c r="GI602"/>
      <c r="GJ602"/>
      <c r="GK602"/>
      <c r="GL602"/>
      <c r="GM602"/>
      <c r="GN602"/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/>
      <c r="HD602"/>
      <c r="HE602"/>
      <c r="HF602"/>
      <c r="HG602"/>
      <c r="HH602"/>
      <c r="HI602"/>
      <c r="HJ602"/>
      <c r="HK602"/>
      <c r="HL602"/>
      <c r="HM602"/>
      <c r="HN602"/>
      <c r="HO602"/>
      <c r="HP602"/>
      <c r="HQ602"/>
      <c r="HR602"/>
      <c r="HS602"/>
      <c r="HT602"/>
      <c r="HU602"/>
      <c r="HV602"/>
      <c r="HW602"/>
      <c r="HX602"/>
      <c r="HY602"/>
      <c r="HZ602"/>
      <c r="IA602"/>
      <c r="IB602"/>
      <c r="IC602"/>
      <c r="ID602"/>
      <c r="IE602"/>
      <c r="IF602"/>
      <c r="IG602"/>
      <c r="IH602"/>
      <c r="II602"/>
      <c r="IJ602"/>
      <c r="IK602"/>
      <c r="IL602"/>
      <c r="IM602"/>
      <c r="IN602"/>
      <c r="IO602"/>
      <c r="IP602"/>
      <c r="IQ602"/>
      <c r="IR602"/>
      <c r="IS602"/>
      <c r="IT602"/>
      <c r="IU602"/>
      <c r="IV602"/>
      <c r="IW602"/>
      <c r="IX602"/>
      <c r="IY602"/>
      <c r="IZ602"/>
      <c r="JA602"/>
      <c r="JB602"/>
      <c r="JC602"/>
      <c r="JD602"/>
      <c r="JE602"/>
      <c r="JF602"/>
      <c r="JG602"/>
      <c r="JH602"/>
      <c r="JI602"/>
      <c r="JJ602"/>
      <c r="JK602"/>
      <c r="JL602"/>
      <c r="JM602"/>
      <c r="JN602"/>
      <c r="JO602"/>
      <c r="JP602"/>
      <c r="JQ602"/>
      <c r="JR602"/>
      <c r="JS602"/>
      <c r="JT602"/>
      <c r="JU602"/>
      <c r="JV602"/>
      <c r="JW602"/>
      <c r="JX602"/>
      <c r="JY602"/>
      <c r="JZ602"/>
      <c r="KA602"/>
      <c r="KB602"/>
      <c r="KC602"/>
      <c r="KD602"/>
      <c r="KE602"/>
      <c r="KF602"/>
      <c r="KG602"/>
      <c r="KH602"/>
      <c r="KI602"/>
      <c r="KJ602"/>
      <c r="KK602"/>
      <c r="KL602"/>
      <c r="KM602"/>
      <c r="KN602"/>
      <c r="KO602"/>
      <c r="KP602"/>
      <c r="KQ602"/>
      <c r="KR602"/>
      <c r="KS602"/>
      <c r="KT602"/>
      <c r="KU602"/>
      <c r="KV602"/>
      <c r="KW602"/>
      <c r="KX602"/>
      <c r="KY602"/>
      <c r="KZ602"/>
      <c r="LA602"/>
      <c r="LB602"/>
      <c r="LC602"/>
      <c r="LD602"/>
      <c r="LE602"/>
      <c r="LF602"/>
      <c r="LG602"/>
      <c r="LH602"/>
      <c r="LI602"/>
      <c r="LJ602"/>
      <c r="LK602"/>
      <c r="LL602"/>
      <c r="LM602"/>
      <c r="LN602"/>
      <c r="LO602"/>
      <c r="LP602"/>
      <c r="LQ602"/>
      <c r="LR602"/>
      <c r="LS602"/>
      <c r="LT602"/>
      <c r="LU602"/>
      <c r="LV602"/>
      <c r="LW602"/>
      <c r="LX602"/>
      <c r="LY602"/>
      <c r="LZ602"/>
      <c r="MA602"/>
      <c r="MB602"/>
      <c r="MC602"/>
      <c r="MD602"/>
      <c r="ME602"/>
      <c r="MF602"/>
      <c r="MG602"/>
      <c r="MH602"/>
      <c r="MI602"/>
      <c r="MJ602"/>
      <c r="MK602"/>
      <c r="ML602"/>
      <c r="MM602"/>
      <c r="MN602"/>
      <c r="MO602"/>
      <c r="MP602"/>
      <c r="MQ602"/>
      <c r="MR602"/>
      <c r="MS602"/>
      <c r="MT602"/>
      <c r="MU602"/>
      <c r="MV602"/>
      <c r="MW602"/>
      <c r="MX602"/>
      <c r="MY602"/>
      <c r="MZ602"/>
      <c r="NA602"/>
      <c r="NB602"/>
      <c r="NC602"/>
      <c r="ND602"/>
      <c r="NE602"/>
      <c r="NF602"/>
      <c r="NG602"/>
      <c r="NH602"/>
      <c r="NI602"/>
      <c r="NJ602"/>
      <c r="NK602"/>
      <c r="NL602"/>
      <c r="NM602"/>
      <c r="NN602"/>
      <c r="NO602"/>
      <c r="NP602"/>
      <c r="NQ602"/>
      <c r="NR602"/>
      <c r="NS602"/>
      <c r="NT602"/>
      <c r="NU602"/>
      <c r="NV602"/>
      <c r="NW602"/>
      <c r="NX602"/>
      <c r="NY602"/>
      <c r="NZ602"/>
      <c r="OA602"/>
      <c r="OB602"/>
      <c r="OC602"/>
      <c r="OD602"/>
      <c r="OE602"/>
      <c r="OF602"/>
      <c r="OG602"/>
      <c r="OH602"/>
      <c r="OI602"/>
      <c r="OJ602"/>
      <c r="OK602"/>
      <c r="OL602"/>
      <c r="OM602"/>
      <c r="ON602"/>
      <c r="OO602"/>
      <c r="OP602"/>
      <c r="OQ602"/>
      <c r="OR602"/>
      <c r="OS602"/>
      <c r="OT602"/>
      <c r="OU602"/>
      <c r="OV602"/>
      <c r="OW602"/>
      <c r="OX602"/>
      <c r="OY602"/>
      <c r="OZ602"/>
      <c r="PA602"/>
      <c r="PB602"/>
      <c r="PC602"/>
      <c r="PD602"/>
      <c r="PE602"/>
      <c r="PF602"/>
      <c r="PG602"/>
      <c r="PH602"/>
      <c r="PI602"/>
      <c r="PJ602"/>
      <c r="PK602"/>
      <c r="PL602"/>
      <c r="PM602"/>
      <c r="PN602"/>
      <c r="PO602"/>
      <c r="PP602"/>
      <c r="PQ602"/>
      <c r="PR602"/>
      <c r="PS602"/>
      <c r="PT602"/>
      <c r="PU602"/>
      <c r="PV602"/>
      <c r="PW602"/>
      <c r="PX602"/>
      <c r="PY602"/>
      <c r="PZ602"/>
      <c r="QA602"/>
      <c r="QB602"/>
      <c r="QC602"/>
      <c r="QD602"/>
      <c r="QE602"/>
      <c r="QF602"/>
      <c r="QG602"/>
      <c r="QH602"/>
      <c r="QI602"/>
      <c r="QJ602"/>
      <c r="QK602"/>
      <c r="QL602"/>
      <c r="QM602"/>
      <c r="QN602"/>
      <c r="QO602"/>
      <c r="QP602"/>
      <c r="QQ602"/>
      <c r="QR602"/>
      <c r="QS602"/>
      <c r="QT602"/>
      <c r="QU602"/>
      <c r="QV602"/>
      <c r="QW602"/>
      <c r="QX602"/>
      <c r="QY602"/>
      <c r="QZ602"/>
      <c r="RA602"/>
      <c r="RB602"/>
      <c r="RC602"/>
      <c r="RD602"/>
      <c r="RE602"/>
      <c r="RF602"/>
      <c r="RG602"/>
      <c r="RH602"/>
      <c r="RI602"/>
      <c r="RJ602"/>
      <c r="RK602"/>
      <c r="RL602"/>
      <c r="RM602"/>
      <c r="RN602"/>
      <c r="RO602"/>
      <c r="RP602"/>
      <c r="RQ602"/>
      <c r="RR602"/>
      <c r="RS602"/>
      <c r="RT602"/>
      <c r="RU602"/>
      <c r="RV602"/>
      <c r="RW602"/>
      <c r="RX602"/>
      <c r="RY602"/>
      <c r="RZ602"/>
      <c r="SA602"/>
      <c r="SB602"/>
      <c r="SC602"/>
      <c r="SD602"/>
      <c r="SE602"/>
      <c r="SF602"/>
      <c r="SG602"/>
      <c r="SH602"/>
      <c r="SI602"/>
      <c r="SJ602"/>
      <c r="SK602"/>
      <c r="SL602"/>
      <c r="SM602"/>
      <c r="SN602"/>
      <c r="SO602"/>
      <c r="SP602"/>
      <c r="SQ602"/>
      <c r="SR602"/>
      <c r="SS602"/>
      <c r="ST602"/>
      <c r="SU602"/>
      <c r="SV602"/>
      <c r="SW602"/>
      <c r="SX602"/>
      <c r="SY602"/>
      <c r="SZ602"/>
      <c r="TA602"/>
      <c r="TB602"/>
      <c r="TC602"/>
      <c r="TD602"/>
      <c r="TE602"/>
      <c r="TF602"/>
      <c r="TG602"/>
      <c r="TH602"/>
      <c r="TI602"/>
      <c r="TJ602"/>
      <c r="TK602"/>
      <c r="TL602"/>
      <c r="TM602"/>
      <c r="TN602"/>
      <c r="TO602"/>
      <c r="TP602"/>
      <c r="TQ602"/>
      <c r="TR602"/>
      <c r="TS602"/>
      <c r="TT602"/>
      <c r="TU602"/>
      <c r="TV602"/>
      <c r="TW602"/>
      <c r="TX602"/>
      <c r="TY602"/>
      <c r="TZ602"/>
      <c r="UA602"/>
      <c r="UB602"/>
      <c r="UC602"/>
      <c r="UD602"/>
      <c r="UE602"/>
      <c r="UF602"/>
      <c r="UG602"/>
      <c r="UH602"/>
      <c r="UI602"/>
      <c r="UJ602"/>
      <c r="UK602"/>
      <c r="UL602"/>
      <c r="UM602"/>
      <c r="UN602"/>
      <c r="UO602"/>
      <c r="UP602"/>
      <c r="UQ602"/>
      <c r="UR602"/>
      <c r="US602"/>
      <c r="UT602"/>
      <c r="UU602"/>
      <c r="UV602"/>
      <c r="UW602"/>
      <c r="UX602"/>
      <c r="UY602"/>
      <c r="UZ602"/>
      <c r="VA602"/>
      <c r="VB602"/>
      <c r="VC602"/>
      <c r="VD602"/>
      <c r="VE602"/>
      <c r="VF602"/>
      <c r="VG602"/>
      <c r="VH602"/>
      <c r="VI602"/>
      <c r="VJ602"/>
      <c r="VK602"/>
      <c r="VL602"/>
      <c r="VM602"/>
      <c r="VN602"/>
      <c r="VO602"/>
      <c r="VP602"/>
      <c r="VQ602"/>
      <c r="VR602"/>
      <c r="VS602"/>
      <c r="VT602"/>
      <c r="VU602"/>
      <c r="VV602"/>
      <c r="VW602"/>
      <c r="VX602"/>
      <c r="VY602"/>
      <c r="VZ602"/>
      <c r="WA602"/>
      <c r="WB602"/>
      <c r="WC602"/>
      <c r="WD602"/>
      <c r="WE602"/>
      <c r="WF602"/>
      <c r="WG602"/>
      <c r="WH602"/>
      <c r="WI602"/>
      <c r="WJ602"/>
      <c r="WK602"/>
      <c r="WL602"/>
      <c r="WM602"/>
      <c r="WN602"/>
      <c r="WO602"/>
      <c r="WP602"/>
      <c r="WQ602"/>
      <c r="WR602"/>
      <c r="WS602"/>
      <c r="WT602"/>
      <c r="WU602"/>
      <c r="WV602"/>
      <c r="WW602"/>
      <c r="WX602"/>
      <c r="WY602"/>
      <c r="WZ602"/>
      <c r="XA602"/>
      <c r="XB602"/>
      <c r="XC602"/>
      <c r="XD602"/>
      <c r="XE602"/>
      <c r="XF602"/>
      <c r="XG602"/>
      <c r="XH602"/>
      <c r="XI602"/>
      <c r="XJ602"/>
      <c r="XK602"/>
      <c r="XL602"/>
      <c r="XM602"/>
      <c r="XN602"/>
      <c r="XO602"/>
      <c r="XP602"/>
      <c r="XQ602"/>
      <c r="XR602"/>
      <c r="XS602"/>
      <c r="XT602"/>
      <c r="XU602"/>
      <c r="XV602"/>
      <c r="XW602"/>
      <c r="XX602"/>
      <c r="XY602"/>
      <c r="XZ602"/>
      <c r="YA602"/>
      <c r="YB602"/>
      <c r="YC602"/>
      <c r="YD602"/>
      <c r="YE602"/>
      <c r="YF602"/>
      <c r="YG602"/>
      <c r="YH602"/>
      <c r="YI602"/>
      <c r="YJ602"/>
      <c r="YK602"/>
      <c r="YL602"/>
      <c r="YM602"/>
      <c r="YN602"/>
      <c r="YO602"/>
      <c r="YP602"/>
      <c r="YQ602"/>
      <c r="YR602"/>
      <c r="YS602"/>
      <c r="YT602"/>
      <c r="YU602"/>
      <c r="YV602"/>
      <c r="YW602"/>
      <c r="YX602"/>
      <c r="YY602"/>
      <c r="YZ602"/>
      <c r="ZA602"/>
      <c r="ZB602"/>
      <c r="ZC602"/>
      <c r="ZD602"/>
      <c r="ZE602"/>
      <c r="ZF602"/>
      <c r="ZG602"/>
      <c r="ZH602"/>
      <c r="ZI602"/>
      <c r="ZJ602"/>
      <c r="ZK602"/>
      <c r="ZL602"/>
      <c r="ZM602"/>
      <c r="ZN602"/>
      <c r="ZO602"/>
      <c r="ZP602"/>
      <c r="ZQ602"/>
      <c r="ZR602"/>
      <c r="ZS602"/>
      <c r="ZT602"/>
      <c r="ZU602"/>
      <c r="ZV602"/>
      <c r="ZW602"/>
      <c r="ZX602"/>
      <c r="ZY602"/>
      <c r="ZZ602"/>
      <c r="AAA602"/>
      <c r="AAB602"/>
      <c r="AAC602"/>
      <c r="AAD602"/>
      <c r="AAE602"/>
      <c r="AAF602"/>
      <c r="AAG602"/>
      <c r="AAH602"/>
      <c r="AAI602"/>
      <c r="AAJ602"/>
      <c r="AAK602"/>
      <c r="AAL602"/>
      <c r="AAM602"/>
      <c r="AAN602"/>
      <c r="AAO602"/>
      <c r="AAP602"/>
      <c r="AAQ602"/>
      <c r="AAR602"/>
      <c r="AAS602"/>
      <c r="AAT602"/>
      <c r="AAU602"/>
      <c r="AAV602"/>
      <c r="AAW602"/>
      <c r="AAX602"/>
      <c r="AAY602"/>
      <c r="AAZ602"/>
      <c r="ABA602"/>
      <c r="ABB602"/>
      <c r="ABC602"/>
      <c r="ABD602"/>
      <c r="ABE602"/>
      <c r="ABF602"/>
      <c r="ABG602"/>
      <c r="ABH602"/>
      <c r="ABI602"/>
      <c r="ABJ602"/>
      <c r="ABK602"/>
      <c r="ABL602"/>
      <c r="ABM602"/>
      <c r="ABN602"/>
      <c r="ABO602"/>
      <c r="ABP602"/>
      <c r="ABQ602"/>
      <c r="ABR602"/>
      <c r="ABS602"/>
      <c r="ABT602"/>
      <c r="ABU602"/>
      <c r="ABV602"/>
      <c r="ABW602"/>
      <c r="ABX602"/>
      <c r="ABY602"/>
      <c r="ABZ602"/>
      <c r="ACA602"/>
      <c r="ACB602"/>
      <c r="ACC602"/>
      <c r="ACD602"/>
      <c r="ACE602"/>
      <c r="ACF602"/>
      <c r="ACG602"/>
      <c r="ACH602"/>
      <c r="ACI602"/>
      <c r="ACJ602"/>
      <c r="ACK602"/>
      <c r="ACL602"/>
      <c r="ACM602"/>
      <c r="ACN602"/>
      <c r="ACO602"/>
      <c r="ACP602"/>
      <c r="ACQ602"/>
      <c r="ACR602"/>
      <c r="ACS602"/>
      <c r="ACT602"/>
      <c r="ACU602"/>
      <c r="ACV602"/>
      <c r="ACW602"/>
      <c r="ACX602"/>
      <c r="ACY602"/>
      <c r="ACZ602"/>
      <c r="ADA602"/>
      <c r="ADB602"/>
      <c r="ADC602"/>
      <c r="ADD602"/>
      <c r="ADE602"/>
      <c r="ADF602"/>
      <c r="ADG602"/>
      <c r="ADH602"/>
      <c r="ADI602"/>
      <c r="ADJ602"/>
      <c r="ADK602"/>
      <c r="ADL602"/>
      <c r="ADM602"/>
      <c r="ADN602"/>
      <c r="ADO602"/>
      <c r="ADP602"/>
      <c r="ADQ602"/>
      <c r="ADR602"/>
      <c r="ADS602"/>
      <c r="ADT602"/>
      <c r="ADU602"/>
      <c r="ADV602"/>
      <c r="ADW602"/>
      <c r="ADX602"/>
      <c r="ADY602"/>
      <c r="ADZ602"/>
      <c r="AEA602"/>
      <c r="AEB602"/>
      <c r="AEC602"/>
      <c r="AED602"/>
      <c r="AEE602"/>
      <c r="AEF602"/>
      <c r="AEG602"/>
      <c r="AEH602"/>
      <c r="AEI602"/>
      <c r="AEJ602"/>
      <c r="AEK602"/>
      <c r="AEL602"/>
      <c r="AEM602"/>
      <c r="AEN602"/>
      <c r="AEO602"/>
      <c r="AEP602"/>
      <c r="AEQ602"/>
      <c r="AER602"/>
      <c r="AES602"/>
      <c r="AET602"/>
      <c r="AEU602"/>
      <c r="AEV602"/>
      <c r="AEW602"/>
      <c r="AEX602"/>
      <c r="AEY602"/>
      <c r="AEZ602"/>
      <c r="AFA602"/>
      <c r="AFB602"/>
      <c r="AFC602"/>
      <c r="AFD602"/>
      <c r="AFE602"/>
      <c r="AFF602"/>
      <c r="AFG602"/>
      <c r="AFH602"/>
      <c r="AFI602"/>
      <c r="AFJ602"/>
      <c r="AFK602"/>
      <c r="AFL602"/>
      <c r="AFM602"/>
      <c r="AFN602"/>
      <c r="AFO602"/>
      <c r="AFP602"/>
      <c r="AFQ602"/>
      <c r="AFR602"/>
      <c r="AFS602"/>
      <c r="AFT602"/>
      <c r="AFU602"/>
      <c r="AFV602"/>
      <c r="AFW602"/>
      <c r="AFX602"/>
      <c r="AFY602"/>
      <c r="AFZ602"/>
      <c r="AGA602"/>
      <c r="AGB602"/>
      <c r="AGC602"/>
      <c r="AGD602"/>
      <c r="AGE602"/>
      <c r="AGF602"/>
      <c r="AGG602"/>
      <c r="AGH602"/>
      <c r="AGI602"/>
      <c r="AGJ602"/>
      <c r="AGK602"/>
      <c r="AGL602"/>
      <c r="AGM602"/>
      <c r="AGN602"/>
      <c r="AGO602"/>
      <c r="AGP602"/>
      <c r="AGQ602"/>
      <c r="AGR602"/>
      <c r="AGS602"/>
      <c r="AGT602"/>
      <c r="AGU602"/>
      <c r="AGV602"/>
      <c r="AGW602"/>
      <c r="AGX602"/>
      <c r="AGY602"/>
      <c r="AGZ602"/>
      <c r="AHA602"/>
      <c r="AHB602"/>
      <c r="AHC602"/>
      <c r="AHD602"/>
      <c r="AHE602"/>
      <c r="AHF602"/>
      <c r="AHG602"/>
      <c r="AHH602"/>
      <c r="AHI602"/>
      <c r="AHJ602"/>
      <c r="AHK602"/>
      <c r="AHL602"/>
      <c r="AHM602"/>
      <c r="AHN602"/>
      <c r="AHO602"/>
      <c r="AHP602"/>
      <c r="AHQ602"/>
      <c r="AHR602"/>
      <c r="AHS602"/>
      <c r="AHT602"/>
      <c r="AHU602"/>
      <c r="AHV602"/>
      <c r="AHW602"/>
      <c r="AHX602"/>
      <c r="AHY602"/>
      <c r="AHZ602"/>
      <c r="AIA602"/>
      <c r="AIB602"/>
      <c r="AIC602"/>
      <c r="AID602"/>
      <c r="AIE602"/>
      <c r="AIF602"/>
      <c r="AIG602"/>
      <c r="AIH602"/>
      <c r="AII602"/>
      <c r="AIJ602"/>
      <c r="AIK602"/>
      <c r="AIL602"/>
      <c r="AIM602"/>
      <c r="AIN602"/>
      <c r="AIO602"/>
      <c r="AIP602"/>
      <c r="AIQ602"/>
      <c r="AIR602"/>
      <c r="AIS602"/>
      <c r="AIT602"/>
      <c r="AIU602"/>
      <c r="AIV602"/>
      <c r="AIW602"/>
      <c r="AIX602"/>
      <c r="AIY602"/>
      <c r="AIZ602"/>
      <c r="AJA602"/>
      <c r="AJB602"/>
      <c r="AJC602"/>
      <c r="AJD602"/>
      <c r="AJE602"/>
      <c r="AJF602"/>
      <c r="AJG602"/>
      <c r="AJH602"/>
      <c r="AJI602"/>
      <c r="AJJ602"/>
      <c r="AJK602"/>
      <c r="AJL602"/>
      <c r="AJM602"/>
      <c r="AJN602"/>
      <c r="AJO602"/>
      <c r="AJP602"/>
      <c r="AJQ602"/>
      <c r="AJR602"/>
      <c r="AJS602"/>
      <c r="AJT602"/>
      <c r="AJU602"/>
      <c r="AJV602"/>
      <c r="AJW602"/>
      <c r="AJX602"/>
      <c r="AJY602"/>
      <c r="AJZ602"/>
      <c r="AKA602"/>
      <c r="AKB602"/>
      <c r="AKC602"/>
      <c r="AKD602"/>
      <c r="AKE602"/>
      <c r="AKF602"/>
      <c r="AKG602"/>
      <c r="AKH602"/>
      <c r="AKI602"/>
      <c r="AKJ602"/>
      <c r="AKK602"/>
      <c r="AKL602"/>
      <c r="AKM602"/>
      <c r="AKN602"/>
      <c r="AKO602"/>
      <c r="AKP602"/>
      <c r="AKQ602"/>
      <c r="AKR602"/>
      <c r="AKS602"/>
      <c r="AKT602"/>
      <c r="AKU602"/>
      <c r="AKV602"/>
      <c r="AKW602"/>
      <c r="AKX602"/>
      <c r="AKY602"/>
      <c r="AKZ602"/>
      <c r="ALA602"/>
      <c r="ALB602"/>
      <c r="ALC602"/>
      <c r="ALD602"/>
      <c r="ALE602"/>
      <c r="ALF602"/>
      <c r="ALG602"/>
      <c r="ALH602"/>
      <c r="ALI602"/>
      <c r="ALJ602"/>
      <c r="ALK602"/>
      <c r="ALL602"/>
      <c r="ALM602"/>
      <c r="ALN602"/>
      <c r="ALO602"/>
      <c r="ALP602"/>
      <c r="ALQ602"/>
      <c r="ALR602"/>
      <c r="ALS602"/>
      <c r="ALT602"/>
      <c r="ALU602"/>
      <c r="ALV602"/>
      <c r="ALW602"/>
      <c r="ALX602"/>
      <c r="ALY602"/>
      <c r="ALZ602"/>
      <c r="AMA602"/>
      <c r="AMB602"/>
      <c r="AMC602"/>
      <c r="AMD602"/>
      <c r="AME602"/>
      <c r="AMF602"/>
      <c r="AMG602"/>
      <c r="AMH602"/>
      <c r="AMI602"/>
      <c r="AMJ602"/>
      <c r="AMK602"/>
      <c r="AML602"/>
      <c r="AMM602"/>
      <c r="AMN602"/>
      <c r="AMO602"/>
      <c r="AMP602"/>
      <c r="AMQ602"/>
      <c r="AMR602"/>
      <c r="AMS602"/>
      <c r="AMT602"/>
      <c r="AMU602"/>
    </row>
    <row r="603" spans="3:1038" s="6" customFormat="1" ht="15" customHeight="1" x14ac:dyDescent="0.25">
      <c r="C603" s="6" t="str">
        <f t="shared" si="265"/>
        <v>Harvest Thermal</v>
      </c>
      <c r="D603" s="6" t="str">
        <f t="shared" si="266"/>
        <v>PD2A-10-119  (119 gal)</v>
      </c>
      <c r="E603" s="6">
        <f t="shared" si="267"/>
        <v>3000318</v>
      </c>
      <c r="F603" s="55">
        <f t="shared" si="268"/>
        <v>119</v>
      </c>
      <c r="G603" s="6" t="str">
        <f t="shared" si="269"/>
        <v>SANCO2120</v>
      </c>
      <c r="H603" s="114">
        <f t="shared" si="270"/>
        <v>0</v>
      </c>
      <c r="I603" s="152" t="str">
        <f t="shared" si="271"/>
        <v>HarvestThermal_PD2A10119</v>
      </c>
      <c r="J603" s="114">
        <v>3</v>
      </c>
      <c r="K603" s="219">
        <v>3.4</v>
      </c>
      <c r="L603" s="91" t="s">
        <v>188</v>
      </c>
      <c r="M603" s="32">
        <v>3</v>
      </c>
      <c r="N603" s="75">
        <f t="shared" si="272"/>
        <v>30</v>
      </c>
      <c r="O603" s="12" t="s">
        <v>923</v>
      </c>
      <c r="P603" s="62">
        <f>P602+1</f>
        <v>3</v>
      </c>
      <c r="Q603" s="164">
        <f t="shared" si="263"/>
        <v>3000318</v>
      </c>
      <c r="R603" s="9" t="str">
        <f t="shared" si="273"/>
        <v>PD2A-10-119  (119 gal)</v>
      </c>
      <c r="S603" s="11">
        <f>COUNTIF(R$90:R$662, R603)</f>
        <v>1</v>
      </c>
      <c r="T603" s="13" t="s">
        <v>926</v>
      </c>
      <c r="U603" s="14">
        <v>119</v>
      </c>
      <c r="V603" s="161" t="s">
        <v>921</v>
      </c>
      <c r="W603" s="161" t="s">
        <v>921</v>
      </c>
      <c r="X603" s="85" t="str">
        <f t="shared" si="264"/>
        <v>SANCO2120</v>
      </c>
      <c r="Y603" s="113">
        <v>0</v>
      </c>
      <c r="Z603" s="46"/>
      <c r="AA603" s="47">
        <v>44552</v>
      </c>
      <c r="AB603" s="44"/>
      <c r="AC603" s="124" t="str">
        <f t="shared" si="274"/>
        <v>2,     3000318,   "PD2A-10-119  (119 gal)"</v>
      </c>
      <c r="AD603" s="125" t="s">
        <v>1018</v>
      </c>
      <c r="AE603" t="s">
        <v>929</v>
      </c>
      <c r="AF603" s="167">
        <f>COUNTIF(AE$77:AE$662, AE603)</f>
        <v>1</v>
      </c>
      <c r="AG603" s="124" t="str">
        <f t="shared" si="275"/>
        <v xml:space="preserve">          case  PD2A-10-119  (119 gal)   :   "HarvestThermal_PD2A10119"</v>
      </c>
      <c r="AH603" s="6">
        <v>3.4</v>
      </c>
      <c r="AJ603" s="6">
        <v>3</v>
      </c>
      <c r="AK603"/>
      <c r="AL603" s="138">
        <f t="shared" si="276"/>
        <v>3.4</v>
      </c>
      <c r="AM603" s="138" t="str">
        <f t="shared" si="277"/>
        <v/>
      </c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  <c r="EW603"/>
      <c r="EX603"/>
      <c r="EY603"/>
      <c r="EZ603"/>
      <c r="FA603"/>
      <c r="FB603"/>
      <c r="FC603"/>
      <c r="FD603"/>
      <c r="FE603"/>
      <c r="FF603"/>
      <c r="FG603"/>
      <c r="FH603"/>
      <c r="FI603"/>
      <c r="FJ603"/>
      <c r="FK603"/>
      <c r="FL603"/>
      <c r="FM603"/>
      <c r="FN603"/>
      <c r="FO603"/>
      <c r="FP603"/>
      <c r="FQ603"/>
      <c r="FR603"/>
      <c r="FS603"/>
      <c r="FT603"/>
      <c r="FU603"/>
      <c r="FV603"/>
      <c r="FW603"/>
      <c r="FX603"/>
      <c r="FY603"/>
      <c r="FZ603"/>
      <c r="GA603"/>
      <c r="GB603"/>
      <c r="GC603"/>
      <c r="GD603"/>
      <c r="GE603"/>
      <c r="GF603"/>
      <c r="GG603"/>
      <c r="GH603"/>
      <c r="GI603"/>
      <c r="GJ603"/>
      <c r="GK603"/>
      <c r="GL603"/>
      <c r="GM603"/>
      <c r="GN603"/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  <c r="HK603"/>
      <c r="HL603"/>
      <c r="HM603"/>
      <c r="HN603"/>
      <c r="HO603"/>
      <c r="HP603"/>
      <c r="HQ603"/>
      <c r="HR603"/>
      <c r="HS603"/>
      <c r="HT603"/>
      <c r="HU603"/>
      <c r="HV603"/>
      <c r="HW603"/>
      <c r="HX603"/>
      <c r="HY603"/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/>
      <c r="IN603"/>
      <c r="IO603"/>
      <c r="IP603"/>
      <c r="IQ603"/>
      <c r="IR603"/>
      <c r="IS603"/>
      <c r="IT603"/>
      <c r="IU603"/>
      <c r="IV603"/>
      <c r="IW603"/>
      <c r="IX603"/>
      <c r="IY603"/>
      <c r="IZ603"/>
      <c r="JA603"/>
      <c r="JB603"/>
      <c r="JC603"/>
      <c r="JD603"/>
      <c r="JE603"/>
      <c r="JF603"/>
      <c r="JG603"/>
      <c r="JH603"/>
      <c r="JI603"/>
      <c r="JJ603"/>
      <c r="JK603"/>
      <c r="JL603"/>
      <c r="JM603"/>
      <c r="JN603"/>
      <c r="JO603"/>
      <c r="JP603"/>
      <c r="JQ603"/>
      <c r="JR603"/>
      <c r="JS603"/>
      <c r="JT603"/>
      <c r="JU603"/>
      <c r="JV603"/>
      <c r="JW603"/>
      <c r="JX603"/>
      <c r="JY603"/>
      <c r="JZ603"/>
      <c r="KA603"/>
      <c r="KB603"/>
      <c r="KC603"/>
      <c r="KD603"/>
      <c r="KE603"/>
      <c r="KF603"/>
      <c r="KG603"/>
      <c r="KH603"/>
      <c r="KI603"/>
      <c r="KJ603"/>
      <c r="KK603"/>
      <c r="KL603"/>
      <c r="KM603"/>
      <c r="KN603"/>
      <c r="KO603"/>
      <c r="KP603"/>
      <c r="KQ603"/>
      <c r="KR603"/>
      <c r="KS603"/>
      <c r="KT603"/>
      <c r="KU603"/>
      <c r="KV603"/>
      <c r="KW603"/>
      <c r="KX603"/>
      <c r="KY603"/>
      <c r="KZ603"/>
      <c r="LA603"/>
      <c r="LB603"/>
      <c r="LC603"/>
      <c r="LD603"/>
      <c r="LE603"/>
      <c r="LF603"/>
      <c r="LG603"/>
      <c r="LH603"/>
      <c r="LI603"/>
      <c r="LJ603"/>
      <c r="LK603"/>
      <c r="LL603"/>
      <c r="LM603"/>
      <c r="LN603"/>
      <c r="LO603"/>
      <c r="LP603"/>
      <c r="LQ603"/>
      <c r="LR603"/>
      <c r="LS603"/>
      <c r="LT603"/>
      <c r="LU603"/>
      <c r="LV603"/>
      <c r="LW603"/>
      <c r="LX603"/>
      <c r="LY603"/>
      <c r="LZ603"/>
      <c r="MA603"/>
      <c r="MB603"/>
      <c r="MC603"/>
      <c r="MD603"/>
      <c r="ME603"/>
      <c r="MF603"/>
      <c r="MG603"/>
      <c r="MH603"/>
      <c r="MI603"/>
      <c r="MJ603"/>
      <c r="MK603"/>
      <c r="ML603"/>
      <c r="MM603"/>
      <c r="MN603"/>
      <c r="MO603"/>
      <c r="MP603"/>
      <c r="MQ603"/>
      <c r="MR603"/>
      <c r="MS603"/>
      <c r="MT603"/>
      <c r="MU603"/>
      <c r="MV603"/>
      <c r="MW603"/>
      <c r="MX603"/>
      <c r="MY603"/>
      <c r="MZ603"/>
      <c r="NA603"/>
      <c r="NB603"/>
      <c r="NC603"/>
      <c r="ND603"/>
      <c r="NE603"/>
      <c r="NF603"/>
      <c r="NG603"/>
      <c r="NH603"/>
      <c r="NI603"/>
      <c r="NJ603"/>
      <c r="NK603"/>
      <c r="NL603"/>
      <c r="NM603"/>
      <c r="NN603"/>
      <c r="NO603"/>
      <c r="NP603"/>
      <c r="NQ603"/>
      <c r="NR603"/>
      <c r="NS603"/>
      <c r="NT603"/>
      <c r="NU603"/>
      <c r="NV603"/>
      <c r="NW603"/>
      <c r="NX603"/>
      <c r="NY603"/>
      <c r="NZ603"/>
      <c r="OA603"/>
      <c r="OB603"/>
      <c r="OC603"/>
      <c r="OD603"/>
      <c r="OE603"/>
      <c r="OF603"/>
      <c r="OG603"/>
      <c r="OH603"/>
      <c r="OI603"/>
      <c r="OJ603"/>
      <c r="OK603"/>
      <c r="OL603"/>
      <c r="OM603"/>
      <c r="ON603"/>
      <c r="OO603"/>
      <c r="OP603"/>
      <c r="OQ603"/>
      <c r="OR603"/>
      <c r="OS603"/>
      <c r="OT603"/>
      <c r="OU603"/>
      <c r="OV603"/>
      <c r="OW603"/>
      <c r="OX603"/>
      <c r="OY603"/>
      <c r="OZ603"/>
      <c r="PA603"/>
      <c r="PB603"/>
      <c r="PC603"/>
      <c r="PD603"/>
      <c r="PE603"/>
      <c r="PF603"/>
      <c r="PG603"/>
      <c r="PH603"/>
      <c r="PI603"/>
      <c r="PJ603"/>
      <c r="PK603"/>
      <c r="PL603"/>
      <c r="PM603"/>
      <c r="PN603"/>
      <c r="PO603"/>
      <c r="PP603"/>
      <c r="PQ603"/>
      <c r="PR603"/>
      <c r="PS603"/>
      <c r="PT603"/>
      <c r="PU603"/>
      <c r="PV603"/>
      <c r="PW603"/>
      <c r="PX603"/>
      <c r="PY603"/>
      <c r="PZ603"/>
      <c r="QA603"/>
      <c r="QB603"/>
      <c r="QC603"/>
      <c r="QD603"/>
      <c r="QE603"/>
      <c r="QF603"/>
      <c r="QG603"/>
      <c r="QH603"/>
      <c r="QI603"/>
      <c r="QJ603"/>
      <c r="QK603"/>
      <c r="QL603"/>
      <c r="QM603"/>
      <c r="QN603"/>
      <c r="QO603"/>
      <c r="QP603"/>
      <c r="QQ603"/>
      <c r="QR603"/>
      <c r="QS603"/>
      <c r="QT603"/>
      <c r="QU603"/>
      <c r="QV603"/>
      <c r="QW603"/>
      <c r="QX603"/>
      <c r="QY603"/>
      <c r="QZ603"/>
      <c r="RA603"/>
      <c r="RB603"/>
      <c r="RC603"/>
      <c r="RD603"/>
      <c r="RE603"/>
      <c r="RF603"/>
      <c r="RG603"/>
      <c r="RH603"/>
      <c r="RI603"/>
      <c r="RJ603"/>
      <c r="RK603"/>
      <c r="RL603"/>
      <c r="RM603"/>
      <c r="RN603"/>
      <c r="RO603"/>
      <c r="RP603"/>
      <c r="RQ603"/>
      <c r="RR603"/>
      <c r="RS603"/>
      <c r="RT603"/>
      <c r="RU603"/>
      <c r="RV603"/>
      <c r="RW603"/>
      <c r="RX603"/>
      <c r="RY603"/>
      <c r="RZ603"/>
      <c r="SA603"/>
      <c r="SB603"/>
      <c r="SC603"/>
      <c r="SD603"/>
      <c r="SE603"/>
      <c r="SF603"/>
      <c r="SG603"/>
      <c r="SH603"/>
      <c r="SI603"/>
      <c r="SJ603"/>
      <c r="SK603"/>
      <c r="SL603"/>
      <c r="SM603"/>
      <c r="SN603"/>
      <c r="SO603"/>
      <c r="SP603"/>
      <c r="SQ603"/>
      <c r="SR603"/>
      <c r="SS603"/>
      <c r="ST603"/>
      <c r="SU603"/>
      <c r="SV603"/>
      <c r="SW603"/>
      <c r="SX603"/>
      <c r="SY603"/>
      <c r="SZ603"/>
      <c r="TA603"/>
      <c r="TB603"/>
      <c r="TC603"/>
      <c r="TD603"/>
      <c r="TE603"/>
      <c r="TF603"/>
      <c r="TG603"/>
      <c r="TH603"/>
      <c r="TI603"/>
      <c r="TJ603"/>
      <c r="TK603"/>
      <c r="TL603"/>
      <c r="TM603"/>
      <c r="TN603"/>
      <c r="TO603"/>
      <c r="TP603"/>
      <c r="TQ603"/>
      <c r="TR603"/>
      <c r="TS603"/>
      <c r="TT603"/>
      <c r="TU603"/>
      <c r="TV603"/>
      <c r="TW603"/>
      <c r="TX603"/>
      <c r="TY603"/>
      <c r="TZ603"/>
      <c r="UA603"/>
      <c r="UB603"/>
      <c r="UC603"/>
      <c r="UD603"/>
      <c r="UE603"/>
      <c r="UF603"/>
      <c r="UG603"/>
      <c r="UH603"/>
      <c r="UI603"/>
      <c r="UJ603"/>
      <c r="UK603"/>
      <c r="UL603"/>
      <c r="UM603"/>
      <c r="UN603"/>
      <c r="UO603"/>
      <c r="UP603"/>
      <c r="UQ603"/>
      <c r="UR603"/>
      <c r="US603"/>
      <c r="UT603"/>
      <c r="UU603"/>
      <c r="UV603"/>
      <c r="UW603"/>
      <c r="UX603"/>
      <c r="UY603"/>
      <c r="UZ603"/>
      <c r="VA603"/>
      <c r="VB603"/>
      <c r="VC603"/>
      <c r="VD603"/>
      <c r="VE603"/>
      <c r="VF603"/>
      <c r="VG603"/>
      <c r="VH603"/>
      <c r="VI603"/>
      <c r="VJ603"/>
      <c r="VK603"/>
      <c r="VL603"/>
      <c r="VM603"/>
      <c r="VN603"/>
      <c r="VO603"/>
      <c r="VP603"/>
      <c r="VQ603"/>
      <c r="VR603"/>
      <c r="VS603"/>
      <c r="VT603"/>
      <c r="VU603"/>
      <c r="VV603"/>
      <c r="VW603"/>
      <c r="VX603"/>
      <c r="VY603"/>
      <c r="VZ603"/>
      <c r="WA603"/>
      <c r="WB603"/>
      <c r="WC603"/>
      <c r="WD603"/>
      <c r="WE603"/>
      <c r="WF603"/>
      <c r="WG603"/>
      <c r="WH603"/>
      <c r="WI603"/>
      <c r="WJ603"/>
      <c r="WK603"/>
      <c r="WL603"/>
      <c r="WM603"/>
      <c r="WN603"/>
      <c r="WO603"/>
      <c r="WP603"/>
      <c r="WQ603"/>
      <c r="WR603"/>
      <c r="WS603"/>
      <c r="WT603"/>
      <c r="WU603"/>
      <c r="WV603"/>
      <c r="WW603"/>
      <c r="WX603"/>
      <c r="WY603"/>
      <c r="WZ603"/>
      <c r="XA603"/>
      <c r="XB603"/>
      <c r="XC603"/>
      <c r="XD603"/>
      <c r="XE603"/>
      <c r="XF603"/>
      <c r="XG603"/>
      <c r="XH603"/>
      <c r="XI603"/>
      <c r="XJ603"/>
      <c r="XK603"/>
      <c r="XL603"/>
      <c r="XM603"/>
      <c r="XN603"/>
      <c r="XO603"/>
      <c r="XP603"/>
      <c r="XQ603"/>
      <c r="XR603"/>
      <c r="XS603"/>
      <c r="XT603"/>
      <c r="XU603"/>
      <c r="XV603"/>
      <c r="XW603"/>
      <c r="XX603"/>
      <c r="XY603"/>
      <c r="XZ603"/>
      <c r="YA603"/>
      <c r="YB603"/>
      <c r="YC603"/>
      <c r="YD603"/>
      <c r="YE603"/>
      <c r="YF603"/>
      <c r="YG603"/>
      <c r="YH603"/>
      <c r="YI603"/>
      <c r="YJ603"/>
      <c r="YK603"/>
      <c r="YL603"/>
      <c r="YM603"/>
      <c r="YN603"/>
      <c r="YO603"/>
      <c r="YP603"/>
      <c r="YQ603"/>
      <c r="YR603"/>
      <c r="YS603"/>
      <c r="YT603"/>
      <c r="YU603"/>
      <c r="YV603"/>
      <c r="YW603"/>
      <c r="YX603"/>
      <c r="YY603"/>
      <c r="YZ603"/>
      <c r="ZA603"/>
      <c r="ZB603"/>
      <c r="ZC603"/>
      <c r="ZD603"/>
      <c r="ZE603"/>
      <c r="ZF603"/>
      <c r="ZG603"/>
      <c r="ZH603"/>
      <c r="ZI603"/>
      <c r="ZJ603"/>
      <c r="ZK603"/>
      <c r="ZL603"/>
      <c r="ZM603"/>
      <c r="ZN603"/>
      <c r="ZO603"/>
      <c r="ZP603"/>
      <c r="ZQ603"/>
      <c r="ZR603"/>
      <c r="ZS603"/>
      <c r="ZT603"/>
      <c r="ZU603"/>
      <c r="ZV603"/>
      <c r="ZW603"/>
      <c r="ZX603"/>
      <c r="ZY603"/>
      <c r="ZZ603"/>
      <c r="AAA603"/>
      <c r="AAB603"/>
      <c r="AAC603"/>
      <c r="AAD603"/>
      <c r="AAE603"/>
      <c r="AAF603"/>
      <c r="AAG603"/>
      <c r="AAH603"/>
      <c r="AAI603"/>
      <c r="AAJ603"/>
      <c r="AAK603"/>
      <c r="AAL603"/>
      <c r="AAM603"/>
      <c r="AAN603"/>
      <c r="AAO603"/>
      <c r="AAP603"/>
      <c r="AAQ603"/>
      <c r="AAR603"/>
      <c r="AAS603"/>
      <c r="AAT603"/>
      <c r="AAU603"/>
      <c r="AAV603"/>
      <c r="AAW603"/>
      <c r="AAX603"/>
      <c r="AAY603"/>
      <c r="AAZ603"/>
      <c r="ABA603"/>
      <c r="ABB603"/>
      <c r="ABC603"/>
      <c r="ABD603"/>
      <c r="ABE603"/>
      <c r="ABF603"/>
      <c r="ABG603"/>
      <c r="ABH603"/>
      <c r="ABI603"/>
      <c r="ABJ603"/>
      <c r="ABK603"/>
      <c r="ABL603"/>
      <c r="ABM603"/>
      <c r="ABN603"/>
      <c r="ABO603"/>
      <c r="ABP603"/>
      <c r="ABQ603"/>
      <c r="ABR603"/>
      <c r="ABS603"/>
      <c r="ABT603"/>
      <c r="ABU603"/>
      <c r="ABV603"/>
      <c r="ABW603"/>
      <c r="ABX603"/>
      <c r="ABY603"/>
      <c r="ABZ603"/>
      <c r="ACA603"/>
      <c r="ACB603"/>
      <c r="ACC603"/>
      <c r="ACD603"/>
      <c r="ACE603"/>
      <c r="ACF603"/>
      <c r="ACG603"/>
      <c r="ACH603"/>
      <c r="ACI603"/>
      <c r="ACJ603"/>
      <c r="ACK603"/>
      <c r="ACL603"/>
      <c r="ACM603"/>
      <c r="ACN603"/>
      <c r="ACO603"/>
      <c r="ACP603"/>
      <c r="ACQ603"/>
      <c r="ACR603"/>
      <c r="ACS603"/>
      <c r="ACT603"/>
      <c r="ACU603"/>
      <c r="ACV603"/>
      <c r="ACW603"/>
      <c r="ACX603"/>
      <c r="ACY603"/>
      <c r="ACZ603"/>
      <c r="ADA603"/>
      <c r="ADB603"/>
      <c r="ADC603"/>
      <c r="ADD603"/>
      <c r="ADE603"/>
      <c r="ADF603"/>
      <c r="ADG603"/>
      <c r="ADH603"/>
      <c r="ADI603"/>
      <c r="ADJ603"/>
      <c r="ADK603"/>
      <c r="ADL603"/>
      <c r="ADM603"/>
      <c r="ADN603"/>
      <c r="ADO603"/>
      <c r="ADP603"/>
      <c r="ADQ603"/>
      <c r="ADR603"/>
      <c r="ADS603"/>
      <c r="ADT603"/>
      <c r="ADU603"/>
      <c r="ADV603"/>
      <c r="ADW603"/>
      <c r="ADX603"/>
      <c r="ADY603"/>
      <c r="ADZ603"/>
      <c r="AEA603"/>
      <c r="AEB603"/>
      <c r="AEC603"/>
      <c r="AED603"/>
      <c r="AEE603"/>
      <c r="AEF603"/>
      <c r="AEG603"/>
      <c r="AEH603"/>
      <c r="AEI603"/>
      <c r="AEJ603"/>
      <c r="AEK603"/>
      <c r="AEL603"/>
      <c r="AEM603"/>
      <c r="AEN603"/>
      <c r="AEO603"/>
      <c r="AEP603"/>
      <c r="AEQ603"/>
      <c r="AER603"/>
      <c r="AES603"/>
      <c r="AET603"/>
      <c r="AEU603"/>
      <c r="AEV603"/>
      <c r="AEW603"/>
      <c r="AEX603"/>
      <c r="AEY603"/>
      <c r="AEZ603"/>
      <c r="AFA603"/>
      <c r="AFB603"/>
      <c r="AFC603"/>
      <c r="AFD603"/>
      <c r="AFE603"/>
      <c r="AFF603"/>
      <c r="AFG603"/>
      <c r="AFH603"/>
      <c r="AFI603"/>
      <c r="AFJ603"/>
      <c r="AFK603"/>
      <c r="AFL603"/>
      <c r="AFM603"/>
      <c r="AFN603"/>
      <c r="AFO603"/>
      <c r="AFP603"/>
      <c r="AFQ603"/>
      <c r="AFR603"/>
      <c r="AFS603"/>
      <c r="AFT603"/>
      <c r="AFU603"/>
      <c r="AFV603"/>
      <c r="AFW603"/>
      <c r="AFX603"/>
      <c r="AFY603"/>
      <c r="AFZ603"/>
      <c r="AGA603"/>
      <c r="AGB603"/>
      <c r="AGC603"/>
      <c r="AGD603"/>
      <c r="AGE603"/>
      <c r="AGF603"/>
      <c r="AGG603"/>
      <c r="AGH603"/>
      <c r="AGI603"/>
      <c r="AGJ603"/>
      <c r="AGK603"/>
      <c r="AGL603"/>
      <c r="AGM603"/>
      <c r="AGN603"/>
      <c r="AGO603"/>
      <c r="AGP603"/>
      <c r="AGQ603"/>
      <c r="AGR603"/>
      <c r="AGS603"/>
      <c r="AGT603"/>
      <c r="AGU603"/>
      <c r="AGV603"/>
      <c r="AGW603"/>
      <c r="AGX603"/>
      <c r="AGY603"/>
      <c r="AGZ603"/>
      <c r="AHA603"/>
      <c r="AHB603"/>
      <c r="AHC603"/>
      <c r="AHD603"/>
      <c r="AHE603"/>
      <c r="AHF603"/>
      <c r="AHG603"/>
      <c r="AHH603"/>
      <c r="AHI603"/>
      <c r="AHJ603"/>
      <c r="AHK603"/>
      <c r="AHL603"/>
      <c r="AHM603"/>
      <c r="AHN603"/>
      <c r="AHO603"/>
      <c r="AHP603"/>
      <c r="AHQ603"/>
      <c r="AHR603"/>
      <c r="AHS603"/>
      <c r="AHT603"/>
      <c r="AHU603"/>
      <c r="AHV603"/>
      <c r="AHW603"/>
      <c r="AHX603"/>
      <c r="AHY603"/>
      <c r="AHZ603"/>
      <c r="AIA603"/>
      <c r="AIB603"/>
      <c r="AIC603"/>
      <c r="AID603"/>
      <c r="AIE603"/>
      <c r="AIF603"/>
      <c r="AIG603"/>
      <c r="AIH603"/>
      <c r="AII603"/>
      <c r="AIJ603"/>
      <c r="AIK603"/>
      <c r="AIL603"/>
      <c r="AIM603"/>
      <c r="AIN603"/>
      <c r="AIO603"/>
      <c r="AIP603"/>
      <c r="AIQ603"/>
      <c r="AIR603"/>
      <c r="AIS603"/>
      <c r="AIT603"/>
      <c r="AIU603"/>
      <c r="AIV603"/>
      <c r="AIW603"/>
      <c r="AIX603"/>
      <c r="AIY603"/>
      <c r="AIZ603"/>
      <c r="AJA603"/>
      <c r="AJB603"/>
      <c r="AJC603"/>
      <c r="AJD603"/>
      <c r="AJE603"/>
      <c r="AJF603"/>
      <c r="AJG603"/>
      <c r="AJH603"/>
      <c r="AJI603"/>
      <c r="AJJ603"/>
      <c r="AJK603"/>
      <c r="AJL603"/>
      <c r="AJM603"/>
      <c r="AJN603"/>
      <c r="AJO603"/>
      <c r="AJP603"/>
      <c r="AJQ603"/>
      <c r="AJR603"/>
      <c r="AJS603"/>
      <c r="AJT603"/>
      <c r="AJU603"/>
      <c r="AJV603"/>
      <c r="AJW603"/>
      <c r="AJX603"/>
      <c r="AJY603"/>
      <c r="AJZ603"/>
      <c r="AKA603"/>
      <c r="AKB603"/>
      <c r="AKC603"/>
      <c r="AKD603"/>
      <c r="AKE603"/>
      <c r="AKF603"/>
      <c r="AKG603"/>
      <c r="AKH603"/>
      <c r="AKI603"/>
      <c r="AKJ603"/>
      <c r="AKK603"/>
      <c r="AKL603"/>
      <c r="AKM603"/>
      <c r="AKN603"/>
      <c r="AKO603"/>
      <c r="AKP603"/>
      <c r="AKQ603"/>
      <c r="AKR603"/>
      <c r="AKS603"/>
      <c r="AKT603"/>
      <c r="AKU603"/>
      <c r="AKV603"/>
      <c r="AKW603"/>
      <c r="AKX603"/>
      <c r="AKY603"/>
      <c r="AKZ603"/>
      <c r="ALA603"/>
      <c r="ALB603"/>
      <c r="ALC603"/>
      <c r="ALD603"/>
      <c r="ALE603"/>
      <c r="ALF603"/>
      <c r="ALG603"/>
      <c r="ALH603"/>
      <c r="ALI603"/>
      <c r="ALJ603"/>
      <c r="ALK603"/>
      <c r="ALL603"/>
      <c r="ALM603"/>
      <c r="ALN603"/>
      <c r="ALO603"/>
      <c r="ALP603"/>
      <c r="ALQ603"/>
      <c r="ALR603"/>
      <c r="ALS603"/>
      <c r="ALT603"/>
      <c r="ALU603"/>
      <c r="ALV603"/>
      <c r="ALW603"/>
      <c r="ALX603"/>
      <c r="ALY603"/>
      <c r="ALZ603"/>
      <c r="AMA603"/>
      <c r="AMB603"/>
      <c r="AMC603"/>
      <c r="AMD603"/>
      <c r="AME603"/>
      <c r="AMF603"/>
      <c r="AMG603"/>
      <c r="AMH603"/>
      <c r="AMI603"/>
      <c r="AMJ603"/>
      <c r="AMK603"/>
      <c r="AML603"/>
      <c r="AMM603"/>
      <c r="AMN603"/>
      <c r="AMO603"/>
      <c r="AMP603"/>
      <c r="AMQ603"/>
      <c r="AMR603"/>
      <c r="AMS603"/>
      <c r="AMT603"/>
      <c r="AMU603"/>
    </row>
    <row r="604" spans="3:1038" s="6" customFormat="1" ht="15" customHeight="1" x14ac:dyDescent="0.25">
      <c r="C604" s="6" t="str">
        <f t="shared" si="265"/>
        <v>State</v>
      </c>
      <c r="D604" s="6" t="str">
        <f t="shared" si="266"/>
        <v>HPAX-40-DHPT 2**  (40 gal)</v>
      </c>
      <c r="E604" s="6">
        <f t="shared" si="267"/>
        <v>2301920</v>
      </c>
      <c r="F604" s="55">
        <f t="shared" si="268"/>
        <v>40</v>
      </c>
      <c r="G604" s="6" t="str">
        <f t="shared" si="269"/>
        <v>AOSmithHPTS40</v>
      </c>
      <c r="H604" s="114">
        <f t="shared" si="270"/>
        <v>0</v>
      </c>
      <c r="I604" s="152" t="str">
        <f t="shared" si="271"/>
        <v>StateHPAX40DHPT2xx</v>
      </c>
      <c r="J604" s="114">
        <v>4</v>
      </c>
      <c r="K604" s="219">
        <v>3.6</v>
      </c>
      <c r="L604" s="91" t="s">
        <v>188</v>
      </c>
      <c r="M604" s="175"/>
      <c r="N604" s="131">
        <f t="shared" si="272"/>
        <v>23</v>
      </c>
      <c r="O604" s="204" t="s">
        <v>39</v>
      </c>
      <c r="P604" s="177">
        <v>19</v>
      </c>
      <c r="Q604" s="164">
        <f t="shared" si="263"/>
        <v>2301920</v>
      </c>
      <c r="R604" s="9" t="str">
        <f t="shared" si="273"/>
        <v>HPAX-40-DHPT 2**  (40 gal)</v>
      </c>
      <c r="S604" s="11">
        <f>COUNTIF(R$90:R$662, R604)</f>
        <v>1</v>
      </c>
      <c r="T604" s="199" t="s">
        <v>1226</v>
      </c>
      <c r="U604" s="201">
        <v>40</v>
      </c>
      <c r="V604" s="174" t="s">
        <v>933</v>
      </c>
      <c r="W604" s="174" t="s">
        <v>933</v>
      </c>
      <c r="X604" s="129" t="str">
        <f t="shared" si="264"/>
        <v>AOSmithHPTS40</v>
      </c>
      <c r="Y604" s="195">
        <v>0</v>
      </c>
      <c r="Z604" s="165"/>
      <c r="AA604" s="185"/>
      <c r="AB604" s="166"/>
      <c r="AC604" s="124" t="str">
        <f t="shared" si="274"/>
        <v>2,     2301920,   "HPAX-40-DHPT 2**  (40 gal)"</v>
      </c>
      <c r="AD604" s="196" t="str">
        <f>O604</f>
        <v>State</v>
      </c>
      <c r="AE604" s="202" t="s">
        <v>1239</v>
      </c>
      <c r="AF604" s="167">
        <f>COUNTIF(AE$77:AE$662, AE604)</f>
        <v>1</v>
      </c>
      <c r="AG604" s="124" t="str">
        <f t="shared" si="275"/>
        <v xml:space="preserve">          case  HPAX-40-DHPT 2**  (40 gal)   :   "StateHPAX40DHPT2xx"</v>
      </c>
      <c r="AH604" s="6">
        <v>3.6</v>
      </c>
      <c r="AJ604" s="6">
        <v>4</v>
      </c>
      <c r="AK604"/>
      <c r="AL604" s="138" t="str">
        <f t="shared" si="276"/>
        <v/>
      </c>
      <c r="AM604" s="138">
        <f t="shared" si="277"/>
        <v>3.6</v>
      </c>
      <c r="AN604"/>
      <c r="AO604"/>
      <c r="AP604"/>
      <c r="AQ604"/>
      <c r="AR604"/>
    </row>
    <row r="605" spans="3:1038" s="6" customFormat="1" ht="15" customHeight="1" x14ac:dyDescent="0.25">
      <c r="C605" s="6" t="str">
        <f t="shared" si="265"/>
        <v>State</v>
      </c>
      <c r="D605" s="6" t="str">
        <f t="shared" si="266"/>
        <v>HPAX-50-DHPT 2**  (50 gal)</v>
      </c>
      <c r="E605" s="6">
        <f t="shared" si="267"/>
        <v>2302083</v>
      </c>
      <c r="F605" s="55">
        <f t="shared" si="268"/>
        <v>50</v>
      </c>
      <c r="G605" s="6" t="str">
        <f t="shared" si="269"/>
        <v>AOSmithHPTS50</v>
      </c>
      <c r="H605" s="114">
        <f t="shared" si="270"/>
        <v>0</v>
      </c>
      <c r="I605" s="152" t="str">
        <f t="shared" si="271"/>
        <v>StateHPAX50DHPT2xx</v>
      </c>
      <c r="J605" s="114">
        <v>4</v>
      </c>
      <c r="K605" s="219">
        <v>3.68</v>
      </c>
      <c r="L605" s="91" t="s">
        <v>188</v>
      </c>
      <c r="M605" s="183"/>
      <c r="N605" s="131">
        <f t="shared" si="272"/>
        <v>23</v>
      </c>
      <c r="O605" s="174" t="s">
        <v>39</v>
      </c>
      <c r="P605" s="178">
        <f t="shared" ref="P605:P610" si="333">P604+1</f>
        <v>20</v>
      </c>
      <c r="Q605" s="164">
        <f t="shared" si="263"/>
        <v>2302083</v>
      </c>
      <c r="R605" s="9" t="str">
        <f t="shared" si="273"/>
        <v>HPAX-50-DHPT 2**  (50 gal)</v>
      </c>
      <c r="S605" s="11">
        <f>COUNTIF(R$90:R$662, R605)</f>
        <v>1</v>
      </c>
      <c r="T605" s="200" t="s">
        <v>1227</v>
      </c>
      <c r="U605" s="184">
        <v>50</v>
      </c>
      <c r="V605" s="174" t="s">
        <v>817</v>
      </c>
      <c r="W605" s="174" t="s">
        <v>817</v>
      </c>
      <c r="X605" s="129" t="str">
        <f t="shared" si="264"/>
        <v>AOSmithHPTS50</v>
      </c>
      <c r="Y605" s="195">
        <v>0</v>
      </c>
      <c r="Z605" s="165"/>
      <c r="AA605" s="185"/>
      <c r="AB605" s="166"/>
      <c r="AC605" s="124" t="str">
        <f t="shared" si="274"/>
        <v>2,     2302083,   "HPAX-50-DHPT 2**  (50 gal)"</v>
      </c>
      <c r="AD605" s="196" t="str">
        <f t="shared" ref="AD605:AD610" si="334">AD604</f>
        <v>State</v>
      </c>
      <c r="AE605" s="202" t="s">
        <v>1238</v>
      </c>
      <c r="AF605" s="167">
        <f>COUNTIF(AE$77:AE$662, AE605)</f>
        <v>1</v>
      </c>
      <c r="AG605" s="124" t="str">
        <f t="shared" si="275"/>
        <v xml:space="preserve">          case  HPAX-50-DHPT 2**  (50 gal)   :   "StateHPAX50DHPT2xx"</v>
      </c>
      <c r="AH605" s="6">
        <v>3.68</v>
      </c>
      <c r="AJ605" s="6">
        <v>4</v>
      </c>
      <c r="AK605" s="18"/>
      <c r="AL605" s="138" t="str">
        <f t="shared" si="276"/>
        <v/>
      </c>
      <c r="AM605" s="138">
        <f t="shared" si="277"/>
        <v>3.68</v>
      </c>
      <c r="AN605" s="18"/>
      <c r="AO605" s="18"/>
      <c r="AP605" s="18"/>
      <c r="AQ605" s="18"/>
      <c r="AR605" s="1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  <c r="BG605" s="28"/>
      <c r="BH605" s="28"/>
      <c r="BI605" s="28"/>
      <c r="BJ605" s="28"/>
      <c r="BK605" s="28"/>
      <c r="BL605" s="28"/>
      <c r="BM605" s="28"/>
      <c r="BN605" s="28"/>
      <c r="BO605" s="28"/>
      <c r="BP605" s="28"/>
      <c r="BQ605" s="28"/>
      <c r="BR605" s="28"/>
      <c r="BS605" s="28"/>
      <c r="BT605" s="28"/>
      <c r="BU605" s="28"/>
      <c r="BV605" s="28"/>
      <c r="BW605" s="28"/>
      <c r="BX605" s="28"/>
      <c r="BY605" s="28"/>
      <c r="BZ605" s="28"/>
      <c r="CA605" s="28"/>
      <c r="CB605" s="28"/>
      <c r="CC605" s="28"/>
      <c r="CD605" s="28"/>
      <c r="CE605" s="28"/>
      <c r="CF605" s="28"/>
      <c r="CG605" s="28"/>
      <c r="CH605" s="28"/>
      <c r="CI605" s="28"/>
      <c r="CJ605" s="28"/>
      <c r="CK605" s="28"/>
      <c r="CL605" s="28"/>
      <c r="CM605" s="28"/>
      <c r="CN605" s="28"/>
      <c r="CO605" s="28"/>
      <c r="CP605" s="28"/>
      <c r="CQ605" s="28"/>
      <c r="CR605" s="28"/>
      <c r="CS605" s="28"/>
      <c r="CT605" s="28"/>
      <c r="CU605" s="28"/>
      <c r="CV605" s="28"/>
      <c r="CW605" s="28"/>
      <c r="CX605" s="28"/>
      <c r="CY605" s="28"/>
      <c r="CZ605" s="28"/>
      <c r="DA605" s="28"/>
      <c r="DB605" s="28"/>
      <c r="DC605" s="28"/>
      <c r="DD605" s="28"/>
      <c r="DE605" s="28"/>
      <c r="DF605" s="28"/>
      <c r="DG605" s="28"/>
      <c r="DH605" s="28"/>
      <c r="DI605" s="28"/>
      <c r="DJ605" s="28"/>
      <c r="DK605" s="28"/>
      <c r="DL605" s="28"/>
      <c r="DM605" s="28"/>
      <c r="DN605" s="28"/>
      <c r="DO605" s="28"/>
      <c r="DP605" s="28"/>
      <c r="DQ605" s="28"/>
      <c r="DR605" s="28"/>
      <c r="DS605" s="28"/>
      <c r="DT605" s="28"/>
      <c r="DU605" s="28"/>
      <c r="DV605" s="28"/>
      <c r="DW605" s="28"/>
      <c r="DX605" s="28"/>
      <c r="DY605" s="28"/>
      <c r="DZ605" s="28"/>
      <c r="EA605" s="28"/>
      <c r="EB605" s="28"/>
      <c r="EC605" s="28"/>
      <c r="ED605" s="28"/>
      <c r="EE605" s="28"/>
      <c r="EF605" s="28"/>
      <c r="EG605" s="28"/>
      <c r="EH605" s="28"/>
      <c r="EI605" s="28"/>
      <c r="EJ605" s="28"/>
      <c r="EK605" s="28"/>
      <c r="EL605" s="28"/>
      <c r="EM605" s="28"/>
      <c r="EN605" s="28"/>
      <c r="EO605" s="28"/>
      <c r="EP605" s="28"/>
      <c r="EQ605" s="28"/>
      <c r="ER605" s="28"/>
      <c r="ES605" s="28"/>
      <c r="ET605" s="28"/>
      <c r="EU605" s="28"/>
      <c r="EV605" s="28"/>
      <c r="EW605" s="28"/>
      <c r="EX605" s="28"/>
      <c r="EY605" s="28"/>
      <c r="EZ605" s="28"/>
      <c r="FA605" s="28"/>
      <c r="FB605" s="28"/>
      <c r="FC605" s="28"/>
      <c r="FD605" s="28"/>
      <c r="FE605" s="28"/>
      <c r="FF605" s="28"/>
      <c r="FG605" s="28"/>
      <c r="FH605" s="28"/>
      <c r="FI605" s="28"/>
      <c r="FJ605" s="28"/>
      <c r="FK605" s="28"/>
      <c r="FL605" s="28"/>
      <c r="FM605" s="28"/>
      <c r="FN605" s="28"/>
      <c r="FO605" s="28"/>
      <c r="FP605" s="28"/>
      <c r="FQ605" s="28"/>
      <c r="FR605" s="28"/>
      <c r="FS605" s="28"/>
      <c r="FT605" s="28"/>
      <c r="FU605" s="28"/>
      <c r="FV605" s="28"/>
      <c r="FW605" s="28"/>
      <c r="FX605" s="28"/>
      <c r="FY605" s="28"/>
      <c r="FZ605" s="28"/>
      <c r="GA605" s="28"/>
      <c r="GB605" s="28"/>
      <c r="GC605" s="28"/>
      <c r="GD605" s="28"/>
      <c r="GE605" s="28"/>
      <c r="GF605" s="28"/>
      <c r="GG605" s="28"/>
      <c r="GH605" s="28"/>
      <c r="GI605" s="28"/>
      <c r="GJ605" s="28"/>
      <c r="GK605" s="28"/>
      <c r="GL605" s="28"/>
      <c r="GM605" s="28"/>
      <c r="GN605" s="28"/>
      <c r="GO605" s="28"/>
      <c r="GP605" s="28"/>
      <c r="GQ605" s="28"/>
      <c r="GR605" s="28"/>
      <c r="GS605" s="28"/>
      <c r="GT605" s="28"/>
      <c r="GU605" s="28"/>
      <c r="GV605" s="28"/>
      <c r="GW605" s="28"/>
      <c r="GX605" s="28"/>
      <c r="GY605" s="28"/>
      <c r="GZ605" s="28"/>
      <c r="HA605" s="28"/>
      <c r="HB605" s="28"/>
      <c r="HC605" s="28"/>
      <c r="HD605" s="28"/>
      <c r="HE605" s="28"/>
      <c r="HF605" s="28"/>
      <c r="HG605" s="28"/>
      <c r="HH605" s="28"/>
      <c r="HI605" s="28"/>
      <c r="HJ605" s="28"/>
      <c r="HK605" s="28"/>
      <c r="HL605" s="28"/>
      <c r="HM605" s="28"/>
      <c r="HN605" s="28"/>
      <c r="HO605" s="28"/>
      <c r="HP605" s="28"/>
      <c r="HQ605" s="28"/>
      <c r="HR605" s="28"/>
      <c r="HS605" s="28"/>
      <c r="HT605" s="28"/>
      <c r="HU605" s="28"/>
      <c r="HV605" s="28"/>
      <c r="HW605" s="28"/>
      <c r="HX605" s="28"/>
      <c r="HY605" s="28"/>
      <c r="HZ605" s="28"/>
      <c r="IA605" s="28"/>
      <c r="IB605" s="28"/>
      <c r="IC605" s="28"/>
      <c r="ID605" s="28"/>
      <c r="IE605" s="28"/>
      <c r="IF605" s="28"/>
      <c r="IG605" s="28"/>
      <c r="IH605" s="28"/>
      <c r="II605" s="28"/>
      <c r="IJ605" s="28"/>
      <c r="IK605" s="28"/>
      <c r="IL605" s="28"/>
      <c r="IM605" s="28"/>
      <c r="IN605" s="28"/>
      <c r="IO605" s="28"/>
      <c r="IP605" s="28"/>
      <c r="IQ605" s="28"/>
      <c r="IR605" s="28"/>
      <c r="IS605" s="28"/>
      <c r="IT605" s="28"/>
      <c r="IU605" s="28"/>
      <c r="IV605" s="28"/>
      <c r="IW605" s="28"/>
      <c r="IX605" s="28"/>
      <c r="IY605" s="28"/>
      <c r="IZ605" s="28"/>
      <c r="JA605" s="28"/>
      <c r="JB605" s="28"/>
      <c r="JC605" s="28"/>
      <c r="JD605" s="28"/>
      <c r="JE605" s="28"/>
      <c r="JF605" s="28"/>
      <c r="JG605" s="28"/>
      <c r="JH605" s="28"/>
      <c r="JI605" s="28"/>
      <c r="JJ605" s="28"/>
      <c r="JK605" s="28"/>
      <c r="JL605" s="28"/>
      <c r="JM605" s="28"/>
      <c r="JN605" s="28"/>
      <c r="JO605" s="28"/>
      <c r="JP605" s="28"/>
      <c r="JQ605" s="28"/>
      <c r="JR605" s="28"/>
      <c r="JS605" s="28"/>
      <c r="JT605" s="28"/>
      <c r="JU605" s="28"/>
      <c r="JV605" s="28"/>
      <c r="JW605" s="28"/>
      <c r="JX605" s="28"/>
      <c r="JY605" s="28"/>
      <c r="JZ605" s="28"/>
      <c r="KA605" s="28"/>
      <c r="KB605" s="28"/>
      <c r="KC605" s="28"/>
      <c r="KD605" s="28"/>
      <c r="KE605" s="28"/>
      <c r="KF605" s="28"/>
      <c r="KG605" s="28"/>
      <c r="KH605" s="28"/>
      <c r="KI605" s="28"/>
      <c r="KJ605" s="28"/>
      <c r="KK605" s="28"/>
      <c r="KL605" s="28"/>
      <c r="KM605" s="28"/>
      <c r="KN605" s="28"/>
      <c r="KO605" s="28"/>
      <c r="KP605" s="28"/>
      <c r="KQ605" s="28"/>
      <c r="KR605" s="28"/>
      <c r="KS605" s="28"/>
      <c r="KT605" s="28"/>
      <c r="KU605" s="28"/>
      <c r="KV605" s="28"/>
      <c r="KW605" s="28"/>
      <c r="KX605" s="28"/>
      <c r="KY605" s="28"/>
      <c r="KZ605" s="28"/>
      <c r="LA605" s="28"/>
      <c r="LB605" s="28"/>
      <c r="LC605" s="28"/>
      <c r="LD605" s="28"/>
      <c r="LE605" s="28"/>
      <c r="LF605" s="28"/>
      <c r="LG605" s="28"/>
      <c r="LH605" s="28"/>
      <c r="LI605" s="28"/>
      <c r="LJ605" s="28"/>
      <c r="LK605" s="28"/>
      <c r="LL605" s="28"/>
      <c r="LM605" s="28"/>
      <c r="LN605" s="28"/>
      <c r="LO605" s="28"/>
      <c r="LP605" s="28"/>
      <c r="LQ605" s="28"/>
      <c r="LR605" s="28"/>
      <c r="LS605" s="28"/>
      <c r="LT605" s="28"/>
      <c r="LU605" s="28"/>
      <c r="LV605" s="28"/>
      <c r="LW605" s="28"/>
      <c r="LX605" s="28"/>
      <c r="LY605" s="28"/>
      <c r="LZ605" s="28"/>
      <c r="MA605" s="28"/>
      <c r="MB605" s="28"/>
      <c r="MC605" s="28"/>
      <c r="MD605" s="28"/>
      <c r="ME605" s="28"/>
      <c r="MF605" s="28"/>
      <c r="MG605" s="28"/>
      <c r="MH605" s="28"/>
      <c r="MI605" s="28"/>
      <c r="MJ605" s="28"/>
      <c r="MK605" s="28"/>
      <c r="ML605" s="28"/>
      <c r="MM605" s="28"/>
      <c r="MN605" s="28"/>
      <c r="MO605" s="28"/>
      <c r="MP605" s="28"/>
      <c r="MQ605" s="28"/>
      <c r="MR605" s="28"/>
      <c r="MS605" s="28"/>
      <c r="MT605" s="28"/>
      <c r="MU605" s="28"/>
      <c r="MV605" s="28"/>
      <c r="MW605" s="28"/>
      <c r="MX605" s="28"/>
      <c r="MY605" s="28"/>
      <c r="MZ605" s="28"/>
      <c r="NA605" s="28"/>
      <c r="NB605" s="28"/>
      <c r="NC605" s="28"/>
      <c r="ND605" s="28"/>
      <c r="NE605" s="28"/>
      <c r="NF605" s="28"/>
      <c r="NG605" s="28"/>
      <c r="NH605" s="28"/>
      <c r="NI605" s="28"/>
      <c r="NJ605" s="28"/>
      <c r="NK605" s="28"/>
      <c r="NL605" s="28"/>
      <c r="NM605" s="28"/>
      <c r="NN605" s="28"/>
      <c r="NO605" s="28"/>
      <c r="NP605" s="28"/>
      <c r="NQ605" s="28"/>
      <c r="NR605" s="28"/>
      <c r="NS605" s="28"/>
      <c r="NT605" s="28"/>
      <c r="NU605" s="28"/>
      <c r="NV605" s="28"/>
      <c r="NW605" s="28"/>
      <c r="NX605" s="28"/>
      <c r="NY605" s="28"/>
      <c r="NZ605" s="28"/>
      <c r="OA605" s="28"/>
      <c r="OB605" s="28"/>
      <c r="OC605" s="28"/>
      <c r="OD605" s="28"/>
      <c r="OE605" s="28"/>
      <c r="OF605" s="28"/>
      <c r="OG605" s="28"/>
      <c r="OH605" s="28"/>
      <c r="OI605" s="28"/>
      <c r="OJ605" s="28"/>
      <c r="OK605" s="28"/>
      <c r="OL605" s="28"/>
      <c r="OM605" s="28"/>
      <c r="ON605" s="28"/>
      <c r="OO605" s="28"/>
      <c r="OP605" s="28"/>
      <c r="OQ605" s="28"/>
      <c r="OR605" s="28"/>
      <c r="OS605" s="28"/>
      <c r="OT605" s="28"/>
      <c r="OU605" s="28"/>
      <c r="OV605" s="28"/>
      <c r="OW605" s="28"/>
      <c r="OX605" s="28"/>
      <c r="OY605" s="28"/>
      <c r="OZ605" s="28"/>
      <c r="PA605" s="28"/>
      <c r="PB605" s="28"/>
      <c r="PC605" s="28"/>
      <c r="PD605" s="28"/>
      <c r="PE605" s="28"/>
      <c r="PF605" s="28"/>
      <c r="PG605" s="28"/>
      <c r="PH605" s="28"/>
      <c r="PI605" s="28"/>
      <c r="PJ605" s="28"/>
      <c r="PK605" s="28"/>
      <c r="PL605" s="28"/>
      <c r="PM605" s="28"/>
      <c r="PN605" s="28"/>
      <c r="PO605" s="28"/>
      <c r="PP605" s="28"/>
      <c r="PQ605" s="28"/>
      <c r="PR605" s="28"/>
      <c r="PS605" s="28"/>
      <c r="PT605" s="28"/>
      <c r="PU605" s="28"/>
      <c r="PV605" s="28"/>
      <c r="PW605" s="28"/>
      <c r="PX605" s="28"/>
      <c r="PY605" s="28"/>
      <c r="PZ605" s="28"/>
      <c r="QA605" s="28"/>
      <c r="QB605" s="28"/>
      <c r="QC605" s="28"/>
      <c r="QD605" s="28"/>
      <c r="QE605" s="28"/>
      <c r="QF605" s="28"/>
      <c r="QG605" s="28"/>
      <c r="QH605" s="28"/>
      <c r="QI605" s="28"/>
      <c r="QJ605" s="28"/>
      <c r="QK605" s="28"/>
      <c r="QL605" s="28"/>
      <c r="QM605" s="28"/>
      <c r="QN605" s="28"/>
      <c r="QO605" s="28"/>
      <c r="QP605" s="28"/>
      <c r="QQ605" s="28"/>
      <c r="QR605" s="28"/>
      <c r="QS605" s="28"/>
      <c r="QT605" s="28"/>
      <c r="QU605" s="28"/>
      <c r="QV605" s="28"/>
      <c r="QW605" s="28"/>
      <c r="QX605" s="28"/>
      <c r="QY605" s="28"/>
      <c r="QZ605" s="28"/>
      <c r="RA605" s="28"/>
      <c r="RB605" s="28"/>
      <c r="RC605" s="28"/>
      <c r="RD605" s="28"/>
      <c r="RE605" s="28"/>
      <c r="RF605" s="28"/>
      <c r="RG605" s="28"/>
      <c r="RH605" s="28"/>
      <c r="RI605" s="28"/>
      <c r="RJ605" s="28"/>
      <c r="RK605" s="28"/>
      <c r="RL605" s="28"/>
      <c r="RM605" s="28"/>
      <c r="RN605" s="28"/>
      <c r="RO605" s="28"/>
      <c r="RP605" s="28"/>
      <c r="RQ605" s="28"/>
      <c r="RR605" s="28"/>
      <c r="RS605" s="28"/>
      <c r="RT605" s="28"/>
      <c r="RU605" s="28"/>
      <c r="RV605" s="28"/>
      <c r="RW605" s="28"/>
      <c r="RX605" s="28"/>
      <c r="RY605" s="28"/>
      <c r="RZ605" s="28"/>
      <c r="SA605" s="28"/>
      <c r="SB605" s="28"/>
      <c r="SC605" s="28"/>
      <c r="SD605" s="28"/>
      <c r="SE605" s="28"/>
      <c r="SF605" s="28"/>
      <c r="SG605" s="28"/>
      <c r="SH605" s="28"/>
      <c r="SI605" s="28"/>
      <c r="SJ605" s="28"/>
      <c r="SK605" s="28"/>
      <c r="SL605" s="28"/>
      <c r="SM605" s="28"/>
      <c r="SN605" s="28"/>
      <c r="SO605" s="28"/>
      <c r="SP605" s="28"/>
      <c r="SQ605" s="28"/>
      <c r="SR605" s="28"/>
      <c r="SS605" s="28"/>
      <c r="ST605" s="28"/>
      <c r="SU605" s="28"/>
      <c r="SV605" s="28"/>
      <c r="SW605" s="28"/>
      <c r="SX605" s="28"/>
      <c r="SY605" s="28"/>
      <c r="SZ605" s="28"/>
      <c r="TA605" s="28"/>
      <c r="TB605" s="28"/>
      <c r="TC605" s="28"/>
      <c r="TD605" s="28"/>
      <c r="TE605" s="28"/>
      <c r="TF605" s="28"/>
      <c r="TG605" s="28"/>
      <c r="TH605" s="28"/>
      <c r="TI605" s="28"/>
      <c r="TJ605" s="28"/>
      <c r="TK605" s="28"/>
      <c r="TL605" s="28"/>
      <c r="TM605" s="28"/>
      <c r="TN605" s="28"/>
      <c r="TO605" s="28"/>
      <c r="TP605" s="28"/>
      <c r="TQ605" s="28"/>
      <c r="TR605" s="28"/>
      <c r="TS605" s="28"/>
      <c r="TT605" s="28"/>
      <c r="TU605" s="28"/>
      <c r="TV605" s="28"/>
      <c r="TW605" s="28"/>
      <c r="TX605" s="28"/>
      <c r="TY605" s="28"/>
      <c r="TZ605" s="28"/>
      <c r="UA605" s="28"/>
      <c r="UB605" s="28"/>
      <c r="UC605" s="28"/>
      <c r="UD605" s="28"/>
      <c r="UE605" s="28"/>
      <c r="UF605" s="28"/>
      <c r="UG605" s="28"/>
      <c r="UH605" s="28"/>
      <c r="UI605" s="28"/>
      <c r="UJ605" s="28"/>
      <c r="UK605" s="28"/>
      <c r="UL605" s="28"/>
      <c r="UM605" s="28"/>
      <c r="UN605" s="28"/>
      <c r="UO605" s="28"/>
      <c r="UP605" s="28"/>
      <c r="UQ605" s="28"/>
      <c r="UR605" s="28"/>
      <c r="US605" s="28"/>
      <c r="UT605" s="28"/>
      <c r="UU605" s="28"/>
      <c r="UV605" s="28"/>
      <c r="UW605" s="28"/>
      <c r="UX605" s="28"/>
      <c r="UY605" s="28"/>
      <c r="UZ605" s="28"/>
      <c r="VA605" s="28"/>
      <c r="VB605" s="28"/>
      <c r="VC605" s="28"/>
      <c r="VD605" s="28"/>
      <c r="VE605" s="28"/>
      <c r="VF605" s="28"/>
      <c r="VG605" s="28"/>
      <c r="VH605" s="28"/>
      <c r="VI605" s="28"/>
      <c r="VJ605" s="28"/>
      <c r="VK605" s="28"/>
      <c r="VL605" s="28"/>
      <c r="VM605" s="28"/>
      <c r="VN605" s="28"/>
      <c r="VO605" s="28"/>
      <c r="VP605" s="28"/>
      <c r="VQ605" s="28"/>
      <c r="VR605" s="28"/>
      <c r="VS605" s="28"/>
      <c r="VT605" s="28"/>
      <c r="VU605" s="28"/>
      <c r="VV605" s="28"/>
      <c r="VW605" s="28"/>
      <c r="VX605" s="28"/>
      <c r="VY605" s="28"/>
      <c r="VZ605" s="28"/>
      <c r="WA605" s="28"/>
      <c r="WB605" s="28"/>
      <c r="WC605" s="28"/>
      <c r="WD605" s="28"/>
      <c r="WE605" s="28"/>
      <c r="WF605" s="28"/>
      <c r="WG605" s="28"/>
      <c r="WH605" s="28"/>
      <c r="WI605" s="28"/>
      <c r="WJ605" s="28"/>
      <c r="WK605" s="28"/>
      <c r="WL605" s="28"/>
      <c r="WM605" s="28"/>
      <c r="WN605" s="28"/>
      <c r="WO605" s="28"/>
      <c r="WP605" s="28"/>
      <c r="WQ605" s="28"/>
      <c r="WR605" s="28"/>
      <c r="WS605" s="28"/>
      <c r="WT605" s="28"/>
      <c r="WU605" s="28"/>
      <c r="WV605" s="28"/>
      <c r="WW605" s="28"/>
      <c r="WX605" s="28"/>
      <c r="WY605" s="28"/>
      <c r="WZ605" s="28"/>
      <c r="XA605" s="28"/>
      <c r="XB605" s="28"/>
      <c r="XC605" s="28"/>
      <c r="XD605" s="28"/>
      <c r="XE605" s="28"/>
      <c r="XF605" s="28"/>
      <c r="XG605" s="28"/>
      <c r="XH605" s="28"/>
      <c r="XI605" s="28"/>
      <c r="XJ605" s="28"/>
      <c r="XK605" s="28"/>
      <c r="XL605" s="28"/>
      <c r="XM605" s="28"/>
      <c r="XN605" s="28"/>
      <c r="XO605" s="28"/>
      <c r="XP605" s="28"/>
      <c r="XQ605" s="28"/>
      <c r="XR605" s="28"/>
      <c r="XS605" s="28"/>
      <c r="XT605" s="28"/>
      <c r="XU605" s="28"/>
      <c r="XV605" s="28"/>
      <c r="XW605" s="28"/>
      <c r="XX605" s="28"/>
      <c r="XY605" s="28"/>
      <c r="XZ605" s="28"/>
      <c r="YA605" s="28"/>
      <c r="YB605" s="28"/>
      <c r="YC605" s="28"/>
      <c r="YD605" s="28"/>
      <c r="YE605" s="28"/>
      <c r="YF605" s="28"/>
      <c r="YG605" s="28"/>
      <c r="YH605" s="28"/>
      <c r="YI605" s="28"/>
      <c r="YJ605" s="28"/>
      <c r="YK605" s="28"/>
      <c r="YL605" s="28"/>
      <c r="YM605" s="28"/>
      <c r="YN605" s="28"/>
      <c r="YO605" s="28"/>
      <c r="YP605" s="28"/>
      <c r="YQ605" s="28"/>
      <c r="YR605" s="28"/>
      <c r="YS605" s="28"/>
      <c r="YT605" s="28"/>
      <c r="YU605" s="28"/>
      <c r="YV605" s="28"/>
      <c r="YW605" s="28"/>
      <c r="YX605" s="28"/>
      <c r="YY605" s="28"/>
      <c r="YZ605" s="28"/>
      <c r="ZA605" s="28"/>
      <c r="ZB605" s="28"/>
      <c r="ZC605" s="28"/>
      <c r="ZD605" s="28"/>
      <c r="ZE605" s="28"/>
      <c r="ZF605" s="28"/>
      <c r="ZG605" s="28"/>
      <c r="ZH605" s="28"/>
      <c r="ZI605" s="28"/>
      <c r="ZJ605" s="28"/>
      <c r="ZK605" s="28"/>
      <c r="ZL605" s="28"/>
      <c r="ZM605" s="28"/>
      <c r="ZN605" s="28"/>
      <c r="ZO605" s="28"/>
      <c r="ZP605" s="28"/>
      <c r="ZQ605" s="28"/>
      <c r="ZR605" s="28"/>
      <c r="ZS605" s="28"/>
      <c r="ZT605" s="28"/>
      <c r="ZU605" s="28"/>
      <c r="ZV605" s="28"/>
      <c r="ZW605" s="28"/>
      <c r="ZX605" s="28"/>
      <c r="ZY605" s="28"/>
      <c r="ZZ605" s="28"/>
      <c r="AAA605" s="28"/>
      <c r="AAB605" s="28"/>
      <c r="AAC605" s="28"/>
      <c r="AAD605" s="28"/>
      <c r="AAE605" s="28"/>
      <c r="AAF605" s="28"/>
      <c r="AAG605" s="28"/>
      <c r="AAH605" s="28"/>
      <c r="AAI605" s="28"/>
      <c r="AAJ605" s="28"/>
      <c r="AAK605" s="28"/>
      <c r="AAL605" s="28"/>
      <c r="AAM605" s="28"/>
      <c r="AAN605" s="28"/>
      <c r="AAO605" s="28"/>
      <c r="AAP605" s="28"/>
      <c r="AAQ605" s="28"/>
      <c r="AAR605" s="28"/>
      <c r="AAS605" s="28"/>
      <c r="AAT605" s="28"/>
      <c r="AAU605" s="28"/>
      <c r="AAV605" s="28"/>
      <c r="AAW605" s="28"/>
      <c r="AAX605" s="28"/>
      <c r="AAY605" s="28"/>
      <c r="AAZ605" s="28"/>
      <c r="ABA605" s="28"/>
      <c r="ABB605" s="28"/>
      <c r="ABC605" s="28"/>
      <c r="ABD605" s="28"/>
      <c r="ABE605" s="28"/>
      <c r="ABF605" s="28"/>
      <c r="ABG605" s="28"/>
      <c r="ABH605" s="28"/>
      <c r="ABI605" s="28"/>
      <c r="ABJ605" s="28"/>
      <c r="ABK605" s="28"/>
      <c r="ABL605" s="28"/>
      <c r="ABM605" s="28"/>
      <c r="ABN605" s="28"/>
      <c r="ABO605" s="28"/>
      <c r="ABP605" s="28"/>
      <c r="ABQ605" s="28"/>
      <c r="ABR605" s="28"/>
      <c r="ABS605" s="28"/>
      <c r="ABT605" s="28"/>
      <c r="ABU605" s="28"/>
      <c r="ABV605" s="28"/>
      <c r="ABW605" s="28"/>
      <c r="ABX605" s="28"/>
      <c r="ABY605" s="28"/>
      <c r="ABZ605" s="28"/>
      <c r="ACA605" s="28"/>
      <c r="ACB605" s="28"/>
      <c r="ACC605" s="28"/>
      <c r="ACD605" s="28"/>
      <c r="ACE605" s="28"/>
      <c r="ACF605" s="28"/>
      <c r="ACG605" s="28"/>
      <c r="ACH605" s="28"/>
      <c r="ACI605" s="28"/>
      <c r="ACJ605" s="28"/>
      <c r="ACK605" s="28"/>
      <c r="ACL605" s="28"/>
      <c r="ACM605" s="28"/>
      <c r="ACN605" s="28"/>
      <c r="ACO605" s="28"/>
      <c r="ACP605" s="28"/>
      <c r="ACQ605" s="28"/>
      <c r="ACR605" s="28"/>
      <c r="ACS605" s="28"/>
      <c r="ACT605" s="28"/>
      <c r="ACU605" s="28"/>
      <c r="ACV605" s="28"/>
      <c r="ACW605" s="28"/>
      <c r="ACX605" s="28"/>
      <c r="ACY605" s="28"/>
      <c r="ACZ605" s="28"/>
      <c r="ADA605" s="28"/>
      <c r="ADB605" s="28"/>
      <c r="ADC605" s="28"/>
      <c r="ADD605" s="28"/>
      <c r="ADE605" s="28"/>
      <c r="ADF605" s="28"/>
      <c r="ADG605" s="28"/>
      <c r="ADH605" s="28"/>
      <c r="ADI605" s="28"/>
      <c r="ADJ605" s="28"/>
      <c r="ADK605" s="28"/>
      <c r="ADL605" s="28"/>
      <c r="ADM605" s="28"/>
      <c r="ADN605" s="28"/>
      <c r="ADO605" s="28"/>
      <c r="ADP605" s="28"/>
      <c r="ADQ605" s="28"/>
      <c r="ADR605" s="28"/>
      <c r="ADS605" s="28"/>
      <c r="ADT605" s="28"/>
      <c r="ADU605" s="28"/>
      <c r="ADV605" s="28"/>
      <c r="ADW605" s="28"/>
      <c r="ADX605" s="28"/>
      <c r="ADY605" s="28"/>
      <c r="ADZ605" s="28"/>
      <c r="AEA605" s="28"/>
      <c r="AEB605" s="28"/>
      <c r="AEC605" s="28"/>
      <c r="AED605" s="28"/>
      <c r="AEE605" s="28"/>
      <c r="AEF605" s="28"/>
      <c r="AEG605" s="28"/>
      <c r="AEH605" s="28"/>
      <c r="AEI605" s="28"/>
      <c r="AEJ605" s="28"/>
      <c r="AEK605" s="28"/>
      <c r="AEL605" s="28"/>
      <c r="AEM605" s="28"/>
      <c r="AEN605" s="28"/>
      <c r="AEO605" s="28"/>
      <c r="AEP605" s="28"/>
      <c r="AEQ605" s="28"/>
      <c r="AER605" s="28"/>
      <c r="AES605" s="28"/>
      <c r="AET605" s="28"/>
      <c r="AEU605" s="28"/>
      <c r="AEV605" s="28"/>
      <c r="AEW605" s="28"/>
      <c r="AEX605" s="28"/>
      <c r="AEY605" s="28"/>
      <c r="AEZ605" s="28"/>
      <c r="AFA605" s="28"/>
      <c r="AFB605" s="28"/>
      <c r="AFC605" s="28"/>
      <c r="AFD605" s="28"/>
      <c r="AFE605" s="28"/>
      <c r="AFF605" s="28"/>
      <c r="AFG605" s="28"/>
      <c r="AFH605" s="28"/>
      <c r="AFI605" s="28"/>
      <c r="AFJ605" s="28"/>
      <c r="AFK605" s="28"/>
      <c r="AFL605" s="28"/>
      <c r="AFM605" s="28"/>
      <c r="AFN605" s="28"/>
      <c r="AFO605" s="28"/>
      <c r="AFP605" s="28"/>
      <c r="AFQ605" s="28"/>
      <c r="AFR605" s="28"/>
      <c r="AFS605" s="28"/>
      <c r="AFT605" s="28"/>
      <c r="AFU605" s="28"/>
      <c r="AFV605" s="28"/>
      <c r="AFW605" s="28"/>
      <c r="AFX605" s="28"/>
      <c r="AFY605" s="28"/>
      <c r="AFZ605" s="28"/>
      <c r="AGA605" s="28"/>
      <c r="AGB605" s="28"/>
      <c r="AGC605" s="28"/>
      <c r="AGD605" s="28"/>
      <c r="AGE605" s="28"/>
      <c r="AGF605" s="28"/>
      <c r="AGG605" s="28"/>
      <c r="AGH605" s="28"/>
      <c r="AGI605" s="28"/>
      <c r="AGJ605" s="28"/>
      <c r="AGK605" s="28"/>
      <c r="AGL605" s="28"/>
      <c r="AGM605" s="28"/>
      <c r="AGN605" s="28"/>
      <c r="AGO605" s="28"/>
      <c r="AGP605" s="28"/>
      <c r="AGQ605" s="28"/>
      <c r="AGR605" s="28"/>
      <c r="AGS605" s="28"/>
      <c r="AGT605" s="28"/>
      <c r="AGU605" s="28"/>
      <c r="AGV605" s="28"/>
      <c r="AGW605" s="28"/>
      <c r="AGX605" s="28"/>
      <c r="AGY605" s="28"/>
      <c r="AGZ605" s="28"/>
      <c r="AHA605" s="28"/>
      <c r="AHB605" s="28"/>
      <c r="AHC605" s="28"/>
      <c r="AHD605" s="28"/>
      <c r="AHE605" s="28"/>
      <c r="AHF605" s="28"/>
      <c r="AHG605" s="28"/>
      <c r="AHH605" s="28"/>
      <c r="AHI605" s="28"/>
      <c r="AHJ605" s="28"/>
      <c r="AHK605" s="28"/>
      <c r="AHL605" s="28"/>
      <c r="AHM605" s="28"/>
      <c r="AHN605" s="28"/>
      <c r="AHO605" s="28"/>
      <c r="AHP605" s="28"/>
      <c r="AHQ605" s="28"/>
      <c r="AHR605" s="28"/>
      <c r="AHS605" s="28"/>
      <c r="AHT605" s="28"/>
      <c r="AHU605" s="28"/>
      <c r="AHV605" s="28"/>
      <c r="AHW605" s="28"/>
      <c r="AHX605" s="28"/>
      <c r="AHY605" s="28"/>
      <c r="AHZ605" s="28"/>
      <c r="AIA605" s="28"/>
      <c r="AIB605" s="28"/>
      <c r="AIC605" s="28"/>
      <c r="AID605" s="28"/>
      <c r="AIE605" s="28"/>
      <c r="AIF605" s="28"/>
      <c r="AIG605" s="28"/>
      <c r="AIH605" s="28"/>
      <c r="AII605" s="28"/>
      <c r="AIJ605" s="28"/>
      <c r="AIK605" s="28"/>
      <c r="AIL605" s="28"/>
      <c r="AIM605" s="28"/>
      <c r="AIN605" s="28"/>
      <c r="AIO605" s="28"/>
      <c r="AIP605" s="28"/>
      <c r="AIQ605" s="28"/>
      <c r="AIR605" s="28"/>
      <c r="AIS605" s="28"/>
      <c r="AIT605" s="28"/>
      <c r="AIU605" s="28"/>
      <c r="AIV605" s="28"/>
      <c r="AIW605" s="28"/>
      <c r="AIX605" s="28"/>
      <c r="AIY605" s="28"/>
      <c r="AIZ605" s="28"/>
      <c r="AJA605" s="28"/>
      <c r="AJB605" s="28"/>
      <c r="AJC605" s="28"/>
      <c r="AJD605" s="28"/>
      <c r="AJE605" s="28"/>
      <c r="AJF605" s="28"/>
      <c r="AJG605" s="28"/>
      <c r="AJH605" s="28"/>
      <c r="AJI605" s="28"/>
      <c r="AJJ605" s="28"/>
      <c r="AJK605" s="28"/>
      <c r="AJL605" s="28"/>
      <c r="AJM605" s="28"/>
      <c r="AJN605" s="28"/>
      <c r="AJO605" s="28"/>
      <c r="AJP605" s="28"/>
      <c r="AJQ605" s="28"/>
      <c r="AJR605" s="28"/>
      <c r="AJS605" s="28"/>
      <c r="AJT605" s="28"/>
      <c r="AJU605" s="28"/>
      <c r="AJV605" s="28"/>
      <c r="AJW605" s="28"/>
      <c r="AJX605" s="28"/>
      <c r="AJY605" s="28"/>
      <c r="AJZ605" s="28"/>
      <c r="AKA605" s="28"/>
      <c r="AKB605" s="28"/>
      <c r="AKC605" s="28"/>
      <c r="AKD605" s="28"/>
      <c r="AKE605" s="28"/>
      <c r="AKF605" s="28"/>
      <c r="AKG605" s="28"/>
      <c r="AKH605" s="28"/>
      <c r="AKI605" s="28"/>
      <c r="AKJ605" s="28"/>
      <c r="AKK605" s="28"/>
      <c r="AKL605" s="28"/>
      <c r="AKM605" s="28"/>
      <c r="AKN605" s="28"/>
      <c r="AKO605" s="28"/>
      <c r="AKP605" s="28"/>
      <c r="AKQ605" s="28"/>
      <c r="AKR605" s="28"/>
      <c r="AKS605" s="28"/>
      <c r="AKT605" s="28"/>
      <c r="AKU605" s="28"/>
      <c r="AKV605" s="28"/>
      <c r="AKW605" s="28"/>
      <c r="AKX605" s="28"/>
      <c r="AKY605" s="28"/>
      <c r="AKZ605" s="28"/>
      <c r="ALA605" s="28"/>
      <c r="ALB605" s="28"/>
      <c r="ALC605" s="28"/>
      <c r="ALD605" s="28"/>
      <c r="ALE605" s="28"/>
      <c r="ALF605" s="28"/>
      <c r="ALG605" s="28"/>
      <c r="ALH605" s="28"/>
      <c r="ALI605" s="28"/>
      <c r="ALJ605" s="28"/>
      <c r="ALK605" s="28"/>
      <c r="ALL605" s="28"/>
      <c r="ALM605" s="28"/>
      <c r="ALN605" s="28"/>
      <c r="ALO605" s="28"/>
      <c r="ALP605" s="28"/>
      <c r="ALQ605" s="28"/>
      <c r="ALR605" s="28"/>
      <c r="ALS605" s="28"/>
      <c r="ALT605" s="28"/>
      <c r="ALU605" s="28"/>
      <c r="ALV605" s="28"/>
      <c r="ALW605" s="28"/>
      <c r="ALX605" s="28"/>
      <c r="ALY605" s="28"/>
      <c r="ALZ605" s="28"/>
      <c r="AMA605" s="28"/>
      <c r="AMB605" s="28"/>
      <c r="AMC605" s="28"/>
      <c r="AMD605" s="28"/>
      <c r="AME605" s="28"/>
      <c r="AMF605" s="28"/>
      <c r="AMG605" s="28"/>
      <c r="AMH605" s="28"/>
      <c r="AMI605" s="28"/>
      <c r="AMJ605" s="28"/>
      <c r="AMK605" s="28"/>
      <c r="AML605" s="28"/>
      <c r="AMM605" s="28"/>
      <c r="AMN605" s="28"/>
      <c r="AMO605" s="28"/>
      <c r="AMP605" s="28"/>
      <c r="AMQ605" s="28"/>
      <c r="AMR605" s="28"/>
      <c r="AMS605" s="28"/>
      <c r="AMT605" s="28"/>
      <c r="AMU605" s="28"/>
      <c r="AMV605" s="28"/>
      <c r="AMW605" s="28"/>
      <c r="AMX605" s="28"/>
    </row>
    <row r="606" spans="3:1038" s="6" customFormat="1" ht="15" customHeight="1" x14ac:dyDescent="0.25">
      <c r="C606" s="6" t="str">
        <f t="shared" si="265"/>
        <v>State</v>
      </c>
      <c r="D606" s="6" t="str">
        <f t="shared" si="266"/>
        <v>HPAX-66-DHPT 2**  (66 gal)</v>
      </c>
      <c r="E606" s="6">
        <f t="shared" si="267"/>
        <v>2302184</v>
      </c>
      <c r="F606" s="55">
        <f t="shared" si="268"/>
        <v>66</v>
      </c>
      <c r="G606" s="6" t="str">
        <f t="shared" si="269"/>
        <v>AOSmithHPTS66</v>
      </c>
      <c r="H606" s="114">
        <f t="shared" si="270"/>
        <v>0</v>
      </c>
      <c r="I606" s="152" t="str">
        <f t="shared" si="271"/>
        <v>StateHPAX66DHPT2xx</v>
      </c>
      <c r="J606" s="114">
        <v>4</v>
      </c>
      <c r="K606" s="219">
        <v>3.84</v>
      </c>
      <c r="L606" s="91" t="s">
        <v>188</v>
      </c>
      <c r="M606" s="183"/>
      <c r="N606" s="131">
        <f t="shared" si="272"/>
        <v>23</v>
      </c>
      <c r="O606" s="174" t="s">
        <v>39</v>
      </c>
      <c r="P606" s="178">
        <f t="shared" si="333"/>
        <v>21</v>
      </c>
      <c r="Q606" s="164">
        <f t="shared" si="263"/>
        <v>2302184</v>
      </c>
      <c r="R606" s="9" t="str">
        <f t="shared" si="273"/>
        <v>HPAX-66-DHPT 2**  (66 gal)</v>
      </c>
      <c r="S606" s="11">
        <f>COUNTIF(R$90:R$662, R606)</f>
        <v>1</v>
      </c>
      <c r="T606" s="200" t="s">
        <v>1228</v>
      </c>
      <c r="U606" s="184">
        <v>66</v>
      </c>
      <c r="V606" s="174" t="s">
        <v>818</v>
      </c>
      <c r="W606" s="174" t="s">
        <v>818</v>
      </c>
      <c r="X606" s="129" t="str">
        <f t="shared" si="264"/>
        <v>AOSmithHPTS66</v>
      </c>
      <c r="Y606" s="195">
        <v>0</v>
      </c>
      <c r="Z606" s="165"/>
      <c r="AA606" s="185"/>
      <c r="AB606" s="166"/>
      <c r="AC606" s="124" t="str">
        <f t="shared" si="274"/>
        <v>2,     2302184,   "HPAX-66-DHPT 2**  (66 gal)"</v>
      </c>
      <c r="AD606" s="196" t="str">
        <f t="shared" si="334"/>
        <v>State</v>
      </c>
      <c r="AE606" s="202" t="s">
        <v>1237</v>
      </c>
      <c r="AF606" s="167">
        <f>COUNTIF(AE$77:AE$662, AE606)</f>
        <v>1</v>
      </c>
      <c r="AG606" s="124" t="str">
        <f t="shared" si="275"/>
        <v xml:space="preserve">          case  HPAX-66-DHPT 2**  (66 gal)   :   "StateHPAX66DHPT2xx"</v>
      </c>
      <c r="AH606" s="6">
        <v>3.84</v>
      </c>
      <c r="AJ606" s="6">
        <v>4</v>
      </c>
      <c r="AK606" s="18"/>
      <c r="AL606" s="138" t="str">
        <f t="shared" si="276"/>
        <v/>
      </c>
      <c r="AM606" s="138">
        <f t="shared" si="277"/>
        <v>3.84</v>
      </c>
      <c r="AN606" s="18"/>
      <c r="AO606" s="18"/>
      <c r="AP606" s="18"/>
      <c r="AQ606" s="18"/>
      <c r="AR606" s="1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  <c r="BG606" s="28"/>
      <c r="BH606" s="28"/>
      <c r="BI606" s="28"/>
      <c r="BJ606" s="28"/>
      <c r="BK606" s="28"/>
      <c r="BL606" s="28"/>
      <c r="BM606" s="28"/>
      <c r="BN606" s="28"/>
      <c r="BO606" s="28"/>
      <c r="BP606" s="28"/>
      <c r="BQ606" s="28"/>
      <c r="BR606" s="28"/>
      <c r="BS606" s="28"/>
      <c r="BT606" s="28"/>
      <c r="BU606" s="28"/>
      <c r="BV606" s="28"/>
      <c r="BW606" s="28"/>
      <c r="BX606" s="28"/>
      <c r="BY606" s="28"/>
      <c r="BZ606" s="28"/>
      <c r="CA606" s="28"/>
      <c r="CB606" s="28"/>
      <c r="CC606" s="28"/>
      <c r="CD606" s="28"/>
      <c r="CE606" s="28"/>
      <c r="CF606" s="28"/>
      <c r="CG606" s="28"/>
      <c r="CH606" s="28"/>
      <c r="CI606" s="28"/>
      <c r="CJ606" s="28"/>
      <c r="CK606" s="28"/>
      <c r="CL606" s="28"/>
      <c r="CM606" s="28"/>
      <c r="CN606" s="28"/>
      <c r="CO606" s="28"/>
      <c r="CP606" s="28"/>
      <c r="CQ606" s="28"/>
      <c r="CR606" s="28"/>
      <c r="CS606" s="28"/>
      <c r="CT606" s="28"/>
      <c r="CU606" s="28"/>
      <c r="CV606" s="28"/>
      <c r="CW606" s="28"/>
      <c r="CX606" s="28"/>
      <c r="CY606" s="28"/>
      <c r="CZ606" s="28"/>
      <c r="DA606" s="28"/>
      <c r="DB606" s="28"/>
      <c r="DC606" s="28"/>
      <c r="DD606" s="28"/>
      <c r="DE606" s="28"/>
      <c r="DF606" s="28"/>
      <c r="DG606" s="28"/>
      <c r="DH606" s="28"/>
      <c r="DI606" s="28"/>
      <c r="DJ606" s="28"/>
      <c r="DK606" s="28"/>
      <c r="DL606" s="28"/>
      <c r="DM606" s="28"/>
      <c r="DN606" s="28"/>
      <c r="DO606" s="28"/>
      <c r="DP606" s="28"/>
      <c r="DQ606" s="28"/>
      <c r="DR606" s="28"/>
      <c r="DS606" s="28"/>
      <c r="DT606" s="28"/>
      <c r="DU606" s="28"/>
      <c r="DV606" s="28"/>
      <c r="DW606" s="28"/>
      <c r="DX606" s="28"/>
      <c r="DY606" s="28"/>
      <c r="DZ606" s="28"/>
      <c r="EA606" s="28"/>
      <c r="EB606" s="28"/>
      <c r="EC606" s="28"/>
      <c r="ED606" s="28"/>
      <c r="EE606" s="28"/>
      <c r="EF606" s="28"/>
      <c r="EG606" s="28"/>
      <c r="EH606" s="28"/>
      <c r="EI606" s="28"/>
      <c r="EJ606" s="28"/>
      <c r="EK606" s="28"/>
      <c r="EL606" s="28"/>
      <c r="EM606" s="28"/>
      <c r="EN606" s="28"/>
      <c r="EO606" s="28"/>
      <c r="EP606" s="28"/>
      <c r="EQ606" s="28"/>
      <c r="ER606" s="28"/>
      <c r="ES606" s="28"/>
      <c r="ET606" s="28"/>
      <c r="EU606" s="28"/>
      <c r="EV606" s="28"/>
      <c r="EW606" s="28"/>
      <c r="EX606" s="28"/>
      <c r="EY606" s="28"/>
      <c r="EZ606" s="28"/>
      <c r="FA606" s="28"/>
      <c r="FB606" s="28"/>
      <c r="FC606" s="28"/>
      <c r="FD606" s="28"/>
      <c r="FE606" s="28"/>
      <c r="FF606" s="28"/>
      <c r="FG606" s="28"/>
      <c r="FH606" s="28"/>
      <c r="FI606" s="28"/>
      <c r="FJ606" s="28"/>
      <c r="FK606" s="28"/>
      <c r="FL606" s="28"/>
      <c r="FM606" s="28"/>
      <c r="FN606" s="28"/>
      <c r="FO606" s="28"/>
      <c r="FP606" s="28"/>
      <c r="FQ606" s="28"/>
      <c r="FR606" s="28"/>
      <c r="FS606" s="28"/>
      <c r="FT606" s="28"/>
      <c r="FU606" s="28"/>
      <c r="FV606" s="28"/>
      <c r="FW606" s="28"/>
      <c r="FX606" s="28"/>
      <c r="FY606" s="28"/>
      <c r="FZ606" s="28"/>
      <c r="GA606" s="28"/>
      <c r="GB606" s="28"/>
      <c r="GC606" s="28"/>
      <c r="GD606" s="28"/>
      <c r="GE606" s="28"/>
      <c r="GF606" s="28"/>
      <c r="GG606" s="28"/>
      <c r="GH606" s="28"/>
      <c r="GI606" s="28"/>
      <c r="GJ606" s="28"/>
      <c r="GK606" s="28"/>
      <c r="GL606" s="28"/>
      <c r="GM606" s="28"/>
      <c r="GN606" s="28"/>
      <c r="GO606" s="28"/>
      <c r="GP606" s="28"/>
      <c r="GQ606" s="28"/>
      <c r="GR606" s="28"/>
      <c r="GS606" s="28"/>
      <c r="GT606" s="28"/>
      <c r="GU606" s="28"/>
      <c r="GV606" s="28"/>
      <c r="GW606" s="28"/>
      <c r="GX606" s="28"/>
      <c r="GY606" s="28"/>
      <c r="GZ606" s="28"/>
      <c r="HA606" s="28"/>
      <c r="HB606" s="28"/>
      <c r="HC606" s="28"/>
      <c r="HD606" s="28"/>
      <c r="HE606" s="28"/>
      <c r="HF606" s="28"/>
      <c r="HG606" s="28"/>
      <c r="HH606" s="28"/>
      <c r="HI606" s="28"/>
      <c r="HJ606" s="28"/>
      <c r="HK606" s="28"/>
      <c r="HL606" s="28"/>
      <c r="HM606" s="28"/>
      <c r="HN606" s="28"/>
      <c r="HO606" s="28"/>
      <c r="HP606" s="28"/>
      <c r="HQ606" s="28"/>
      <c r="HR606" s="28"/>
      <c r="HS606" s="28"/>
      <c r="HT606" s="28"/>
      <c r="HU606" s="28"/>
      <c r="HV606" s="28"/>
      <c r="HW606" s="28"/>
      <c r="HX606" s="28"/>
      <c r="HY606" s="28"/>
      <c r="HZ606" s="28"/>
      <c r="IA606" s="28"/>
      <c r="IB606" s="28"/>
      <c r="IC606" s="28"/>
      <c r="ID606" s="28"/>
      <c r="IE606" s="28"/>
      <c r="IF606" s="28"/>
      <c r="IG606" s="28"/>
      <c r="IH606" s="28"/>
      <c r="II606" s="28"/>
      <c r="IJ606" s="28"/>
      <c r="IK606" s="28"/>
      <c r="IL606" s="28"/>
      <c r="IM606" s="28"/>
      <c r="IN606" s="28"/>
      <c r="IO606" s="28"/>
      <c r="IP606" s="28"/>
      <c r="IQ606" s="28"/>
      <c r="IR606" s="28"/>
      <c r="IS606" s="28"/>
      <c r="IT606" s="28"/>
      <c r="IU606" s="28"/>
      <c r="IV606" s="28"/>
      <c r="IW606" s="28"/>
      <c r="IX606" s="28"/>
      <c r="IY606" s="28"/>
      <c r="IZ606" s="28"/>
      <c r="JA606" s="28"/>
      <c r="JB606" s="28"/>
      <c r="JC606" s="28"/>
      <c r="JD606" s="28"/>
      <c r="JE606" s="28"/>
      <c r="JF606" s="28"/>
      <c r="JG606" s="28"/>
      <c r="JH606" s="28"/>
      <c r="JI606" s="28"/>
      <c r="JJ606" s="28"/>
      <c r="JK606" s="28"/>
      <c r="JL606" s="28"/>
      <c r="JM606" s="28"/>
      <c r="JN606" s="28"/>
      <c r="JO606" s="28"/>
      <c r="JP606" s="28"/>
      <c r="JQ606" s="28"/>
      <c r="JR606" s="28"/>
      <c r="JS606" s="28"/>
      <c r="JT606" s="28"/>
      <c r="JU606" s="28"/>
      <c r="JV606" s="28"/>
      <c r="JW606" s="28"/>
      <c r="JX606" s="28"/>
      <c r="JY606" s="28"/>
      <c r="JZ606" s="28"/>
      <c r="KA606" s="28"/>
      <c r="KB606" s="28"/>
      <c r="KC606" s="28"/>
      <c r="KD606" s="28"/>
      <c r="KE606" s="28"/>
      <c r="KF606" s="28"/>
      <c r="KG606" s="28"/>
      <c r="KH606" s="28"/>
      <c r="KI606" s="28"/>
      <c r="KJ606" s="28"/>
      <c r="KK606" s="28"/>
      <c r="KL606" s="28"/>
      <c r="KM606" s="28"/>
      <c r="KN606" s="28"/>
      <c r="KO606" s="28"/>
      <c r="KP606" s="28"/>
      <c r="KQ606" s="28"/>
      <c r="KR606" s="28"/>
      <c r="KS606" s="28"/>
      <c r="KT606" s="28"/>
      <c r="KU606" s="28"/>
      <c r="KV606" s="28"/>
      <c r="KW606" s="28"/>
      <c r="KX606" s="28"/>
      <c r="KY606" s="28"/>
      <c r="KZ606" s="28"/>
      <c r="LA606" s="28"/>
      <c r="LB606" s="28"/>
      <c r="LC606" s="28"/>
      <c r="LD606" s="28"/>
      <c r="LE606" s="28"/>
      <c r="LF606" s="28"/>
      <c r="LG606" s="28"/>
      <c r="LH606" s="28"/>
      <c r="LI606" s="28"/>
      <c r="LJ606" s="28"/>
      <c r="LK606" s="28"/>
      <c r="LL606" s="28"/>
      <c r="LM606" s="28"/>
      <c r="LN606" s="28"/>
      <c r="LO606" s="28"/>
      <c r="LP606" s="28"/>
      <c r="LQ606" s="28"/>
      <c r="LR606" s="28"/>
      <c r="LS606" s="28"/>
      <c r="LT606" s="28"/>
      <c r="LU606" s="28"/>
      <c r="LV606" s="28"/>
      <c r="LW606" s="28"/>
      <c r="LX606" s="28"/>
      <c r="LY606" s="28"/>
      <c r="LZ606" s="28"/>
      <c r="MA606" s="28"/>
      <c r="MB606" s="28"/>
      <c r="MC606" s="28"/>
      <c r="MD606" s="28"/>
      <c r="ME606" s="28"/>
      <c r="MF606" s="28"/>
      <c r="MG606" s="28"/>
      <c r="MH606" s="28"/>
      <c r="MI606" s="28"/>
      <c r="MJ606" s="28"/>
      <c r="MK606" s="28"/>
      <c r="ML606" s="28"/>
      <c r="MM606" s="28"/>
      <c r="MN606" s="28"/>
      <c r="MO606" s="28"/>
      <c r="MP606" s="28"/>
      <c r="MQ606" s="28"/>
      <c r="MR606" s="28"/>
      <c r="MS606" s="28"/>
      <c r="MT606" s="28"/>
      <c r="MU606" s="28"/>
      <c r="MV606" s="28"/>
      <c r="MW606" s="28"/>
      <c r="MX606" s="28"/>
      <c r="MY606" s="28"/>
      <c r="MZ606" s="28"/>
      <c r="NA606" s="28"/>
      <c r="NB606" s="28"/>
      <c r="NC606" s="28"/>
      <c r="ND606" s="28"/>
      <c r="NE606" s="28"/>
      <c r="NF606" s="28"/>
      <c r="NG606" s="28"/>
      <c r="NH606" s="28"/>
      <c r="NI606" s="28"/>
      <c r="NJ606" s="28"/>
      <c r="NK606" s="28"/>
      <c r="NL606" s="28"/>
      <c r="NM606" s="28"/>
      <c r="NN606" s="28"/>
      <c r="NO606" s="28"/>
      <c r="NP606" s="28"/>
      <c r="NQ606" s="28"/>
      <c r="NR606" s="28"/>
      <c r="NS606" s="28"/>
      <c r="NT606" s="28"/>
      <c r="NU606" s="28"/>
      <c r="NV606" s="28"/>
      <c r="NW606" s="28"/>
      <c r="NX606" s="28"/>
      <c r="NY606" s="28"/>
      <c r="NZ606" s="28"/>
      <c r="OA606" s="28"/>
      <c r="OB606" s="28"/>
      <c r="OC606" s="28"/>
      <c r="OD606" s="28"/>
      <c r="OE606" s="28"/>
      <c r="OF606" s="28"/>
      <c r="OG606" s="28"/>
      <c r="OH606" s="28"/>
      <c r="OI606" s="28"/>
      <c r="OJ606" s="28"/>
      <c r="OK606" s="28"/>
      <c r="OL606" s="28"/>
      <c r="OM606" s="28"/>
      <c r="ON606" s="28"/>
      <c r="OO606" s="28"/>
      <c r="OP606" s="28"/>
      <c r="OQ606" s="28"/>
      <c r="OR606" s="28"/>
      <c r="OS606" s="28"/>
      <c r="OT606" s="28"/>
      <c r="OU606" s="28"/>
      <c r="OV606" s="28"/>
      <c r="OW606" s="28"/>
      <c r="OX606" s="28"/>
      <c r="OY606" s="28"/>
      <c r="OZ606" s="28"/>
      <c r="PA606" s="28"/>
      <c r="PB606" s="28"/>
      <c r="PC606" s="28"/>
      <c r="PD606" s="28"/>
      <c r="PE606" s="28"/>
      <c r="PF606" s="28"/>
      <c r="PG606" s="28"/>
      <c r="PH606" s="28"/>
      <c r="PI606" s="28"/>
      <c r="PJ606" s="28"/>
      <c r="PK606" s="28"/>
      <c r="PL606" s="28"/>
      <c r="PM606" s="28"/>
      <c r="PN606" s="28"/>
      <c r="PO606" s="28"/>
      <c r="PP606" s="28"/>
      <c r="PQ606" s="28"/>
      <c r="PR606" s="28"/>
      <c r="PS606" s="28"/>
      <c r="PT606" s="28"/>
      <c r="PU606" s="28"/>
      <c r="PV606" s="28"/>
      <c r="PW606" s="28"/>
      <c r="PX606" s="28"/>
      <c r="PY606" s="28"/>
      <c r="PZ606" s="28"/>
      <c r="QA606" s="28"/>
      <c r="QB606" s="28"/>
      <c r="QC606" s="28"/>
      <c r="QD606" s="28"/>
      <c r="QE606" s="28"/>
      <c r="QF606" s="28"/>
      <c r="QG606" s="28"/>
      <c r="QH606" s="28"/>
      <c r="QI606" s="28"/>
      <c r="QJ606" s="28"/>
      <c r="QK606" s="28"/>
      <c r="QL606" s="28"/>
      <c r="QM606" s="28"/>
      <c r="QN606" s="28"/>
      <c r="QO606" s="28"/>
      <c r="QP606" s="28"/>
      <c r="QQ606" s="28"/>
      <c r="QR606" s="28"/>
      <c r="QS606" s="28"/>
      <c r="QT606" s="28"/>
      <c r="QU606" s="28"/>
      <c r="QV606" s="28"/>
      <c r="QW606" s="28"/>
      <c r="QX606" s="28"/>
      <c r="QY606" s="28"/>
      <c r="QZ606" s="28"/>
      <c r="RA606" s="28"/>
      <c r="RB606" s="28"/>
      <c r="RC606" s="28"/>
      <c r="RD606" s="28"/>
      <c r="RE606" s="28"/>
      <c r="RF606" s="28"/>
      <c r="RG606" s="28"/>
      <c r="RH606" s="28"/>
      <c r="RI606" s="28"/>
      <c r="RJ606" s="28"/>
      <c r="RK606" s="28"/>
      <c r="RL606" s="28"/>
      <c r="RM606" s="28"/>
      <c r="RN606" s="28"/>
      <c r="RO606" s="28"/>
      <c r="RP606" s="28"/>
      <c r="RQ606" s="28"/>
      <c r="RR606" s="28"/>
      <c r="RS606" s="28"/>
      <c r="RT606" s="28"/>
      <c r="RU606" s="28"/>
      <c r="RV606" s="28"/>
      <c r="RW606" s="28"/>
      <c r="RX606" s="28"/>
      <c r="RY606" s="28"/>
      <c r="RZ606" s="28"/>
      <c r="SA606" s="28"/>
      <c r="SB606" s="28"/>
      <c r="SC606" s="28"/>
      <c r="SD606" s="28"/>
      <c r="SE606" s="28"/>
      <c r="SF606" s="28"/>
      <c r="SG606" s="28"/>
      <c r="SH606" s="28"/>
      <c r="SI606" s="28"/>
      <c r="SJ606" s="28"/>
      <c r="SK606" s="28"/>
      <c r="SL606" s="28"/>
      <c r="SM606" s="28"/>
      <c r="SN606" s="28"/>
      <c r="SO606" s="28"/>
      <c r="SP606" s="28"/>
      <c r="SQ606" s="28"/>
      <c r="SR606" s="28"/>
      <c r="SS606" s="28"/>
      <c r="ST606" s="28"/>
      <c r="SU606" s="28"/>
      <c r="SV606" s="28"/>
      <c r="SW606" s="28"/>
      <c r="SX606" s="28"/>
      <c r="SY606" s="28"/>
      <c r="SZ606" s="28"/>
      <c r="TA606" s="28"/>
      <c r="TB606" s="28"/>
      <c r="TC606" s="28"/>
      <c r="TD606" s="28"/>
      <c r="TE606" s="28"/>
      <c r="TF606" s="28"/>
      <c r="TG606" s="28"/>
      <c r="TH606" s="28"/>
      <c r="TI606" s="28"/>
      <c r="TJ606" s="28"/>
      <c r="TK606" s="28"/>
      <c r="TL606" s="28"/>
      <c r="TM606" s="28"/>
      <c r="TN606" s="28"/>
      <c r="TO606" s="28"/>
      <c r="TP606" s="28"/>
      <c r="TQ606" s="28"/>
      <c r="TR606" s="28"/>
      <c r="TS606" s="28"/>
      <c r="TT606" s="28"/>
      <c r="TU606" s="28"/>
      <c r="TV606" s="28"/>
      <c r="TW606" s="28"/>
      <c r="TX606" s="28"/>
      <c r="TY606" s="28"/>
      <c r="TZ606" s="28"/>
      <c r="UA606" s="28"/>
      <c r="UB606" s="28"/>
      <c r="UC606" s="28"/>
      <c r="UD606" s="28"/>
      <c r="UE606" s="28"/>
      <c r="UF606" s="28"/>
      <c r="UG606" s="28"/>
      <c r="UH606" s="28"/>
      <c r="UI606" s="28"/>
      <c r="UJ606" s="28"/>
      <c r="UK606" s="28"/>
      <c r="UL606" s="28"/>
      <c r="UM606" s="28"/>
      <c r="UN606" s="28"/>
      <c r="UO606" s="28"/>
      <c r="UP606" s="28"/>
      <c r="UQ606" s="28"/>
      <c r="UR606" s="28"/>
      <c r="US606" s="28"/>
      <c r="UT606" s="28"/>
      <c r="UU606" s="28"/>
      <c r="UV606" s="28"/>
      <c r="UW606" s="28"/>
      <c r="UX606" s="28"/>
      <c r="UY606" s="28"/>
      <c r="UZ606" s="28"/>
      <c r="VA606" s="28"/>
      <c r="VB606" s="28"/>
      <c r="VC606" s="28"/>
      <c r="VD606" s="28"/>
      <c r="VE606" s="28"/>
      <c r="VF606" s="28"/>
      <c r="VG606" s="28"/>
      <c r="VH606" s="28"/>
      <c r="VI606" s="28"/>
      <c r="VJ606" s="28"/>
      <c r="VK606" s="28"/>
      <c r="VL606" s="28"/>
      <c r="VM606" s="28"/>
      <c r="VN606" s="28"/>
      <c r="VO606" s="28"/>
      <c r="VP606" s="28"/>
      <c r="VQ606" s="28"/>
      <c r="VR606" s="28"/>
      <c r="VS606" s="28"/>
      <c r="VT606" s="28"/>
      <c r="VU606" s="28"/>
      <c r="VV606" s="28"/>
      <c r="VW606" s="28"/>
      <c r="VX606" s="28"/>
      <c r="VY606" s="28"/>
      <c r="VZ606" s="28"/>
      <c r="WA606" s="28"/>
      <c r="WB606" s="28"/>
      <c r="WC606" s="28"/>
      <c r="WD606" s="28"/>
      <c r="WE606" s="28"/>
      <c r="WF606" s="28"/>
      <c r="WG606" s="28"/>
      <c r="WH606" s="28"/>
      <c r="WI606" s="28"/>
      <c r="WJ606" s="28"/>
      <c r="WK606" s="28"/>
      <c r="WL606" s="28"/>
      <c r="WM606" s="28"/>
      <c r="WN606" s="28"/>
      <c r="WO606" s="28"/>
      <c r="WP606" s="28"/>
      <c r="WQ606" s="28"/>
      <c r="WR606" s="28"/>
      <c r="WS606" s="28"/>
      <c r="WT606" s="28"/>
      <c r="WU606" s="28"/>
      <c r="WV606" s="28"/>
      <c r="WW606" s="28"/>
      <c r="WX606" s="28"/>
      <c r="WY606" s="28"/>
      <c r="WZ606" s="28"/>
      <c r="XA606" s="28"/>
      <c r="XB606" s="28"/>
      <c r="XC606" s="28"/>
      <c r="XD606" s="28"/>
      <c r="XE606" s="28"/>
      <c r="XF606" s="28"/>
      <c r="XG606" s="28"/>
      <c r="XH606" s="28"/>
      <c r="XI606" s="28"/>
      <c r="XJ606" s="28"/>
      <c r="XK606" s="28"/>
      <c r="XL606" s="28"/>
      <c r="XM606" s="28"/>
      <c r="XN606" s="28"/>
      <c r="XO606" s="28"/>
      <c r="XP606" s="28"/>
      <c r="XQ606" s="28"/>
      <c r="XR606" s="28"/>
      <c r="XS606" s="28"/>
      <c r="XT606" s="28"/>
      <c r="XU606" s="28"/>
      <c r="XV606" s="28"/>
      <c r="XW606" s="28"/>
      <c r="XX606" s="28"/>
      <c r="XY606" s="28"/>
      <c r="XZ606" s="28"/>
      <c r="YA606" s="28"/>
      <c r="YB606" s="28"/>
      <c r="YC606" s="28"/>
      <c r="YD606" s="28"/>
      <c r="YE606" s="28"/>
      <c r="YF606" s="28"/>
      <c r="YG606" s="28"/>
      <c r="YH606" s="28"/>
      <c r="YI606" s="28"/>
      <c r="YJ606" s="28"/>
      <c r="YK606" s="28"/>
      <c r="YL606" s="28"/>
      <c r="YM606" s="28"/>
      <c r="YN606" s="28"/>
      <c r="YO606" s="28"/>
      <c r="YP606" s="28"/>
      <c r="YQ606" s="28"/>
      <c r="YR606" s="28"/>
      <c r="YS606" s="28"/>
      <c r="YT606" s="28"/>
      <c r="YU606" s="28"/>
      <c r="YV606" s="28"/>
      <c r="YW606" s="28"/>
      <c r="YX606" s="28"/>
      <c r="YY606" s="28"/>
      <c r="YZ606" s="28"/>
      <c r="ZA606" s="28"/>
      <c r="ZB606" s="28"/>
      <c r="ZC606" s="28"/>
      <c r="ZD606" s="28"/>
      <c r="ZE606" s="28"/>
      <c r="ZF606" s="28"/>
      <c r="ZG606" s="28"/>
      <c r="ZH606" s="28"/>
      <c r="ZI606" s="28"/>
      <c r="ZJ606" s="28"/>
      <c r="ZK606" s="28"/>
      <c r="ZL606" s="28"/>
      <c r="ZM606" s="28"/>
      <c r="ZN606" s="28"/>
      <c r="ZO606" s="28"/>
      <c r="ZP606" s="28"/>
      <c r="ZQ606" s="28"/>
      <c r="ZR606" s="28"/>
      <c r="ZS606" s="28"/>
      <c r="ZT606" s="28"/>
      <c r="ZU606" s="28"/>
      <c r="ZV606" s="28"/>
      <c r="ZW606" s="28"/>
      <c r="ZX606" s="28"/>
      <c r="ZY606" s="28"/>
      <c r="ZZ606" s="28"/>
      <c r="AAA606" s="28"/>
      <c r="AAB606" s="28"/>
      <c r="AAC606" s="28"/>
      <c r="AAD606" s="28"/>
      <c r="AAE606" s="28"/>
      <c r="AAF606" s="28"/>
      <c r="AAG606" s="28"/>
      <c r="AAH606" s="28"/>
      <c r="AAI606" s="28"/>
      <c r="AAJ606" s="28"/>
      <c r="AAK606" s="28"/>
      <c r="AAL606" s="28"/>
      <c r="AAM606" s="28"/>
      <c r="AAN606" s="28"/>
      <c r="AAO606" s="28"/>
      <c r="AAP606" s="28"/>
      <c r="AAQ606" s="28"/>
      <c r="AAR606" s="28"/>
      <c r="AAS606" s="28"/>
      <c r="AAT606" s="28"/>
      <c r="AAU606" s="28"/>
      <c r="AAV606" s="28"/>
      <c r="AAW606" s="28"/>
      <c r="AAX606" s="28"/>
      <c r="AAY606" s="28"/>
      <c r="AAZ606" s="28"/>
      <c r="ABA606" s="28"/>
      <c r="ABB606" s="28"/>
      <c r="ABC606" s="28"/>
      <c r="ABD606" s="28"/>
      <c r="ABE606" s="28"/>
      <c r="ABF606" s="28"/>
      <c r="ABG606" s="28"/>
      <c r="ABH606" s="28"/>
      <c r="ABI606" s="28"/>
      <c r="ABJ606" s="28"/>
      <c r="ABK606" s="28"/>
      <c r="ABL606" s="28"/>
      <c r="ABM606" s="28"/>
      <c r="ABN606" s="28"/>
      <c r="ABO606" s="28"/>
      <c r="ABP606" s="28"/>
      <c r="ABQ606" s="28"/>
      <c r="ABR606" s="28"/>
      <c r="ABS606" s="28"/>
      <c r="ABT606" s="28"/>
      <c r="ABU606" s="28"/>
      <c r="ABV606" s="28"/>
      <c r="ABW606" s="28"/>
      <c r="ABX606" s="28"/>
      <c r="ABY606" s="28"/>
      <c r="ABZ606" s="28"/>
      <c r="ACA606" s="28"/>
      <c r="ACB606" s="28"/>
      <c r="ACC606" s="28"/>
      <c r="ACD606" s="28"/>
      <c r="ACE606" s="28"/>
      <c r="ACF606" s="28"/>
      <c r="ACG606" s="28"/>
      <c r="ACH606" s="28"/>
      <c r="ACI606" s="28"/>
      <c r="ACJ606" s="28"/>
      <c r="ACK606" s="28"/>
      <c r="ACL606" s="28"/>
      <c r="ACM606" s="28"/>
      <c r="ACN606" s="28"/>
      <c r="ACO606" s="28"/>
      <c r="ACP606" s="28"/>
      <c r="ACQ606" s="28"/>
      <c r="ACR606" s="28"/>
      <c r="ACS606" s="28"/>
      <c r="ACT606" s="28"/>
      <c r="ACU606" s="28"/>
      <c r="ACV606" s="28"/>
      <c r="ACW606" s="28"/>
      <c r="ACX606" s="28"/>
      <c r="ACY606" s="28"/>
      <c r="ACZ606" s="28"/>
      <c r="ADA606" s="28"/>
      <c r="ADB606" s="28"/>
      <c r="ADC606" s="28"/>
      <c r="ADD606" s="28"/>
      <c r="ADE606" s="28"/>
      <c r="ADF606" s="28"/>
      <c r="ADG606" s="28"/>
      <c r="ADH606" s="28"/>
      <c r="ADI606" s="28"/>
      <c r="ADJ606" s="28"/>
      <c r="ADK606" s="28"/>
      <c r="ADL606" s="28"/>
      <c r="ADM606" s="28"/>
      <c r="ADN606" s="28"/>
      <c r="ADO606" s="28"/>
      <c r="ADP606" s="28"/>
      <c r="ADQ606" s="28"/>
      <c r="ADR606" s="28"/>
      <c r="ADS606" s="28"/>
      <c r="ADT606" s="28"/>
      <c r="ADU606" s="28"/>
      <c r="ADV606" s="28"/>
      <c r="ADW606" s="28"/>
      <c r="ADX606" s="28"/>
      <c r="ADY606" s="28"/>
      <c r="ADZ606" s="28"/>
      <c r="AEA606" s="28"/>
      <c r="AEB606" s="28"/>
      <c r="AEC606" s="28"/>
      <c r="AED606" s="28"/>
      <c r="AEE606" s="28"/>
      <c r="AEF606" s="28"/>
      <c r="AEG606" s="28"/>
      <c r="AEH606" s="28"/>
      <c r="AEI606" s="28"/>
      <c r="AEJ606" s="28"/>
      <c r="AEK606" s="28"/>
      <c r="AEL606" s="28"/>
      <c r="AEM606" s="28"/>
      <c r="AEN606" s="28"/>
      <c r="AEO606" s="28"/>
      <c r="AEP606" s="28"/>
      <c r="AEQ606" s="28"/>
      <c r="AER606" s="28"/>
      <c r="AES606" s="28"/>
      <c r="AET606" s="28"/>
      <c r="AEU606" s="28"/>
      <c r="AEV606" s="28"/>
      <c r="AEW606" s="28"/>
      <c r="AEX606" s="28"/>
      <c r="AEY606" s="28"/>
      <c r="AEZ606" s="28"/>
      <c r="AFA606" s="28"/>
      <c r="AFB606" s="28"/>
      <c r="AFC606" s="28"/>
      <c r="AFD606" s="28"/>
      <c r="AFE606" s="28"/>
      <c r="AFF606" s="28"/>
      <c r="AFG606" s="28"/>
      <c r="AFH606" s="28"/>
      <c r="AFI606" s="28"/>
      <c r="AFJ606" s="28"/>
      <c r="AFK606" s="28"/>
      <c r="AFL606" s="28"/>
      <c r="AFM606" s="28"/>
      <c r="AFN606" s="28"/>
      <c r="AFO606" s="28"/>
      <c r="AFP606" s="28"/>
      <c r="AFQ606" s="28"/>
      <c r="AFR606" s="28"/>
      <c r="AFS606" s="28"/>
      <c r="AFT606" s="28"/>
      <c r="AFU606" s="28"/>
      <c r="AFV606" s="28"/>
      <c r="AFW606" s="28"/>
      <c r="AFX606" s="28"/>
      <c r="AFY606" s="28"/>
      <c r="AFZ606" s="28"/>
      <c r="AGA606" s="28"/>
      <c r="AGB606" s="28"/>
      <c r="AGC606" s="28"/>
      <c r="AGD606" s="28"/>
      <c r="AGE606" s="28"/>
      <c r="AGF606" s="28"/>
      <c r="AGG606" s="28"/>
      <c r="AGH606" s="28"/>
      <c r="AGI606" s="28"/>
      <c r="AGJ606" s="28"/>
      <c r="AGK606" s="28"/>
      <c r="AGL606" s="28"/>
      <c r="AGM606" s="28"/>
      <c r="AGN606" s="28"/>
      <c r="AGO606" s="28"/>
      <c r="AGP606" s="28"/>
      <c r="AGQ606" s="28"/>
      <c r="AGR606" s="28"/>
      <c r="AGS606" s="28"/>
      <c r="AGT606" s="28"/>
      <c r="AGU606" s="28"/>
      <c r="AGV606" s="28"/>
      <c r="AGW606" s="28"/>
      <c r="AGX606" s="28"/>
      <c r="AGY606" s="28"/>
      <c r="AGZ606" s="28"/>
      <c r="AHA606" s="28"/>
      <c r="AHB606" s="28"/>
      <c r="AHC606" s="28"/>
      <c r="AHD606" s="28"/>
      <c r="AHE606" s="28"/>
      <c r="AHF606" s="28"/>
      <c r="AHG606" s="28"/>
      <c r="AHH606" s="28"/>
      <c r="AHI606" s="28"/>
      <c r="AHJ606" s="28"/>
      <c r="AHK606" s="28"/>
      <c r="AHL606" s="28"/>
      <c r="AHM606" s="28"/>
      <c r="AHN606" s="28"/>
      <c r="AHO606" s="28"/>
      <c r="AHP606" s="28"/>
      <c r="AHQ606" s="28"/>
      <c r="AHR606" s="28"/>
      <c r="AHS606" s="28"/>
      <c r="AHT606" s="28"/>
      <c r="AHU606" s="28"/>
      <c r="AHV606" s="28"/>
      <c r="AHW606" s="28"/>
      <c r="AHX606" s="28"/>
      <c r="AHY606" s="28"/>
      <c r="AHZ606" s="28"/>
      <c r="AIA606" s="28"/>
      <c r="AIB606" s="28"/>
      <c r="AIC606" s="28"/>
      <c r="AID606" s="28"/>
      <c r="AIE606" s="28"/>
      <c r="AIF606" s="28"/>
      <c r="AIG606" s="28"/>
      <c r="AIH606" s="28"/>
      <c r="AII606" s="28"/>
      <c r="AIJ606" s="28"/>
      <c r="AIK606" s="28"/>
      <c r="AIL606" s="28"/>
      <c r="AIM606" s="28"/>
      <c r="AIN606" s="28"/>
      <c r="AIO606" s="28"/>
      <c r="AIP606" s="28"/>
      <c r="AIQ606" s="28"/>
      <c r="AIR606" s="28"/>
      <c r="AIS606" s="28"/>
      <c r="AIT606" s="28"/>
      <c r="AIU606" s="28"/>
      <c r="AIV606" s="28"/>
      <c r="AIW606" s="28"/>
      <c r="AIX606" s="28"/>
      <c r="AIY606" s="28"/>
      <c r="AIZ606" s="28"/>
      <c r="AJA606" s="28"/>
      <c r="AJB606" s="28"/>
      <c r="AJC606" s="28"/>
      <c r="AJD606" s="28"/>
      <c r="AJE606" s="28"/>
      <c r="AJF606" s="28"/>
      <c r="AJG606" s="28"/>
      <c r="AJH606" s="28"/>
      <c r="AJI606" s="28"/>
      <c r="AJJ606" s="28"/>
      <c r="AJK606" s="28"/>
      <c r="AJL606" s="28"/>
      <c r="AJM606" s="28"/>
      <c r="AJN606" s="28"/>
      <c r="AJO606" s="28"/>
      <c r="AJP606" s="28"/>
      <c r="AJQ606" s="28"/>
      <c r="AJR606" s="28"/>
      <c r="AJS606" s="28"/>
      <c r="AJT606" s="28"/>
      <c r="AJU606" s="28"/>
      <c r="AJV606" s="28"/>
      <c r="AJW606" s="28"/>
      <c r="AJX606" s="28"/>
      <c r="AJY606" s="28"/>
      <c r="AJZ606" s="28"/>
      <c r="AKA606" s="28"/>
      <c r="AKB606" s="28"/>
      <c r="AKC606" s="28"/>
      <c r="AKD606" s="28"/>
      <c r="AKE606" s="28"/>
      <c r="AKF606" s="28"/>
      <c r="AKG606" s="28"/>
      <c r="AKH606" s="28"/>
      <c r="AKI606" s="28"/>
      <c r="AKJ606" s="28"/>
      <c r="AKK606" s="28"/>
      <c r="AKL606" s="28"/>
      <c r="AKM606" s="28"/>
      <c r="AKN606" s="28"/>
      <c r="AKO606" s="28"/>
      <c r="AKP606" s="28"/>
      <c r="AKQ606" s="28"/>
      <c r="AKR606" s="28"/>
      <c r="AKS606" s="28"/>
      <c r="AKT606" s="28"/>
      <c r="AKU606" s="28"/>
      <c r="AKV606" s="28"/>
      <c r="AKW606" s="28"/>
      <c r="AKX606" s="28"/>
      <c r="AKY606" s="28"/>
      <c r="AKZ606" s="28"/>
      <c r="ALA606" s="28"/>
      <c r="ALB606" s="28"/>
      <c r="ALC606" s="28"/>
      <c r="ALD606" s="28"/>
      <c r="ALE606" s="28"/>
      <c r="ALF606" s="28"/>
      <c r="ALG606" s="28"/>
      <c r="ALH606" s="28"/>
      <c r="ALI606" s="28"/>
      <c r="ALJ606" s="28"/>
      <c r="ALK606" s="28"/>
      <c r="ALL606" s="28"/>
      <c r="ALM606" s="28"/>
      <c r="ALN606" s="28"/>
      <c r="ALO606" s="28"/>
      <c r="ALP606" s="28"/>
      <c r="ALQ606" s="28"/>
      <c r="ALR606" s="28"/>
      <c r="ALS606" s="28"/>
      <c r="ALT606" s="28"/>
      <c r="ALU606" s="28"/>
      <c r="ALV606" s="28"/>
      <c r="ALW606" s="28"/>
      <c r="ALX606" s="28"/>
      <c r="ALY606" s="28"/>
      <c r="ALZ606" s="28"/>
      <c r="AMA606" s="28"/>
      <c r="AMB606" s="28"/>
      <c r="AMC606" s="28"/>
      <c r="AMD606" s="28"/>
      <c r="AME606" s="28"/>
      <c r="AMF606" s="28"/>
      <c r="AMG606" s="28"/>
      <c r="AMH606" s="28"/>
      <c r="AMI606" s="28"/>
      <c r="AMJ606" s="28"/>
      <c r="AMK606" s="28"/>
      <c r="AML606" s="28"/>
      <c r="AMM606" s="28"/>
      <c r="AMN606" s="28"/>
      <c r="AMO606" s="28"/>
      <c r="AMP606" s="28"/>
      <c r="AMQ606" s="28"/>
      <c r="AMR606" s="28"/>
      <c r="AMS606" s="28"/>
      <c r="AMT606" s="28"/>
      <c r="AMU606" s="28"/>
      <c r="AMV606" s="28"/>
      <c r="AMW606" s="28"/>
      <c r="AMX606" s="28"/>
    </row>
    <row r="607" spans="3:1038" s="6" customFormat="1" ht="15" customHeight="1" x14ac:dyDescent="0.25">
      <c r="C607" s="6" t="str">
        <f t="shared" si="265"/>
        <v>State</v>
      </c>
      <c r="D607" s="6" t="str">
        <f t="shared" si="266"/>
        <v>HPAX-80-DHPT 2**  (80 gal)</v>
      </c>
      <c r="E607" s="6">
        <f t="shared" si="267"/>
        <v>2302285</v>
      </c>
      <c r="F607" s="55">
        <f t="shared" si="268"/>
        <v>80</v>
      </c>
      <c r="G607" s="6" t="str">
        <f t="shared" si="269"/>
        <v>AOSmithHPTS80</v>
      </c>
      <c r="H607" s="114">
        <f t="shared" si="270"/>
        <v>0</v>
      </c>
      <c r="I607" s="152" t="str">
        <f t="shared" si="271"/>
        <v>StateHPAX80DHPT2xx</v>
      </c>
      <c r="J607" s="114">
        <v>4</v>
      </c>
      <c r="K607" s="219">
        <v>3.88</v>
      </c>
      <c r="L607" s="91" t="s">
        <v>188</v>
      </c>
      <c r="M607" s="183"/>
      <c r="N607" s="131">
        <f t="shared" si="272"/>
        <v>23</v>
      </c>
      <c r="O607" s="174" t="s">
        <v>39</v>
      </c>
      <c r="P607" s="178">
        <f t="shared" si="333"/>
        <v>22</v>
      </c>
      <c r="Q607" s="164">
        <f t="shared" si="263"/>
        <v>2302285</v>
      </c>
      <c r="R607" s="9" t="str">
        <f t="shared" si="273"/>
        <v>HPAX-80-DHPT 2**  (80 gal)</v>
      </c>
      <c r="S607" s="11">
        <f>COUNTIF(R$90:R$662, R607)</f>
        <v>1</v>
      </c>
      <c r="T607" s="200" t="s">
        <v>1229</v>
      </c>
      <c r="U607" s="184">
        <v>80</v>
      </c>
      <c r="V607" s="174" t="s">
        <v>819</v>
      </c>
      <c r="W607" s="174" t="s">
        <v>819</v>
      </c>
      <c r="X607" s="129" t="str">
        <f t="shared" si="264"/>
        <v>AOSmithHPTS80</v>
      </c>
      <c r="Y607" s="195">
        <v>0</v>
      </c>
      <c r="Z607" s="165"/>
      <c r="AA607" s="185"/>
      <c r="AB607" s="166"/>
      <c r="AC607" s="124" t="str">
        <f t="shared" si="274"/>
        <v>2,     2302285,   "HPAX-80-DHPT 2**  (80 gal)"</v>
      </c>
      <c r="AD607" s="196" t="str">
        <f t="shared" si="334"/>
        <v>State</v>
      </c>
      <c r="AE607" s="202" t="s">
        <v>1236</v>
      </c>
      <c r="AF607" s="167">
        <f>COUNTIF(AE$77:AE$662, AE607)</f>
        <v>1</v>
      </c>
      <c r="AG607" s="124" t="str">
        <f t="shared" si="275"/>
        <v xml:space="preserve">          case  HPAX-80-DHPT 2**  (80 gal)   :   "StateHPAX80DHPT2xx"</v>
      </c>
      <c r="AH607" s="6">
        <v>3.88</v>
      </c>
      <c r="AJ607" s="6">
        <v>4</v>
      </c>
      <c r="AK607" s="18"/>
      <c r="AL607" s="138" t="str">
        <f t="shared" si="276"/>
        <v/>
      </c>
      <c r="AM607" s="138">
        <f t="shared" si="277"/>
        <v>3.88</v>
      </c>
      <c r="AN607" s="18"/>
      <c r="AO607" s="18"/>
      <c r="AP607" s="18"/>
      <c r="AQ607" s="18"/>
      <c r="AR607" s="1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  <c r="BG607" s="28"/>
      <c r="BH607" s="28"/>
      <c r="BI607" s="28"/>
      <c r="BJ607" s="28"/>
      <c r="BK607" s="28"/>
      <c r="BL607" s="28"/>
      <c r="BM607" s="28"/>
      <c r="BN607" s="28"/>
      <c r="BO607" s="28"/>
      <c r="BP607" s="28"/>
      <c r="BQ607" s="28"/>
      <c r="BR607" s="28"/>
      <c r="BS607" s="28"/>
      <c r="BT607" s="28"/>
      <c r="BU607" s="28"/>
      <c r="BV607" s="28"/>
      <c r="BW607" s="28"/>
      <c r="BX607" s="28"/>
      <c r="BY607" s="28"/>
      <c r="BZ607" s="28"/>
      <c r="CA607" s="28"/>
      <c r="CB607" s="28"/>
      <c r="CC607" s="28"/>
      <c r="CD607" s="28"/>
      <c r="CE607" s="28"/>
      <c r="CF607" s="28"/>
      <c r="CG607" s="28"/>
      <c r="CH607" s="28"/>
      <c r="CI607" s="28"/>
      <c r="CJ607" s="28"/>
      <c r="CK607" s="28"/>
      <c r="CL607" s="28"/>
      <c r="CM607" s="28"/>
      <c r="CN607" s="28"/>
      <c r="CO607" s="28"/>
      <c r="CP607" s="28"/>
      <c r="CQ607" s="28"/>
      <c r="CR607" s="28"/>
      <c r="CS607" s="28"/>
      <c r="CT607" s="28"/>
      <c r="CU607" s="28"/>
      <c r="CV607" s="28"/>
      <c r="CW607" s="28"/>
      <c r="CX607" s="28"/>
      <c r="CY607" s="28"/>
      <c r="CZ607" s="28"/>
      <c r="DA607" s="28"/>
      <c r="DB607" s="28"/>
      <c r="DC607" s="28"/>
      <c r="DD607" s="28"/>
      <c r="DE607" s="28"/>
      <c r="DF607" s="28"/>
      <c r="DG607" s="28"/>
      <c r="DH607" s="28"/>
      <c r="DI607" s="28"/>
      <c r="DJ607" s="28"/>
      <c r="DK607" s="28"/>
      <c r="DL607" s="28"/>
      <c r="DM607" s="28"/>
      <c r="DN607" s="28"/>
      <c r="DO607" s="28"/>
      <c r="DP607" s="28"/>
      <c r="DQ607" s="28"/>
      <c r="DR607" s="28"/>
      <c r="DS607" s="28"/>
      <c r="DT607" s="28"/>
      <c r="DU607" s="28"/>
      <c r="DV607" s="28"/>
      <c r="DW607" s="28"/>
      <c r="DX607" s="28"/>
      <c r="DY607" s="28"/>
      <c r="DZ607" s="28"/>
      <c r="EA607" s="28"/>
      <c r="EB607" s="28"/>
      <c r="EC607" s="28"/>
      <c r="ED607" s="28"/>
      <c r="EE607" s="28"/>
      <c r="EF607" s="28"/>
      <c r="EG607" s="28"/>
      <c r="EH607" s="28"/>
      <c r="EI607" s="28"/>
      <c r="EJ607" s="28"/>
      <c r="EK607" s="28"/>
      <c r="EL607" s="28"/>
      <c r="EM607" s="28"/>
      <c r="EN607" s="28"/>
      <c r="EO607" s="28"/>
      <c r="EP607" s="28"/>
      <c r="EQ607" s="28"/>
      <c r="ER607" s="28"/>
      <c r="ES607" s="28"/>
      <c r="ET607" s="28"/>
      <c r="EU607" s="28"/>
      <c r="EV607" s="28"/>
      <c r="EW607" s="28"/>
      <c r="EX607" s="28"/>
      <c r="EY607" s="28"/>
      <c r="EZ607" s="28"/>
      <c r="FA607" s="28"/>
      <c r="FB607" s="28"/>
      <c r="FC607" s="28"/>
      <c r="FD607" s="28"/>
      <c r="FE607" s="28"/>
      <c r="FF607" s="28"/>
      <c r="FG607" s="28"/>
      <c r="FH607" s="28"/>
      <c r="FI607" s="28"/>
      <c r="FJ607" s="28"/>
      <c r="FK607" s="28"/>
      <c r="FL607" s="28"/>
      <c r="FM607" s="28"/>
      <c r="FN607" s="28"/>
      <c r="FO607" s="28"/>
      <c r="FP607" s="28"/>
      <c r="FQ607" s="28"/>
      <c r="FR607" s="28"/>
      <c r="FS607" s="28"/>
      <c r="FT607" s="28"/>
      <c r="FU607" s="28"/>
      <c r="FV607" s="28"/>
      <c r="FW607" s="28"/>
      <c r="FX607" s="28"/>
      <c r="FY607" s="28"/>
      <c r="FZ607" s="28"/>
      <c r="GA607" s="28"/>
      <c r="GB607" s="28"/>
      <c r="GC607" s="28"/>
      <c r="GD607" s="28"/>
      <c r="GE607" s="28"/>
      <c r="GF607" s="28"/>
      <c r="GG607" s="28"/>
      <c r="GH607" s="28"/>
      <c r="GI607" s="28"/>
      <c r="GJ607" s="28"/>
      <c r="GK607" s="28"/>
      <c r="GL607" s="28"/>
      <c r="GM607" s="28"/>
      <c r="GN607" s="28"/>
      <c r="GO607" s="28"/>
      <c r="GP607" s="28"/>
      <c r="GQ607" s="28"/>
      <c r="GR607" s="28"/>
      <c r="GS607" s="28"/>
      <c r="GT607" s="28"/>
      <c r="GU607" s="28"/>
      <c r="GV607" s="28"/>
      <c r="GW607" s="28"/>
      <c r="GX607" s="28"/>
      <c r="GY607" s="28"/>
      <c r="GZ607" s="28"/>
      <c r="HA607" s="28"/>
      <c r="HB607" s="28"/>
      <c r="HC607" s="28"/>
      <c r="HD607" s="28"/>
      <c r="HE607" s="28"/>
      <c r="HF607" s="28"/>
      <c r="HG607" s="28"/>
      <c r="HH607" s="28"/>
      <c r="HI607" s="28"/>
      <c r="HJ607" s="28"/>
      <c r="HK607" s="28"/>
      <c r="HL607" s="28"/>
      <c r="HM607" s="28"/>
      <c r="HN607" s="28"/>
      <c r="HO607" s="28"/>
      <c r="HP607" s="28"/>
      <c r="HQ607" s="28"/>
      <c r="HR607" s="28"/>
      <c r="HS607" s="28"/>
      <c r="HT607" s="28"/>
      <c r="HU607" s="28"/>
      <c r="HV607" s="28"/>
      <c r="HW607" s="28"/>
      <c r="HX607" s="28"/>
      <c r="HY607" s="28"/>
      <c r="HZ607" s="28"/>
      <c r="IA607" s="28"/>
      <c r="IB607" s="28"/>
      <c r="IC607" s="28"/>
      <c r="ID607" s="28"/>
      <c r="IE607" s="28"/>
      <c r="IF607" s="28"/>
      <c r="IG607" s="28"/>
      <c r="IH607" s="28"/>
      <c r="II607" s="28"/>
      <c r="IJ607" s="28"/>
      <c r="IK607" s="28"/>
      <c r="IL607" s="28"/>
      <c r="IM607" s="28"/>
      <c r="IN607" s="28"/>
      <c r="IO607" s="28"/>
      <c r="IP607" s="28"/>
      <c r="IQ607" s="28"/>
      <c r="IR607" s="28"/>
      <c r="IS607" s="28"/>
      <c r="IT607" s="28"/>
      <c r="IU607" s="28"/>
      <c r="IV607" s="28"/>
      <c r="IW607" s="28"/>
      <c r="IX607" s="28"/>
      <c r="IY607" s="28"/>
      <c r="IZ607" s="28"/>
      <c r="JA607" s="28"/>
      <c r="JB607" s="28"/>
      <c r="JC607" s="28"/>
      <c r="JD607" s="28"/>
      <c r="JE607" s="28"/>
      <c r="JF607" s="28"/>
      <c r="JG607" s="28"/>
      <c r="JH607" s="28"/>
      <c r="JI607" s="28"/>
      <c r="JJ607" s="28"/>
      <c r="JK607" s="28"/>
      <c r="JL607" s="28"/>
      <c r="JM607" s="28"/>
      <c r="JN607" s="28"/>
      <c r="JO607" s="28"/>
      <c r="JP607" s="28"/>
      <c r="JQ607" s="28"/>
      <c r="JR607" s="28"/>
      <c r="JS607" s="28"/>
      <c r="JT607" s="28"/>
      <c r="JU607" s="28"/>
      <c r="JV607" s="28"/>
      <c r="JW607" s="28"/>
      <c r="JX607" s="28"/>
      <c r="JY607" s="28"/>
      <c r="JZ607" s="28"/>
      <c r="KA607" s="28"/>
      <c r="KB607" s="28"/>
      <c r="KC607" s="28"/>
      <c r="KD607" s="28"/>
      <c r="KE607" s="28"/>
      <c r="KF607" s="28"/>
      <c r="KG607" s="28"/>
      <c r="KH607" s="28"/>
      <c r="KI607" s="28"/>
      <c r="KJ607" s="28"/>
      <c r="KK607" s="28"/>
      <c r="KL607" s="28"/>
      <c r="KM607" s="28"/>
      <c r="KN607" s="28"/>
      <c r="KO607" s="28"/>
      <c r="KP607" s="28"/>
      <c r="KQ607" s="28"/>
      <c r="KR607" s="28"/>
      <c r="KS607" s="28"/>
      <c r="KT607" s="28"/>
      <c r="KU607" s="28"/>
      <c r="KV607" s="28"/>
      <c r="KW607" s="28"/>
      <c r="KX607" s="28"/>
      <c r="KY607" s="28"/>
      <c r="KZ607" s="28"/>
      <c r="LA607" s="28"/>
      <c r="LB607" s="28"/>
      <c r="LC607" s="28"/>
      <c r="LD607" s="28"/>
      <c r="LE607" s="28"/>
      <c r="LF607" s="28"/>
      <c r="LG607" s="28"/>
      <c r="LH607" s="28"/>
      <c r="LI607" s="28"/>
      <c r="LJ607" s="28"/>
      <c r="LK607" s="28"/>
      <c r="LL607" s="28"/>
      <c r="LM607" s="28"/>
      <c r="LN607" s="28"/>
      <c r="LO607" s="28"/>
      <c r="LP607" s="28"/>
      <c r="LQ607" s="28"/>
      <c r="LR607" s="28"/>
      <c r="LS607" s="28"/>
      <c r="LT607" s="28"/>
      <c r="LU607" s="28"/>
      <c r="LV607" s="28"/>
      <c r="LW607" s="28"/>
      <c r="LX607" s="28"/>
      <c r="LY607" s="28"/>
      <c r="LZ607" s="28"/>
      <c r="MA607" s="28"/>
      <c r="MB607" s="28"/>
      <c r="MC607" s="28"/>
      <c r="MD607" s="28"/>
      <c r="ME607" s="28"/>
      <c r="MF607" s="28"/>
      <c r="MG607" s="28"/>
      <c r="MH607" s="28"/>
      <c r="MI607" s="28"/>
      <c r="MJ607" s="28"/>
      <c r="MK607" s="28"/>
      <c r="ML607" s="28"/>
      <c r="MM607" s="28"/>
      <c r="MN607" s="28"/>
      <c r="MO607" s="28"/>
      <c r="MP607" s="28"/>
      <c r="MQ607" s="28"/>
      <c r="MR607" s="28"/>
      <c r="MS607" s="28"/>
      <c r="MT607" s="28"/>
      <c r="MU607" s="28"/>
      <c r="MV607" s="28"/>
      <c r="MW607" s="28"/>
      <c r="MX607" s="28"/>
      <c r="MY607" s="28"/>
      <c r="MZ607" s="28"/>
      <c r="NA607" s="28"/>
      <c r="NB607" s="28"/>
      <c r="NC607" s="28"/>
      <c r="ND607" s="28"/>
      <c r="NE607" s="28"/>
      <c r="NF607" s="28"/>
      <c r="NG607" s="28"/>
      <c r="NH607" s="28"/>
      <c r="NI607" s="28"/>
      <c r="NJ607" s="28"/>
      <c r="NK607" s="28"/>
      <c r="NL607" s="28"/>
      <c r="NM607" s="28"/>
      <c r="NN607" s="28"/>
      <c r="NO607" s="28"/>
      <c r="NP607" s="28"/>
      <c r="NQ607" s="28"/>
      <c r="NR607" s="28"/>
      <c r="NS607" s="28"/>
      <c r="NT607" s="28"/>
      <c r="NU607" s="28"/>
      <c r="NV607" s="28"/>
      <c r="NW607" s="28"/>
      <c r="NX607" s="28"/>
      <c r="NY607" s="28"/>
      <c r="NZ607" s="28"/>
      <c r="OA607" s="28"/>
      <c r="OB607" s="28"/>
      <c r="OC607" s="28"/>
      <c r="OD607" s="28"/>
      <c r="OE607" s="28"/>
      <c r="OF607" s="28"/>
      <c r="OG607" s="28"/>
      <c r="OH607" s="28"/>
      <c r="OI607" s="28"/>
      <c r="OJ607" s="28"/>
      <c r="OK607" s="28"/>
      <c r="OL607" s="28"/>
      <c r="OM607" s="28"/>
      <c r="ON607" s="28"/>
      <c r="OO607" s="28"/>
      <c r="OP607" s="28"/>
      <c r="OQ607" s="28"/>
      <c r="OR607" s="28"/>
      <c r="OS607" s="28"/>
      <c r="OT607" s="28"/>
      <c r="OU607" s="28"/>
      <c r="OV607" s="28"/>
      <c r="OW607" s="28"/>
      <c r="OX607" s="28"/>
      <c r="OY607" s="28"/>
      <c r="OZ607" s="28"/>
      <c r="PA607" s="28"/>
      <c r="PB607" s="28"/>
      <c r="PC607" s="28"/>
      <c r="PD607" s="28"/>
      <c r="PE607" s="28"/>
      <c r="PF607" s="28"/>
      <c r="PG607" s="28"/>
      <c r="PH607" s="28"/>
      <c r="PI607" s="28"/>
      <c r="PJ607" s="28"/>
      <c r="PK607" s="28"/>
      <c r="PL607" s="28"/>
      <c r="PM607" s="28"/>
      <c r="PN607" s="28"/>
      <c r="PO607" s="28"/>
      <c r="PP607" s="28"/>
      <c r="PQ607" s="28"/>
      <c r="PR607" s="28"/>
      <c r="PS607" s="28"/>
      <c r="PT607" s="28"/>
      <c r="PU607" s="28"/>
      <c r="PV607" s="28"/>
      <c r="PW607" s="28"/>
      <c r="PX607" s="28"/>
      <c r="PY607" s="28"/>
      <c r="PZ607" s="28"/>
      <c r="QA607" s="28"/>
      <c r="QB607" s="28"/>
      <c r="QC607" s="28"/>
      <c r="QD607" s="28"/>
      <c r="QE607" s="28"/>
      <c r="QF607" s="28"/>
      <c r="QG607" s="28"/>
      <c r="QH607" s="28"/>
      <c r="QI607" s="28"/>
      <c r="QJ607" s="28"/>
      <c r="QK607" s="28"/>
      <c r="QL607" s="28"/>
      <c r="QM607" s="28"/>
      <c r="QN607" s="28"/>
      <c r="QO607" s="28"/>
      <c r="QP607" s="28"/>
      <c r="QQ607" s="28"/>
      <c r="QR607" s="28"/>
      <c r="QS607" s="28"/>
      <c r="QT607" s="28"/>
      <c r="QU607" s="28"/>
      <c r="QV607" s="28"/>
      <c r="QW607" s="28"/>
      <c r="QX607" s="28"/>
      <c r="QY607" s="28"/>
      <c r="QZ607" s="28"/>
      <c r="RA607" s="28"/>
      <c r="RB607" s="28"/>
      <c r="RC607" s="28"/>
      <c r="RD607" s="28"/>
      <c r="RE607" s="28"/>
      <c r="RF607" s="28"/>
      <c r="RG607" s="28"/>
      <c r="RH607" s="28"/>
      <c r="RI607" s="28"/>
      <c r="RJ607" s="28"/>
      <c r="RK607" s="28"/>
      <c r="RL607" s="28"/>
      <c r="RM607" s="28"/>
      <c r="RN607" s="28"/>
      <c r="RO607" s="28"/>
      <c r="RP607" s="28"/>
      <c r="RQ607" s="28"/>
      <c r="RR607" s="28"/>
      <c r="RS607" s="28"/>
      <c r="RT607" s="28"/>
      <c r="RU607" s="28"/>
      <c r="RV607" s="28"/>
      <c r="RW607" s="28"/>
      <c r="RX607" s="28"/>
      <c r="RY607" s="28"/>
      <c r="RZ607" s="28"/>
      <c r="SA607" s="28"/>
      <c r="SB607" s="28"/>
      <c r="SC607" s="28"/>
      <c r="SD607" s="28"/>
      <c r="SE607" s="28"/>
      <c r="SF607" s="28"/>
      <c r="SG607" s="28"/>
      <c r="SH607" s="28"/>
      <c r="SI607" s="28"/>
      <c r="SJ607" s="28"/>
      <c r="SK607" s="28"/>
      <c r="SL607" s="28"/>
      <c r="SM607" s="28"/>
      <c r="SN607" s="28"/>
      <c r="SO607" s="28"/>
      <c r="SP607" s="28"/>
      <c r="SQ607" s="28"/>
      <c r="SR607" s="28"/>
      <c r="SS607" s="28"/>
      <c r="ST607" s="28"/>
      <c r="SU607" s="28"/>
      <c r="SV607" s="28"/>
      <c r="SW607" s="28"/>
      <c r="SX607" s="28"/>
      <c r="SY607" s="28"/>
      <c r="SZ607" s="28"/>
      <c r="TA607" s="28"/>
      <c r="TB607" s="28"/>
      <c r="TC607" s="28"/>
      <c r="TD607" s="28"/>
      <c r="TE607" s="28"/>
      <c r="TF607" s="28"/>
      <c r="TG607" s="28"/>
      <c r="TH607" s="28"/>
      <c r="TI607" s="28"/>
      <c r="TJ607" s="28"/>
      <c r="TK607" s="28"/>
      <c r="TL607" s="28"/>
      <c r="TM607" s="28"/>
      <c r="TN607" s="28"/>
      <c r="TO607" s="28"/>
      <c r="TP607" s="28"/>
      <c r="TQ607" s="28"/>
      <c r="TR607" s="28"/>
      <c r="TS607" s="28"/>
      <c r="TT607" s="28"/>
      <c r="TU607" s="28"/>
      <c r="TV607" s="28"/>
      <c r="TW607" s="28"/>
      <c r="TX607" s="28"/>
      <c r="TY607" s="28"/>
      <c r="TZ607" s="28"/>
      <c r="UA607" s="28"/>
      <c r="UB607" s="28"/>
      <c r="UC607" s="28"/>
      <c r="UD607" s="28"/>
      <c r="UE607" s="28"/>
      <c r="UF607" s="28"/>
      <c r="UG607" s="28"/>
      <c r="UH607" s="28"/>
      <c r="UI607" s="28"/>
      <c r="UJ607" s="28"/>
      <c r="UK607" s="28"/>
      <c r="UL607" s="28"/>
      <c r="UM607" s="28"/>
      <c r="UN607" s="28"/>
      <c r="UO607" s="28"/>
      <c r="UP607" s="28"/>
      <c r="UQ607" s="28"/>
      <c r="UR607" s="28"/>
      <c r="US607" s="28"/>
      <c r="UT607" s="28"/>
      <c r="UU607" s="28"/>
      <c r="UV607" s="28"/>
      <c r="UW607" s="28"/>
      <c r="UX607" s="28"/>
      <c r="UY607" s="28"/>
      <c r="UZ607" s="28"/>
      <c r="VA607" s="28"/>
      <c r="VB607" s="28"/>
      <c r="VC607" s="28"/>
      <c r="VD607" s="28"/>
      <c r="VE607" s="28"/>
      <c r="VF607" s="28"/>
      <c r="VG607" s="28"/>
      <c r="VH607" s="28"/>
      <c r="VI607" s="28"/>
      <c r="VJ607" s="28"/>
      <c r="VK607" s="28"/>
      <c r="VL607" s="28"/>
      <c r="VM607" s="28"/>
      <c r="VN607" s="28"/>
      <c r="VO607" s="28"/>
      <c r="VP607" s="28"/>
      <c r="VQ607" s="28"/>
      <c r="VR607" s="28"/>
      <c r="VS607" s="28"/>
      <c r="VT607" s="28"/>
      <c r="VU607" s="28"/>
      <c r="VV607" s="28"/>
      <c r="VW607" s="28"/>
      <c r="VX607" s="28"/>
      <c r="VY607" s="28"/>
      <c r="VZ607" s="28"/>
      <c r="WA607" s="28"/>
      <c r="WB607" s="28"/>
      <c r="WC607" s="28"/>
      <c r="WD607" s="28"/>
      <c r="WE607" s="28"/>
      <c r="WF607" s="28"/>
      <c r="WG607" s="28"/>
      <c r="WH607" s="28"/>
      <c r="WI607" s="28"/>
      <c r="WJ607" s="28"/>
      <c r="WK607" s="28"/>
      <c r="WL607" s="28"/>
      <c r="WM607" s="28"/>
      <c r="WN607" s="28"/>
      <c r="WO607" s="28"/>
      <c r="WP607" s="28"/>
      <c r="WQ607" s="28"/>
      <c r="WR607" s="28"/>
      <c r="WS607" s="28"/>
      <c r="WT607" s="28"/>
      <c r="WU607" s="28"/>
      <c r="WV607" s="28"/>
      <c r="WW607" s="28"/>
      <c r="WX607" s="28"/>
      <c r="WY607" s="28"/>
      <c r="WZ607" s="28"/>
      <c r="XA607" s="28"/>
      <c r="XB607" s="28"/>
      <c r="XC607" s="28"/>
      <c r="XD607" s="28"/>
      <c r="XE607" s="28"/>
      <c r="XF607" s="28"/>
      <c r="XG607" s="28"/>
      <c r="XH607" s="28"/>
      <c r="XI607" s="28"/>
      <c r="XJ607" s="28"/>
      <c r="XK607" s="28"/>
      <c r="XL607" s="28"/>
      <c r="XM607" s="28"/>
      <c r="XN607" s="28"/>
      <c r="XO607" s="28"/>
      <c r="XP607" s="28"/>
      <c r="XQ607" s="28"/>
      <c r="XR607" s="28"/>
      <c r="XS607" s="28"/>
      <c r="XT607" s="28"/>
      <c r="XU607" s="28"/>
      <c r="XV607" s="28"/>
      <c r="XW607" s="28"/>
      <c r="XX607" s="28"/>
      <c r="XY607" s="28"/>
      <c r="XZ607" s="28"/>
      <c r="YA607" s="28"/>
      <c r="YB607" s="28"/>
      <c r="YC607" s="28"/>
      <c r="YD607" s="28"/>
      <c r="YE607" s="28"/>
      <c r="YF607" s="28"/>
      <c r="YG607" s="28"/>
      <c r="YH607" s="28"/>
      <c r="YI607" s="28"/>
      <c r="YJ607" s="28"/>
      <c r="YK607" s="28"/>
      <c r="YL607" s="28"/>
      <c r="YM607" s="28"/>
      <c r="YN607" s="28"/>
      <c r="YO607" s="28"/>
      <c r="YP607" s="28"/>
      <c r="YQ607" s="28"/>
      <c r="YR607" s="28"/>
      <c r="YS607" s="28"/>
      <c r="YT607" s="28"/>
      <c r="YU607" s="28"/>
      <c r="YV607" s="28"/>
      <c r="YW607" s="28"/>
      <c r="YX607" s="28"/>
      <c r="YY607" s="28"/>
      <c r="YZ607" s="28"/>
      <c r="ZA607" s="28"/>
      <c r="ZB607" s="28"/>
      <c r="ZC607" s="28"/>
      <c r="ZD607" s="28"/>
      <c r="ZE607" s="28"/>
      <c r="ZF607" s="28"/>
      <c r="ZG607" s="28"/>
      <c r="ZH607" s="28"/>
      <c r="ZI607" s="28"/>
      <c r="ZJ607" s="28"/>
      <c r="ZK607" s="28"/>
      <c r="ZL607" s="28"/>
      <c r="ZM607" s="28"/>
      <c r="ZN607" s="28"/>
      <c r="ZO607" s="28"/>
      <c r="ZP607" s="28"/>
      <c r="ZQ607" s="28"/>
      <c r="ZR607" s="28"/>
      <c r="ZS607" s="28"/>
      <c r="ZT607" s="28"/>
      <c r="ZU607" s="28"/>
      <c r="ZV607" s="28"/>
      <c r="ZW607" s="28"/>
      <c r="ZX607" s="28"/>
      <c r="ZY607" s="28"/>
      <c r="ZZ607" s="28"/>
      <c r="AAA607" s="28"/>
      <c r="AAB607" s="28"/>
      <c r="AAC607" s="28"/>
      <c r="AAD607" s="28"/>
      <c r="AAE607" s="28"/>
      <c r="AAF607" s="28"/>
      <c r="AAG607" s="28"/>
      <c r="AAH607" s="28"/>
      <c r="AAI607" s="28"/>
      <c r="AAJ607" s="28"/>
      <c r="AAK607" s="28"/>
      <c r="AAL607" s="28"/>
      <c r="AAM607" s="28"/>
      <c r="AAN607" s="28"/>
      <c r="AAO607" s="28"/>
      <c r="AAP607" s="28"/>
      <c r="AAQ607" s="28"/>
      <c r="AAR607" s="28"/>
      <c r="AAS607" s="28"/>
      <c r="AAT607" s="28"/>
      <c r="AAU607" s="28"/>
      <c r="AAV607" s="28"/>
      <c r="AAW607" s="28"/>
      <c r="AAX607" s="28"/>
      <c r="AAY607" s="28"/>
      <c r="AAZ607" s="28"/>
      <c r="ABA607" s="28"/>
      <c r="ABB607" s="28"/>
      <c r="ABC607" s="28"/>
      <c r="ABD607" s="28"/>
      <c r="ABE607" s="28"/>
      <c r="ABF607" s="28"/>
      <c r="ABG607" s="28"/>
      <c r="ABH607" s="28"/>
      <c r="ABI607" s="28"/>
      <c r="ABJ607" s="28"/>
      <c r="ABK607" s="28"/>
      <c r="ABL607" s="28"/>
      <c r="ABM607" s="28"/>
      <c r="ABN607" s="28"/>
      <c r="ABO607" s="28"/>
      <c r="ABP607" s="28"/>
      <c r="ABQ607" s="28"/>
      <c r="ABR607" s="28"/>
      <c r="ABS607" s="28"/>
      <c r="ABT607" s="28"/>
      <c r="ABU607" s="28"/>
      <c r="ABV607" s="28"/>
      <c r="ABW607" s="28"/>
      <c r="ABX607" s="28"/>
      <c r="ABY607" s="28"/>
      <c r="ABZ607" s="28"/>
      <c r="ACA607" s="28"/>
      <c r="ACB607" s="28"/>
      <c r="ACC607" s="28"/>
      <c r="ACD607" s="28"/>
      <c r="ACE607" s="28"/>
      <c r="ACF607" s="28"/>
      <c r="ACG607" s="28"/>
      <c r="ACH607" s="28"/>
      <c r="ACI607" s="28"/>
      <c r="ACJ607" s="28"/>
      <c r="ACK607" s="28"/>
      <c r="ACL607" s="28"/>
      <c r="ACM607" s="28"/>
      <c r="ACN607" s="28"/>
      <c r="ACO607" s="28"/>
      <c r="ACP607" s="28"/>
      <c r="ACQ607" s="28"/>
      <c r="ACR607" s="28"/>
      <c r="ACS607" s="28"/>
      <c r="ACT607" s="28"/>
      <c r="ACU607" s="28"/>
      <c r="ACV607" s="28"/>
      <c r="ACW607" s="28"/>
      <c r="ACX607" s="28"/>
      <c r="ACY607" s="28"/>
      <c r="ACZ607" s="28"/>
      <c r="ADA607" s="28"/>
      <c r="ADB607" s="28"/>
      <c r="ADC607" s="28"/>
      <c r="ADD607" s="28"/>
      <c r="ADE607" s="28"/>
      <c r="ADF607" s="28"/>
      <c r="ADG607" s="28"/>
      <c r="ADH607" s="28"/>
      <c r="ADI607" s="28"/>
      <c r="ADJ607" s="28"/>
      <c r="ADK607" s="28"/>
      <c r="ADL607" s="28"/>
      <c r="ADM607" s="28"/>
      <c r="ADN607" s="28"/>
      <c r="ADO607" s="28"/>
      <c r="ADP607" s="28"/>
      <c r="ADQ607" s="28"/>
      <c r="ADR607" s="28"/>
      <c r="ADS607" s="28"/>
      <c r="ADT607" s="28"/>
      <c r="ADU607" s="28"/>
      <c r="ADV607" s="28"/>
      <c r="ADW607" s="28"/>
      <c r="ADX607" s="28"/>
      <c r="ADY607" s="28"/>
      <c r="ADZ607" s="28"/>
      <c r="AEA607" s="28"/>
      <c r="AEB607" s="28"/>
      <c r="AEC607" s="28"/>
      <c r="AED607" s="28"/>
      <c r="AEE607" s="28"/>
      <c r="AEF607" s="28"/>
      <c r="AEG607" s="28"/>
      <c r="AEH607" s="28"/>
      <c r="AEI607" s="28"/>
      <c r="AEJ607" s="28"/>
      <c r="AEK607" s="28"/>
      <c r="AEL607" s="28"/>
      <c r="AEM607" s="28"/>
      <c r="AEN607" s="28"/>
      <c r="AEO607" s="28"/>
      <c r="AEP607" s="28"/>
      <c r="AEQ607" s="28"/>
      <c r="AER607" s="28"/>
      <c r="AES607" s="28"/>
      <c r="AET607" s="28"/>
      <c r="AEU607" s="28"/>
      <c r="AEV607" s="28"/>
      <c r="AEW607" s="28"/>
      <c r="AEX607" s="28"/>
      <c r="AEY607" s="28"/>
      <c r="AEZ607" s="28"/>
      <c r="AFA607" s="28"/>
      <c r="AFB607" s="28"/>
      <c r="AFC607" s="28"/>
      <c r="AFD607" s="28"/>
      <c r="AFE607" s="28"/>
      <c r="AFF607" s="28"/>
      <c r="AFG607" s="28"/>
      <c r="AFH607" s="28"/>
      <c r="AFI607" s="28"/>
      <c r="AFJ607" s="28"/>
      <c r="AFK607" s="28"/>
      <c r="AFL607" s="28"/>
      <c r="AFM607" s="28"/>
      <c r="AFN607" s="28"/>
      <c r="AFO607" s="28"/>
      <c r="AFP607" s="28"/>
      <c r="AFQ607" s="28"/>
      <c r="AFR607" s="28"/>
      <c r="AFS607" s="28"/>
      <c r="AFT607" s="28"/>
      <c r="AFU607" s="28"/>
      <c r="AFV607" s="28"/>
      <c r="AFW607" s="28"/>
      <c r="AFX607" s="28"/>
      <c r="AFY607" s="28"/>
      <c r="AFZ607" s="28"/>
      <c r="AGA607" s="28"/>
      <c r="AGB607" s="28"/>
      <c r="AGC607" s="28"/>
      <c r="AGD607" s="28"/>
      <c r="AGE607" s="28"/>
      <c r="AGF607" s="28"/>
      <c r="AGG607" s="28"/>
      <c r="AGH607" s="28"/>
      <c r="AGI607" s="28"/>
      <c r="AGJ607" s="28"/>
      <c r="AGK607" s="28"/>
      <c r="AGL607" s="28"/>
      <c r="AGM607" s="28"/>
      <c r="AGN607" s="28"/>
      <c r="AGO607" s="28"/>
      <c r="AGP607" s="28"/>
      <c r="AGQ607" s="28"/>
      <c r="AGR607" s="28"/>
      <c r="AGS607" s="28"/>
      <c r="AGT607" s="28"/>
      <c r="AGU607" s="28"/>
      <c r="AGV607" s="28"/>
      <c r="AGW607" s="28"/>
      <c r="AGX607" s="28"/>
      <c r="AGY607" s="28"/>
      <c r="AGZ607" s="28"/>
      <c r="AHA607" s="28"/>
      <c r="AHB607" s="28"/>
      <c r="AHC607" s="28"/>
      <c r="AHD607" s="28"/>
      <c r="AHE607" s="28"/>
      <c r="AHF607" s="28"/>
      <c r="AHG607" s="28"/>
      <c r="AHH607" s="28"/>
      <c r="AHI607" s="28"/>
      <c r="AHJ607" s="28"/>
      <c r="AHK607" s="28"/>
      <c r="AHL607" s="28"/>
      <c r="AHM607" s="28"/>
      <c r="AHN607" s="28"/>
      <c r="AHO607" s="28"/>
      <c r="AHP607" s="28"/>
      <c r="AHQ607" s="28"/>
      <c r="AHR607" s="28"/>
      <c r="AHS607" s="28"/>
      <c r="AHT607" s="28"/>
      <c r="AHU607" s="28"/>
      <c r="AHV607" s="28"/>
      <c r="AHW607" s="28"/>
      <c r="AHX607" s="28"/>
      <c r="AHY607" s="28"/>
      <c r="AHZ607" s="28"/>
      <c r="AIA607" s="28"/>
      <c r="AIB607" s="28"/>
      <c r="AIC607" s="28"/>
      <c r="AID607" s="28"/>
      <c r="AIE607" s="28"/>
      <c r="AIF607" s="28"/>
      <c r="AIG607" s="28"/>
      <c r="AIH607" s="28"/>
      <c r="AII607" s="28"/>
      <c r="AIJ607" s="28"/>
      <c r="AIK607" s="28"/>
      <c r="AIL607" s="28"/>
      <c r="AIM607" s="28"/>
      <c r="AIN607" s="28"/>
      <c r="AIO607" s="28"/>
      <c r="AIP607" s="28"/>
      <c r="AIQ607" s="28"/>
      <c r="AIR607" s="28"/>
      <c r="AIS607" s="28"/>
      <c r="AIT607" s="28"/>
      <c r="AIU607" s="28"/>
      <c r="AIV607" s="28"/>
      <c r="AIW607" s="28"/>
      <c r="AIX607" s="28"/>
      <c r="AIY607" s="28"/>
      <c r="AIZ607" s="28"/>
      <c r="AJA607" s="28"/>
      <c r="AJB607" s="28"/>
      <c r="AJC607" s="28"/>
      <c r="AJD607" s="28"/>
      <c r="AJE607" s="28"/>
      <c r="AJF607" s="28"/>
      <c r="AJG607" s="28"/>
      <c r="AJH607" s="28"/>
      <c r="AJI607" s="28"/>
      <c r="AJJ607" s="28"/>
      <c r="AJK607" s="28"/>
      <c r="AJL607" s="28"/>
      <c r="AJM607" s="28"/>
      <c r="AJN607" s="28"/>
      <c r="AJO607" s="28"/>
      <c r="AJP607" s="28"/>
      <c r="AJQ607" s="28"/>
      <c r="AJR607" s="28"/>
      <c r="AJS607" s="28"/>
      <c r="AJT607" s="28"/>
      <c r="AJU607" s="28"/>
      <c r="AJV607" s="28"/>
      <c r="AJW607" s="28"/>
      <c r="AJX607" s="28"/>
      <c r="AJY607" s="28"/>
      <c r="AJZ607" s="28"/>
      <c r="AKA607" s="28"/>
      <c r="AKB607" s="28"/>
      <c r="AKC607" s="28"/>
      <c r="AKD607" s="28"/>
      <c r="AKE607" s="28"/>
      <c r="AKF607" s="28"/>
      <c r="AKG607" s="28"/>
      <c r="AKH607" s="28"/>
      <c r="AKI607" s="28"/>
      <c r="AKJ607" s="28"/>
      <c r="AKK607" s="28"/>
      <c r="AKL607" s="28"/>
      <c r="AKM607" s="28"/>
      <c r="AKN607" s="28"/>
      <c r="AKO607" s="28"/>
      <c r="AKP607" s="28"/>
      <c r="AKQ607" s="28"/>
      <c r="AKR607" s="28"/>
      <c r="AKS607" s="28"/>
      <c r="AKT607" s="28"/>
      <c r="AKU607" s="28"/>
      <c r="AKV607" s="28"/>
      <c r="AKW607" s="28"/>
      <c r="AKX607" s="28"/>
      <c r="AKY607" s="28"/>
      <c r="AKZ607" s="28"/>
      <c r="ALA607" s="28"/>
      <c r="ALB607" s="28"/>
      <c r="ALC607" s="28"/>
      <c r="ALD607" s="28"/>
      <c r="ALE607" s="28"/>
      <c r="ALF607" s="28"/>
      <c r="ALG607" s="28"/>
      <c r="ALH607" s="28"/>
      <c r="ALI607" s="28"/>
      <c r="ALJ607" s="28"/>
      <c r="ALK607" s="28"/>
      <c r="ALL607" s="28"/>
      <c r="ALM607" s="28"/>
      <c r="ALN607" s="28"/>
      <c r="ALO607" s="28"/>
      <c r="ALP607" s="28"/>
      <c r="ALQ607" s="28"/>
      <c r="ALR607" s="28"/>
      <c r="ALS607" s="28"/>
      <c r="ALT607" s="28"/>
      <c r="ALU607" s="28"/>
      <c r="ALV607" s="28"/>
      <c r="ALW607" s="28"/>
      <c r="ALX607" s="28"/>
      <c r="ALY607" s="28"/>
      <c r="ALZ607" s="28"/>
      <c r="AMA607" s="28"/>
      <c r="AMB607" s="28"/>
      <c r="AMC607" s="28"/>
      <c r="AMD607" s="28"/>
      <c r="AME607" s="28"/>
      <c r="AMF607" s="28"/>
      <c r="AMG607" s="28"/>
      <c r="AMH607" s="28"/>
      <c r="AMI607" s="28"/>
      <c r="AMJ607" s="28"/>
      <c r="AMK607" s="28"/>
      <c r="AML607" s="28"/>
      <c r="AMM607" s="28"/>
      <c r="AMN607" s="28"/>
      <c r="AMO607" s="28"/>
      <c r="AMP607" s="28"/>
      <c r="AMQ607" s="28"/>
      <c r="AMR607" s="28"/>
      <c r="AMS607" s="28"/>
      <c r="AMT607" s="28"/>
      <c r="AMU607" s="28"/>
      <c r="AMV607" s="28"/>
      <c r="AMW607" s="28"/>
      <c r="AMX607" s="28"/>
    </row>
    <row r="608" spans="3:1038" s="6" customFormat="1" ht="15" customHeight="1" x14ac:dyDescent="0.25">
      <c r="C608" s="6" t="str">
        <f t="shared" si="265"/>
        <v>State</v>
      </c>
      <c r="D608" s="6" t="str">
        <f t="shared" si="266"/>
        <v>HPX-50-DHPTCTA 130  (50 gal)</v>
      </c>
      <c r="E608" s="6">
        <f t="shared" si="267"/>
        <v>2302313</v>
      </c>
      <c r="F608" s="55">
        <f t="shared" si="268"/>
        <v>50</v>
      </c>
      <c r="G608" s="6" t="str">
        <f t="shared" si="269"/>
        <v>AOSmithHPTU50</v>
      </c>
      <c r="H608" s="114">
        <f t="shared" si="270"/>
        <v>0</v>
      </c>
      <c r="I608" s="152" t="str">
        <f t="shared" si="271"/>
        <v>StateHPX50DHPTCTA130</v>
      </c>
      <c r="J608" s="114">
        <v>3</v>
      </c>
      <c r="K608" s="219">
        <v>3.45</v>
      </c>
      <c r="L608" s="91" t="s">
        <v>188</v>
      </c>
      <c r="M608" s="183"/>
      <c r="N608" s="131">
        <f t="shared" si="272"/>
        <v>23</v>
      </c>
      <c r="O608" s="174" t="s">
        <v>39</v>
      </c>
      <c r="P608" s="178">
        <f t="shared" si="333"/>
        <v>23</v>
      </c>
      <c r="Q608" s="164">
        <f t="shared" si="263"/>
        <v>2302313</v>
      </c>
      <c r="R608" s="9" t="str">
        <f t="shared" si="273"/>
        <v>HPX-50-DHPTCTA 130  (50 gal)</v>
      </c>
      <c r="S608" s="11">
        <f>COUNTIF(R$90:R$662, R608)</f>
        <v>1</v>
      </c>
      <c r="T608" s="200" t="s">
        <v>1230</v>
      </c>
      <c r="U608" s="184">
        <v>50</v>
      </c>
      <c r="V608" s="174" t="s">
        <v>106</v>
      </c>
      <c r="W608" s="174" t="s">
        <v>106</v>
      </c>
      <c r="X608" s="129" t="str">
        <f t="shared" si="264"/>
        <v>AOSmithHPTU50</v>
      </c>
      <c r="Y608" s="195">
        <v>0</v>
      </c>
      <c r="Z608" s="165"/>
      <c r="AA608" s="185"/>
      <c r="AB608" s="166"/>
      <c r="AC608" s="124" t="str">
        <f t="shared" si="274"/>
        <v>2,     2302313,   "HPX-50-DHPTCTA 130  (50 gal)"</v>
      </c>
      <c r="AD608" s="196" t="str">
        <f t="shared" si="334"/>
        <v>State</v>
      </c>
      <c r="AE608" s="202" t="s">
        <v>1233</v>
      </c>
      <c r="AF608" s="167">
        <f>COUNTIF(AE$77:AE$662, AE608)</f>
        <v>1</v>
      </c>
      <c r="AG608" s="124" t="str">
        <f t="shared" si="275"/>
        <v xml:space="preserve">          case  HPX-50-DHPTCTA 130  (50 gal)   :   "StateHPX50DHPTCTA130"</v>
      </c>
      <c r="AH608" s="6">
        <v>3.45</v>
      </c>
      <c r="AJ608" s="6">
        <v>3</v>
      </c>
      <c r="AK608" s="18"/>
      <c r="AL608" s="138">
        <f t="shared" si="276"/>
        <v>3.45</v>
      </c>
      <c r="AM608" s="138" t="str">
        <f t="shared" si="277"/>
        <v/>
      </c>
      <c r="AN608" s="18"/>
      <c r="AO608" s="18"/>
      <c r="AP608" s="18"/>
      <c r="AQ608" s="18"/>
      <c r="AR608" s="1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  <c r="BG608" s="28"/>
      <c r="BH608" s="28"/>
      <c r="BI608" s="28"/>
      <c r="BJ608" s="28"/>
      <c r="BK608" s="28"/>
      <c r="BL608" s="28"/>
      <c r="BM608" s="28"/>
      <c r="BN608" s="28"/>
      <c r="BO608" s="28"/>
      <c r="BP608" s="28"/>
      <c r="BQ608" s="28"/>
      <c r="BR608" s="28"/>
      <c r="BS608" s="28"/>
      <c r="BT608" s="28"/>
      <c r="BU608" s="28"/>
      <c r="BV608" s="28"/>
      <c r="BW608" s="28"/>
      <c r="BX608" s="28"/>
      <c r="BY608" s="28"/>
      <c r="BZ608" s="28"/>
      <c r="CA608" s="28"/>
      <c r="CB608" s="28"/>
      <c r="CC608" s="28"/>
      <c r="CD608" s="28"/>
      <c r="CE608" s="28"/>
      <c r="CF608" s="28"/>
      <c r="CG608" s="28"/>
      <c r="CH608" s="28"/>
      <c r="CI608" s="28"/>
      <c r="CJ608" s="28"/>
      <c r="CK608" s="28"/>
      <c r="CL608" s="28"/>
      <c r="CM608" s="28"/>
      <c r="CN608" s="28"/>
      <c r="CO608" s="28"/>
      <c r="CP608" s="28"/>
      <c r="CQ608" s="28"/>
      <c r="CR608" s="28"/>
      <c r="CS608" s="28"/>
      <c r="CT608" s="28"/>
      <c r="CU608" s="28"/>
      <c r="CV608" s="28"/>
      <c r="CW608" s="28"/>
      <c r="CX608" s="28"/>
      <c r="CY608" s="28"/>
      <c r="CZ608" s="28"/>
      <c r="DA608" s="28"/>
      <c r="DB608" s="28"/>
      <c r="DC608" s="28"/>
      <c r="DD608" s="28"/>
      <c r="DE608" s="28"/>
      <c r="DF608" s="28"/>
      <c r="DG608" s="28"/>
      <c r="DH608" s="28"/>
      <c r="DI608" s="28"/>
      <c r="DJ608" s="28"/>
      <c r="DK608" s="28"/>
      <c r="DL608" s="28"/>
      <c r="DM608" s="28"/>
      <c r="DN608" s="28"/>
      <c r="DO608" s="28"/>
      <c r="DP608" s="28"/>
      <c r="DQ608" s="28"/>
      <c r="DR608" s="28"/>
      <c r="DS608" s="28"/>
      <c r="DT608" s="28"/>
      <c r="DU608" s="28"/>
      <c r="DV608" s="28"/>
      <c r="DW608" s="28"/>
      <c r="DX608" s="28"/>
      <c r="DY608" s="28"/>
      <c r="DZ608" s="28"/>
      <c r="EA608" s="28"/>
      <c r="EB608" s="28"/>
      <c r="EC608" s="28"/>
      <c r="ED608" s="28"/>
      <c r="EE608" s="28"/>
      <c r="EF608" s="28"/>
      <c r="EG608" s="28"/>
      <c r="EH608" s="28"/>
      <c r="EI608" s="28"/>
      <c r="EJ608" s="28"/>
      <c r="EK608" s="28"/>
      <c r="EL608" s="28"/>
      <c r="EM608" s="28"/>
      <c r="EN608" s="28"/>
      <c r="EO608" s="28"/>
      <c r="EP608" s="28"/>
      <c r="EQ608" s="28"/>
      <c r="ER608" s="28"/>
      <c r="ES608" s="28"/>
      <c r="ET608" s="28"/>
      <c r="EU608" s="28"/>
      <c r="EV608" s="28"/>
      <c r="EW608" s="28"/>
      <c r="EX608" s="28"/>
      <c r="EY608" s="28"/>
      <c r="EZ608" s="28"/>
      <c r="FA608" s="28"/>
      <c r="FB608" s="28"/>
      <c r="FC608" s="28"/>
      <c r="FD608" s="28"/>
      <c r="FE608" s="28"/>
      <c r="FF608" s="28"/>
      <c r="FG608" s="28"/>
      <c r="FH608" s="28"/>
      <c r="FI608" s="28"/>
      <c r="FJ608" s="28"/>
      <c r="FK608" s="28"/>
      <c r="FL608" s="28"/>
      <c r="FM608" s="28"/>
      <c r="FN608" s="28"/>
      <c r="FO608" s="28"/>
      <c r="FP608" s="28"/>
      <c r="FQ608" s="28"/>
      <c r="FR608" s="28"/>
      <c r="FS608" s="28"/>
      <c r="FT608" s="28"/>
      <c r="FU608" s="28"/>
      <c r="FV608" s="28"/>
      <c r="FW608" s="28"/>
      <c r="FX608" s="28"/>
      <c r="FY608" s="28"/>
      <c r="FZ608" s="28"/>
      <c r="GA608" s="28"/>
      <c r="GB608" s="28"/>
      <c r="GC608" s="28"/>
      <c r="GD608" s="28"/>
      <c r="GE608" s="28"/>
      <c r="GF608" s="28"/>
      <c r="GG608" s="28"/>
      <c r="GH608" s="28"/>
      <c r="GI608" s="28"/>
      <c r="GJ608" s="28"/>
      <c r="GK608" s="28"/>
      <c r="GL608" s="28"/>
      <c r="GM608" s="28"/>
      <c r="GN608" s="28"/>
      <c r="GO608" s="28"/>
      <c r="GP608" s="28"/>
      <c r="GQ608" s="28"/>
      <c r="GR608" s="28"/>
      <c r="GS608" s="28"/>
      <c r="GT608" s="28"/>
      <c r="GU608" s="28"/>
      <c r="GV608" s="28"/>
      <c r="GW608" s="28"/>
      <c r="GX608" s="28"/>
      <c r="GY608" s="28"/>
      <c r="GZ608" s="28"/>
      <c r="HA608" s="28"/>
      <c r="HB608" s="28"/>
      <c r="HC608" s="28"/>
      <c r="HD608" s="28"/>
      <c r="HE608" s="28"/>
      <c r="HF608" s="28"/>
      <c r="HG608" s="28"/>
      <c r="HH608" s="28"/>
      <c r="HI608" s="28"/>
      <c r="HJ608" s="28"/>
      <c r="HK608" s="28"/>
      <c r="HL608" s="28"/>
      <c r="HM608" s="28"/>
      <c r="HN608" s="28"/>
      <c r="HO608" s="28"/>
      <c r="HP608" s="28"/>
      <c r="HQ608" s="28"/>
      <c r="HR608" s="28"/>
      <c r="HS608" s="28"/>
      <c r="HT608" s="28"/>
      <c r="HU608" s="28"/>
      <c r="HV608" s="28"/>
      <c r="HW608" s="28"/>
      <c r="HX608" s="28"/>
      <c r="HY608" s="28"/>
      <c r="HZ608" s="28"/>
      <c r="IA608" s="28"/>
      <c r="IB608" s="28"/>
      <c r="IC608" s="28"/>
      <c r="ID608" s="28"/>
      <c r="IE608" s="28"/>
      <c r="IF608" s="28"/>
      <c r="IG608" s="28"/>
      <c r="IH608" s="28"/>
      <c r="II608" s="28"/>
      <c r="IJ608" s="28"/>
      <c r="IK608" s="28"/>
      <c r="IL608" s="28"/>
      <c r="IM608" s="28"/>
      <c r="IN608" s="28"/>
      <c r="IO608" s="28"/>
      <c r="IP608" s="28"/>
      <c r="IQ608" s="28"/>
      <c r="IR608" s="28"/>
      <c r="IS608" s="28"/>
      <c r="IT608" s="28"/>
      <c r="IU608" s="28"/>
      <c r="IV608" s="28"/>
      <c r="IW608" s="28"/>
      <c r="IX608" s="28"/>
      <c r="IY608" s="28"/>
      <c r="IZ608" s="28"/>
      <c r="JA608" s="28"/>
      <c r="JB608" s="28"/>
      <c r="JC608" s="28"/>
      <c r="JD608" s="28"/>
      <c r="JE608" s="28"/>
      <c r="JF608" s="28"/>
      <c r="JG608" s="28"/>
      <c r="JH608" s="28"/>
      <c r="JI608" s="28"/>
      <c r="JJ608" s="28"/>
      <c r="JK608" s="28"/>
      <c r="JL608" s="28"/>
      <c r="JM608" s="28"/>
      <c r="JN608" s="28"/>
      <c r="JO608" s="28"/>
      <c r="JP608" s="28"/>
      <c r="JQ608" s="28"/>
      <c r="JR608" s="28"/>
      <c r="JS608" s="28"/>
      <c r="JT608" s="28"/>
      <c r="JU608" s="28"/>
      <c r="JV608" s="28"/>
      <c r="JW608" s="28"/>
      <c r="JX608" s="28"/>
      <c r="JY608" s="28"/>
      <c r="JZ608" s="28"/>
      <c r="KA608" s="28"/>
      <c r="KB608" s="28"/>
      <c r="KC608" s="28"/>
      <c r="KD608" s="28"/>
      <c r="KE608" s="28"/>
      <c r="KF608" s="28"/>
      <c r="KG608" s="28"/>
      <c r="KH608" s="28"/>
      <c r="KI608" s="28"/>
      <c r="KJ608" s="28"/>
      <c r="KK608" s="28"/>
      <c r="KL608" s="28"/>
      <c r="KM608" s="28"/>
      <c r="KN608" s="28"/>
      <c r="KO608" s="28"/>
      <c r="KP608" s="28"/>
      <c r="KQ608" s="28"/>
      <c r="KR608" s="28"/>
      <c r="KS608" s="28"/>
      <c r="KT608" s="28"/>
      <c r="KU608" s="28"/>
      <c r="KV608" s="28"/>
      <c r="KW608" s="28"/>
      <c r="KX608" s="28"/>
      <c r="KY608" s="28"/>
      <c r="KZ608" s="28"/>
      <c r="LA608" s="28"/>
      <c r="LB608" s="28"/>
      <c r="LC608" s="28"/>
      <c r="LD608" s="28"/>
      <c r="LE608" s="28"/>
      <c r="LF608" s="28"/>
      <c r="LG608" s="28"/>
      <c r="LH608" s="28"/>
      <c r="LI608" s="28"/>
      <c r="LJ608" s="28"/>
      <c r="LK608" s="28"/>
      <c r="LL608" s="28"/>
      <c r="LM608" s="28"/>
      <c r="LN608" s="28"/>
      <c r="LO608" s="28"/>
      <c r="LP608" s="28"/>
      <c r="LQ608" s="28"/>
      <c r="LR608" s="28"/>
      <c r="LS608" s="28"/>
      <c r="LT608" s="28"/>
      <c r="LU608" s="28"/>
      <c r="LV608" s="28"/>
      <c r="LW608" s="28"/>
      <c r="LX608" s="28"/>
      <c r="LY608" s="28"/>
      <c r="LZ608" s="28"/>
      <c r="MA608" s="28"/>
      <c r="MB608" s="28"/>
      <c r="MC608" s="28"/>
      <c r="MD608" s="28"/>
      <c r="ME608" s="28"/>
      <c r="MF608" s="28"/>
      <c r="MG608" s="28"/>
      <c r="MH608" s="28"/>
      <c r="MI608" s="28"/>
      <c r="MJ608" s="28"/>
      <c r="MK608" s="28"/>
      <c r="ML608" s="28"/>
      <c r="MM608" s="28"/>
      <c r="MN608" s="28"/>
      <c r="MO608" s="28"/>
      <c r="MP608" s="28"/>
      <c r="MQ608" s="28"/>
      <c r="MR608" s="28"/>
      <c r="MS608" s="28"/>
      <c r="MT608" s="28"/>
      <c r="MU608" s="28"/>
      <c r="MV608" s="28"/>
      <c r="MW608" s="28"/>
      <c r="MX608" s="28"/>
      <c r="MY608" s="28"/>
      <c r="MZ608" s="28"/>
      <c r="NA608" s="28"/>
      <c r="NB608" s="28"/>
      <c r="NC608" s="28"/>
      <c r="ND608" s="28"/>
      <c r="NE608" s="28"/>
      <c r="NF608" s="28"/>
      <c r="NG608" s="28"/>
      <c r="NH608" s="28"/>
      <c r="NI608" s="28"/>
      <c r="NJ608" s="28"/>
      <c r="NK608" s="28"/>
      <c r="NL608" s="28"/>
      <c r="NM608" s="28"/>
      <c r="NN608" s="28"/>
      <c r="NO608" s="28"/>
      <c r="NP608" s="28"/>
      <c r="NQ608" s="28"/>
      <c r="NR608" s="28"/>
      <c r="NS608" s="28"/>
      <c r="NT608" s="28"/>
      <c r="NU608" s="28"/>
      <c r="NV608" s="28"/>
      <c r="NW608" s="28"/>
      <c r="NX608" s="28"/>
      <c r="NY608" s="28"/>
      <c r="NZ608" s="28"/>
      <c r="OA608" s="28"/>
      <c r="OB608" s="28"/>
      <c r="OC608" s="28"/>
      <c r="OD608" s="28"/>
      <c r="OE608" s="28"/>
      <c r="OF608" s="28"/>
      <c r="OG608" s="28"/>
      <c r="OH608" s="28"/>
      <c r="OI608" s="28"/>
      <c r="OJ608" s="28"/>
      <c r="OK608" s="28"/>
      <c r="OL608" s="28"/>
      <c r="OM608" s="28"/>
      <c r="ON608" s="28"/>
      <c r="OO608" s="28"/>
      <c r="OP608" s="28"/>
      <c r="OQ608" s="28"/>
      <c r="OR608" s="28"/>
      <c r="OS608" s="28"/>
      <c r="OT608" s="28"/>
      <c r="OU608" s="28"/>
      <c r="OV608" s="28"/>
      <c r="OW608" s="28"/>
      <c r="OX608" s="28"/>
      <c r="OY608" s="28"/>
      <c r="OZ608" s="28"/>
      <c r="PA608" s="28"/>
      <c r="PB608" s="28"/>
      <c r="PC608" s="28"/>
      <c r="PD608" s="28"/>
      <c r="PE608" s="28"/>
      <c r="PF608" s="28"/>
      <c r="PG608" s="28"/>
      <c r="PH608" s="28"/>
      <c r="PI608" s="28"/>
      <c r="PJ608" s="28"/>
      <c r="PK608" s="28"/>
      <c r="PL608" s="28"/>
      <c r="PM608" s="28"/>
      <c r="PN608" s="28"/>
      <c r="PO608" s="28"/>
      <c r="PP608" s="28"/>
      <c r="PQ608" s="28"/>
      <c r="PR608" s="28"/>
      <c r="PS608" s="28"/>
      <c r="PT608" s="28"/>
      <c r="PU608" s="28"/>
      <c r="PV608" s="28"/>
      <c r="PW608" s="28"/>
      <c r="PX608" s="28"/>
      <c r="PY608" s="28"/>
      <c r="PZ608" s="28"/>
      <c r="QA608" s="28"/>
      <c r="QB608" s="28"/>
      <c r="QC608" s="28"/>
      <c r="QD608" s="28"/>
      <c r="QE608" s="28"/>
      <c r="QF608" s="28"/>
      <c r="QG608" s="28"/>
      <c r="QH608" s="28"/>
      <c r="QI608" s="28"/>
      <c r="QJ608" s="28"/>
      <c r="QK608" s="28"/>
      <c r="QL608" s="28"/>
      <c r="QM608" s="28"/>
      <c r="QN608" s="28"/>
      <c r="QO608" s="28"/>
      <c r="QP608" s="28"/>
      <c r="QQ608" s="28"/>
      <c r="QR608" s="28"/>
      <c r="QS608" s="28"/>
      <c r="QT608" s="28"/>
      <c r="QU608" s="28"/>
      <c r="QV608" s="28"/>
      <c r="QW608" s="28"/>
      <c r="QX608" s="28"/>
      <c r="QY608" s="28"/>
      <c r="QZ608" s="28"/>
      <c r="RA608" s="28"/>
      <c r="RB608" s="28"/>
      <c r="RC608" s="28"/>
      <c r="RD608" s="28"/>
      <c r="RE608" s="28"/>
      <c r="RF608" s="28"/>
      <c r="RG608" s="28"/>
      <c r="RH608" s="28"/>
      <c r="RI608" s="28"/>
      <c r="RJ608" s="28"/>
      <c r="RK608" s="28"/>
      <c r="RL608" s="28"/>
      <c r="RM608" s="28"/>
      <c r="RN608" s="28"/>
      <c r="RO608" s="28"/>
      <c r="RP608" s="28"/>
      <c r="RQ608" s="28"/>
      <c r="RR608" s="28"/>
      <c r="RS608" s="28"/>
      <c r="RT608" s="28"/>
      <c r="RU608" s="28"/>
      <c r="RV608" s="28"/>
      <c r="RW608" s="28"/>
      <c r="RX608" s="28"/>
      <c r="RY608" s="28"/>
      <c r="RZ608" s="28"/>
      <c r="SA608" s="28"/>
      <c r="SB608" s="28"/>
      <c r="SC608" s="28"/>
      <c r="SD608" s="28"/>
      <c r="SE608" s="28"/>
      <c r="SF608" s="28"/>
      <c r="SG608" s="28"/>
      <c r="SH608" s="28"/>
      <c r="SI608" s="28"/>
      <c r="SJ608" s="28"/>
      <c r="SK608" s="28"/>
      <c r="SL608" s="28"/>
      <c r="SM608" s="28"/>
      <c r="SN608" s="28"/>
      <c r="SO608" s="28"/>
      <c r="SP608" s="28"/>
      <c r="SQ608" s="28"/>
      <c r="SR608" s="28"/>
      <c r="SS608" s="28"/>
      <c r="ST608" s="28"/>
      <c r="SU608" s="28"/>
      <c r="SV608" s="28"/>
      <c r="SW608" s="28"/>
      <c r="SX608" s="28"/>
      <c r="SY608" s="28"/>
      <c r="SZ608" s="28"/>
      <c r="TA608" s="28"/>
      <c r="TB608" s="28"/>
      <c r="TC608" s="28"/>
      <c r="TD608" s="28"/>
      <c r="TE608" s="28"/>
      <c r="TF608" s="28"/>
      <c r="TG608" s="28"/>
      <c r="TH608" s="28"/>
      <c r="TI608" s="28"/>
      <c r="TJ608" s="28"/>
      <c r="TK608" s="28"/>
      <c r="TL608" s="28"/>
      <c r="TM608" s="28"/>
      <c r="TN608" s="28"/>
      <c r="TO608" s="28"/>
      <c r="TP608" s="28"/>
      <c r="TQ608" s="28"/>
      <c r="TR608" s="28"/>
      <c r="TS608" s="28"/>
      <c r="TT608" s="28"/>
      <c r="TU608" s="28"/>
      <c r="TV608" s="28"/>
      <c r="TW608" s="28"/>
      <c r="TX608" s="28"/>
      <c r="TY608" s="28"/>
      <c r="TZ608" s="28"/>
      <c r="UA608" s="28"/>
      <c r="UB608" s="28"/>
      <c r="UC608" s="28"/>
      <c r="UD608" s="28"/>
      <c r="UE608" s="28"/>
      <c r="UF608" s="28"/>
      <c r="UG608" s="28"/>
      <c r="UH608" s="28"/>
      <c r="UI608" s="28"/>
      <c r="UJ608" s="28"/>
      <c r="UK608" s="28"/>
      <c r="UL608" s="28"/>
      <c r="UM608" s="28"/>
      <c r="UN608" s="28"/>
      <c r="UO608" s="28"/>
      <c r="UP608" s="28"/>
      <c r="UQ608" s="28"/>
      <c r="UR608" s="28"/>
      <c r="US608" s="28"/>
      <c r="UT608" s="28"/>
      <c r="UU608" s="28"/>
      <c r="UV608" s="28"/>
      <c r="UW608" s="28"/>
      <c r="UX608" s="28"/>
      <c r="UY608" s="28"/>
      <c r="UZ608" s="28"/>
      <c r="VA608" s="28"/>
      <c r="VB608" s="28"/>
      <c r="VC608" s="28"/>
      <c r="VD608" s="28"/>
      <c r="VE608" s="28"/>
      <c r="VF608" s="28"/>
      <c r="VG608" s="28"/>
      <c r="VH608" s="28"/>
      <c r="VI608" s="28"/>
      <c r="VJ608" s="28"/>
      <c r="VK608" s="28"/>
      <c r="VL608" s="28"/>
      <c r="VM608" s="28"/>
      <c r="VN608" s="28"/>
      <c r="VO608" s="28"/>
      <c r="VP608" s="28"/>
      <c r="VQ608" s="28"/>
      <c r="VR608" s="28"/>
      <c r="VS608" s="28"/>
      <c r="VT608" s="28"/>
      <c r="VU608" s="28"/>
      <c r="VV608" s="28"/>
      <c r="VW608" s="28"/>
      <c r="VX608" s="28"/>
      <c r="VY608" s="28"/>
      <c r="VZ608" s="28"/>
      <c r="WA608" s="28"/>
      <c r="WB608" s="28"/>
      <c r="WC608" s="28"/>
      <c r="WD608" s="28"/>
      <c r="WE608" s="28"/>
      <c r="WF608" s="28"/>
      <c r="WG608" s="28"/>
      <c r="WH608" s="28"/>
      <c r="WI608" s="28"/>
      <c r="WJ608" s="28"/>
      <c r="WK608" s="28"/>
      <c r="WL608" s="28"/>
      <c r="WM608" s="28"/>
      <c r="WN608" s="28"/>
      <c r="WO608" s="28"/>
      <c r="WP608" s="28"/>
      <c r="WQ608" s="28"/>
      <c r="WR608" s="28"/>
      <c r="WS608" s="28"/>
      <c r="WT608" s="28"/>
      <c r="WU608" s="28"/>
      <c r="WV608" s="28"/>
      <c r="WW608" s="28"/>
      <c r="WX608" s="28"/>
      <c r="WY608" s="28"/>
      <c r="WZ608" s="28"/>
      <c r="XA608" s="28"/>
      <c r="XB608" s="28"/>
      <c r="XC608" s="28"/>
      <c r="XD608" s="28"/>
      <c r="XE608" s="28"/>
      <c r="XF608" s="28"/>
      <c r="XG608" s="28"/>
      <c r="XH608" s="28"/>
      <c r="XI608" s="28"/>
      <c r="XJ608" s="28"/>
      <c r="XK608" s="28"/>
      <c r="XL608" s="28"/>
      <c r="XM608" s="28"/>
      <c r="XN608" s="28"/>
      <c r="XO608" s="28"/>
      <c r="XP608" s="28"/>
      <c r="XQ608" s="28"/>
      <c r="XR608" s="28"/>
      <c r="XS608" s="28"/>
      <c r="XT608" s="28"/>
      <c r="XU608" s="28"/>
      <c r="XV608" s="28"/>
      <c r="XW608" s="28"/>
      <c r="XX608" s="28"/>
      <c r="XY608" s="28"/>
      <c r="XZ608" s="28"/>
      <c r="YA608" s="28"/>
      <c r="YB608" s="28"/>
      <c r="YC608" s="28"/>
      <c r="YD608" s="28"/>
      <c r="YE608" s="28"/>
      <c r="YF608" s="28"/>
      <c r="YG608" s="28"/>
      <c r="YH608" s="28"/>
      <c r="YI608" s="28"/>
      <c r="YJ608" s="28"/>
      <c r="YK608" s="28"/>
      <c r="YL608" s="28"/>
      <c r="YM608" s="28"/>
      <c r="YN608" s="28"/>
      <c r="YO608" s="28"/>
      <c r="YP608" s="28"/>
      <c r="YQ608" s="28"/>
      <c r="YR608" s="28"/>
      <c r="YS608" s="28"/>
      <c r="YT608" s="28"/>
      <c r="YU608" s="28"/>
      <c r="YV608" s="28"/>
      <c r="YW608" s="28"/>
      <c r="YX608" s="28"/>
      <c r="YY608" s="28"/>
      <c r="YZ608" s="28"/>
      <c r="ZA608" s="28"/>
      <c r="ZB608" s="28"/>
      <c r="ZC608" s="28"/>
      <c r="ZD608" s="28"/>
      <c r="ZE608" s="28"/>
      <c r="ZF608" s="28"/>
      <c r="ZG608" s="28"/>
      <c r="ZH608" s="28"/>
      <c r="ZI608" s="28"/>
      <c r="ZJ608" s="28"/>
      <c r="ZK608" s="28"/>
      <c r="ZL608" s="28"/>
      <c r="ZM608" s="28"/>
      <c r="ZN608" s="28"/>
      <c r="ZO608" s="28"/>
      <c r="ZP608" s="28"/>
      <c r="ZQ608" s="28"/>
      <c r="ZR608" s="28"/>
      <c r="ZS608" s="28"/>
      <c r="ZT608" s="28"/>
      <c r="ZU608" s="28"/>
      <c r="ZV608" s="28"/>
      <c r="ZW608" s="28"/>
      <c r="ZX608" s="28"/>
      <c r="ZY608" s="28"/>
      <c r="ZZ608" s="28"/>
      <c r="AAA608" s="28"/>
      <c r="AAB608" s="28"/>
      <c r="AAC608" s="28"/>
      <c r="AAD608" s="28"/>
      <c r="AAE608" s="28"/>
      <c r="AAF608" s="28"/>
      <c r="AAG608" s="28"/>
      <c r="AAH608" s="28"/>
      <c r="AAI608" s="28"/>
      <c r="AAJ608" s="28"/>
      <c r="AAK608" s="28"/>
      <c r="AAL608" s="28"/>
      <c r="AAM608" s="28"/>
      <c r="AAN608" s="28"/>
      <c r="AAO608" s="28"/>
      <c r="AAP608" s="28"/>
      <c r="AAQ608" s="28"/>
      <c r="AAR608" s="28"/>
      <c r="AAS608" s="28"/>
      <c r="AAT608" s="28"/>
      <c r="AAU608" s="28"/>
      <c r="AAV608" s="28"/>
      <c r="AAW608" s="28"/>
      <c r="AAX608" s="28"/>
      <c r="AAY608" s="28"/>
      <c r="AAZ608" s="28"/>
      <c r="ABA608" s="28"/>
      <c r="ABB608" s="28"/>
      <c r="ABC608" s="28"/>
      <c r="ABD608" s="28"/>
      <c r="ABE608" s="28"/>
      <c r="ABF608" s="28"/>
      <c r="ABG608" s="28"/>
      <c r="ABH608" s="28"/>
      <c r="ABI608" s="28"/>
      <c r="ABJ608" s="28"/>
      <c r="ABK608" s="28"/>
      <c r="ABL608" s="28"/>
      <c r="ABM608" s="28"/>
      <c r="ABN608" s="28"/>
      <c r="ABO608" s="28"/>
      <c r="ABP608" s="28"/>
      <c r="ABQ608" s="28"/>
      <c r="ABR608" s="28"/>
      <c r="ABS608" s="28"/>
      <c r="ABT608" s="28"/>
      <c r="ABU608" s="28"/>
      <c r="ABV608" s="28"/>
      <c r="ABW608" s="28"/>
      <c r="ABX608" s="28"/>
      <c r="ABY608" s="28"/>
      <c r="ABZ608" s="28"/>
      <c r="ACA608" s="28"/>
      <c r="ACB608" s="28"/>
      <c r="ACC608" s="28"/>
      <c r="ACD608" s="28"/>
      <c r="ACE608" s="28"/>
      <c r="ACF608" s="28"/>
      <c r="ACG608" s="28"/>
      <c r="ACH608" s="28"/>
      <c r="ACI608" s="28"/>
      <c r="ACJ608" s="28"/>
      <c r="ACK608" s="28"/>
      <c r="ACL608" s="28"/>
      <c r="ACM608" s="28"/>
      <c r="ACN608" s="28"/>
      <c r="ACO608" s="28"/>
      <c r="ACP608" s="28"/>
      <c r="ACQ608" s="28"/>
      <c r="ACR608" s="28"/>
      <c r="ACS608" s="28"/>
      <c r="ACT608" s="28"/>
      <c r="ACU608" s="28"/>
      <c r="ACV608" s="28"/>
      <c r="ACW608" s="28"/>
      <c r="ACX608" s="28"/>
      <c r="ACY608" s="28"/>
      <c r="ACZ608" s="28"/>
      <c r="ADA608" s="28"/>
      <c r="ADB608" s="28"/>
      <c r="ADC608" s="28"/>
      <c r="ADD608" s="28"/>
      <c r="ADE608" s="28"/>
      <c r="ADF608" s="28"/>
      <c r="ADG608" s="28"/>
      <c r="ADH608" s="28"/>
      <c r="ADI608" s="28"/>
      <c r="ADJ608" s="28"/>
      <c r="ADK608" s="28"/>
      <c r="ADL608" s="28"/>
      <c r="ADM608" s="28"/>
      <c r="ADN608" s="28"/>
      <c r="ADO608" s="28"/>
      <c r="ADP608" s="28"/>
      <c r="ADQ608" s="28"/>
      <c r="ADR608" s="28"/>
      <c r="ADS608" s="28"/>
      <c r="ADT608" s="28"/>
      <c r="ADU608" s="28"/>
      <c r="ADV608" s="28"/>
      <c r="ADW608" s="28"/>
      <c r="ADX608" s="28"/>
      <c r="ADY608" s="28"/>
      <c r="ADZ608" s="28"/>
      <c r="AEA608" s="28"/>
      <c r="AEB608" s="28"/>
      <c r="AEC608" s="28"/>
      <c r="AED608" s="28"/>
      <c r="AEE608" s="28"/>
      <c r="AEF608" s="28"/>
      <c r="AEG608" s="28"/>
      <c r="AEH608" s="28"/>
      <c r="AEI608" s="28"/>
      <c r="AEJ608" s="28"/>
      <c r="AEK608" s="28"/>
      <c r="AEL608" s="28"/>
      <c r="AEM608" s="28"/>
      <c r="AEN608" s="28"/>
      <c r="AEO608" s="28"/>
      <c r="AEP608" s="28"/>
      <c r="AEQ608" s="28"/>
      <c r="AER608" s="28"/>
      <c r="AES608" s="28"/>
      <c r="AET608" s="28"/>
      <c r="AEU608" s="28"/>
      <c r="AEV608" s="28"/>
      <c r="AEW608" s="28"/>
      <c r="AEX608" s="28"/>
      <c r="AEY608" s="28"/>
      <c r="AEZ608" s="28"/>
      <c r="AFA608" s="28"/>
      <c r="AFB608" s="28"/>
      <c r="AFC608" s="28"/>
      <c r="AFD608" s="28"/>
      <c r="AFE608" s="28"/>
      <c r="AFF608" s="28"/>
      <c r="AFG608" s="28"/>
      <c r="AFH608" s="28"/>
      <c r="AFI608" s="28"/>
      <c r="AFJ608" s="28"/>
      <c r="AFK608" s="28"/>
      <c r="AFL608" s="28"/>
      <c r="AFM608" s="28"/>
      <c r="AFN608" s="28"/>
      <c r="AFO608" s="28"/>
      <c r="AFP608" s="28"/>
      <c r="AFQ608" s="28"/>
      <c r="AFR608" s="28"/>
      <c r="AFS608" s="28"/>
      <c r="AFT608" s="28"/>
      <c r="AFU608" s="28"/>
      <c r="AFV608" s="28"/>
      <c r="AFW608" s="28"/>
      <c r="AFX608" s="28"/>
      <c r="AFY608" s="28"/>
      <c r="AFZ608" s="28"/>
      <c r="AGA608" s="28"/>
      <c r="AGB608" s="28"/>
      <c r="AGC608" s="28"/>
      <c r="AGD608" s="28"/>
      <c r="AGE608" s="28"/>
      <c r="AGF608" s="28"/>
      <c r="AGG608" s="28"/>
      <c r="AGH608" s="28"/>
      <c r="AGI608" s="28"/>
      <c r="AGJ608" s="28"/>
      <c r="AGK608" s="28"/>
      <c r="AGL608" s="28"/>
      <c r="AGM608" s="28"/>
      <c r="AGN608" s="28"/>
      <c r="AGO608" s="28"/>
      <c r="AGP608" s="28"/>
      <c r="AGQ608" s="28"/>
      <c r="AGR608" s="28"/>
      <c r="AGS608" s="28"/>
      <c r="AGT608" s="28"/>
      <c r="AGU608" s="28"/>
      <c r="AGV608" s="28"/>
      <c r="AGW608" s="28"/>
      <c r="AGX608" s="28"/>
      <c r="AGY608" s="28"/>
      <c r="AGZ608" s="28"/>
      <c r="AHA608" s="28"/>
      <c r="AHB608" s="28"/>
      <c r="AHC608" s="28"/>
      <c r="AHD608" s="28"/>
      <c r="AHE608" s="28"/>
      <c r="AHF608" s="28"/>
      <c r="AHG608" s="28"/>
      <c r="AHH608" s="28"/>
      <c r="AHI608" s="28"/>
      <c r="AHJ608" s="28"/>
      <c r="AHK608" s="28"/>
      <c r="AHL608" s="28"/>
      <c r="AHM608" s="28"/>
      <c r="AHN608" s="28"/>
      <c r="AHO608" s="28"/>
      <c r="AHP608" s="28"/>
      <c r="AHQ608" s="28"/>
      <c r="AHR608" s="28"/>
      <c r="AHS608" s="28"/>
      <c r="AHT608" s="28"/>
      <c r="AHU608" s="28"/>
      <c r="AHV608" s="28"/>
      <c r="AHW608" s="28"/>
      <c r="AHX608" s="28"/>
      <c r="AHY608" s="28"/>
      <c r="AHZ608" s="28"/>
      <c r="AIA608" s="28"/>
      <c r="AIB608" s="28"/>
      <c r="AIC608" s="28"/>
      <c r="AID608" s="28"/>
      <c r="AIE608" s="28"/>
      <c r="AIF608" s="28"/>
      <c r="AIG608" s="28"/>
      <c r="AIH608" s="28"/>
      <c r="AII608" s="28"/>
      <c r="AIJ608" s="28"/>
      <c r="AIK608" s="28"/>
      <c r="AIL608" s="28"/>
      <c r="AIM608" s="28"/>
      <c r="AIN608" s="28"/>
      <c r="AIO608" s="28"/>
      <c r="AIP608" s="28"/>
      <c r="AIQ608" s="28"/>
      <c r="AIR608" s="28"/>
      <c r="AIS608" s="28"/>
      <c r="AIT608" s="28"/>
      <c r="AIU608" s="28"/>
      <c r="AIV608" s="28"/>
      <c r="AIW608" s="28"/>
      <c r="AIX608" s="28"/>
      <c r="AIY608" s="28"/>
      <c r="AIZ608" s="28"/>
      <c r="AJA608" s="28"/>
      <c r="AJB608" s="28"/>
      <c r="AJC608" s="28"/>
      <c r="AJD608" s="28"/>
      <c r="AJE608" s="28"/>
      <c r="AJF608" s="28"/>
      <c r="AJG608" s="28"/>
      <c r="AJH608" s="28"/>
      <c r="AJI608" s="28"/>
      <c r="AJJ608" s="28"/>
      <c r="AJK608" s="28"/>
      <c r="AJL608" s="28"/>
      <c r="AJM608" s="28"/>
      <c r="AJN608" s="28"/>
      <c r="AJO608" s="28"/>
      <c r="AJP608" s="28"/>
      <c r="AJQ608" s="28"/>
      <c r="AJR608" s="28"/>
      <c r="AJS608" s="28"/>
      <c r="AJT608" s="28"/>
      <c r="AJU608" s="28"/>
      <c r="AJV608" s="28"/>
      <c r="AJW608" s="28"/>
      <c r="AJX608" s="28"/>
      <c r="AJY608" s="28"/>
      <c r="AJZ608" s="28"/>
      <c r="AKA608" s="28"/>
      <c r="AKB608" s="28"/>
      <c r="AKC608" s="28"/>
      <c r="AKD608" s="28"/>
      <c r="AKE608" s="28"/>
      <c r="AKF608" s="28"/>
      <c r="AKG608" s="28"/>
      <c r="AKH608" s="28"/>
      <c r="AKI608" s="28"/>
      <c r="AKJ608" s="28"/>
      <c r="AKK608" s="28"/>
      <c r="AKL608" s="28"/>
      <c r="AKM608" s="28"/>
      <c r="AKN608" s="28"/>
      <c r="AKO608" s="28"/>
      <c r="AKP608" s="28"/>
      <c r="AKQ608" s="28"/>
      <c r="AKR608" s="28"/>
      <c r="AKS608" s="28"/>
      <c r="AKT608" s="28"/>
      <c r="AKU608" s="28"/>
      <c r="AKV608" s="28"/>
      <c r="AKW608" s="28"/>
      <c r="AKX608" s="28"/>
      <c r="AKY608" s="28"/>
      <c r="AKZ608" s="28"/>
      <c r="ALA608" s="28"/>
      <c r="ALB608" s="28"/>
      <c r="ALC608" s="28"/>
      <c r="ALD608" s="28"/>
      <c r="ALE608" s="28"/>
      <c r="ALF608" s="28"/>
      <c r="ALG608" s="28"/>
      <c r="ALH608" s="28"/>
      <c r="ALI608" s="28"/>
      <c r="ALJ608" s="28"/>
      <c r="ALK608" s="28"/>
      <c r="ALL608" s="28"/>
      <c r="ALM608" s="28"/>
      <c r="ALN608" s="28"/>
      <c r="ALO608" s="28"/>
      <c r="ALP608" s="28"/>
      <c r="ALQ608" s="28"/>
      <c r="ALR608" s="28"/>
      <c r="ALS608" s="28"/>
      <c r="ALT608" s="28"/>
      <c r="ALU608" s="28"/>
      <c r="ALV608" s="28"/>
      <c r="ALW608" s="28"/>
      <c r="ALX608" s="28"/>
      <c r="ALY608" s="28"/>
      <c r="ALZ608" s="28"/>
      <c r="AMA608" s="28"/>
      <c r="AMB608" s="28"/>
      <c r="AMC608" s="28"/>
      <c r="AMD608" s="28"/>
      <c r="AME608" s="28"/>
      <c r="AMF608" s="28"/>
      <c r="AMG608" s="28"/>
      <c r="AMH608" s="28"/>
      <c r="AMI608" s="28"/>
      <c r="AMJ608" s="28"/>
      <c r="AMK608" s="28"/>
      <c r="AML608" s="28"/>
      <c r="AMM608" s="28"/>
      <c r="AMN608" s="28"/>
      <c r="AMO608" s="28"/>
      <c r="AMP608" s="28"/>
      <c r="AMQ608" s="28"/>
      <c r="AMR608" s="28"/>
      <c r="AMS608" s="28"/>
      <c r="AMT608" s="28"/>
      <c r="AMU608" s="28"/>
      <c r="AMV608" s="28"/>
      <c r="AMW608" s="28"/>
      <c r="AMX608" s="28"/>
    </row>
    <row r="609" spans="3:1038" s="6" customFormat="1" ht="15" customHeight="1" x14ac:dyDescent="0.25">
      <c r="C609" s="6" t="str">
        <f t="shared" si="265"/>
        <v>State</v>
      </c>
      <c r="D609" s="6" t="str">
        <f t="shared" si="266"/>
        <v>HPX-66-DHPTCTA 130  (66 gal)</v>
      </c>
      <c r="E609" s="6">
        <f t="shared" si="267"/>
        <v>2302414</v>
      </c>
      <c r="F609" s="55">
        <f t="shared" si="268"/>
        <v>66</v>
      </c>
      <c r="G609" s="6" t="str">
        <f t="shared" si="269"/>
        <v>AOSmithHPTU66</v>
      </c>
      <c r="H609" s="114">
        <f t="shared" si="270"/>
        <v>0</v>
      </c>
      <c r="I609" s="152" t="str">
        <f t="shared" si="271"/>
        <v>StateHPX66DHPTCTA130</v>
      </c>
      <c r="J609" s="114">
        <v>3</v>
      </c>
      <c r="K609" s="219">
        <v>3.45</v>
      </c>
      <c r="L609" s="91" t="s">
        <v>188</v>
      </c>
      <c r="M609" s="183"/>
      <c r="N609" s="131">
        <f t="shared" si="272"/>
        <v>23</v>
      </c>
      <c r="O609" s="174" t="s">
        <v>39</v>
      </c>
      <c r="P609" s="178">
        <f t="shared" si="333"/>
        <v>24</v>
      </c>
      <c r="Q609" s="164">
        <f t="shared" si="263"/>
        <v>2302414</v>
      </c>
      <c r="R609" s="9" t="str">
        <f t="shared" si="273"/>
        <v>HPX-66-DHPTCTA 130  (66 gal)</v>
      </c>
      <c r="S609" s="11">
        <f>COUNTIF(R$90:R$662, R609)</f>
        <v>1</v>
      </c>
      <c r="T609" s="200" t="s">
        <v>1231</v>
      </c>
      <c r="U609" s="184">
        <v>66</v>
      </c>
      <c r="V609" s="174" t="s">
        <v>102</v>
      </c>
      <c r="W609" s="174" t="s">
        <v>102</v>
      </c>
      <c r="X609" s="129" t="str">
        <f t="shared" si="264"/>
        <v>AOSmithHPTU66</v>
      </c>
      <c r="Y609" s="195">
        <v>0</v>
      </c>
      <c r="Z609" s="165"/>
      <c r="AA609" s="185"/>
      <c r="AB609" s="166"/>
      <c r="AC609" s="124" t="str">
        <f t="shared" si="274"/>
        <v>2,     2302414,   "HPX-66-DHPTCTA 130  (66 gal)"</v>
      </c>
      <c r="AD609" s="196" t="str">
        <f t="shared" si="334"/>
        <v>State</v>
      </c>
      <c r="AE609" s="202" t="s">
        <v>1234</v>
      </c>
      <c r="AF609" s="167">
        <f>COUNTIF(AE$77:AE$662, AE609)</f>
        <v>1</v>
      </c>
      <c r="AG609" s="124" t="str">
        <f t="shared" si="275"/>
        <v xml:space="preserve">          case  HPX-66-DHPTCTA 130  (66 gal)   :   "StateHPX66DHPTCTA130"</v>
      </c>
      <c r="AH609" s="6">
        <v>3.45</v>
      </c>
      <c r="AJ609" s="6">
        <v>3</v>
      </c>
      <c r="AK609" s="18"/>
      <c r="AL609" s="138">
        <f t="shared" si="276"/>
        <v>3.45</v>
      </c>
      <c r="AM609" s="138" t="str">
        <f t="shared" si="277"/>
        <v/>
      </c>
      <c r="AN609" s="18"/>
      <c r="AO609" s="18"/>
      <c r="AP609" s="18"/>
      <c r="AQ609" s="18"/>
      <c r="AR609" s="1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  <c r="BH609" s="28"/>
      <c r="BI609" s="28"/>
      <c r="BJ609" s="28"/>
      <c r="BK609" s="28"/>
      <c r="BL609" s="28"/>
      <c r="BM609" s="28"/>
      <c r="BN609" s="28"/>
      <c r="BO609" s="28"/>
      <c r="BP609" s="28"/>
      <c r="BQ609" s="28"/>
      <c r="BR609" s="28"/>
      <c r="BS609" s="28"/>
      <c r="BT609" s="28"/>
      <c r="BU609" s="28"/>
      <c r="BV609" s="28"/>
      <c r="BW609" s="28"/>
      <c r="BX609" s="28"/>
      <c r="BY609" s="28"/>
      <c r="BZ609" s="28"/>
      <c r="CA609" s="28"/>
      <c r="CB609" s="28"/>
      <c r="CC609" s="28"/>
      <c r="CD609" s="28"/>
      <c r="CE609" s="28"/>
      <c r="CF609" s="28"/>
      <c r="CG609" s="28"/>
      <c r="CH609" s="28"/>
      <c r="CI609" s="28"/>
      <c r="CJ609" s="28"/>
      <c r="CK609" s="28"/>
      <c r="CL609" s="28"/>
      <c r="CM609" s="28"/>
      <c r="CN609" s="28"/>
      <c r="CO609" s="28"/>
      <c r="CP609" s="28"/>
      <c r="CQ609" s="28"/>
      <c r="CR609" s="28"/>
      <c r="CS609" s="28"/>
      <c r="CT609" s="28"/>
      <c r="CU609" s="28"/>
      <c r="CV609" s="28"/>
      <c r="CW609" s="28"/>
      <c r="CX609" s="28"/>
      <c r="CY609" s="28"/>
      <c r="CZ609" s="28"/>
      <c r="DA609" s="28"/>
      <c r="DB609" s="28"/>
      <c r="DC609" s="28"/>
      <c r="DD609" s="28"/>
      <c r="DE609" s="28"/>
      <c r="DF609" s="28"/>
      <c r="DG609" s="28"/>
      <c r="DH609" s="28"/>
      <c r="DI609" s="28"/>
      <c r="DJ609" s="28"/>
      <c r="DK609" s="28"/>
      <c r="DL609" s="28"/>
      <c r="DM609" s="28"/>
      <c r="DN609" s="28"/>
      <c r="DO609" s="28"/>
      <c r="DP609" s="28"/>
      <c r="DQ609" s="28"/>
      <c r="DR609" s="28"/>
      <c r="DS609" s="28"/>
      <c r="DT609" s="28"/>
      <c r="DU609" s="28"/>
      <c r="DV609" s="28"/>
      <c r="DW609" s="28"/>
      <c r="DX609" s="28"/>
      <c r="DY609" s="28"/>
      <c r="DZ609" s="28"/>
      <c r="EA609" s="28"/>
      <c r="EB609" s="28"/>
      <c r="EC609" s="28"/>
      <c r="ED609" s="28"/>
      <c r="EE609" s="28"/>
      <c r="EF609" s="28"/>
      <c r="EG609" s="28"/>
      <c r="EH609" s="28"/>
      <c r="EI609" s="28"/>
      <c r="EJ609" s="28"/>
      <c r="EK609" s="28"/>
      <c r="EL609" s="28"/>
      <c r="EM609" s="28"/>
      <c r="EN609" s="28"/>
      <c r="EO609" s="28"/>
      <c r="EP609" s="28"/>
      <c r="EQ609" s="28"/>
      <c r="ER609" s="28"/>
      <c r="ES609" s="28"/>
      <c r="ET609" s="28"/>
      <c r="EU609" s="28"/>
      <c r="EV609" s="28"/>
      <c r="EW609" s="28"/>
      <c r="EX609" s="28"/>
      <c r="EY609" s="28"/>
      <c r="EZ609" s="28"/>
      <c r="FA609" s="28"/>
      <c r="FB609" s="28"/>
      <c r="FC609" s="28"/>
      <c r="FD609" s="28"/>
      <c r="FE609" s="28"/>
      <c r="FF609" s="28"/>
      <c r="FG609" s="28"/>
      <c r="FH609" s="28"/>
      <c r="FI609" s="28"/>
      <c r="FJ609" s="28"/>
      <c r="FK609" s="28"/>
      <c r="FL609" s="28"/>
      <c r="FM609" s="28"/>
      <c r="FN609" s="28"/>
      <c r="FO609" s="28"/>
      <c r="FP609" s="28"/>
      <c r="FQ609" s="28"/>
      <c r="FR609" s="28"/>
      <c r="FS609" s="28"/>
      <c r="FT609" s="28"/>
      <c r="FU609" s="28"/>
      <c r="FV609" s="28"/>
      <c r="FW609" s="28"/>
      <c r="FX609" s="28"/>
      <c r="FY609" s="28"/>
      <c r="FZ609" s="28"/>
      <c r="GA609" s="28"/>
      <c r="GB609" s="28"/>
      <c r="GC609" s="28"/>
      <c r="GD609" s="28"/>
      <c r="GE609" s="28"/>
      <c r="GF609" s="28"/>
      <c r="GG609" s="28"/>
      <c r="GH609" s="28"/>
      <c r="GI609" s="28"/>
      <c r="GJ609" s="28"/>
      <c r="GK609" s="28"/>
      <c r="GL609" s="28"/>
      <c r="GM609" s="28"/>
      <c r="GN609" s="28"/>
      <c r="GO609" s="28"/>
      <c r="GP609" s="28"/>
      <c r="GQ609" s="28"/>
      <c r="GR609" s="28"/>
      <c r="GS609" s="28"/>
      <c r="GT609" s="28"/>
      <c r="GU609" s="28"/>
      <c r="GV609" s="28"/>
      <c r="GW609" s="28"/>
      <c r="GX609" s="28"/>
      <c r="GY609" s="28"/>
      <c r="GZ609" s="28"/>
      <c r="HA609" s="28"/>
      <c r="HB609" s="28"/>
      <c r="HC609" s="28"/>
      <c r="HD609" s="28"/>
      <c r="HE609" s="28"/>
      <c r="HF609" s="28"/>
      <c r="HG609" s="28"/>
      <c r="HH609" s="28"/>
      <c r="HI609" s="28"/>
      <c r="HJ609" s="28"/>
      <c r="HK609" s="28"/>
      <c r="HL609" s="28"/>
      <c r="HM609" s="28"/>
      <c r="HN609" s="28"/>
      <c r="HO609" s="28"/>
      <c r="HP609" s="28"/>
      <c r="HQ609" s="28"/>
      <c r="HR609" s="28"/>
      <c r="HS609" s="28"/>
      <c r="HT609" s="28"/>
      <c r="HU609" s="28"/>
      <c r="HV609" s="28"/>
      <c r="HW609" s="28"/>
      <c r="HX609" s="28"/>
      <c r="HY609" s="28"/>
      <c r="HZ609" s="28"/>
      <c r="IA609" s="28"/>
      <c r="IB609" s="28"/>
      <c r="IC609" s="28"/>
      <c r="ID609" s="28"/>
      <c r="IE609" s="28"/>
      <c r="IF609" s="28"/>
      <c r="IG609" s="28"/>
      <c r="IH609" s="28"/>
      <c r="II609" s="28"/>
      <c r="IJ609" s="28"/>
      <c r="IK609" s="28"/>
      <c r="IL609" s="28"/>
      <c r="IM609" s="28"/>
      <c r="IN609" s="28"/>
      <c r="IO609" s="28"/>
      <c r="IP609" s="28"/>
      <c r="IQ609" s="28"/>
      <c r="IR609" s="28"/>
      <c r="IS609" s="28"/>
      <c r="IT609" s="28"/>
      <c r="IU609" s="28"/>
      <c r="IV609" s="28"/>
      <c r="IW609" s="28"/>
      <c r="IX609" s="28"/>
      <c r="IY609" s="28"/>
      <c r="IZ609" s="28"/>
      <c r="JA609" s="28"/>
      <c r="JB609" s="28"/>
      <c r="JC609" s="28"/>
      <c r="JD609" s="28"/>
      <c r="JE609" s="28"/>
      <c r="JF609" s="28"/>
      <c r="JG609" s="28"/>
      <c r="JH609" s="28"/>
      <c r="JI609" s="28"/>
      <c r="JJ609" s="28"/>
      <c r="JK609" s="28"/>
      <c r="JL609" s="28"/>
      <c r="JM609" s="28"/>
      <c r="JN609" s="28"/>
      <c r="JO609" s="28"/>
      <c r="JP609" s="28"/>
      <c r="JQ609" s="28"/>
      <c r="JR609" s="28"/>
      <c r="JS609" s="28"/>
      <c r="JT609" s="28"/>
      <c r="JU609" s="28"/>
      <c r="JV609" s="28"/>
      <c r="JW609" s="28"/>
      <c r="JX609" s="28"/>
      <c r="JY609" s="28"/>
      <c r="JZ609" s="28"/>
      <c r="KA609" s="28"/>
      <c r="KB609" s="28"/>
      <c r="KC609" s="28"/>
      <c r="KD609" s="28"/>
      <c r="KE609" s="28"/>
      <c r="KF609" s="28"/>
      <c r="KG609" s="28"/>
      <c r="KH609" s="28"/>
      <c r="KI609" s="28"/>
      <c r="KJ609" s="28"/>
      <c r="KK609" s="28"/>
      <c r="KL609" s="28"/>
      <c r="KM609" s="28"/>
      <c r="KN609" s="28"/>
      <c r="KO609" s="28"/>
      <c r="KP609" s="28"/>
      <c r="KQ609" s="28"/>
      <c r="KR609" s="28"/>
      <c r="KS609" s="28"/>
      <c r="KT609" s="28"/>
      <c r="KU609" s="28"/>
      <c r="KV609" s="28"/>
      <c r="KW609" s="28"/>
      <c r="KX609" s="28"/>
      <c r="KY609" s="28"/>
      <c r="KZ609" s="28"/>
      <c r="LA609" s="28"/>
      <c r="LB609" s="28"/>
      <c r="LC609" s="28"/>
      <c r="LD609" s="28"/>
      <c r="LE609" s="28"/>
      <c r="LF609" s="28"/>
      <c r="LG609" s="28"/>
      <c r="LH609" s="28"/>
      <c r="LI609" s="28"/>
      <c r="LJ609" s="28"/>
      <c r="LK609" s="28"/>
      <c r="LL609" s="28"/>
      <c r="LM609" s="28"/>
      <c r="LN609" s="28"/>
      <c r="LO609" s="28"/>
      <c r="LP609" s="28"/>
      <c r="LQ609" s="28"/>
      <c r="LR609" s="28"/>
      <c r="LS609" s="28"/>
      <c r="LT609" s="28"/>
      <c r="LU609" s="28"/>
      <c r="LV609" s="28"/>
      <c r="LW609" s="28"/>
      <c r="LX609" s="28"/>
      <c r="LY609" s="28"/>
      <c r="LZ609" s="28"/>
      <c r="MA609" s="28"/>
      <c r="MB609" s="28"/>
      <c r="MC609" s="28"/>
      <c r="MD609" s="28"/>
      <c r="ME609" s="28"/>
      <c r="MF609" s="28"/>
      <c r="MG609" s="28"/>
      <c r="MH609" s="28"/>
      <c r="MI609" s="28"/>
      <c r="MJ609" s="28"/>
      <c r="MK609" s="28"/>
      <c r="ML609" s="28"/>
      <c r="MM609" s="28"/>
      <c r="MN609" s="28"/>
      <c r="MO609" s="28"/>
      <c r="MP609" s="28"/>
      <c r="MQ609" s="28"/>
      <c r="MR609" s="28"/>
      <c r="MS609" s="28"/>
      <c r="MT609" s="28"/>
      <c r="MU609" s="28"/>
      <c r="MV609" s="28"/>
      <c r="MW609" s="28"/>
      <c r="MX609" s="28"/>
      <c r="MY609" s="28"/>
      <c r="MZ609" s="28"/>
      <c r="NA609" s="28"/>
      <c r="NB609" s="28"/>
      <c r="NC609" s="28"/>
      <c r="ND609" s="28"/>
      <c r="NE609" s="28"/>
      <c r="NF609" s="28"/>
      <c r="NG609" s="28"/>
      <c r="NH609" s="28"/>
      <c r="NI609" s="28"/>
      <c r="NJ609" s="28"/>
      <c r="NK609" s="28"/>
      <c r="NL609" s="28"/>
      <c r="NM609" s="28"/>
      <c r="NN609" s="28"/>
      <c r="NO609" s="28"/>
      <c r="NP609" s="28"/>
      <c r="NQ609" s="28"/>
      <c r="NR609" s="28"/>
      <c r="NS609" s="28"/>
      <c r="NT609" s="28"/>
      <c r="NU609" s="28"/>
      <c r="NV609" s="28"/>
      <c r="NW609" s="28"/>
      <c r="NX609" s="28"/>
      <c r="NY609" s="28"/>
      <c r="NZ609" s="28"/>
      <c r="OA609" s="28"/>
      <c r="OB609" s="28"/>
      <c r="OC609" s="28"/>
      <c r="OD609" s="28"/>
      <c r="OE609" s="28"/>
      <c r="OF609" s="28"/>
      <c r="OG609" s="28"/>
      <c r="OH609" s="28"/>
      <c r="OI609" s="28"/>
      <c r="OJ609" s="28"/>
      <c r="OK609" s="28"/>
      <c r="OL609" s="28"/>
      <c r="OM609" s="28"/>
      <c r="ON609" s="28"/>
      <c r="OO609" s="28"/>
      <c r="OP609" s="28"/>
      <c r="OQ609" s="28"/>
      <c r="OR609" s="28"/>
      <c r="OS609" s="28"/>
      <c r="OT609" s="28"/>
      <c r="OU609" s="28"/>
      <c r="OV609" s="28"/>
      <c r="OW609" s="28"/>
      <c r="OX609" s="28"/>
      <c r="OY609" s="28"/>
      <c r="OZ609" s="28"/>
      <c r="PA609" s="28"/>
      <c r="PB609" s="28"/>
      <c r="PC609" s="28"/>
      <c r="PD609" s="28"/>
      <c r="PE609" s="28"/>
      <c r="PF609" s="28"/>
      <c r="PG609" s="28"/>
      <c r="PH609" s="28"/>
      <c r="PI609" s="28"/>
      <c r="PJ609" s="28"/>
      <c r="PK609" s="28"/>
      <c r="PL609" s="28"/>
      <c r="PM609" s="28"/>
      <c r="PN609" s="28"/>
      <c r="PO609" s="28"/>
      <c r="PP609" s="28"/>
      <c r="PQ609" s="28"/>
      <c r="PR609" s="28"/>
      <c r="PS609" s="28"/>
      <c r="PT609" s="28"/>
      <c r="PU609" s="28"/>
      <c r="PV609" s="28"/>
      <c r="PW609" s="28"/>
      <c r="PX609" s="28"/>
      <c r="PY609" s="28"/>
      <c r="PZ609" s="28"/>
      <c r="QA609" s="28"/>
      <c r="QB609" s="28"/>
      <c r="QC609" s="28"/>
      <c r="QD609" s="28"/>
      <c r="QE609" s="28"/>
      <c r="QF609" s="28"/>
      <c r="QG609" s="28"/>
      <c r="QH609" s="28"/>
      <c r="QI609" s="28"/>
      <c r="QJ609" s="28"/>
      <c r="QK609" s="28"/>
      <c r="QL609" s="28"/>
      <c r="QM609" s="28"/>
      <c r="QN609" s="28"/>
      <c r="QO609" s="28"/>
      <c r="QP609" s="28"/>
      <c r="QQ609" s="28"/>
      <c r="QR609" s="28"/>
      <c r="QS609" s="28"/>
      <c r="QT609" s="28"/>
      <c r="QU609" s="28"/>
      <c r="QV609" s="28"/>
      <c r="QW609" s="28"/>
      <c r="QX609" s="28"/>
      <c r="QY609" s="28"/>
      <c r="QZ609" s="28"/>
      <c r="RA609" s="28"/>
      <c r="RB609" s="28"/>
      <c r="RC609" s="28"/>
      <c r="RD609" s="28"/>
      <c r="RE609" s="28"/>
      <c r="RF609" s="28"/>
      <c r="RG609" s="28"/>
      <c r="RH609" s="28"/>
      <c r="RI609" s="28"/>
      <c r="RJ609" s="28"/>
      <c r="RK609" s="28"/>
      <c r="RL609" s="28"/>
      <c r="RM609" s="28"/>
      <c r="RN609" s="28"/>
      <c r="RO609" s="28"/>
      <c r="RP609" s="28"/>
      <c r="RQ609" s="28"/>
      <c r="RR609" s="28"/>
      <c r="RS609" s="28"/>
      <c r="RT609" s="28"/>
      <c r="RU609" s="28"/>
      <c r="RV609" s="28"/>
      <c r="RW609" s="28"/>
      <c r="RX609" s="28"/>
      <c r="RY609" s="28"/>
      <c r="RZ609" s="28"/>
      <c r="SA609" s="28"/>
      <c r="SB609" s="28"/>
      <c r="SC609" s="28"/>
      <c r="SD609" s="28"/>
      <c r="SE609" s="28"/>
      <c r="SF609" s="28"/>
      <c r="SG609" s="28"/>
      <c r="SH609" s="28"/>
      <c r="SI609" s="28"/>
      <c r="SJ609" s="28"/>
      <c r="SK609" s="28"/>
      <c r="SL609" s="28"/>
      <c r="SM609" s="28"/>
      <c r="SN609" s="28"/>
      <c r="SO609" s="28"/>
      <c r="SP609" s="28"/>
      <c r="SQ609" s="28"/>
      <c r="SR609" s="28"/>
      <c r="SS609" s="28"/>
      <c r="ST609" s="28"/>
      <c r="SU609" s="28"/>
      <c r="SV609" s="28"/>
      <c r="SW609" s="28"/>
      <c r="SX609" s="28"/>
      <c r="SY609" s="28"/>
      <c r="SZ609" s="28"/>
      <c r="TA609" s="28"/>
      <c r="TB609" s="28"/>
      <c r="TC609" s="28"/>
      <c r="TD609" s="28"/>
      <c r="TE609" s="28"/>
      <c r="TF609" s="28"/>
      <c r="TG609" s="28"/>
      <c r="TH609" s="28"/>
      <c r="TI609" s="28"/>
      <c r="TJ609" s="28"/>
      <c r="TK609" s="28"/>
      <c r="TL609" s="28"/>
      <c r="TM609" s="28"/>
      <c r="TN609" s="28"/>
      <c r="TO609" s="28"/>
      <c r="TP609" s="28"/>
      <c r="TQ609" s="28"/>
      <c r="TR609" s="28"/>
      <c r="TS609" s="28"/>
      <c r="TT609" s="28"/>
      <c r="TU609" s="28"/>
      <c r="TV609" s="28"/>
      <c r="TW609" s="28"/>
      <c r="TX609" s="28"/>
      <c r="TY609" s="28"/>
      <c r="TZ609" s="28"/>
      <c r="UA609" s="28"/>
      <c r="UB609" s="28"/>
      <c r="UC609" s="28"/>
      <c r="UD609" s="28"/>
      <c r="UE609" s="28"/>
      <c r="UF609" s="28"/>
      <c r="UG609" s="28"/>
      <c r="UH609" s="28"/>
      <c r="UI609" s="28"/>
      <c r="UJ609" s="28"/>
      <c r="UK609" s="28"/>
      <c r="UL609" s="28"/>
      <c r="UM609" s="28"/>
      <c r="UN609" s="28"/>
      <c r="UO609" s="28"/>
      <c r="UP609" s="28"/>
      <c r="UQ609" s="28"/>
      <c r="UR609" s="28"/>
      <c r="US609" s="28"/>
      <c r="UT609" s="28"/>
      <c r="UU609" s="28"/>
      <c r="UV609" s="28"/>
      <c r="UW609" s="28"/>
      <c r="UX609" s="28"/>
      <c r="UY609" s="28"/>
      <c r="UZ609" s="28"/>
      <c r="VA609" s="28"/>
      <c r="VB609" s="28"/>
      <c r="VC609" s="28"/>
      <c r="VD609" s="28"/>
      <c r="VE609" s="28"/>
      <c r="VF609" s="28"/>
      <c r="VG609" s="28"/>
      <c r="VH609" s="28"/>
      <c r="VI609" s="28"/>
      <c r="VJ609" s="28"/>
      <c r="VK609" s="28"/>
      <c r="VL609" s="28"/>
      <c r="VM609" s="28"/>
      <c r="VN609" s="28"/>
      <c r="VO609" s="28"/>
      <c r="VP609" s="28"/>
      <c r="VQ609" s="28"/>
      <c r="VR609" s="28"/>
      <c r="VS609" s="28"/>
      <c r="VT609" s="28"/>
      <c r="VU609" s="28"/>
      <c r="VV609" s="28"/>
      <c r="VW609" s="28"/>
      <c r="VX609" s="28"/>
      <c r="VY609" s="28"/>
      <c r="VZ609" s="28"/>
      <c r="WA609" s="28"/>
      <c r="WB609" s="28"/>
      <c r="WC609" s="28"/>
      <c r="WD609" s="28"/>
      <c r="WE609" s="28"/>
      <c r="WF609" s="28"/>
      <c r="WG609" s="28"/>
      <c r="WH609" s="28"/>
      <c r="WI609" s="28"/>
      <c r="WJ609" s="28"/>
      <c r="WK609" s="28"/>
      <c r="WL609" s="28"/>
      <c r="WM609" s="28"/>
      <c r="WN609" s="28"/>
      <c r="WO609" s="28"/>
      <c r="WP609" s="28"/>
      <c r="WQ609" s="28"/>
      <c r="WR609" s="28"/>
      <c r="WS609" s="28"/>
      <c r="WT609" s="28"/>
      <c r="WU609" s="28"/>
      <c r="WV609" s="28"/>
      <c r="WW609" s="28"/>
      <c r="WX609" s="28"/>
      <c r="WY609" s="28"/>
      <c r="WZ609" s="28"/>
      <c r="XA609" s="28"/>
      <c r="XB609" s="28"/>
      <c r="XC609" s="28"/>
      <c r="XD609" s="28"/>
      <c r="XE609" s="28"/>
      <c r="XF609" s="28"/>
      <c r="XG609" s="28"/>
      <c r="XH609" s="28"/>
      <c r="XI609" s="28"/>
      <c r="XJ609" s="28"/>
      <c r="XK609" s="28"/>
      <c r="XL609" s="28"/>
      <c r="XM609" s="28"/>
      <c r="XN609" s="28"/>
      <c r="XO609" s="28"/>
      <c r="XP609" s="28"/>
      <c r="XQ609" s="28"/>
      <c r="XR609" s="28"/>
      <c r="XS609" s="28"/>
      <c r="XT609" s="28"/>
      <c r="XU609" s="28"/>
      <c r="XV609" s="28"/>
      <c r="XW609" s="28"/>
      <c r="XX609" s="28"/>
      <c r="XY609" s="28"/>
      <c r="XZ609" s="28"/>
      <c r="YA609" s="28"/>
      <c r="YB609" s="28"/>
      <c r="YC609" s="28"/>
      <c r="YD609" s="28"/>
      <c r="YE609" s="28"/>
      <c r="YF609" s="28"/>
      <c r="YG609" s="28"/>
      <c r="YH609" s="28"/>
      <c r="YI609" s="28"/>
      <c r="YJ609" s="28"/>
      <c r="YK609" s="28"/>
      <c r="YL609" s="28"/>
      <c r="YM609" s="28"/>
      <c r="YN609" s="28"/>
      <c r="YO609" s="28"/>
      <c r="YP609" s="28"/>
      <c r="YQ609" s="28"/>
      <c r="YR609" s="28"/>
      <c r="YS609" s="28"/>
      <c r="YT609" s="28"/>
      <c r="YU609" s="28"/>
      <c r="YV609" s="28"/>
      <c r="YW609" s="28"/>
      <c r="YX609" s="28"/>
      <c r="YY609" s="28"/>
      <c r="YZ609" s="28"/>
      <c r="ZA609" s="28"/>
      <c r="ZB609" s="28"/>
      <c r="ZC609" s="28"/>
      <c r="ZD609" s="28"/>
      <c r="ZE609" s="28"/>
      <c r="ZF609" s="28"/>
      <c r="ZG609" s="28"/>
      <c r="ZH609" s="28"/>
      <c r="ZI609" s="28"/>
      <c r="ZJ609" s="28"/>
      <c r="ZK609" s="28"/>
      <c r="ZL609" s="28"/>
      <c r="ZM609" s="28"/>
      <c r="ZN609" s="28"/>
      <c r="ZO609" s="28"/>
      <c r="ZP609" s="28"/>
      <c r="ZQ609" s="28"/>
      <c r="ZR609" s="28"/>
      <c r="ZS609" s="28"/>
      <c r="ZT609" s="28"/>
      <c r="ZU609" s="28"/>
      <c r="ZV609" s="28"/>
      <c r="ZW609" s="28"/>
      <c r="ZX609" s="28"/>
      <c r="ZY609" s="28"/>
      <c r="ZZ609" s="28"/>
      <c r="AAA609" s="28"/>
      <c r="AAB609" s="28"/>
      <c r="AAC609" s="28"/>
      <c r="AAD609" s="28"/>
      <c r="AAE609" s="28"/>
      <c r="AAF609" s="28"/>
      <c r="AAG609" s="28"/>
      <c r="AAH609" s="28"/>
      <c r="AAI609" s="28"/>
      <c r="AAJ609" s="28"/>
      <c r="AAK609" s="28"/>
      <c r="AAL609" s="28"/>
      <c r="AAM609" s="28"/>
      <c r="AAN609" s="28"/>
      <c r="AAO609" s="28"/>
      <c r="AAP609" s="28"/>
      <c r="AAQ609" s="28"/>
      <c r="AAR609" s="28"/>
      <c r="AAS609" s="28"/>
      <c r="AAT609" s="28"/>
      <c r="AAU609" s="28"/>
      <c r="AAV609" s="28"/>
      <c r="AAW609" s="28"/>
      <c r="AAX609" s="28"/>
      <c r="AAY609" s="28"/>
      <c r="AAZ609" s="28"/>
      <c r="ABA609" s="28"/>
      <c r="ABB609" s="28"/>
      <c r="ABC609" s="28"/>
      <c r="ABD609" s="28"/>
      <c r="ABE609" s="28"/>
      <c r="ABF609" s="28"/>
      <c r="ABG609" s="28"/>
      <c r="ABH609" s="28"/>
      <c r="ABI609" s="28"/>
      <c r="ABJ609" s="28"/>
      <c r="ABK609" s="28"/>
      <c r="ABL609" s="28"/>
      <c r="ABM609" s="28"/>
      <c r="ABN609" s="28"/>
      <c r="ABO609" s="28"/>
      <c r="ABP609" s="28"/>
      <c r="ABQ609" s="28"/>
      <c r="ABR609" s="28"/>
      <c r="ABS609" s="28"/>
      <c r="ABT609" s="28"/>
      <c r="ABU609" s="28"/>
      <c r="ABV609" s="28"/>
      <c r="ABW609" s="28"/>
      <c r="ABX609" s="28"/>
      <c r="ABY609" s="28"/>
      <c r="ABZ609" s="28"/>
      <c r="ACA609" s="28"/>
      <c r="ACB609" s="28"/>
      <c r="ACC609" s="28"/>
      <c r="ACD609" s="28"/>
      <c r="ACE609" s="28"/>
      <c r="ACF609" s="28"/>
      <c r="ACG609" s="28"/>
      <c r="ACH609" s="28"/>
      <c r="ACI609" s="28"/>
      <c r="ACJ609" s="28"/>
      <c r="ACK609" s="28"/>
      <c r="ACL609" s="28"/>
      <c r="ACM609" s="28"/>
      <c r="ACN609" s="28"/>
      <c r="ACO609" s="28"/>
      <c r="ACP609" s="28"/>
      <c r="ACQ609" s="28"/>
      <c r="ACR609" s="28"/>
      <c r="ACS609" s="28"/>
      <c r="ACT609" s="28"/>
      <c r="ACU609" s="28"/>
      <c r="ACV609" s="28"/>
      <c r="ACW609" s="28"/>
      <c r="ACX609" s="28"/>
      <c r="ACY609" s="28"/>
      <c r="ACZ609" s="28"/>
      <c r="ADA609" s="28"/>
      <c r="ADB609" s="28"/>
      <c r="ADC609" s="28"/>
      <c r="ADD609" s="28"/>
      <c r="ADE609" s="28"/>
      <c r="ADF609" s="28"/>
      <c r="ADG609" s="28"/>
      <c r="ADH609" s="28"/>
      <c r="ADI609" s="28"/>
      <c r="ADJ609" s="28"/>
      <c r="ADK609" s="28"/>
      <c r="ADL609" s="28"/>
      <c r="ADM609" s="28"/>
      <c r="ADN609" s="28"/>
      <c r="ADO609" s="28"/>
      <c r="ADP609" s="28"/>
      <c r="ADQ609" s="28"/>
      <c r="ADR609" s="28"/>
      <c r="ADS609" s="28"/>
      <c r="ADT609" s="28"/>
      <c r="ADU609" s="28"/>
      <c r="ADV609" s="28"/>
      <c r="ADW609" s="28"/>
      <c r="ADX609" s="28"/>
      <c r="ADY609" s="28"/>
      <c r="ADZ609" s="28"/>
      <c r="AEA609" s="28"/>
      <c r="AEB609" s="28"/>
      <c r="AEC609" s="28"/>
      <c r="AED609" s="28"/>
      <c r="AEE609" s="28"/>
      <c r="AEF609" s="28"/>
      <c r="AEG609" s="28"/>
      <c r="AEH609" s="28"/>
      <c r="AEI609" s="28"/>
      <c r="AEJ609" s="28"/>
      <c r="AEK609" s="28"/>
      <c r="AEL609" s="28"/>
      <c r="AEM609" s="28"/>
      <c r="AEN609" s="28"/>
      <c r="AEO609" s="28"/>
      <c r="AEP609" s="28"/>
      <c r="AEQ609" s="28"/>
      <c r="AER609" s="28"/>
      <c r="AES609" s="28"/>
      <c r="AET609" s="28"/>
      <c r="AEU609" s="28"/>
      <c r="AEV609" s="28"/>
      <c r="AEW609" s="28"/>
      <c r="AEX609" s="28"/>
      <c r="AEY609" s="28"/>
      <c r="AEZ609" s="28"/>
      <c r="AFA609" s="28"/>
      <c r="AFB609" s="28"/>
      <c r="AFC609" s="28"/>
      <c r="AFD609" s="28"/>
      <c r="AFE609" s="28"/>
      <c r="AFF609" s="28"/>
      <c r="AFG609" s="28"/>
      <c r="AFH609" s="28"/>
      <c r="AFI609" s="28"/>
      <c r="AFJ609" s="28"/>
      <c r="AFK609" s="28"/>
      <c r="AFL609" s="28"/>
      <c r="AFM609" s="28"/>
      <c r="AFN609" s="28"/>
      <c r="AFO609" s="28"/>
      <c r="AFP609" s="28"/>
      <c r="AFQ609" s="28"/>
      <c r="AFR609" s="28"/>
      <c r="AFS609" s="28"/>
      <c r="AFT609" s="28"/>
      <c r="AFU609" s="28"/>
      <c r="AFV609" s="28"/>
      <c r="AFW609" s="28"/>
      <c r="AFX609" s="28"/>
      <c r="AFY609" s="28"/>
      <c r="AFZ609" s="28"/>
      <c r="AGA609" s="28"/>
      <c r="AGB609" s="28"/>
      <c r="AGC609" s="28"/>
      <c r="AGD609" s="28"/>
      <c r="AGE609" s="28"/>
      <c r="AGF609" s="28"/>
      <c r="AGG609" s="28"/>
      <c r="AGH609" s="28"/>
      <c r="AGI609" s="28"/>
      <c r="AGJ609" s="28"/>
      <c r="AGK609" s="28"/>
      <c r="AGL609" s="28"/>
      <c r="AGM609" s="28"/>
      <c r="AGN609" s="28"/>
      <c r="AGO609" s="28"/>
      <c r="AGP609" s="28"/>
      <c r="AGQ609" s="28"/>
      <c r="AGR609" s="28"/>
      <c r="AGS609" s="28"/>
      <c r="AGT609" s="28"/>
      <c r="AGU609" s="28"/>
      <c r="AGV609" s="28"/>
      <c r="AGW609" s="28"/>
      <c r="AGX609" s="28"/>
      <c r="AGY609" s="28"/>
      <c r="AGZ609" s="28"/>
      <c r="AHA609" s="28"/>
      <c r="AHB609" s="28"/>
      <c r="AHC609" s="28"/>
      <c r="AHD609" s="28"/>
      <c r="AHE609" s="28"/>
      <c r="AHF609" s="28"/>
      <c r="AHG609" s="28"/>
      <c r="AHH609" s="28"/>
      <c r="AHI609" s="28"/>
      <c r="AHJ609" s="28"/>
      <c r="AHK609" s="28"/>
      <c r="AHL609" s="28"/>
      <c r="AHM609" s="28"/>
      <c r="AHN609" s="28"/>
      <c r="AHO609" s="28"/>
      <c r="AHP609" s="28"/>
      <c r="AHQ609" s="28"/>
      <c r="AHR609" s="28"/>
      <c r="AHS609" s="28"/>
      <c r="AHT609" s="28"/>
      <c r="AHU609" s="28"/>
      <c r="AHV609" s="28"/>
      <c r="AHW609" s="28"/>
      <c r="AHX609" s="28"/>
      <c r="AHY609" s="28"/>
      <c r="AHZ609" s="28"/>
      <c r="AIA609" s="28"/>
      <c r="AIB609" s="28"/>
      <c r="AIC609" s="28"/>
      <c r="AID609" s="28"/>
      <c r="AIE609" s="28"/>
      <c r="AIF609" s="28"/>
      <c r="AIG609" s="28"/>
      <c r="AIH609" s="28"/>
      <c r="AII609" s="28"/>
      <c r="AIJ609" s="28"/>
      <c r="AIK609" s="28"/>
      <c r="AIL609" s="28"/>
      <c r="AIM609" s="28"/>
      <c r="AIN609" s="28"/>
      <c r="AIO609" s="28"/>
      <c r="AIP609" s="28"/>
      <c r="AIQ609" s="28"/>
      <c r="AIR609" s="28"/>
      <c r="AIS609" s="28"/>
      <c r="AIT609" s="28"/>
      <c r="AIU609" s="28"/>
      <c r="AIV609" s="28"/>
      <c r="AIW609" s="28"/>
      <c r="AIX609" s="28"/>
      <c r="AIY609" s="28"/>
      <c r="AIZ609" s="28"/>
      <c r="AJA609" s="28"/>
      <c r="AJB609" s="28"/>
      <c r="AJC609" s="28"/>
      <c r="AJD609" s="28"/>
      <c r="AJE609" s="28"/>
      <c r="AJF609" s="28"/>
      <c r="AJG609" s="28"/>
      <c r="AJH609" s="28"/>
      <c r="AJI609" s="28"/>
      <c r="AJJ609" s="28"/>
      <c r="AJK609" s="28"/>
      <c r="AJL609" s="28"/>
      <c r="AJM609" s="28"/>
      <c r="AJN609" s="28"/>
      <c r="AJO609" s="28"/>
      <c r="AJP609" s="28"/>
      <c r="AJQ609" s="28"/>
      <c r="AJR609" s="28"/>
      <c r="AJS609" s="28"/>
      <c r="AJT609" s="28"/>
      <c r="AJU609" s="28"/>
      <c r="AJV609" s="28"/>
      <c r="AJW609" s="28"/>
      <c r="AJX609" s="28"/>
      <c r="AJY609" s="28"/>
      <c r="AJZ609" s="28"/>
      <c r="AKA609" s="28"/>
      <c r="AKB609" s="28"/>
      <c r="AKC609" s="28"/>
      <c r="AKD609" s="28"/>
      <c r="AKE609" s="28"/>
      <c r="AKF609" s="28"/>
      <c r="AKG609" s="28"/>
      <c r="AKH609" s="28"/>
      <c r="AKI609" s="28"/>
      <c r="AKJ609" s="28"/>
      <c r="AKK609" s="28"/>
      <c r="AKL609" s="28"/>
      <c r="AKM609" s="28"/>
      <c r="AKN609" s="28"/>
      <c r="AKO609" s="28"/>
      <c r="AKP609" s="28"/>
      <c r="AKQ609" s="28"/>
      <c r="AKR609" s="28"/>
      <c r="AKS609" s="28"/>
      <c r="AKT609" s="28"/>
      <c r="AKU609" s="28"/>
      <c r="AKV609" s="28"/>
      <c r="AKW609" s="28"/>
      <c r="AKX609" s="28"/>
      <c r="AKY609" s="28"/>
      <c r="AKZ609" s="28"/>
      <c r="ALA609" s="28"/>
      <c r="ALB609" s="28"/>
      <c r="ALC609" s="28"/>
      <c r="ALD609" s="28"/>
      <c r="ALE609" s="28"/>
      <c r="ALF609" s="28"/>
      <c r="ALG609" s="28"/>
      <c r="ALH609" s="28"/>
      <c r="ALI609" s="28"/>
      <c r="ALJ609" s="28"/>
      <c r="ALK609" s="28"/>
      <c r="ALL609" s="28"/>
      <c r="ALM609" s="28"/>
      <c r="ALN609" s="28"/>
      <c r="ALO609" s="28"/>
      <c r="ALP609" s="28"/>
      <c r="ALQ609" s="28"/>
      <c r="ALR609" s="28"/>
      <c r="ALS609" s="28"/>
      <c r="ALT609" s="28"/>
      <c r="ALU609" s="28"/>
      <c r="ALV609" s="28"/>
      <c r="ALW609" s="28"/>
      <c r="ALX609" s="28"/>
      <c r="ALY609" s="28"/>
      <c r="ALZ609" s="28"/>
      <c r="AMA609" s="28"/>
      <c r="AMB609" s="28"/>
      <c r="AMC609" s="28"/>
      <c r="AMD609" s="28"/>
      <c r="AME609" s="28"/>
      <c r="AMF609" s="28"/>
      <c r="AMG609" s="28"/>
      <c r="AMH609" s="28"/>
      <c r="AMI609" s="28"/>
      <c r="AMJ609" s="28"/>
      <c r="AMK609" s="28"/>
      <c r="AML609" s="28"/>
      <c r="AMM609" s="28"/>
      <c r="AMN609" s="28"/>
      <c r="AMO609" s="28"/>
      <c r="AMP609" s="28"/>
      <c r="AMQ609" s="28"/>
      <c r="AMR609" s="28"/>
      <c r="AMS609" s="28"/>
      <c r="AMT609" s="28"/>
      <c r="AMU609" s="28"/>
      <c r="AMV609" s="28"/>
      <c r="AMW609" s="28"/>
      <c r="AMX609" s="28"/>
    </row>
    <row r="610" spans="3:1038" s="6" customFormat="1" ht="15" customHeight="1" x14ac:dyDescent="0.25">
      <c r="C610" s="6" t="str">
        <f t="shared" si="265"/>
        <v>State</v>
      </c>
      <c r="D610" s="6" t="str">
        <f t="shared" si="266"/>
        <v>HPX-80-DHPTCTA 130  (80 gal)</v>
      </c>
      <c r="E610" s="6">
        <f t="shared" si="267"/>
        <v>2302515</v>
      </c>
      <c r="F610" s="55">
        <f t="shared" si="268"/>
        <v>80</v>
      </c>
      <c r="G610" s="6" t="str">
        <f t="shared" si="269"/>
        <v>AOSmithHPTU80</v>
      </c>
      <c r="H610" s="114">
        <f t="shared" si="270"/>
        <v>0</v>
      </c>
      <c r="I610" s="152" t="str">
        <f t="shared" si="271"/>
        <v>StateHPX80DHPTCTA130</v>
      </c>
      <c r="J610" s="114">
        <v>3</v>
      </c>
      <c r="K610" s="219">
        <v>3.45</v>
      </c>
      <c r="L610" s="91" t="s">
        <v>188</v>
      </c>
      <c r="M610" s="183"/>
      <c r="N610" s="131">
        <f t="shared" si="272"/>
        <v>23</v>
      </c>
      <c r="O610" s="174" t="s">
        <v>39</v>
      </c>
      <c r="P610" s="178">
        <f t="shared" si="333"/>
        <v>25</v>
      </c>
      <c r="Q610" s="164">
        <f t="shared" si="263"/>
        <v>2302515</v>
      </c>
      <c r="R610" s="9" t="str">
        <f t="shared" si="273"/>
        <v>HPX-80-DHPTCTA 130  (80 gal)</v>
      </c>
      <c r="S610" s="11">
        <f>COUNTIF(R$90:R$662, R610)</f>
        <v>1</v>
      </c>
      <c r="T610" s="200" t="s">
        <v>1232</v>
      </c>
      <c r="U610" s="184">
        <v>80</v>
      </c>
      <c r="V610" s="174" t="s">
        <v>103</v>
      </c>
      <c r="W610" s="174" t="s">
        <v>103</v>
      </c>
      <c r="X610" s="129" t="str">
        <f t="shared" si="264"/>
        <v>AOSmithHPTU80</v>
      </c>
      <c r="Y610" s="195">
        <v>0</v>
      </c>
      <c r="Z610" s="165"/>
      <c r="AA610" s="185"/>
      <c r="AB610" s="166"/>
      <c r="AC610" s="124" t="str">
        <f t="shared" si="274"/>
        <v>2,     2302515,   "HPX-80-DHPTCTA 130  (80 gal)"</v>
      </c>
      <c r="AD610" s="196" t="str">
        <f t="shared" si="334"/>
        <v>State</v>
      </c>
      <c r="AE610" s="202" t="s">
        <v>1235</v>
      </c>
      <c r="AF610" s="167">
        <f>COUNTIF(AE$77:AE$662, AE610)</f>
        <v>1</v>
      </c>
      <c r="AG610" s="124" t="str">
        <f t="shared" si="275"/>
        <v xml:space="preserve">          case  HPX-80-DHPTCTA 130  (80 gal)   :   "StateHPX80DHPTCTA130"</v>
      </c>
      <c r="AH610" s="6">
        <v>3.45</v>
      </c>
      <c r="AJ610" s="6">
        <v>3</v>
      </c>
      <c r="AK610" s="18"/>
      <c r="AL610" s="138">
        <f t="shared" si="276"/>
        <v>3.45</v>
      </c>
      <c r="AM610" s="138" t="str">
        <f t="shared" si="277"/>
        <v/>
      </c>
      <c r="AN610" s="18"/>
      <c r="AO610" s="18"/>
      <c r="AP610" s="18"/>
      <c r="AQ610" s="18"/>
      <c r="AR610" s="1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  <c r="BF610" s="28"/>
      <c r="BG610" s="28"/>
      <c r="BH610" s="28"/>
      <c r="BI610" s="28"/>
      <c r="BJ610" s="28"/>
      <c r="BK610" s="28"/>
      <c r="BL610" s="28"/>
      <c r="BM610" s="28"/>
      <c r="BN610" s="28"/>
      <c r="BO610" s="28"/>
      <c r="BP610" s="28"/>
      <c r="BQ610" s="28"/>
      <c r="BR610" s="28"/>
      <c r="BS610" s="28"/>
      <c r="BT610" s="28"/>
      <c r="BU610" s="28"/>
      <c r="BV610" s="28"/>
      <c r="BW610" s="28"/>
      <c r="BX610" s="28"/>
      <c r="BY610" s="28"/>
      <c r="BZ610" s="28"/>
      <c r="CA610" s="28"/>
      <c r="CB610" s="28"/>
      <c r="CC610" s="28"/>
      <c r="CD610" s="28"/>
      <c r="CE610" s="28"/>
      <c r="CF610" s="28"/>
      <c r="CG610" s="28"/>
      <c r="CH610" s="28"/>
      <c r="CI610" s="28"/>
      <c r="CJ610" s="28"/>
      <c r="CK610" s="28"/>
      <c r="CL610" s="28"/>
      <c r="CM610" s="28"/>
      <c r="CN610" s="28"/>
      <c r="CO610" s="28"/>
      <c r="CP610" s="28"/>
      <c r="CQ610" s="28"/>
      <c r="CR610" s="28"/>
      <c r="CS610" s="28"/>
      <c r="CT610" s="28"/>
      <c r="CU610" s="28"/>
      <c r="CV610" s="28"/>
      <c r="CW610" s="28"/>
      <c r="CX610" s="28"/>
      <c r="CY610" s="28"/>
      <c r="CZ610" s="28"/>
      <c r="DA610" s="28"/>
      <c r="DB610" s="28"/>
      <c r="DC610" s="28"/>
      <c r="DD610" s="28"/>
      <c r="DE610" s="28"/>
      <c r="DF610" s="28"/>
      <c r="DG610" s="28"/>
      <c r="DH610" s="28"/>
      <c r="DI610" s="28"/>
      <c r="DJ610" s="28"/>
      <c r="DK610" s="28"/>
      <c r="DL610" s="28"/>
      <c r="DM610" s="28"/>
      <c r="DN610" s="28"/>
      <c r="DO610" s="28"/>
      <c r="DP610" s="28"/>
      <c r="DQ610" s="28"/>
      <c r="DR610" s="28"/>
      <c r="DS610" s="28"/>
      <c r="DT610" s="28"/>
      <c r="DU610" s="28"/>
      <c r="DV610" s="28"/>
      <c r="DW610" s="28"/>
      <c r="DX610" s="28"/>
      <c r="DY610" s="28"/>
      <c r="DZ610" s="28"/>
      <c r="EA610" s="28"/>
      <c r="EB610" s="28"/>
      <c r="EC610" s="28"/>
      <c r="ED610" s="28"/>
      <c r="EE610" s="28"/>
      <c r="EF610" s="28"/>
      <c r="EG610" s="28"/>
      <c r="EH610" s="28"/>
      <c r="EI610" s="28"/>
      <c r="EJ610" s="28"/>
      <c r="EK610" s="28"/>
      <c r="EL610" s="28"/>
      <c r="EM610" s="28"/>
      <c r="EN610" s="28"/>
      <c r="EO610" s="28"/>
      <c r="EP610" s="28"/>
      <c r="EQ610" s="28"/>
      <c r="ER610" s="28"/>
      <c r="ES610" s="28"/>
      <c r="ET610" s="28"/>
      <c r="EU610" s="28"/>
      <c r="EV610" s="28"/>
      <c r="EW610" s="28"/>
      <c r="EX610" s="28"/>
      <c r="EY610" s="28"/>
      <c r="EZ610" s="28"/>
      <c r="FA610" s="28"/>
      <c r="FB610" s="28"/>
      <c r="FC610" s="28"/>
      <c r="FD610" s="28"/>
      <c r="FE610" s="28"/>
      <c r="FF610" s="28"/>
      <c r="FG610" s="28"/>
      <c r="FH610" s="28"/>
      <c r="FI610" s="28"/>
      <c r="FJ610" s="28"/>
      <c r="FK610" s="28"/>
      <c r="FL610" s="28"/>
      <c r="FM610" s="28"/>
      <c r="FN610" s="28"/>
      <c r="FO610" s="28"/>
      <c r="FP610" s="28"/>
      <c r="FQ610" s="28"/>
      <c r="FR610" s="28"/>
      <c r="FS610" s="28"/>
      <c r="FT610" s="28"/>
      <c r="FU610" s="28"/>
      <c r="FV610" s="28"/>
      <c r="FW610" s="28"/>
      <c r="FX610" s="28"/>
      <c r="FY610" s="28"/>
      <c r="FZ610" s="28"/>
      <c r="GA610" s="28"/>
      <c r="GB610" s="28"/>
      <c r="GC610" s="28"/>
      <c r="GD610" s="28"/>
      <c r="GE610" s="28"/>
      <c r="GF610" s="28"/>
      <c r="GG610" s="28"/>
      <c r="GH610" s="28"/>
      <c r="GI610" s="28"/>
      <c r="GJ610" s="28"/>
      <c r="GK610" s="28"/>
      <c r="GL610" s="28"/>
      <c r="GM610" s="28"/>
      <c r="GN610" s="28"/>
      <c r="GO610" s="28"/>
      <c r="GP610" s="28"/>
      <c r="GQ610" s="28"/>
      <c r="GR610" s="28"/>
      <c r="GS610" s="28"/>
      <c r="GT610" s="28"/>
      <c r="GU610" s="28"/>
      <c r="GV610" s="28"/>
      <c r="GW610" s="28"/>
      <c r="GX610" s="28"/>
      <c r="GY610" s="28"/>
      <c r="GZ610" s="28"/>
      <c r="HA610" s="28"/>
      <c r="HB610" s="28"/>
      <c r="HC610" s="28"/>
      <c r="HD610" s="28"/>
      <c r="HE610" s="28"/>
      <c r="HF610" s="28"/>
      <c r="HG610" s="28"/>
      <c r="HH610" s="28"/>
      <c r="HI610" s="28"/>
      <c r="HJ610" s="28"/>
      <c r="HK610" s="28"/>
      <c r="HL610" s="28"/>
      <c r="HM610" s="28"/>
      <c r="HN610" s="28"/>
      <c r="HO610" s="28"/>
      <c r="HP610" s="28"/>
      <c r="HQ610" s="28"/>
      <c r="HR610" s="28"/>
      <c r="HS610" s="28"/>
      <c r="HT610" s="28"/>
      <c r="HU610" s="28"/>
      <c r="HV610" s="28"/>
      <c r="HW610" s="28"/>
      <c r="HX610" s="28"/>
      <c r="HY610" s="28"/>
      <c r="HZ610" s="28"/>
      <c r="IA610" s="28"/>
      <c r="IB610" s="28"/>
      <c r="IC610" s="28"/>
      <c r="ID610" s="28"/>
      <c r="IE610" s="28"/>
      <c r="IF610" s="28"/>
      <c r="IG610" s="28"/>
      <c r="IH610" s="28"/>
      <c r="II610" s="28"/>
      <c r="IJ610" s="28"/>
      <c r="IK610" s="28"/>
      <c r="IL610" s="28"/>
      <c r="IM610" s="28"/>
      <c r="IN610" s="28"/>
      <c r="IO610" s="28"/>
      <c r="IP610" s="28"/>
      <c r="IQ610" s="28"/>
      <c r="IR610" s="28"/>
      <c r="IS610" s="28"/>
      <c r="IT610" s="28"/>
      <c r="IU610" s="28"/>
      <c r="IV610" s="28"/>
      <c r="IW610" s="28"/>
      <c r="IX610" s="28"/>
      <c r="IY610" s="28"/>
      <c r="IZ610" s="28"/>
      <c r="JA610" s="28"/>
      <c r="JB610" s="28"/>
      <c r="JC610" s="28"/>
      <c r="JD610" s="28"/>
      <c r="JE610" s="28"/>
      <c r="JF610" s="28"/>
      <c r="JG610" s="28"/>
      <c r="JH610" s="28"/>
      <c r="JI610" s="28"/>
      <c r="JJ610" s="28"/>
      <c r="JK610" s="28"/>
      <c r="JL610" s="28"/>
      <c r="JM610" s="28"/>
      <c r="JN610" s="28"/>
      <c r="JO610" s="28"/>
      <c r="JP610" s="28"/>
      <c r="JQ610" s="28"/>
      <c r="JR610" s="28"/>
      <c r="JS610" s="28"/>
      <c r="JT610" s="28"/>
      <c r="JU610" s="28"/>
      <c r="JV610" s="28"/>
      <c r="JW610" s="28"/>
      <c r="JX610" s="28"/>
      <c r="JY610" s="28"/>
      <c r="JZ610" s="28"/>
      <c r="KA610" s="28"/>
      <c r="KB610" s="28"/>
      <c r="KC610" s="28"/>
      <c r="KD610" s="28"/>
      <c r="KE610" s="28"/>
      <c r="KF610" s="28"/>
      <c r="KG610" s="28"/>
      <c r="KH610" s="28"/>
      <c r="KI610" s="28"/>
      <c r="KJ610" s="28"/>
      <c r="KK610" s="28"/>
      <c r="KL610" s="28"/>
      <c r="KM610" s="28"/>
      <c r="KN610" s="28"/>
      <c r="KO610" s="28"/>
      <c r="KP610" s="28"/>
      <c r="KQ610" s="28"/>
      <c r="KR610" s="28"/>
      <c r="KS610" s="28"/>
      <c r="KT610" s="28"/>
      <c r="KU610" s="28"/>
      <c r="KV610" s="28"/>
      <c r="KW610" s="28"/>
      <c r="KX610" s="28"/>
      <c r="KY610" s="28"/>
      <c r="KZ610" s="28"/>
      <c r="LA610" s="28"/>
      <c r="LB610" s="28"/>
      <c r="LC610" s="28"/>
      <c r="LD610" s="28"/>
      <c r="LE610" s="28"/>
      <c r="LF610" s="28"/>
      <c r="LG610" s="28"/>
      <c r="LH610" s="28"/>
      <c r="LI610" s="28"/>
      <c r="LJ610" s="28"/>
      <c r="LK610" s="28"/>
      <c r="LL610" s="28"/>
      <c r="LM610" s="28"/>
      <c r="LN610" s="28"/>
      <c r="LO610" s="28"/>
      <c r="LP610" s="28"/>
      <c r="LQ610" s="28"/>
      <c r="LR610" s="28"/>
      <c r="LS610" s="28"/>
      <c r="LT610" s="28"/>
      <c r="LU610" s="28"/>
      <c r="LV610" s="28"/>
      <c r="LW610" s="28"/>
      <c r="LX610" s="28"/>
      <c r="LY610" s="28"/>
      <c r="LZ610" s="28"/>
      <c r="MA610" s="28"/>
      <c r="MB610" s="28"/>
      <c r="MC610" s="28"/>
      <c r="MD610" s="28"/>
      <c r="ME610" s="28"/>
      <c r="MF610" s="28"/>
      <c r="MG610" s="28"/>
      <c r="MH610" s="28"/>
      <c r="MI610" s="28"/>
      <c r="MJ610" s="28"/>
      <c r="MK610" s="28"/>
      <c r="ML610" s="28"/>
      <c r="MM610" s="28"/>
      <c r="MN610" s="28"/>
      <c r="MO610" s="28"/>
      <c r="MP610" s="28"/>
      <c r="MQ610" s="28"/>
      <c r="MR610" s="28"/>
      <c r="MS610" s="28"/>
      <c r="MT610" s="28"/>
      <c r="MU610" s="28"/>
      <c r="MV610" s="28"/>
      <c r="MW610" s="28"/>
      <c r="MX610" s="28"/>
      <c r="MY610" s="28"/>
      <c r="MZ610" s="28"/>
      <c r="NA610" s="28"/>
      <c r="NB610" s="28"/>
      <c r="NC610" s="28"/>
      <c r="ND610" s="28"/>
      <c r="NE610" s="28"/>
      <c r="NF610" s="28"/>
      <c r="NG610" s="28"/>
      <c r="NH610" s="28"/>
      <c r="NI610" s="28"/>
      <c r="NJ610" s="28"/>
      <c r="NK610" s="28"/>
      <c r="NL610" s="28"/>
      <c r="NM610" s="28"/>
      <c r="NN610" s="28"/>
      <c r="NO610" s="28"/>
      <c r="NP610" s="28"/>
      <c r="NQ610" s="28"/>
      <c r="NR610" s="28"/>
      <c r="NS610" s="28"/>
      <c r="NT610" s="28"/>
      <c r="NU610" s="28"/>
      <c r="NV610" s="28"/>
      <c r="NW610" s="28"/>
      <c r="NX610" s="28"/>
      <c r="NY610" s="28"/>
      <c r="NZ610" s="28"/>
      <c r="OA610" s="28"/>
      <c r="OB610" s="28"/>
      <c r="OC610" s="28"/>
      <c r="OD610" s="28"/>
      <c r="OE610" s="28"/>
      <c r="OF610" s="28"/>
      <c r="OG610" s="28"/>
      <c r="OH610" s="28"/>
      <c r="OI610" s="28"/>
      <c r="OJ610" s="28"/>
      <c r="OK610" s="28"/>
      <c r="OL610" s="28"/>
      <c r="OM610" s="28"/>
      <c r="ON610" s="28"/>
      <c r="OO610" s="28"/>
      <c r="OP610" s="28"/>
      <c r="OQ610" s="28"/>
      <c r="OR610" s="28"/>
      <c r="OS610" s="28"/>
      <c r="OT610" s="28"/>
      <c r="OU610" s="28"/>
      <c r="OV610" s="28"/>
      <c r="OW610" s="28"/>
      <c r="OX610" s="28"/>
      <c r="OY610" s="28"/>
      <c r="OZ610" s="28"/>
      <c r="PA610" s="28"/>
      <c r="PB610" s="28"/>
      <c r="PC610" s="28"/>
      <c r="PD610" s="28"/>
      <c r="PE610" s="28"/>
      <c r="PF610" s="28"/>
      <c r="PG610" s="28"/>
      <c r="PH610" s="28"/>
      <c r="PI610" s="28"/>
      <c r="PJ610" s="28"/>
      <c r="PK610" s="28"/>
      <c r="PL610" s="28"/>
      <c r="PM610" s="28"/>
      <c r="PN610" s="28"/>
      <c r="PO610" s="28"/>
      <c r="PP610" s="28"/>
      <c r="PQ610" s="28"/>
      <c r="PR610" s="28"/>
      <c r="PS610" s="28"/>
      <c r="PT610" s="28"/>
      <c r="PU610" s="28"/>
      <c r="PV610" s="28"/>
      <c r="PW610" s="28"/>
      <c r="PX610" s="28"/>
      <c r="PY610" s="28"/>
      <c r="PZ610" s="28"/>
      <c r="QA610" s="28"/>
      <c r="QB610" s="28"/>
      <c r="QC610" s="28"/>
      <c r="QD610" s="28"/>
      <c r="QE610" s="28"/>
      <c r="QF610" s="28"/>
      <c r="QG610" s="28"/>
      <c r="QH610" s="28"/>
      <c r="QI610" s="28"/>
      <c r="QJ610" s="28"/>
      <c r="QK610" s="28"/>
      <c r="QL610" s="28"/>
      <c r="QM610" s="28"/>
      <c r="QN610" s="28"/>
      <c r="QO610" s="28"/>
      <c r="QP610" s="28"/>
      <c r="QQ610" s="28"/>
      <c r="QR610" s="28"/>
      <c r="QS610" s="28"/>
      <c r="QT610" s="28"/>
      <c r="QU610" s="28"/>
      <c r="QV610" s="28"/>
      <c r="QW610" s="28"/>
      <c r="QX610" s="28"/>
      <c r="QY610" s="28"/>
      <c r="QZ610" s="28"/>
      <c r="RA610" s="28"/>
      <c r="RB610" s="28"/>
      <c r="RC610" s="28"/>
      <c r="RD610" s="28"/>
      <c r="RE610" s="28"/>
      <c r="RF610" s="28"/>
      <c r="RG610" s="28"/>
      <c r="RH610" s="28"/>
      <c r="RI610" s="28"/>
      <c r="RJ610" s="28"/>
      <c r="RK610" s="28"/>
      <c r="RL610" s="28"/>
      <c r="RM610" s="28"/>
      <c r="RN610" s="28"/>
      <c r="RO610" s="28"/>
      <c r="RP610" s="28"/>
      <c r="RQ610" s="28"/>
      <c r="RR610" s="28"/>
      <c r="RS610" s="28"/>
      <c r="RT610" s="28"/>
      <c r="RU610" s="28"/>
      <c r="RV610" s="28"/>
      <c r="RW610" s="28"/>
      <c r="RX610" s="28"/>
      <c r="RY610" s="28"/>
      <c r="RZ610" s="28"/>
      <c r="SA610" s="28"/>
      <c r="SB610" s="28"/>
      <c r="SC610" s="28"/>
      <c r="SD610" s="28"/>
      <c r="SE610" s="28"/>
      <c r="SF610" s="28"/>
      <c r="SG610" s="28"/>
      <c r="SH610" s="28"/>
      <c r="SI610" s="28"/>
      <c r="SJ610" s="28"/>
      <c r="SK610" s="28"/>
      <c r="SL610" s="28"/>
      <c r="SM610" s="28"/>
      <c r="SN610" s="28"/>
      <c r="SO610" s="28"/>
      <c r="SP610" s="28"/>
      <c r="SQ610" s="28"/>
      <c r="SR610" s="28"/>
      <c r="SS610" s="28"/>
      <c r="ST610" s="28"/>
      <c r="SU610" s="28"/>
      <c r="SV610" s="28"/>
      <c r="SW610" s="28"/>
      <c r="SX610" s="28"/>
      <c r="SY610" s="28"/>
      <c r="SZ610" s="28"/>
      <c r="TA610" s="28"/>
      <c r="TB610" s="28"/>
      <c r="TC610" s="28"/>
      <c r="TD610" s="28"/>
      <c r="TE610" s="28"/>
      <c r="TF610" s="28"/>
      <c r="TG610" s="28"/>
      <c r="TH610" s="28"/>
      <c r="TI610" s="28"/>
      <c r="TJ610" s="28"/>
      <c r="TK610" s="28"/>
      <c r="TL610" s="28"/>
      <c r="TM610" s="28"/>
      <c r="TN610" s="28"/>
      <c r="TO610" s="28"/>
      <c r="TP610" s="28"/>
      <c r="TQ610" s="28"/>
      <c r="TR610" s="28"/>
      <c r="TS610" s="28"/>
      <c r="TT610" s="28"/>
      <c r="TU610" s="28"/>
      <c r="TV610" s="28"/>
      <c r="TW610" s="28"/>
      <c r="TX610" s="28"/>
      <c r="TY610" s="28"/>
      <c r="TZ610" s="28"/>
      <c r="UA610" s="28"/>
      <c r="UB610" s="28"/>
      <c r="UC610" s="28"/>
      <c r="UD610" s="28"/>
      <c r="UE610" s="28"/>
      <c r="UF610" s="28"/>
      <c r="UG610" s="28"/>
      <c r="UH610" s="28"/>
      <c r="UI610" s="28"/>
      <c r="UJ610" s="28"/>
      <c r="UK610" s="28"/>
      <c r="UL610" s="28"/>
      <c r="UM610" s="28"/>
      <c r="UN610" s="28"/>
      <c r="UO610" s="28"/>
      <c r="UP610" s="28"/>
      <c r="UQ610" s="28"/>
      <c r="UR610" s="28"/>
      <c r="US610" s="28"/>
      <c r="UT610" s="28"/>
      <c r="UU610" s="28"/>
      <c r="UV610" s="28"/>
      <c r="UW610" s="28"/>
      <c r="UX610" s="28"/>
      <c r="UY610" s="28"/>
      <c r="UZ610" s="28"/>
      <c r="VA610" s="28"/>
      <c r="VB610" s="28"/>
      <c r="VC610" s="28"/>
      <c r="VD610" s="28"/>
      <c r="VE610" s="28"/>
      <c r="VF610" s="28"/>
      <c r="VG610" s="28"/>
      <c r="VH610" s="28"/>
      <c r="VI610" s="28"/>
      <c r="VJ610" s="28"/>
      <c r="VK610" s="28"/>
      <c r="VL610" s="28"/>
      <c r="VM610" s="28"/>
      <c r="VN610" s="28"/>
      <c r="VO610" s="28"/>
      <c r="VP610" s="28"/>
      <c r="VQ610" s="28"/>
      <c r="VR610" s="28"/>
      <c r="VS610" s="28"/>
      <c r="VT610" s="28"/>
      <c r="VU610" s="28"/>
      <c r="VV610" s="28"/>
      <c r="VW610" s="28"/>
      <c r="VX610" s="28"/>
      <c r="VY610" s="28"/>
      <c r="VZ610" s="28"/>
      <c r="WA610" s="28"/>
      <c r="WB610" s="28"/>
      <c r="WC610" s="28"/>
      <c r="WD610" s="28"/>
      <c r="WE610" s="28"/>
      <c r="WF610" s="28"/>
      <c r="WG610" s="28"/>
      <c r="WH610" s="28"/>
      <c r="WI610" s="28"/>
      <c r="WJ610" s="28"/>
      <c r="WK610" s="28"/>
      <c r="WL610" s="28"/>
      <c r="WM610" s="28"/>
      <c r="WN610" s="28"/>
      <c r="WO610" s="28"/>
      <c r="WP610" s="28"/>
      <c r="WQ610" s="28"/>
      <c r="WR610" s="28"/>
      <c r="WS610" s="28"/>
      <c r="WT610" s="28"/>
      <c r="WU610" s="28"/>
      <c r="WV610" s="28"/>
      <c r="WW610" s="28"/>
      <c r="WX610" s="28"/>
      <c r="WY610" s="28"/>
      <c r="WZ610" s="28"/>
      <c r="XA610" s="28"/>
      <c r="XB610" s="28"/>
      <c r="XC610" s="28"/>
      <c r="XD610" s="28"/>
      <c r="XE610" s="28"/>
      <c r="XF610" s="28"/>
      <c r="XG610" s="28"/>
      <c r="XH610" s="28"/>
      <c r="XI610" s="28"/>
      <c r="XJ610" s="28"/>
      <c r="XK610" s="28"/>
      <c r="XL610" s="28"/>
      <c r="XM610" s="28"/>
      <c r="XN610" s="28"/>
      <c r="XO610" s="28"/>
      <c r="XP610" s="28"/>
      <c r="XQ610" s="28"/>
      <c r="XR610" s="28"/>
      <c r="XS610" s="28"/>
      <c r="XT610" s="28"/>
      <c r="XU610" s="28"/>
      <c r="XV610" s="28"/>
      <c r="XW610" s="28"/>
      <c r="XX610" s="28"/>
      <c r="XY610" s="28"/>
      <c r="XZ610" s="28"/>
      <c r="YA610" s="28"/>
      <c r="YB610" s="28"/>
      <c r="YC610" s="28"/>
      <c r="YD610" s="28"/>
      <c r="YE610" s="28"/>
      <c r="YF610" s="28"/>
      <c r="YG610" s="28"/>
      <c r="YH610" s="28"/>
      <c r="YI610" s="28"/>
      <c r="YJ610" s="28"/>
      <c r="YK610" s="28"/>
      <c r="YL610" s="28"/>
      <c r="YM610" s="28"/>
      <c r="YN610" s="28"/>
      <c r="YO610" s="28"/>
      <c r="YP610" s="28"/>
      <c r="YQ610" s="28"/>
      <c r="YR610" s="28"/>
      <c r="YS610" s="28"/>
      <c r="YT610" s="28"/>
      <c r="YU610" s="28"/>
      <c r="YV610" s="28"/>
      <c r="YW610" s="28"/>
      <c r="YX610" s="28"/>
      <c r="YY610" s="28"/>
      <c r="YZ610" s="28"/>
      <c r="ZA610" s="28"/>
      <c r="ZB610" s="28"/>
      <c r="ZC610" s="28"/>
      <c r="ZD610" s="28"/>
      <c r="ZE610" s="28"/>
      <c r="ZF610" s="28"/>
      <c r="ZG610" s="28"/>
      <c r="ZH610" s="28"/>
      <c r="ZI610" s="28"/>
      <c r="ZJ610" s="28"/>
      <c r="ZK610" s="28"/>
      <c r="ZL610" s="28"/>
      <c r="ZM610" s="28"/>
      <c r="ZN610" s="28"/>
      <c r="ZO610" s="28"/>
      <c r="ZP610" s="28"/>
      <c r="ZQ610" s="28"/>
      <c r="ZR610" s="28"/>
      <c r="ZS610" s="28"/>
      <c r="ZT610" s="28"/>
      <c r="ZU610" s="28"/>
      <c r="ZV610" s="28"/>
      <c r="ZW610" s="28"/>
      <c r="ZX610" s="28"/>
      <c r="ZY610" s="28"/>
      <c r="ZZ610" s="28"/>
      <c r="AAA610" s="28"/>
      <c r="AAB610" s="28"/>
      <c r="AAC610" s="28"/>
      <c r="AAD610" s="28"/>
      <c r="AAE610" s="28"/>
      <c r="AAF610" s="28"/>
      <c r="AAG610" s="28"/>
      <c r="AAH610" s="28"/>
      <c r="AAI610" s="28"/>
      <c r="AAJ610" s="28"/>
      <c r="AAK610" s="28"/>
      <c r="AAL610" s="28"/>
      <c r="AAM610" s="28"/>
      <c r="AAN610" s="28"/>
      <c r="AAO610" s="28"/>
      <c r="AAP610" s="28"/>
      <c r="AAQ610" s="28"/>
      <c r="AAR610" s="28"/>
      <c r="AAS610" s="28"/>
      <c r="AAT610" s="28"/>
      <c r="AAU610" s="28"/>
      <c r="AAV610" s="28"/>
      <c r="AAW610" s="28"/>
      <c r="AAX610" s="28"/>
      <c r="AAY610" s="28"/>
      <c r="AAZ610" s="28"/>
      <c r="ABA610" s="28"/>
      <c r="ABB610" s="28"/>
      <c r="ABC610" s="28"/>
      <c r="ABD610" s="28"/>
      <c r="ABE610" s="28"/>
      <c r="ABF610" s="28"/>
      <c r="ABG610" s="28"/>
      <c r="ABH610" s="28"/>
      <c r="ABI610" s="28"/>
      <c r="ABJ610" s="28"/>
      <c r="ABK610" s="28"/>
      <c r="ABL610" s="28"/>
      <c r="ABM610" s="28"/>
      <c r="ABN610" s="28"/>
      <c r="ABO610" s="28"/>
      <c r="ABP610" s="28"/>
      <c r="ABQ610" s="28"/>
      <c r="ABR610" s="28"/>
      <c r="ABS610" s="28"/>
      <c r="ABT610" s="28"/>
      <c r="ABU610" s="28"/>
      <c r="ABV610" s="28"/>
      <c r="ABW610" s="28"/>
      <c r="ABX610" s="28"/>
      <c r="ABY610" s="28"/>
      <c r="ABZ610" s="28"/>
      <c r="ACA610" s="28"/>
      <c r="ACB610" s="28"/>
      <c r="ACC610" s="28"/>
      <c r="ACD610" s="28"/>
      <c r="ACE610" s="28"/>
      <c r="ACF610" s="28"/>
      <c r="ACG610" s="28"/>
      <c r="ACH610" s="28"/>
      <c r="ACI610" s="28"/>
      <c r="ACJ610" s="28"/>
      <c r="ACK610" s="28"/>
      <c r="ACL610" s="28"/>
      <c r="ACM610" s="28"/>
      <c r="ACN610" s="28"/>
      <c r="ACO610" s="28"/>
      <c r="ACP610" s="28"/>
      <c r="ACQ610" s="28"/>
      <c r="ACR610" s="28"/>
      <c r="ACS610" s="28"/>
      <c r="ACT610" s="28"/>
      <c r="ACU610" s="28"/>
      <c r="ACV610" s="28"/>
      <c r="ACW610" s="28"/>
      <c r="ACX610" s="28"/>
      <c r="ACY610" s="28"/>
      <c r="ACZ610" s="28"/>
      <c r="ADA610" s="28"/>
      <c r="ADB610" s="28"/>
      <c r="ADC610" s="28"/>
      <c r="ADD610" s="28"/>
      <c r="ADE610" s="28"/>
      <c r="ADF610" s="28"/>
      <c r="ADG610" s="28"/>
      <c r="ADH610" s="28"/>
      <c r="ADI610" s="28"/>
      <c r="ADJ610" s="28"/>
      <c r="ADK610" s="28"/>
      <c r="ADL610" s="28"/>
      <c r="ADM610" s="28"/>
      <c r="ADN610" s="28"/>
      <c r="ADO610" s="28"/>
      <c r="ADP610" s="28"/>
      <c r="ADQ610" s="28"/>
      <c r="ADR610" s="28"/>
      <c r="ADS610" s="28"/>
      <c r="ADT610" s="28"/>
      <c r="ADU610" s="28"/>
      <c r="ADV610" s="28"/>
      <c r="ADW610" s="28"/>
      <c r="ADX610" s="28"/>
      <c r="ADY610" s="28"/>
      <c r="ADZ610" s="28"/>
      <c r="AEA610" s="28"/>
      <c r="AEB610" s="28"/>
      <c r="AEC610" s="28"/>
      <c r="AED610" s="28"/>
      <c r="AEE610" s="28"/>
      <c r="AEF610" s="28"/>
      <c r="AEG610" s="28"/>
      <c r="AEH610" s="28"/>
      <c r="AEI610" s="28"/>
      <c r="AEJ610" s="28"/>
      <c r="AEK610" s="28"/>
      <c r="AEL610" s="28"/>
      <c r="AEM610" s="28"/>
      <c r="AEN610" s="28"/>
      <c r="AEO610" s="28"/>
      <c r="AEP610" s="28"/>
      <c r="AEQ610" s="28"/>
      <c r="AER610" s="28"/>
      <c r="AES610" s="28"/>
      <c r="AET610" s="28"/>
      <c r="AEU610" s="28"/>
      <c r="AEV610" s="28"/>
      <c r="AEW610" s="28"/>
      <c r="AEX610" s="28"/>
      <c r="AEY610" s="28"/>
      <c r="AEZ610" s="28"/>
      <c r="AFA610" s="28"/>
      <c r="AFB610" s="28"/>
      <c r="AFC610" s="28"/>
      <c r="AFD610" s="28"/>
      <c r="AFE610" s="28"/>
      <c r="AFF610" s="28"/>
      <c r="AFG610" s="28"/>
      <c r="AFH610" s="28"/>
      <c r="AFI610" s="28"/>
      <c r="AFJ610" s="28"/>
      <c r="AFK610" s="28"/>
      <c r="AFL610" s="28"/>
      <c r="AFM610" s="28"/>
      <c r="AFN610" s="28"/>
      <c r="AFO610" s="28"/>
      <c r="AFP610" s="28"/>
      <c r="AFQ610" s="28"/>
      <c r="AFR610" s="28"/>
      <c r="AFS610" s="28"/>
      <c r="AFT610" s="28"/>
      <c r="AFU610" s="28"/>
      <c r="AFV610" s="28"/>
      <c r="AFW610" s="28"/>
      <c r="AFX610" s="28"/>
      <c r="AFY610" s="28"/>
      <c r="AFZ610" s="28"/>
      <c r="AGA610" s="28"/>
      <c r="AGB610" s="28"/>
      <c r="AGC610" s="28"/>
      <c r="AGD610" s="28"/>
      <c r="AGE610" s="28"/>
      <c r="AGF610" s="28"/>
      <c r="AGG610" s="28"/>
      <c r="AGH610" s="28"/>
      <c r="AGI610" s="28"/>
      <c r="AGJ610" s="28"/>
      <c r="AGK610" s="28"/>
      <c r="AGL610" s="28"/>
      <c r="AGM610" s="28"/>
      <c r="AGN610" s="28"/>
      <c r="AGO610" s="28"/>
      <c r="AGP610" s="28"/>
      <c r="AGQ610" s="28"/>
      <c r="AGR610" s="28"/>
      <c r="AGS610" s="28"/>
      <c r="AGT610" s="28"/>
      <c r="AGU610" s="28"/>
      <c r="AGV610" s="28"/>
      <c r="AGW610" s="28"/>
      <c r="AGX610" s="28"/>
      <c r="AGY610" s="28"/>
      <c r="AGZ610" s="28"/>
      <c r="AHA610" s="28"/>
      <c r="AHB610" s="28"/>
      <c r="AHC610" s="28"/>
      <c r="AHD610" s="28"/>
      <c r="AHE610" s="28"/>
      <c r="AHF610" s="28"/>
      <c r="AHG610" s="28"/>
      <c r="AHH610" s="28"/>
      <c r="AHI610" s="28"/>
      <c r="AHJ610" s="28"/>
      <c r="AHK610" s="28"/>
      <c r="AHL610" s="28"/>
      <c r="AHM610" s="28"/>
      <c r="AHN610" s="28"/>
      <c r="AHO610" s="28"/>
      <c r="AHP610" s="28"/>
      <c r="AHQ610" s="28"/>
      <c r="AHR610" s="28"/>
      <c r="AHS610" s="28"/>
      <c r="AHT610" s="28"/>
      <c r="AHU610" s="28"/>
      <c r="AHV610" s="28"/>
      <c r="AHW610" s="28"/>
      <c r="AHX610" s="28"/>
      <c r="AHY610" s="28"/>
      <c r="AHZ610" s="28"/>
      <c r="AIA610" s="28"/>
      <c r="AIB610" s="28"/>
      <c r="AIC610" s="28"/>
      <c r="AID610" s="28"/>
      <c r="AIE610" s="28"/>
      <c r="AIF610" s="28"/>
      <c r="AIG610" s="28"/>
      <c r="AIH610" s="28"/>
      <c r="AII610" s="28"/>
      <c r="AIJ610" s="28"/>
      <c r="AIK610" s="28"/>
      <c r="AIL610" s="28"/>
      <c r="AIM610" s="28"/>
      <c r="AIN610" s="28"/>
      <c r="AIO610" s="28"/>
      <c r="AIP610" s="28"/>
      <c r="AIQ610" s="28"/>
      <c r="AIR610" s="28"/>
      <c r="AIS610" s="28"/>
      <c r="AIT610" s="28"/>
      <c r="AIU610" s="28"/>
      <c r="AIV610" s="28"/>
      <c r="AIW610" s="28"/>
      <c r="AIX610" s="28"/>
      <c r="AIY610" s="28"/>
      <c r="AIZ610" s="28"/>
      <c r="AJA610" s="28"/>
      <c r="AJB610" s="28"/>
      <c r="AJC610" s="28"/>
      <c r="AJD610" s="28"/>
      <c r="AJE610" s="28"/>
      <c r="AJF610" s="28"/>
      <c r="AJG610" s="28"/>
      <c r="AJH610" s="28"/>
      <c r="AJI610" s="28"/>
      <c r="AJJ610" s="28"/>
      <c r="AJK610" s="28"/>
      <c r="AJL610" s="28"/>
      <c r="AJM610" s="28"/>
      <c r="AJN610" s="28"/>
      <c r="AJO610" s="28"/>
      <c r="AJP610" s="28"/>
      <c r="AJQ610" s="28"/>
      <c r="AJR610" s="28"/>
      <c r="AJS610" s="28"/>
      <c r="AJT610" s="28"/>
      <c r="AJU610" s="28"/>
      <c r="AJV610" s="28"/>
      <c r="AJW610" s="28"/>
      <c r="AJX610" s="28"/>
      <c r="AJY610" s="28"/>
      <c r="AJZ610" s="28"/>
      <c r="AKA610" s="28"/>
      <c r="AKB610" s="28"/>
      <c r="AKC610" s="28"/>
      <c r="AKD610" s="28"/>
      <c r="AKE610" s="28"/>
      <c r="AKF610" s="28"/>
      <c r="AKG610" s="28"/>
      <c r="AKH610" s="28"/>
      <c r="AKI610" s="28"/>
      <c r="AKJ610" s="28"/>
      <c r="AKK610" s="28"/>
      <c r="AKL610" s="28"/>
      <c r="AKM610" s="28"/>
      <c r="AKN610" s="28"/>
      <c r="AKO610" s="28"/>
      <c r="AKP610" s="28"/>
      <c r="AKQ610" s="28"/>
      <c r="AKR610" s="28"/>
      <c r="AKS610" s="28"/>
      <c r="AKT610" s="28"/>
      <c r="AKU610" s="28"/>
      <c r="AKV610" s="28"/>
      <c r="AKW610" s="28"/>
      <c r="AKX610" s="28"/>
      <c r="AKY610" s="28"/>
      <c r="AKZ610" s="28"/>
      <c r="ALA610" s="28"/>
      <c r="ALB610" s="28"/>
      <c r="ALC610" s="28"/>
      <c r="ALD610" s="28"/>
      <c r="ALE610" s="28"/>
      <c r="ALF610" s="28"/>
      <c r="ALG610" s="28"/>
      <c r="ALH610" s="28"/>
      <c r="ALI610" s="28"/>
      <c r="ALJ610" s="28"/>
      <c r="ALK610" s="28"/>
      <c r="ALL610" s="28"/>
      <c r="ALM610" s="28"/>
      <c r="ALN610" s="28"/>
      <c r="ALO610" s="28"/>
      <c r="ALP610" s="28"/>
      <c r="ALQ610" s="28"/>
      <c r="ALR610" s="28"/>
      <c r="ALS610" s="28"/>
      <c r="ALT610" s="28"/>
      <c r="ALU610" s="28"/>
      <c r="ALV610" s="28"/>
      <c r="ALW610" s="28"/>
      <c r="ALX610" s="28"/>
      <c r="ALY610" s="28"/>
      <c r="ALZ610" s="28"/>
      <c r="AMA610" s="28"/>
      <c r="AMB610" s="28"/>
      <c r="AMC610" s="28"/>
      <c r="AMD610" s="28"/>
      <c r="AME610" s="28"/>
      <c r="AMF610" s="28"/>
      <c r="AMG610" s="28"/>
      <c r="AMH610" s="28"/>
      <c r="AMI610" s="28"/>
      <c r="AMJ610" s="28"/>
      <c r="AMK610" s="28"/>
      <c r="AML610" s="28"/>
      <c r="AMM610" s="28"/>
      <c r="AMN610" s="28"/>
      <c r="AMO610" s="28"/>
      <c r="AMP610" s="28"/>
      <c r="AMQ610" s="28"/>
      <c r="AMR610" s="28"/>
      <c r="AMS610" s="28"/>
      <c r="AMT610" s="28"/>
      <c r="AMU610" s="28"/>
      <c r="AMV610" s="28"/>
      <c r="AMW610" s="28"/>
      <c r="AMX610" s="28"/>
    </row>
    <row r="611" spans="3:1038" s="6" customFormat="1" ht="15" customHeight="1" x14ac:dyDescent="0.25">
      <c r="C611" s="147" t="str">
        <f t="shared" si="265"/>
        <v>State</v>
      </c>
      <c r="D611" s="147" t="str">
        <f t="shared" si="266"/>
        <v>HPSX-50 DHPT 2**  (50 gal)</v>
      </c>
      <c r="E611" s="147">
        <f t="shared" si="267"/>
        <v>2301683</v>
      </c>
      <c r="F611" s="55">
        <f t="shared" si="268"/>
        <v>50</v>
      </c>
      <c r="G611" s="6" t="str">
        <f t="shared" si="269"/>
        <v>AOSmithHPTS50</v>
      </c>
      <c r="H611" s="114">
        <f t="shared" si="270"/>
        <v>1</v>
      </c>
      <c r="I611" s="152" t="str">
        <f t="shared" si="271"/>
        <v>StateHPSX50DHPT2xx</v>
      </c>
      <c r="J611" s="114">
        <v>4</v>
      </c>
      <c r="K611" s="219">
        <v>3.8</v>
      </c>
      <c r="L611" s="91" t="s">
        <v>188</v>
      </c>
      <c r="M611" s="32">
        <v>4</v>
      </c>
      <c r="N611" s="75">
        <f t="shared" si="272"/>
        <v>23</v>
      </c>
      <c r="O611" s="154" t="s">
        <v>39</v>
      </c>
      <c r="P611" s="61">
        <v>16</v>
      </c>
      <c r="Q611" s="164">
        <f t="shared" si="263"/>
        <v>2301683</v>
      </c>
      <c r="R611" s="59" t="str">
        <f t="shared" si="273"/>
        <v>HPSX-50 DHPT 2**  (50 gal)</v>
      </c>
      <c r="S611" s="151">
        <f>COUNTIF(R$90:R$662, R611)</f>
        <v>1</v>
      </c>
      <c r="T611" s="26" t="s">
        <v>853</v>
      </c>
      <c r="U611" s="27">
        <v>50</v>
      </c>
      <c r="V611" s="155" t="s">
        <v>817</v>
      </c>
      <c r="W611" s="80" t="s">
        <v>817</v>
      </c>
      <c r="X611" s="85" t="str">
        <f t="shared" si="264"/>
        <v>AOSmithHPTS50</v>
      </c>
      <c r="Y611" s="115">
        <v>1</v>
      </c>
      <c r="Z611" s="42" t="s">
        <v>8</v>
      </c>
      <c r="AA611" s="150">
        <v>44728</v>
      </c>
      <c r="AB611" s="44" t="s">
        <v>80</v>
      </c>
      <c r="AC611" s="124" t="str">
        <f t="shared" si="274"/>
        <v>2,     2301683,   "HPSX-50 DHPT 2**  (50 gal)"</v>
      </c>
      <c r="AD611" s="125" t="str">
        <f>O611</f>
        <v>State</v>
      </c>
      <c r="AE611" s="156" t="s">
        <v>856</v>
      </c>
      <c r="AF611" s="167">
        <f>COUNTIF(AE$77:AE$662, AE611)</f>
        <v>1</v>
      </c>
      <c r="AG611" s="124" t="str">
        <f t="shared" si="275"/>
        <v xml:space="preserve">          case  HPSX-50 DHPT 2**  (50 gal)   :   "StateHPSX50DHPT2xx"</v>
      </c>
      <c r="AH611" s="6">
        <v>3.8</v>
      </c>
      <c r="AJ611" s="6">
        <v>4</v>
      </c>
      <c r="AK611"/>
      <c r="AL611" s="138" t="str">
        <f t="shared" si="276"/>
        <v/>
      </c>
      <c r="AM611" s="138">
        <f t="shared" si="277"/>
        <v>3.8</v>
      </c>
      <c r="AN611"/>
      <c r="AO611"/>
      <c r="AP611"/>
      <c r="AQ611"/>
      <c r="AR611"/>
    </row>
    <row r="612" spans="3:1038" s="6" customFormat="1" ht="15" customHeight="1" x14ac:dyDescent="0.25">
      <c r="C612" s="147" t="str">
        <f t="shared" si="265"/>
        <v>State</v>
      </c>
      <c r="D612" s="147" t="str">
        <f t="shared" si="266"/>
        <v>HPSX-66-DHPT 2**  (66 gal)</v>
      </c>
      <c r="E612" s="147">
        <f t="shared" si="267"/>
        <v>2301784</v>
      </c>
      <c r="F612" s="55">
        <f t="shared" si="268"/>
        <v>66</v>
      </c>
      <c r="G612" s="6" t="str">
        <f t="shared" si="269"/>
        <v>AOSmithHPTS66</v>
      </c>
      <c r="H612" s="114">
        <f t="shared" si="270"/>
        <v>1</v>
      </c>
      <c r="I612" s="152" t="str">
        <f t="shared" si="271"/>
        <v>StateHPSX66DHPT2xx</v>
      </c>
      <c r="J612" s="114">
        <v>3</v>
      </c>
      <c r="K612" s="219">
        <v>4.0199999999999996</v>
      </c>
      <c r="L612" s="91" t="s">
        <v>188</v>
      </c>
      <c r="M612" s="33">
        <v>4</v>
      </c>
      <c r="N612" s="75">
        <f t="shared" si="272"/>
        <v>23</v>
      </c>
      <c r="O612" s="18" t="s">
        <v>39</v>
      </c>
      <c r="P612" s="62">
        <f>P611+1</f>
        <v>17</v>
      </c>
      <c r="Q612" s="164">
        <f t="shared" si="263"/>
        <v>2301784</v>
      </c>
      <c r="R612" s="59" t="str">
        <f t="shared" si="273"/>
        <v>HPSX-66-DHPT 2**  (66 gal)</v>
      </c>
      <c r="S612" s="151">
        <f>COUNTIF(R$90:R$662, R612)</f>
        <v>1</v>
      </c>
      <c r="T612" s="148" t="s">
        <v>854</v>
      </c>
      <c r="U612" s="149">
        <v>66</v>
      </c>
      <c r="V612" s="155" t="s">
        <v>818</v>
      </c>
      <c r="W612" s="80" t="s">
        <v>818</v>
      </c>
      <c r="X612" s="85" t="str">
        <f t="shared" si="264"/>
        <v>AOSmithHPTS66</v>
      </c>
      <c r="Y612" s="115">
        <v>1</v>
      </c>
      <c r="Z612" s="42">
        <v>3</v>
      </c>
      <c r="AA612" s="150">
        <v>44728</v>
      </c>
      <c r="AB612" s="44" t="s">
        <v>80</v>
      </c>
      <c r="AC612" s="124" t="str">
        <f t="shared" si="274"/>
        <v>2,     2301784,   "HPSX-66-DHPT 2**  (66 gal)"</v>
      </c>
      <c r="AD612" s="126" t="str">
        <f>AD611</f>
        <v>State</v>
      </c>
      <c r="AE612" s="156" t="s">
        <v>857</v>
      </c>
      <c r="AF612" s="167">
        <f>COUNTIF(AE$77:AE$662, AE612)</f>
        <v>1</v>
      </c>
      <c r="AG612" s="124" t="str">
        <f t="shared" si="275"/>
        <v xml:space="preserve">          case  HPSX-66-DHPT 2**  (66 gal)   :   "StateHPSX66DHPT2xx"</v>
      </c>
      <c r="AH612" s="6">
        <v>4.0199999999999996</v>
      </c>
      <c r="AJ612" s="6">
        <v>3</v>
      </c>
      <c r="AK612" s="18"/>
      <c r="AL612" s="138">
        <f t="shared" si="276"/>
        <v>4.0199999999999996</v>
      </c>
      <c r="AM612" s="138" t="str">
        <f t="shared" si="277"/>
        <v/>
      </c>
      <c r="AN612" s="18"/>
      <c r="AO612" s="18"/>
      <c r="AP612" s="18"/>
      <c r="AQ612" s="18"/>
      <c r="AR612" s="1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  <c r="BG612" s="28"/>
      <c r="BH612" s="28"/>
      <c r="BI612" s="28"/>
      <c r="BJ612" s="28"/>
      <c r="BK612" s="28"/>
      <c r="BL612" s="28"/>
      <c r="BM612" s="28"/>
      <c r="BN612" s="28"/>
      <c r="BO612" s="28"/>
      <c r="BP612" s="28"/>
      <c r="BQ612" s="28"/>
      <c r="BR612" s="28"/>
      <c r="BS612" s="28"/>
      <c r="BT612" s="28"/>
      <c r="BU612" s="28"/>
      <c r="BV612" s="28"/>
      <c r="BW612" s="28"/>
      <c r="BX612" s="28"/>
      <c r="BY612" s="28"/>
      <c r="BZ612" s="28"/>
      <c r="CA612" s="28"/>
      <c r="CB612" s="28"/>
      <c r="CC612" s="28"/>
      <c r="CD612" s="28"/>
      <c r="CE612" s="28"/>
      <c r="CF612" s="28"/>
      <c r="CG612" s="28"/>
      <c r="CH612" s="28"/>
      <c r="CI612" s="28"/>
      <c r="CJ612" s="28"/>
      <c r="CK612" s="28"/>
      <c r="CL612" s="28"/>
      <c r="CM612" s="28"/>
      <c r="CN612" s="28"/>
      <c r="CO612" s="28"/>
      <c r="CP612" s="28"/>
      <c r="CQ612" s="28"/>
      <c r="CR612" s="28"/>
      <c r="CS612" s="28"/>
      <c r="CT612" s="28"/>
      <c r="CU612" s="28"/>
      <c r="CV612" s="28"/>
      <c r="CW612" s="28"/>
      <c r="CX612" s="28"/>
      <c r="CY612" s="28"/>
      <c r="CZ612" s="28"/>
      <c r="DA612" s="28"/>
      <c r="DB612" s="28"/>
      <c r="DC612" s="28"/>
      <c r="DD612" s="28"/>
      <c r="DE612" s="28"/>
      <c r="DF612" s="28"/>
      <c r="DG612" s="28"/>
      <c r="DH612" s="28"/>
      <c r="DI612" s="28"/>
      <c r="DJ612" s="28"/>
      <c r="DK612" s="28"/>
      <c r="DL612" s="28"/>
      <c r="DM612" s="28"/>
      <c r="DN612" s="28"/>
      <c r="DO612" s="28"/>
      <c r="DP612" s="28"/>
      <c r="DQ612" s="28"/>
      <c r="DR612" s="28"/>
      <c r="DS612" s="28"/>
      <c r="DT612" s="28"/>
      <c r="DU612" s="28"/>
      <c r="DV612" s="28"/>
      <c r="DW612" s="28"/>
      <c r="DX612" s="28"/>
      <c r="DY612" s="28"/>
      <c r="DZ612" s="28"/>
      <c r="EA612" s="28"/>
      <c r="EB612" s="28"/>
      <c r="EC612" s="28"/>
      <c r="ED612" s="28"/>
      <c r="EE612" s="28"/>
      <c r="EF612" s="28"/>
      <c r="EG612" s="28"/>
      <c r="EH612" s="28"/>
      <c r="EI612" s="28"/>
      <c r="EJ612" s="28"/>
      <c r="EK612" s="28"/>
      <c r="EL612" s="28"/>
      <c r="EM612" s="28"/>
      <c r="EN612" s="28"/>
      <c r="EO612" s="28"/>
      <c r="EP612" s="28"/>
      <c r="EQ612" s="28"/>
      <c r="ER612" s="28"/>
      <c r="ES612" s="28"/>
      <c r="ET612" s="28"/>
      <c r="EU612" s="28"/>
      <c r="EV612" s="28"/>
      <c r="EW612" s="28"/>
      <c r="EX612" s="28"/>
      <c r="EY612" s="28"/>
      <c r="EZ612" s="28"/>
      <c r="FA612" s="28"/>
      <c r="FB612" s="28"/>
      <c r="FC612" s="28"/>
      <c r="FD612" s="28"/>
      <c r="FE612" s="28"/>
      <c r="FF612" s="28"/>
      <c r="FG612" s="28"/>
      <c r="FH612" s="28"/>
      <c r="FI612" s="28"/>
      <c r="FJ612" s="28"/>
      <c r="FK612" s="28"/>
      <c r="FL612" s="28"/>
      <c r="FM612" s="28"/>
      <c r="FN612" s="28"/>
      <c r="FO612" s="28"/>
      <c r="FP612" s="28"/>
      <c r="FQ612" s="28"/>
      <c r="FR612" s="28"/>
      <c r="FS612" s="28"/>
      <c r="FT612" s="28"/>
      <c r="FU612" s="28"/>
      <c r="FV612" s="28"/>
      <c r="FW612" s="28"/>
      <c r="FX612" s="28"/>
      <c r="FY612" s="28"/>
      <c r="FZ612" s="28"/>
      <c r="GA612" s="28"/>
      <c r="GB612" s="28"/>
      <c r="GC612" s="28"/>
      <c r="GD612" s="28"/>
      <c r="GE612" s="28"/>
      <c r="GF612" s="28"/>
      <c r="GG612" s="28"/>
      <c r="GH612" s="28"/>
      <c r="GI612" s="28"/>
      <c r="GJ612" s="28"/>
      <c r="GK612" s="28"/>
      <c r="GL612" s="28"/>
      <c r="GM612" s="28"/>
      <c r="GN612" s="28"/>
      <c r="GO612" s="28"/>
      <c r="GP612" s="28"/>
      <c r="GQ612" s="28"/>
      <c r="GR612" s="28"/>
      <c r="GS612" s="28"/>
      <c r="GT612" s="28"/>
      <c r="GU612" s="28"/>
      <c r="GV612" s="28"/>
      <c r="GW612" s="28"/>
      <c r="GX612" s="28"/>
      <c r="GY612" s="28"/>
      <c r="GZ612" s="28"/>
      <c r="HA612" s="28"/>
      <c r="HB612" s="28"/>
      <c r="HC612" s="28"/>
      <c r="HD612" s="28"/>
      <c r="HE612" s="28"/>
      <c r="HF612" s="28"/>
      <c r="HG612" s="28"/>
      <c r="HH612" s="28"/>
      <c r="HI612" s="28"/>
      <c r="HJ612" s="28"/>
      <c r="HK612" s="28"/>
      <c r="HL612" s="28"/>
      <c r="HM612" s="28"/>
      <c r="HN612" s="28"/>
      <c r="HO612" s="28"/>
      <c r="HP612" s="28"/>
      <c r="HQ612" s="28"/>
      <c r="HR612" s="28"/>
      <c r="HS612" s="28"/>
      <c r="HT612" s="28"/>
      <c r="HU612" s="28"/>
      <c r="HV612" s="28"/>
      <c r="HW612" s="28"/>
      <c r="HX612" s="28"/>
      <c r="HY612" s="28"/>
      <c r="HZ612" s="28"/>
      <c r="IA612" s="28"/>
      <c r="IB612" s="28"/>
      <c r="IC612" s="28"/>
      <c r="ID612" s="28"/>
      <c r="IE612" s="28"/>
      <c r="IF612" s="28"/>
      <c r="IG612" s="28"/>
      <c r="IH612" s="28"/>
      <c r="II612" s="28"/>
      <c r="IJ612" s="28"/>
      <c r="IK612" s="28"/>
      <c r="IL612" s="28"/>
      <c r="IM612" s="28"/>
      <c r="IN612" s="28"/>
      <c r="IO612" s="28"/>
      <c r="IP612" s="28"/>
      <c r="IQ612" s="28"/>
      <c r="IR612" s="28"/>
      <c r="IS612" s="28"/>
      <c r="IT612" s="28"/>
      <c r="IU612" s="28"/>
      <c r="IV612" s="28"/>
      <c r="IW612" s="28"/>
      <c r="IX612" s="28"/>
      <c r="IY612" s="28"/>
      <c r="IZ612" s="28"/>
      <c r="JA612" s="28"/>
      <c r="JB612" s="28"/>
      <c r="JC612" s="28"/>
      <c r="JD612" s="28"/>
      <c r="JE612" s="28"/>
      <c r="JF612" s="28"/>
      <c r="JG612" s="28"/>
      <c r="JH612" s="28"/>
      <c r="JI612" s="28"/>
      <c r="JJ612" s="28"/>
      <c r="JK612" s="28"/>
      <c r="JL612" s="28"/>
      <c r="JM612" s="28"/>
      <c r="JN612" s="28"/>
      <c r="JO612" s="28"/>
      <c r="JP612" s="28"/>
      <c r="JQ612" s="28"/>
      <c r="JR612" s="28"/>
      <c r="JS612" s="28"/>
      <c r="JT612" s="28"/>
      <c r="JU612" s="28"/>
      <c r="JV612" s="28"/>
      <c r="JW612" s="28"/>
      <c r="JX612" s="28"/>
      <c r="JY612" s="28"/>
      <c r="JZ612" s="28"/>
      <c r="KA612" s="28"/>
      <c r="KB612" s="28"/>
      <c r="KC612" s="28"/>
      <c r="KD612" s="28"/>
      <c r="KE612" s="28"/>
      <c r="KF612" s="28"/>
      <c r="KG612" s="28"/>
      <c r="KH612" s="28"/>
      <c r="KI612" s="28"/>
      <c r="KJ612" s="28"/>
      <c r="KK612" s="28"/>
      <c r="KL612" s="28"/>
      <c r="KM612" s="28"/>
      <c r="KN612" s="28"/>
      <c r="KO612" s="28"/>
      <c r="KP612" s="28"/>
      <c r="KQ612" s="28"/>
      <c r="KR612" s="28"/>
      <c r="KS612" s="28"/>
      <c r="KT612" s="28"/>
      <c r="KU612" s="28"/>
      <c r="KV612" s="28"/>
      <c r="KW612" s="28"/>
      <c r="KX612" s="28"/>
      <c r="KY612" s="28"/>
      <c r="KZ612" s="28"/>
      <c r="LA612" s="28"/>
      <c r="LB612" s="28"/>
      <c r="LC612" s="28"/>
      <c r="LD612" s="28"/>
      <c r="LE612" s="28"/>
      <c r="LF612" s="28"/>
      <c r="LG612" s="28"/>
      <c r="LH612" s="28"/>
      <c r="LI612" s="28"/>
      <c r="LJ612" s="28"/>
      <c r="LK612" s="28"/>
      <c r="LL612" s="28"/>
      <c r="LM612" s="28"/>
      <c r="LN612" s="28"/>
      <c r="LO612" s="28"/>
      <c r="LP612" s="28"/>
      <c r="LQ612" s="28"/>
      <c r="LR612" s="28"/>
      <c r="LS612" s="28"/>
      <c r="LT612" s="28"/>
      <c r="LU612" s="28"/>
      <c r="LV612" s="28"/>
      <c r="LW612" s="28"/>
      <c r="LX612" s="28"/>
      <c r="LY612" s="28"/>
      <c r="LZ612" s="28"/>
      <c r="MA612" s="28"/>
      <c r="MB612" s="28"/>
      <c r="MC612" s="28"/>
      <c r="MD612" s="28"/>
      <c r="ME612" s="28"/>
      <c r="MF612" s="28"/>
      <c r="MG612" s="28"/>
      <c r="MH612" s="28"/>
      <c r="MI612" s="28"/>
      <c r="MJ612" s="28"/>
      <c r="MK612" s="28"/>
      <c r="ML612" s="28"/>
      <c r="MM612" s="28"/>
      <c r="MN612" s="28"/>
      <c r="MO612" s="28"/>
      <c r="MP612" s="28"/>
      <c r="MQ612" s="28"/>
      <c r="MR612" s="28"/>
      <c r="MS612" s="28"/>
      <c r="MT612" s="28"/>
      <c r="MU612" s="28"/>
      <c r="MV612" s="28"/>
      <c r="MW612" s="28"/>
      <c r="MX612" s="28"/>
      <c r="MY612" s="28"/>
      <c r="MZ612" s="28"/>
      <c r="NA612" s="28"/>
      <c r="NB612" s="28"/>
      <c r="NC612" s="28"/>
      <c r="ND612" s="28"/>
      <c r="NE612" s="28"/>
      <c r="NF612" s="28"/>
      <c r="NG612" s="28"/>
      <c r="NH612" s="28"/>
      <c r="NI612" s="28"/>
      <c r="NJ612" s="28"/>
      <c r="NK612" s="28"/>
      <c r="NL612" s="28"/>
      <c r="NM612" s="28"/>
      <c r="NN612" s="28"/>
      <c r="NO612" s="28"/>
      <c r="NP612" s="28"/>
      <c r="NQ612" s="28"/>
      <c r="NR612" s="28"/>
      <c r="NS612" s="28"/>
      <c r="NT612" s="28"/>
      <c r="NU612" s="28"/>
      <c r="NV612" s="28"/>
      <c r="NW612" s="28"/>
      <c r="NX612" s="28"/>
      <c r="NY612" s="28"/>
      <c r="NZ612" s="28"/>
      <c r="OA612" s="28"/>
      <c r="OB612" s="28"/>
      <c r="OC612" s="28"/>
      <c r="OD612" s="28"/>
      <c r="OE612" s="28"/>
      <c r="OF612" s="28"/>
      <c r="OG612" s="28"/>
      <c r="OH612" s="28"/>
      <c r="OI612" s="28"/>
      <c r="OJ612" s="28"/>
      <c r="OK612" s="28"/>
      <c r="OL612" s="28"/>
      <c r="OM612" s="28"/>
      <c r="ON612" s="28"/>
      <c r="OO612" s="28"/>
      <c r="OP612" s="28"/>
      <c r="OQ612" s="28"/>
      <c r="OR612" s="28"/>
      <c r="OS612" s="28"/>
      <c r="OT612" s="28"/>
      <c r="OU612" s="28"/>
      <c r="OV612" s="28"/>
      <c r="OW612" s="28"/>
      <c r="OX612" s="28"/>
      <c r="OY612" s="28"/>
      <c r="OZ612" s="28"/>
      <c r="PA612" s="28"/>
      <c r="PB612" s="28"/>
      <c r="PC612" s="28"/>
      <c r="PD612" s="28"/>
      <c r="PE612" s="28"/>
      <c r="PF612" s="28"/>
      <c r="PG612" s="28"/>
      <c r="PH612" s="28"/>
      <c r="PI612" s="28"/>
      <c r="PJ612" s="28"/>
      <c r="PK612" s="28"/>
      <c r="PL612" s="28"/>
      <c r="PM612" s="28"/>
      <c r="PN612" s="28"/>
      <c r="PO612" s="28"/>
      <c r="PP612" s="28"/>
      <c r="PQ612" s="28"/>
      <c r="PR612" s="28"/>
      <c r="PS612" s="28"/>
      <c r="PT612" s="28"/>
      <c r="PU612" s="28"/>
      <c r="PV612" s="28"/>
      <c r="PW612" s="28"/>
      <c r="PX612" s="28"/>
      <c r="PY612" s="28"/>
      <c r="PZ612" s="28"/>
      <c r="QA612" s="28"/>
      <c r="QB612" s="28"/>
      <c r="QC612" s="28"/>
      <c r="QD612" s="28"/>
      <c r="QE612" s="28"/>
      <c r="QF612" s="28"/>
      <c r="QG612" s="28"/>
      <c r="QH612" s="28"/>
      <c r="QI612" s="28"/>
      <c r="QJ612" s="28"/>
      <c r="QK612" s="28"/>
      <c r="QL612" s="28"/>
      <c r="QM612" s="28"/>
      <c r="QN612" s="28"/>
      <c r="QO612" s="28"/>
      <c r="QP612" s="28"/>
      <c r="QQ612" s="28"/>
      <c r="QR612" s="28"/>
      <c r="QS612" s="28"/>
      <c r="QT612" s="28"/>
      <c r="QU612" s="28"/>
      <c r="QV612" s="28"/>
      <c r="QW612" s="28"/>
      <c r="QX612" s="28"/>
      <c r="QY612" s="28"/>
      <c r="QZ612" s="28"/>
      <c r="RA612" s="28"/>
      <c r="RB612" s="28"/>
      <c r="RC612" s="28"/>
      <c r="RD612" s="28"/>
      <c r="RE612" s="28"/>
      <c r="RF612" s="28"/>
      <c r="RG612" s="28"/>
      <c r="RH612" s="28"/>
      <c r="RI612" s="28"/>
      <c r="RJ612" s="28"/>
      <c r="RK612" s="28"/>
      <c r="RL612" s="28"/>
      <c r="RM612" s="28"/>
      <c r="RN612" s="28"/>
      <c r="RO612" s="28"/>
      <c r="RP612" s="28"/>
      <c r="RQ612" s="28"/>
      <c r="RR612" s="28"/>
      <c r="RS612" s="28"/>
      <c r="RT612" s="28"/>
      <c r="RU612" s="28"/>
      <c r="RV612" s="28"/>
      <c r="RW612" s="28"/>
      <c r="RX612" s="28"/>
      <c r="RY612" s="28"/>
      <c r="RZ612" s="28"/>
      <c r="SA612" s="28"/>
      <c r="SB612" s="28"/>
      <c r="SC612" s="28"/>
      <c r="SD612" s="28"/>
      <c r="SE612" s="28"/>
      <c r="SF612" s="28"/>
      <c r="SG612" s="28"/>
      <c r="SH612" s="28"/>
      <c r="SI612" s="28"/>
      <c r="SJ612" s="28"/>
      <c r="SK612" s="28"/>
      <c r="SL612" s="28"/>
      <c r="SM612" s="28"/>
      <c r="SN612" s="28"/>
      <c r="SO612" s="28"/>
      <c r="SP612" s="28"/>
      <c r="SQ612" s="28"/>
      <c r="SR612" s="28"/>
      <c r="SS612" s="28"/>
      <c r="ST612" s="28"/>
      <c r="SU612" s="28"/>
      <c r="SV612" s="28"/>
      <c r="SW612" s="28"/>
      <c r="SX612" s="28"/>
      <c r="SY612" s="28"/>
      <c r="SZ612" s="28"/>
      <c r="TA612" s="28"/>
      <c r="TB612" s="28"/>
      <c r="TC612" s="28"/>
      <c r="TD612" s="28"/>
      <c r="TE612" s="28"/>
      <c r="TF612" s="28"/>
      <c r="TG612" s="28"/>
      <c r="TH612" s="28"/>
      <c r="TI612" s="28"/>
      <c r="TJ612" s="28"/>
      <c r="TK612" s="28"/>
      <c r="TL612" s="28"/>
      <c r="TM612" s="28"/>
      <c r="TN612" s="28"/>
      <c r="TO612" s="28"/>
      <c r="TP612" s="28"/>
      <c r="TQ612" s="28"/>
      <c r="TR612" s="28"/>
      <c r="TS612" s="28"/>
      <c r="TT612" s="28"/>
      <c r="TU612" s="28"/>
      <c r="TV612" s="28"/>
      <c r="TW612" s="28"/>
      <c r="TX612" s="28"/>
      <c r="TY612" s="28"/>
      <c r="TZ612" s="28"/>
      <c r="UA612" s="28"/>
      <c r="UB612" s="28"/>
      <c r="UC612" s="28"/>
      <c r="UD612" s="28"/>
      <c r="UE612" s="28"/>
      <c r="UF612" s="28"/>
      <c r="UG612" s="28"/>
      <c r="UH612" s="28"/>
      <c r="UI612" s="28"/>
      <c r="UJ612" s="28"/>
      <c r="UK612" s="28"/>
      <c r="UL612" s="28"/>
      <c r="UM612" s="28"/>
      <c r="UN612" s="28"/>
      <c r="UO612" s="28"/>
      <c r="UP612" s="28"/>
      <c r="UQ612" s="28"/>
      <c r="UR612" s="28"/>
      <c r="US612" s="28"/>
      <c r="UT612" s="28"/>
      <c r="UU612" s="28"/>
      <c r="UV612" s="28"/>
      <c r="UW612" s="28"/>
      <c r="UX612" s="28"/>
      <c r="UY612" s="28"/>
      <c r="UZ612" s="28"/>
      <c r="VA612" s="28"/>
      <c r="VB612" s="28"/>
      <c r="VC612" s="28"/>
      <c r="VD612" s="28"/>
      <c r="VE612" s="28"/>
      <c r="VF612" s="28"/>
      <c r="VG612" s="28"/>
      <c r="VH612" s="28"/>
      <c r="VI612" s="28"/>
      <c r="VJ612" s="28"/>
      <c r="VK612" s="28"/>
      <c r="VL612" s="28"/>
      <c r="VM612" s="28"/>
      <c r="VN612" s="28"/>
      <c r="VO612" s="28"/>
      <c r="VP612" s="28"/>
      <c r="VQ612" s="28"/>
      <c r="VR612" s="28"/>
      <c r="VS612" s="28"/>
      <c r="VT612" s="28"/>
      <c r="VU612" s="28"/>
      <c r="VV612" s="28"/>
      <c r="VW612" s="28"/>
      <c r="VX612" s="28"/>
      <c r="VY612" s="28"/>
      <c r="VZ612" s="28"/>
      <c r="WA612" s="28"/>
      <c r="WB612" s="28"/>
      <c r="WC612" s="28"/>
      <c r="WD612" s="28"/>
      <c r="WE612" s="28"/>
      <c r="WF612" s="28"/>
      <c r="WG612" s="28"/>
      <c r="WH612" s="28"/>
      <c r="WI612" s="28"/>
      <c r="WJ612" s="28"/>
      <c r="WK612" s="28"/>
      <c r="WL612" s="28"/>
      <c r="WM612" s="28"/>
      <c r="WN612" s="28"/>
      <c r="WO612" s="28"/>
      <c r="WP612" s="28"/>
      <c r="WQ612" s="28"/>
      <c r="WR612" s="28"/>
      <c r="WS612" s="28"/>
      <c r="WT612" s="28"/>
      <c r="WU612" s="28"/>
      <c r="WV612" s="28"/>
      <c r="WW612" s="28"/>
      <c r="WX612" s="28"/>
      <c r="WY612" s="28"/>
      <c r="WZ612" s="28"/>
      <c r="XA612" s="28"/>
      <c r="XB612" s="28"/>
      <c r="XC612" s="28"/>
      <c r="XD612" s="28"/>
      <c r="XE612" s="28"/>
      <c r="XF612" s="28"/>
      <c r="XG612" s="28"/>
      <c r="XH612" s="28"/>
      <c r="XI612" s="28"/>
      <c r="XJ612" s="28"/>
      <c r="XK612" s="28"/>
      <c r="XL612" s="28"/>
      <c r="XM612" s="28"/>
      <c r="XN612" s="28"/>
      <c r="XO612" s="28"/>
      <c r="XP612" s="28"/>
      <c r="XQ612" s="28"/>
      <c r="XR612" s="28"/>
      <c r="XS612" s="28"/>
      <c r="XT612" s="28"/>
      <c r="XU612" s="28"/>
      <c r="XV612" s="28"/>
      <c r="XW612" s="28"/>
      <c r="XX612" s="28"/>
      <c r="XY612" s="28"/>
      <c r="XZ612" s="28"/>
      <c r="YA612" s="28"/>
      <c r="YB612" s="28"/>
      <c r="YC612" s="28"/>
      <c r="YD612" s="28"/>
      <c r="YE612" s="28"/>
      <c r="YF612" s="28"/>
      <c r="YG612" s="28"/>
      <c r="YH612" s="28"/>
      <c r="YI612" s="28"/>
      <c r="YJ612" s="28"/>
      <c r="YK612" s="28"/>
      <c r="YL612" s="28"/>
      <c r="YM612" s="28"/>
      <c r="YN612" s="28"/>
      <c r="YO612" s="28"/>
      <c r="YP612" s="28"/>
      <c r="YQ612" s="28"/>
      <c r="YR612" s="28"/>
      <c r="YS612" s="28"/>
      <c r="YT612" s="28"/>
      <c r="YU612" s="28"/>
      <c r="YV612" s="28"/>
      <c r="YW612" s="28"/>
      <c r="YX612" s="28"/>
      <c r="YY612" s="28"/>
      <c r="YZ612" s="28"/>
      <c r="ZA612" s="28"/>
      <c r="ZB612" s="28"/>
      <c r="ZC612" s="28"/>
      <c r="ZD612" s="28"/>
      <c r="ZE612" s="28"/>
      <c r="ZF612" s="28"/>
      <c r="ZG612" s="28"/>
      <c r="ZH612" s="28"/>
      <c r="ZI612" s="28"/>
      <c r="ZJ612" s="28"/>
      <c r="ZK612" s="28"/>
      <c r="ZL612" s="28"/>
      <c r="ZM612" s="28"/>
      <c r="ZN612" s="28"/>
      <c r="ZO612" s="28"/>
      <c r="ZP612" s="28"/>
      <c r="ZQ612" s="28"/>
      <c r="ZR612" s="28"/>
      <c r="ZS612" s="28"/>
      <c r="ZT612" s="28"/>
      <c r="ZU612" s="28"/>
      <c r="ZV612" s="28"/>
      <c r="ZW612" s="28"/>
      <c r="ZX612" s="28"/>
      <c r="ZY612" s="28"/>
      <c r="ZZ612" s="28"/>
      <c r="AAA612" s="28"/>
      <c r="AAB612" s="28"/>
      <c r="AAC612" s="28"/>
      <c r="AAD612" s="28"/>
      <c r="AAE612" s="28"/>
      <c r="AAF612" s="28"/>
      <c r="AAG612" s="28"/>
      <c r="AAH612" s="28"/>
      <c r="AAI612" s="28"/>
      <c r="AAJ612" s="28"/>
      <c r="AAK612" s="28"/>
      <c r="AAL612" s="28"/>
      <c r="AAM612" s="28"/>
      <c r="AAN612" s="28"/>
      <c r="AAO612" s="28"/>
      <c r="AAP612" s="28"/>
      <c r="AAQ612" s="28"/>
      <c r="AAR612" s="28"/>
      <c r="AAS612" s="28"/>
      <c r="AAT612" s="28"/>
      <c r="AAU612" s="28"/>
      <c r="AAV612" s="28"/>
      <c r="AAW612" s="28"/>
      <c r="AAX612" s="28"/>
      <c r="AAY612" s="28"/>
      <c r="AAZ612" s="28"/>
      <c r="ABA612" s="28"/>
      <c r="ABB612" s="28"/>
      <c r="ABC612" s="28"/>
      <c r="ABD612" s="28"/>
      <c r="ABE612" s="28"/>
      <c r="ABF612" s="28"/>
      <c r="ABG612" s="28"/>
      <c r="ABH612" s="28"/>
      <c r="ABI612" s="28"/>
      <c r="ABJ612" s="28"/>
      <c r="ABK612" s="28"/>
      <c r="ABL612" s="28"/>
      <c r="ABM612" s="28"/>
      <c r="ABN612" s="28"/>
      <c r="ABO612" s="28"/>
      <c r="ABP612" s="28"/>
      <c r="ABQ612" s="28"/>
      <c r="ABR612" s="28"/>
      <c r="ABS612" s="28"/>
      <c r="ABT612" s="28"/>
      <c r="ABU612" s="28"/>
      <c r="ABV612" s="28"/>
      <c r="ABW612" s="28"/>
      <c r="ABX612" s="28"/>
      <c r="ABY612" s="28"/>
      <c r="ABZ612" s="28"/>
      <c r="ACA612" s="28"/>
      <c r="ACB612" s="28"/>
      <c r="ACC612" s="28"/>
      <c r="ACD612" s="28"/>
      <c r="ACE612" s="28"/>
      <c r="ACF612" s="28"/>
      <c r="ACG612" s="28"/>
      <c r="ACH612" s="28"/>
      <c r="ACI612" s="28"/>
      <c r="ACJ612" s="28"/>
      <c r="ACK612" s="28"/>
      <c r="ACL612" s="28"/>
      <c r="ACM612" s="28"/>
      <c r="ACN612" s="28"/>
      <c r="ACO612" s="28"/>
      <c r="ACP612" s="28"/>
      <c r="ACQ612" s="28"/>
      <c r="ACR612" s="28"/>
      <c r="ACS612" s="28"/>
      <c r="ACT612" s="28"/>
      <c r="ACU612" s="28"/>
      <c r="ACV612" s="28"/>
      <c r="ACW612" s="28"/>
      <c r="ACX612" s="28"/>
      <c r="ACY612" s="28"/>
      <c r="ACZ612" s="28"/>
      <c r="ADA612" s="28"/>
      <c r="ADB612" s="28"/>
      <c r="ADC612" s="28"/>
      <c r="ADD612" s="28"/>
      <c r="ADE612" s="28"/>
      <c r="ADF612" s="28"/>
      <c r="ADG612" s="28"/>
      <c r="ADH612" s="28"/>
      <c r="ADI612" s="28"/>
      <c r="ADJ612" s="28"/>
      <c r="ADK612" s="28"/>
      <c r="ADL612" s="28"/>
      <c r="ADM612" s="28"/>
      <c r="ADN612" s="28"/>
      <c r="ADO612" s="28"/>
      <c r="ADP612" s="28"/>
      <c r="ADQ612" s="28"/>
      <c r="ADR612" s="28"/>
      <c r="ADS612" s="28"/>
      <c r="ADT612" s="28"/>
      <c r="ADU612" s="28"/>
      <c r="ADV612" s="28"/>
      <c r="ADW612" s="28"/>
      <c r="ADX612" s="28"/>
      <c r="ADY612" s="28"/>
      <c r="ADZ612" s="28"/>
      <c r="AEA612" s="28"/>
      <c r="AEB612" s="28"/>
      <c r="AEC612" s="28"/>
      <c r="AED612" s="28"/>
      <c r="AEE612" s="28"/>
      <c r="AEF612" s="28"/>
      <c r="AEG612" s="28"/>
      <c r="AEH612" s="28"/>
      <c r="AEI612" s="28"/>
      <c r="AEJ612" s="28"/>
      <c r="AEK612" s="28"/>
      <c r="AEL612" s="28"/>
      <c r="AEM612" s="28"/>
      <c r="AEN612" s="28"/>
      <c r="AEO612" s="28"/>
      <c r="AEP612" s="28"/>
      <c r="AEQ612" s="28"/>
      <c r="AER612" s="28"/>
      <c r="AES612" s="28"/>
      <c r="AET612" s="28"/>
      <c r="AEU612" s="28"/>
      <c r="AEV612" s="28"/>
      <c r="AEW612" s="28"/>
      <c r="AEX612" s="28"/>
      <c r="AEY612" s="28"/>
      <c r="AEZ612" s="28"/>
      <c r="AFA612" s="28"/>
      <c r="AFB612" s="28"/>
      <c r="AFC612" s="28"/>
      <c r="AFD612" s="28"/>
      <c r="AFE612" s="28"/>
      <c r="AFF612" s="28"/>
      <c r="AFG612" s="28"/>
      <c r="AFH612" s="28"/>
      <c r="AFI612" s="28"/>
      <c r="AFJ612" s="28"/>
      <c r="AFK612" s="28"/>
      <c r="AFL612" s="28"/>
      <c r="AFM612" s="28"/>
      <c r="AFN612" s="28"/>
      <c r="AFO612" s="28"/>
      <c r="AFP612" s="28"/>
      <c r="AFQ612" s="28"/>
      <c r="AFR612" s="28"/>
      <c r="AFS612" s="28"/>
      <c r="AFT612" s="28"/>
      <c r="AFU612" s="28"/>
      <c r="AFV612" s="28"/>
      <c r="AFW612" s="28"/>
      <c r="AFX612" s="28"/>
      <c r="AFY612" s="28"/>
      <c r="AFZ612" s="28"/>
      <c r="AGA612" s="28"/>
      <c r="AGB612" s="28"/>
      <c r="AGC612" s="28"/>
      <c r="AGD612" s="28"/>
      <c r="AGE612" s="28"/>
      <c r="AGF612" s="28"/>
      <c r="AGG612" s="28"/>
      <c r="AGH612" s="28"/>
      <c r="AGI612" s="28"/>
      <c r="AGJ612" s="28"/>
      <c r="AGK612" s="28"/>
      <c r="AGL612" s="28"/>
      <c r="AGM612" s="28"/>
      <c r="AGN612" s="28"/>
      <c r="AGO612" s="28"/>
      <c r="AGP612" s="28"/>
      <c r="AGQ612" s="28"/>
      <c r="AGR612" s="28"/>
      <c r="AGS612" s="28"/>
      <c r="AGT612" s="28"/>
      <c r="AGU612" s="28"/>
      <c r="AGV612" s="28"/>
      <c r="AGW612" s="28"/>
      <c r="AGX612" s="28"/>
      <c r="AGY612" s="28"/>
      <c r="AGZ612" s="28"/>
      <c r="AHA612" s="28"/>
      <c r="AHB612" s="28"/>
      <c r="AHC612" s="28"/>
      <c r="AHD612" s="28"/>
      <c r="AHE612" s="28"/>
      <c r="AHF612" s="28"/>
      <c r="AHG612" s="28"/>
      <c r="AHH612" s="28"/>
      <c r="AHI612" s="28"/>
      <c r="AHJ612" s="28"/>
      <c r="AHK612" s="28"/>
      <c r="AHL612" s="28"/>
      <c r="AHM612" s="28"/>
      <c r="AHN612" s="28"/>
      <c r="AHO612" s="28"/>
      <c r="AHP612" s="28"/>
      <c r="AHQ612" s="28"/>
      <c r="AHR612" s="28"/>
      <c r="AHS612" s="28"/>
      <c r="AHT612" s="28"/>
      <c r="AHU612" s="28"/>
      <c r="AHV612" s="28"/>
      <c r="AHW612" s="28"/>
      <c r="AHX612" s="28"/>
      <c r="AHY612" s="28"/>
      <c r="AHZ612" s="28"/>
      <c r="AIA612" s="28"/>
      <c r="AIB612" s="28"/>
      <c r="AIC612" s="28"/>
      <c r="AID612" s="28"/>
      <c r="AIE612" s="28"/>
      <c r="AIF612" s="28"/>
      <c r="AIG612" s="28"/>
      <c r="AIH612" s="28"/>
      <c r="AII612" s="28"/>
      <c r="AIJ612" s="28"/>
      <c r="AIK612" s="28"/>
      <c r="AIL612" s="28"/>
      <c r="AIM612" s="28"/>
      <c r="AIN612" s="28"/>
      <c r="AIO612" s="28"/>
      <c r="AIP612" s="28"/>
      <c r="AIQ612" s="28"/>
      <c r="AIR612" s="28"/>
      <c r="AIS612" s="28"/>
      <c r="AIT612" s="28"/>
      <c r="AIU612" s="28"/>
      <c r="AIV612" s="28"/>
      <c r="AIW612" s="28"/>
      <c r="AIX612" s="28"/>
      <c r="AIY612" s="28"/>
      <c r="AIZ612" s="28"/>
      <c r="AJA612" s="28"/>
      <c r="AJB612" s="28"/>
      <c r="AJC612" s="28"/>
      <c r="AJD612" s="28"/>
      <c r="AJE612" s="28"/>
      <c r="AJF612" s="28"/>
      <c r="AJG612" s="28"/>
      <c r="AJH612" s="28"/>
      <c r="AJI612" s="28"/>
      <c r="AJJ612" s="28"/>
      <c r="AJK612" s="28"/>
      <c r="AJL612" s="28"/>
      <c r="AJM612" s="28"/>
      <c r="AJN612" s="28"/>
      <c r="AJO612" s="28"/>
      <c r="AJP612" s="28"/>
      <c r="AJQ612" s="28"/>
      <c r="AJR612" s="28"/>
      <c r="AJS612" s="28"/>
      <c r="AJT612" s="28"/>
      <c r="AJU612" s="28"/>
      <c r="AJV612" s="28"/>
      <c r="AJW612" s="28"/>
      <c r="AJX612" s="28"/>
      <c r="AJY612" s="28"/>
      <c r="AJZ612" s="28"/>
      <c r="AKA612" s="28"/>
      <c r="AKB612" s="28"/>
      <c r="AKC612" s="28"/>
      <c r="AKD612" s="28"/>
      <c r="AKE612" s="28"/>
      <c r="AKF612" s="28"/>
      <c r="AKG612" s="28"/>
      <c r="AKH612" s="28"/>
      <c r="AKI612" s="28"/>
      <c r="AKJ612" s="28"/>
      <c r="AKK612" s="28"/>
      <c r="AKL612" s="28"/>
      <c r="AKM612" s="28"/>
      <c r="AKN612" s="28"/>
      <c r="AKO612" s="28"/>
      <c r="AKP612" s="28"/>
      <c r="AKQ612" s="28"/>
      <c r="AKR612" s="28"/>
      <c r="AKS612" s="28"/>
      <c r="AKT612" s="28"/>
      <c r="AKU612" s="28"/>
      <c r="AKV612" s="28"/>
      <c r="AKW612" s="28"/>
      <c r="AKX612" s="28"/>
      <c r="AKY612" s="28"/>
      <c r="AKZ612" s="28"/>
      <c r="ALA612" s="28"/>
      <c r="ALB612" s="28"/>
      <c r="ALC612" s="28"/>
      <c r="ALD612" s="28"/>
      <c r="ALE612" s="28"/>
      <c r="ALF612" s="28"/>
      <c r="ALG612" s="28"/>
      <c r="ALH612" s="28"/>
      <c r="ALI612" s="28"/>
      <c r="ALJ612" s="28"/>
      <c r="ALK612" s="28"/>
      <c r="ALL612" s="28"/>
      <c r="ALM612" s="28"/>
      <c r="ALN612" s="28"/>
      <c r="ALO612" s="28"/>
      <c r="ALP612" s="28"/>
      <c r="ALQ612" s="28"/>
      <c r="ALR612" s="28"/>
      <c r="ALS612" s="28"/>
      <c r="ALT612" s="28"/>
      <c r="ALU612" s="28"/>
      <c r="ALV612" s="28"/>
      <c r="ALW612" s="28"/>
      <c r="ALX612" s="28"/>
      <c r="ALY612" s="28"/>
      <c r="ALZ612" s="28"/>
      <c r="AMA612" s="28"/>
      <c r="AMB612" s="28"/>
      <c r="AMC612" s="28"/>
      <c r="AMD612" s="28"/>
      <c r="AME612" s="28"/>
      <c r="AMF612" s="28"/>
      <c r="AMG612" s="28"/>
      <c r="AMH612" s="28"/>
      <c r="AMI612" s="28"/>
      <c r="AMJ612" s="28"/>
      <c r="AMK612" s="28"/>
      <c r="AML612" s="28"/>
      <c r="AMM612" s="28"/>
      <c r="AMN612" s="28"/>
      <c r="AMO612" s="28"/>
      <c r="AMP612" s="28"/>
      <c r="AMQ612" s="28"/>
      <c r="AMR612" s="28"/>
      <c r="AMS612" s="28"/>
      <c r="AMT612" s="28"/>
      <c r="AMU612" s="28"/>
      <c r="AMV612" s="28"/>
      <c r="AMW612" s="28"/>
      <c r="AMX612" s="28"/>
    </row>
    <row r="613" spans="3:1038" s="6" customFormat="1" ht="15" customHeight="1" x14ac:dyDescent="0.25">
      <c r="C613" s="147" t="str">
        <f t="shared" si="265"/>
        <v>State</v>
      </c>
      <c r="D613" s="147" t="str">
        <f t="shared" si="266"/>
        <v>HPSX-80-DHPT 2**  (80 gal)</v>
      </c>
      <c r="E613" s="147">
        <f t="shared" si="267"/>
        <v>2301885</v>
      </c>
      <c r="F613" s="55">
        <f t="shared" si="268"/>
        <v>80</v>
      </c>
      <c r="G613" s="6" t="str">
        <f t="shared" si="269"/>
        <v>AOSmithHPTS80</v>
      </c>
      <c r="H613" s="114">
        <f t="shared" si="270"/>
        <v>1</v>
      </c>
      <c r="I613" s="152" t="str">
        <f t="shared" si="271"/>
        <v>StateHPSX80DHPT2xx</v>
      </c>
      <c r="J613" s="114">
        <v>4</v>
      </c>
      <c r="K613" s="219">
        <v>3.88</v>
      </c>
      <c r="L613" s="91" t="s">
        <v>188</v>
      </c>
      <c r="M613" s="33">
        <v>4</v>
      </c>
      <c r="N613" s="75">
        <f t="shared" si="272"/>
        <v>23</v>
      </c>
      <c r="O613" s="18" t="s">
        <v>39</v>
      </c>
      <c r="P613" s="62">
        <f>P612+1</f>
        <v>18</v>
      </c>
      <c r="Q613" s="164">
        <f t="shared" si="263"/>
        <v>2301885</v>
      </c>
      <c r="R613" s="59" t="str">
        <f t="shared" si="273"/>
        <v>HPSX-80-DHPT 2**  (80 gal)</v>
      </c>
      <c r="S613" s="151">
        <f>COUNTIF(R$90:R$662, R613)</f>
        <v>1</v>
      </c>
      <c r="T613" s="148" t="s">
        <v>855</v>
      </c>
      <c r="U613" s="149">
        <v>80</v>
      </c>
      <c r="V613" s="155" t="s">
        <v>819</v>
      </c>
      <c r="W613" s="80" t="s">
        <v>819</v>
      </c>
      <c r="X613" s="85" t="str">
        <f t="shared" si="264"/>
        <v>AOSmithHPTS80</v>
      </c>
      <c r="Y613" s="115">
        <v>1</v>
      </c>
      <c r="Z613" s="42">
        <v>4</v>
      </c>
      <c r="AA613" s="150">
        <v>44728</v>
      </c>
      <c r="AB613" s="44" t="s">
        <v>80</v>
      </c>
      <c r="AC613" s="124" t="str">
        <f t="shared" si="274"/>
        <v>2,     2301885,   "HPSX-80-DHPT 2**  (80 gal)"</v>
      </c>
      <c r="AD613" s="126" t="str">
        <f>AD612</f>
        <v>State</v>
      </c>
      <c r="AE613" s="156" t="s">
        <v>858</v>
      </c>
      <c r="AF613" s="167">
        <f>COUNTIF(AE$77:AE$662, AE613)</f>
        <v>1</v>
      </c>
      <c r="AG613" s="124" t="str">
        <f t="shared" si="275"/>
        <v xml:space="preserve">          case  HPSX-80-DHPT 2**  (80 gal)   :   "StateHPSX80DHPT2xx"</v>
      </c>
      <c r="AH613" s="6">
        <v>3.88</v>
      </c>
      <c r="AJ613" s="6">
        <v>4</v>
      </c>
      <c r="AK613" s="18"/>
      <c r="AL613" s="138" t="str">
        <f t="shared" si="276"/>
        <v/>
      </c>
      <c r="AM613" s="138">
        <f t="shared" si="277"/>
        <v>3.88</v>
      </c>
      <c r="AN613" s="18"/>
      <c r="AO613" s="18"/>
      <c r="AP613" s="18"/>
      <c r="AQ613" s="18"/>
      <c r="AR613" s="1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  <c r="BF613" s="28"/>
      <c r="BG613" s="28"/>
      <c r="BH613" s="28"/>
      <c r="BI613" s="28"/>
      <c r="BJ613" s="28"/>
      <c r="BK613" s="28"/>
      <c r="BL613" s="28"/>
      <c r="BM613" s="28"/>
      <c r="BN613" s="28"/>
      <c r="BO613" s="28"/>
      <c r="BP613" s="28"/>
      <c r="BQ613" s="28"/>
      <c r="BR613" s="28"/>
      <c r="BS613" s="28"/>
      <c r="BT613" s="28"/>
      <c r="BU613" s="28"/>
      <c r="BV613" s="28"/>
      <c r="BW613" s="28"/>
      <c r="BX613" s="28"/>
      <c r="BY613" s="28"/>
      <c r="BZ613" s="28"/>
      <c r="CA613" s="28"/>
      <c r="CB613" s="28"/>
      <c r="CC613" s="28"/>
      <c r="CD613" s="28"/>
      <c r="CE613" s="28"/>
      <c r="CF613" s="28"/>
      <c r="CG613" s="28"/>
      <c r="CH613" s="28"/>
      <c r="CI613" s="28"/>
      <c r="CJ613" s="28"/>
      <c r="CK613" s="28"/>
      <c r="CL613" s="28"/>
      <c r="CM613" s="28"/>
      <c r="CN613" s="28"/>
      <c r="CO613" s="28"/>
      <c r="CP613" s="28"/>
      <c r="CQ613" s="28"/>
      <c r="CR613" s="28"/>
      <c r="CS613" s="28"/>
      <c r="CT613" s="28"/>
      <c r="CU613" s="28"/>
      <c r="CV613" s="28"/>
      <c r="CW613" s="28"/>
      <c r="CX613" s="28"/>
      <c r="CY613" s="28"/>
      <c r="CZ613" s="28"/>
      <c r="DA613" s="28"/>
      <c r="DB613" s="28"/>
      <c r="DC613" s="28"/>
      <c r="DD613" s="28"/>
      <c r="DE613" s="28"/>
      <c r="DF613" s="28"/>
      <c r="DG613" s="28"/>
      <c r="DH613" s="28"/>
      <c r="DI613" s="28"/>
      <c r="DJ613" s="28"/>
      <c r="DK613" s="28"/>
      <c r="DL613" s="28"/>
      <c r="DM613" s="28"/>
      <c r="DN613" s="28"/>
      <c r="DO613" s="28"/>
      <c r="DP613" s="28"/>
      <c r="DQ613" s="28"/>
      <c r="DR613" s="28"/>
      <c r="DS613" s="28"/>
      <c r="DT613" s="28"/>
      <c r="DU613" s="28"/>
      <c r="DV613" s="28"/>
      <c r="DW613" s="28"/>
      <c r="DX613" s="28"/>
      <c r="DY613" s="28"/>
      <c r="DZ613" s="28"/>
      <c r="EA613" s="28"/>
      <c r="EB613" s="28"/>
      <c r="EC613" s="28"/>
      <c r="ED613" s="28"/>
      <c r="EE613" s="28"/>
      <c r="EF613" s="28"/>
      <c r="EG613" s="28"/>
      <c r="EH613" s="28"/>
      <c r="EI613" s="28"/>
      <c r="EJ613" s="28"/>
      <c r="EK613" s="28"/>
      <c r="EL613" s="28"/>
      <c r="EM613" s="28"/>
      <c r="EN613" s="28"/>
      <c r="EO613" s="28"/>
      <c r="EP613" s="28"/>
      <c r="EQ613" s="28"/>
      <c r="ER613" s="28"/>
      <c r="ES613" s="28"/>
      <c r="ET613" s="28"/>
      <c r="EU613" s="28"/>
      <c r="EV613" s="28"/>
      <c r="EW613" s="28"/>
      <c r="EX613" s="28"/>
      <c r="EY613" s="28"/>
      <c r="EZ613" s="28"/>
      <c r="FA613" s="28"/>
      <c r="FB613" s="28"/>
      <c r="FC613" s="28"/>
      <c r="FD613" s="28"/>
      <c r="FE613" s="28"/>
      <c r="FF613" s="28"/>
      <c r="FG613" s="28"/>
      <c r="FH613" s="28"/>
      <c r="FI613" s="28"/>
      <c r="FJ613" s="28"/>
      <c r="FK613" s="28"/>
      <c r="FL613" s="28"/>
      <c r="FM613" s="28"/>
      <c r="FN613" s="28"/>
      <c r="FO613" s="28"/>
      <c r="FP613" s="28"/>
      <c r="FQ613" s="28"/>
      <c r="FR613" s="28"/>
      <c r="FS613" s="28"/>
      <c r="FT613" s="28"/>
      <c r="FU613" s="28"/>
      <c r="FV613" s="28"/>
      <c r="FW613" s="28"/>
      <c r="FX613" s="28"/>
      <c r="FY613" s="28"/>
      <c r="FZ613" s="28"/>
      <c r="GA613" s="28"/>
      <c r="GB613" s="28"/>
      <c r="GC613" s="28"/>
      <c r="GD613" s="28"/>
      <c r="GE613" s="28"/>
      <c r="GF613" s="28"/>
      <c r="GG613" s="28"/>
      <c r="GH613" s="28"/>
      <c r="GI613" s="28"/>
      <c r="GJ613" s="28"/>
      <c r="GK613" s="28"/>
      <c r="GL613" s="28"/>
      <c r="GM613" s="28"/>
      <c r="GN613" s="28"/>
      <c r="GO613" s="28"/>
      <c r="GP613" s="28"/>
      <c r="GQ613" s="28"/>
      <c r="GR613" s="28"/>
      <c r="GS613" s="28"/>
      <c r="GT613" s="28"/>
      <c r="GU613" s="28"/>
      <c r="GV613" s="28"/>
      <c r="GW613" s="28"/>
      <c r="GX613" s="28"/>
      <c r="GY613" s="28"/>
      <c r="GZ613" s="28"/>
      <c r="HA613" s="28"/>
      <c r="HB613" s="28"/>
      <c r="HC613" s="28"/>
      <c r="HD613" s="28"/>
      <c r="HE613" s="28"/>
      <c r="HF613" s="28"/>
      <c r="HG613" s="28"/>
      <c r="HH613" s="28"/>
      <c r="HI613" s="28"/>
      <c r="HJ613" s="28"/>
      <c r="HK613" s="28"/>
      <c r="HL613" s="28"/>
      <c r="HM613" s="28"/>
      <c r="HN613" s="28"/>
      <c r="HO613" s="28"/>
      <c r="HP613" s="28"/>
      <c r="HQ613" s="28"/>
      <c r="HR613" s="28"/>
      <c r="HS613" s="28"/>
      <c r="HT613" s="28"/>
      <c r="HU613" s="28"/>
      <c r="HV613" s="28"/>
      <c r="HW613" s="28"/>
      <c r="HX613" s="28"/>
      <c r="HY613" s="28"/>
      <c r="HZ613" s="28"/>
      <c r="IA613" s="28"/>
      <c r="IB613" s="28"/>
      <c r="IC613" s="28"/>
      <c r="ID613" s="28"/>
      <c r="IE613" s="28"/>
      <c r="IF613" s="28"/>
      <c r="IG613" s="28"/>
      <c r="IH613" s="28"/>
      <c r="II613" s="28"/>
      <c r="IJ613" s="28"/>
      <c r="IK613" s="28"/>
      <c r="IL613" s="28"/>
      <c r="IM613" s="28"/>
      <c r="IN613" s="28"/>
      <c r="IO613" s="28"/>
      <c r="IP613" s="28"/>
      <c r="IQ613" s="28"/>
      <c r="IR613" s="28"/>
      <c r="IS613" s="28"/>
      <c r="IT613" s="28"/>
      <c r="IU613" s="28"/>
      <c r="IV613" s="28"/>
      <c r="IW613" s="28"/>
      <c r="IX613" s="28"/>
      <c r="IY613" s="28"/>
      <c r="IZ613" s="28"/>
      <c r="JA613" s="28"/>
      <c r="JB613" s="28"/>
      <c r="JC613" s="28"/>
      <c r="JD613" s="28"/>
      <c r="JE613" s="28"/>
      <c r="JF613" s="28"/>
      <c r="JG613" s="28"/>
      <c r="JH613" s="28"/>
      <c r="JI613" s="28"/>
      <c r="JJ613" s="28"/>
      <c r="JK613" s="28"/>
      <c r="JL613" s="28"/>
      <c r="JM613" s="28"/>
      <c r="JN613" s="28"/>
      <c r="JO613" s="28"/>
      <c r="JP613" s="28"/>
      <c r="JQ613" s="28"/>
      <c r="JR613" s="28"/>
      <c r="JS613" s="28"/>
      <c r="JT613" s="28"/>
      <c r="JU613" s="28"/>
      <c r="JV613" s="28"/>
      <c r="JW613" s="28"/>
      <c r="JX613" s="28"/>
      <c r="JY613" s="28"/>
      <c r="JZ613" s="28"/>
      <c r="KA613" s="28"/>
      <c r="KB613" s="28"/>
      <c r="KC613" s="28"/>
      <c r="KD613" s="28"/>
      <c r="KE613" s="28"/>
      <c r="KF613" s="28"/>
      <c r="KG613" s="28"/>
      <c r="KH613" s="28"/>
      <c r="KI613" s="28"/>
      <c r="KJ613" s="28"/>
      <c r="KK613" s="28"/>
      <c r="KL613" s="28"/>
      <c r="KM613" s="28"/>
      <c r="KN613" s="28"/>
      <c r="KO613" s="28"/>
      <c r="KP613" s="28"/>
      <c r="KQ613" s="28"/>
      <c r="KR613" s="28"/>
      <c r="KS613" s="28"/>
      <c r="KT613" s="28"/>
      <c r="KU613" s="28"/>
      <c r="KV613" s="28"/>
      <c r="KW613" s="28"/>
      <c r="KX613" s="28"/>
      <c r="KY613" s="28"/>
      <c r="KZ613" s="28"/>
      <c r="LA613" s="28"/>
      <c r="LB613" s="28"/>
      <c r="LC613" s="28"/>
      <c r="LD613" s="28"/>
      <c r="LE613" s="28"/>
      <c r="LF613" s="28"/>
      <c r="LG613" s="28"/>
      <c r="LH613" s="28"/>
      <c r="LI613" s="28"/>
      <c r="LJ613" s="28"/>
      <c r="LK613" s="28"/>
      <c r="LL613" s="28"/>
      <c r="LM613" s="28"/>
      <c r="LN613" s="28"/>
      <c r="LO613" s="28"/>
      <c r="LP613" s="28"/>
      <c r="LQ613" s="28"/>
      <c r="LR613" s="28"/>
      <c r="LS613" s="28"/>
      <c r="LT613" s="28"/>
      <c r="LU613" s="28"/>
      <c r="LV613" s="28"/>
      <c r="LW613" s="28"/>
      <c r="LX613" s="28"/>
      <c r="LY613" s="28"/>
      <c r="LZ613" s="28"/>
      <c r="MA613" s="28"/>
      <c r="MB613" s="28"/>
      <c r="MC613" s="28"/>
      <c r="MD613" s="28"/>
      <c r="ME613" s="28"/>
      <c r="MF613" s="28"/>
      <c r="MG613" s="28"/>
      <c r="MH613" s="28"/>
      <c r="MI613" s="28"/>
      <c r="MJ613" s="28"/>
      <c r="MK613" s="28"/>
      <c r="ML613" s="28"/>
      <c r="MM613" s="28"/>
      <c r="MN613" s="28"/>
      <c r="MO613" s="28"/>
      <c r="MP613" s="28"/>
      <c r="MQ613" s="28"/>
      <c r="MR613" s="28"/>
      <c r="MS613" s="28"/>
      <c r="MT613" s="28"/>
      <c r="MU613" s="28"/>
      <c r="MV613" s="28"/>
      <c r="MW613" s="28"/>
      <c r="MX613" s="28"/>
      <c r="MY613" s="28"/>
      <c r="MZ613" s="28"/>
      <c r="NA613" s="28"/>
      <c r="NB613" s="28"/>
      <c r="NC613" s="28"/>
      <c r="ND613" s="28"/>
      <c r="NE613" s="28"/>
      <c r="NF613" s="28"/>
      <c r="NG613" s="28"/>
      <c r="NH613" s="28"/>
      <c r="NI613" s="28"/>
      <c r="NJ613" s="28"/>
      <c r="NK613" s="28"/>
      <c r="NL613" s="28"/>
      <c r="NM613" s="28"/>
      <c r="NN613" s="28"/>
      <c r="NO613" s="28"/>
      <c r="NP613" s="28"/>
      <c r="NQ613" s="28"/>
      <c r="NR613" s="28"/>
      <c r="NS613" s="28"/>
      <c r="NT613" s="28"/>
      <c r="NU613" s="28"/>
      <c r="NV613" s="28"/>
      <c r="NW613" s="28"/>
      <c r="NX613" s="28"/>
      <c r="NY613" s="28"/>
      <c r="NZ613" s="28"/>
      <c r="OA613" s="28"/>
      <c r="OB613" s="28"/>
      <c r="OC613" s="28"/>
      <c r="OD613" s="28"/>
      <c r="OE613" s="28"/>
      <c r="OF613" s="28"/>
      <c r="OG613" s="28"/>
      <c r="OH613" s="28"/>
      <c r="OI613" s="28"/>
      <c r="OJ613" s="28"/>
      <c r="OK613" s="28"/>
      <c r="OL613" s="28"/>
      <c r="OM613" s="28"/>
      <c r="ON613" s="28"/>
      <c r="OO613" s="28"/>
      <c r="OP613" s="28"/>
      <c r="OQ613" s="28"/>
      <c r="OR613" s="28"/>
      <c r="OS613" s="28"/>
      <c r="OT613" s="28"/>
      <c r="OU613" s="28"/>
      <c r="OV613" s="28"/>
      <c r="OW613" s="28"/>
      <c r="OX613" s="28"/>
      <c r="OY613" s="28"/>
      <c r="OZ613" s="28"/>
      <c r="PA613" s="28"/>
      <c r="PB613" s="28"/>
      <c r="PC613" s="28"/>
      <c r="PD613" s="28"/>
      <c r="PE613" s="28"/>
      <c r="PF613" s="28"/>
      <c r="PG613" s="28"/>
      <c r="PH613" s="28"/>
      <c r="PI613" s="28"/>
      <c r="PJ613" s="28"/>
      <c r="PK613" s="28"/>
      <c r="PL613" s="28"/>
      <c r="PM613" s="28"/>
      <c r="PN613" s="28"/>
      <c r="PO613" s="28"/>
      <c r="PP613" s="28"/>
      <c r="PQ613" s="28"/>
      <c r="PR613" s="28"/>
      <c r="PS613" s="28"/>
      <c r="PT613" s="28"/>
      <c r="PU613" s="28"/>
      <c r="PV613" s="28"/>
      <c r="PW613" s="28"/>
      <c r="PX613" s="28"/>
      <c r="PY613" s="28"/>
      <c r="PZ613" s="28"/>
      <c r="QA613" s="28"/>
      <c r="QB613" s="28"/>
      <c r="QC613" s="28"/>
      <c r="QD613" s="28"/>
      <c r="QE613" s="28"/>
      <c r="QF613" s="28"/>
      <c r="QG613" s="28"/>
      <c r="QH613" s="28"/>
      <c r="QI613" s="28"/>
      <c r="QJ613" s="28"/>
      <c r="QK613" s="28"/>
      <c r="QL613" s="28"/>
      <c r="QM613" s="28"/>
      <c r="QN613" s="28"/>
      <c r="QO613" s="28"/>
      <c r="QP613" s="28"/>
      <c r="QQ613" s="28"/>
      <c r="QR613" s="28"/>
      <c r="QS613" s="28"/>
      <c r="QT613" s="28"/>
      <c r="QU613" s="28"/>
      <c r="QV613" s="28"/>
      <c r="QW613" s="28"/>
      <c r="QX613" s="28"/>
      <c r="QY613" s="28"/>
      <c r="QZ613" s="28"/>
      <c r="RA613" s="28"/>
      <c r="RB613" s="28"/>
      <c r="RC613" s="28"/>
      <c r="RD613" s="28"/>
      <c r="RE613" s="28"/>
      <c r="RF613" s="28"/>
      <c r="RG613" s="28"/>
      <c r="RH613" s="28"/>
      <c r="RI613" s="28"/>
      <c r="RJ613" s="28"/>
      <c r="RK613" s="28"/>
      <c r="RL613" s="28"/>
      <c r="RM613" s="28"/>
      <c r="RN613" s="28"/>
      <c r="RO613" s="28"/>
      <c r="RP613" s="28"/>
      <c r="RQ613" s="28"/>
      <c r="RR613" s="28"/>
      <c r="RS613" s="28"/>
      <c r="RT613" s="28"/>
      <c r="RU613" s="28"/>
      <c r="RV613" s="28"/>
      <c r="RW613" s="28"/>
      <c r="RX613" s="28"/>
      <c r="RY613" s="28"/>
      <c r="RZ613" s="28"/>
      <c r="SA613" s="28"/>
      <c r="SB613" s="28"/>
      <c r="SC613" s="28"/>
      <c r="SD613" s="28"/>
      <c r="SE613" s="28"/>
      <c r="SF613" s="28"/>
      <c r="SG613" s="28"/>
      <c r="SH613" s="28"/>
      <c r="SI613" s="28"/>
      <c r="SJ613" s="28"/>
      <c r="SK613" s="28"/>
      <c r="SL613" s="28"/>
      <c r="SM613" s="28"/>
      <c r="SN613" s="28"/>
      <c r="SO613" s="28"/>
      <c r="SP613" s="28"/>
      <c r="SQ613" s="28"/>
      <c r="SR613" s="28"/>
      <c r="SS613" s="28"/>
      <c r="ST613" s="28"/>
      <c r="SU613" s="28"/>
      <c r="SV613" s="28"/>
      <c r="SW613" s="28"/>
      <c r="SX613" s="28"/>
      <c r="SY613" s="28"/>
      <c r="SZ613" s="28"/>
      <c r="TA613" s="28"/>
      <c r="TB613" s="28"/>
      <c r="TC613" s="28"/>
      <c r="TD613" s="28"/>
      <c r="TE613" s="28"/>
      <c r="TF613" s="28"/>
      <c r="TG613" s="28"/>
      <c r="TH613" s="28"/>
      <c r="TI613" s="28"/>
      <c r="TJ613" s="28"/>
      <c r="TK613" s="28"/>
      <c r="TL613" s="28"/>
      <c r="TM613" s="28"/>
      <c r="TN613" s="28"/>
      <c r="TO613" s="28"/>
      <c r="TP613" s="28"/>
      <c r="TQ613" s="28"/>
      <c r="TR613" s="28"/>
      <c r="TS613" s="28"/>
      <c r="TT613" s="28"/>
      <c r="TU613" s="28"/>
      <c r="TV613" s="28"/>
      <c r="TW613" s="28"/>
      <c r="TX613" s="28"/>
      <c r="TY613" s="28"/>
      <c r="TZ613" s="28"/>
      <c r="UA613" s="28"/>
      <c r="UB613" s="28"/>
      <c r="UC613" s="28"/>
      <c r="UD613" s="28"/>
      <c r="UE613" s="28"/>
      <c r="UF613" s="28"/>
      <c r="UG613" s="28"/>
      <c r="UH613" s="28"/>
      <c r="UI613" s="28"/>
      <c r="UJ613" s="28"/>
      <c r="UK613" s="28"/>
      <c r="UL613" s="28"/>
      <c r="UM613" s="28"/>
      <c r="UN613" s="28"/>
      <c r="UO613" s="28"/>
      <c r="UP613" s="28"/>
      <c r="UQ613" s="28"/>
      <c r="UR613" s="28"/>
      <c r="US613" s="28"/>
      <c r="UT613" s="28"/>
      <c r="UU613" s="28"/>
      <c r="UV613" s="28"/>
      <c r="UW613" s="28"/>
      <c r="UX613" s="28"/>
      <c r="UY613" s="28"/>
      <c r="UZ613" s="28"/>
      <c r="VA613" s="28"/>
      <c r="VB613" s="28"/>
      <c r="VC613" s="28"/>
      <c r="VD613" s="28"/>
      <c r="VE613" s="28"/>
      <c r="VF613" s="28"/>
      <c r="VG613" s="28"/>
      <c r="VH613" s="28"/>
      <c r="VI613" s="28"/>
      <c r="VJ613" s="28"/>
      <c r="VK613" s="28"/>
      <c r="VL613" s="28"/>
      <c r="VM613" s="28"/>
      <c r="VN613" s="28"/>
      <c r="VO613" s="28"/>
      <c r="VP613" s="28"/>
      <c r="VQ613" s="28"/>
      <c r="VR613" s="28"/>
      <c r="VS613" s="28"/>
      <c r="VT613" s="28"/>
      <c r="VU613" s="28"/>
      <c r="VV613" s="28"/>
      <c r="VW613" s="28"/>
      <c r="VX613" s="28"/>
      <c r="VY613" s="28"/>
      <c r="VZ613" s="28"/>
      <c r="WA613" s="28"/>
      <c r="WB613" s="28"/>
      <c r="WC613" s="28"/>
      <c r="WD613" s="28"/>
      <c r="WE613" s="28"/>
      <c r="WF613" s="28"/>
      <c r="WG613" s="28"/>
      <c r="WH613" s="28"/>
      <c r="WI613" s="28"/>
      <c r="WJ613" s="28"/>
      <c r="WK613" s="28"/>
      <c r="WL613" s="28"/>
      <c r="WM613" s="28"/>
      <c r="WN613" s="28"/>
      <c r="WO613" s="28"/>
      <c r="WP613" s="28"/>
      <c r="WQ613" s="28"/>
      <c r="WR613" s="28"/>
      <c r="WS613" s="28"/>
      <c r="WT613" s="28"/>
      <c r="WU613" s="28"/>
      <c r="WV613" s="28"/>
      <c r="WW613" s="28"/>
      <c r="WX613" s="28"/>
      <c r="WY613" s="28"/>
      <c r="WZ613" s="28"/>
      <c r="XA613" s="28"/>
      <c r="XB613" s="28"/>
      <c r="XC613" s="28"/>
      <c r="XD613" s="28"/>
      <c r="XE613" s="28"/>
      <c r="XF613" s="28"/>
      <c r="XG613" s="28"/>
      <c r="XH613" s="28"/>
      <c r="XI613" s="28"/>
      <c r="XJ613" s="28"/>
      <c r="XK613" s="28"/>
      <c r="XL613" s="28"/>
      <c r="XM613" s="28"/>
      <c r="XN613" s="28"/>
      <c r="XO613" s="28"/>
      <c r="XP613" s="28"/>
      <c r="XQ613" s="28"/>
      <c r="XR613" s="28"/>
      <c r="XS613" s="28"/>
      <c r="XT613" s="28"/>
      <c r="XU613" s="28"/>
      <c r="XV613" s="28"/>
      <c r="XW613" s="28"/>
      <c r="XX613" s="28"/>
      <c r="XY613" s="28"/>
      <c r="XZ613" s="28"/>
      <c r="YA613" s="28"/>
      <c r="YB613" s="28"/>
      <c r="YC613" s="28"/>
      <c r="YD613" s="28"/>
      <c r="YE613" s="28"/>
      <c r="YF613" s="28"/>
      <c r="YG613" s="28"/>
      <c r="YH613" s="28"/>
      <c r="YI613" s="28"/>
      <c r="YJ613" s="28"/>
      <c r="YK613" s="28"/>
      <c r="YL613" s="28"/>
      <c r="YM613" s="28"/>
      <c r="YN613" s="28"/>
      <c r="YO613" s="28"/>
      <c r="YP613" s="28"/>
      <c r="YQ613" s="28"/>
      <c r="YR613" s="28"/>
      <c r="YS613" s="28"/>
      <c r="YT613" s="28"/>
      <c r="YU613" s="28"/>
      <c r="YV613" s="28"/>
      <c r="YW613" s="28"/>
      <c r="YX613" s="28"/>
      <c r="YY613" s="28"/>
      <c r="YZ613" s="28"/>
      <c r="ZA613" s="28"/>
      <c r="ZB613" s="28"/>
      <c r="ZC613" s="28"/>
      <c r="ZD613" s="28"/>
      <c r="ZE613" s="28"/>
      <c r="ZF613" s="28"/>
      <c r="ZG613" s="28"/>
      <c r="ZH613" s="28"/>
      <c r="ZI613" s="28"/>
      <c r="ZJ613" s="28"/>
      <c r="ZK613" s="28"/>
      <c r="ZL613" s="28"/>
      <c r="ZM613" s="28"/>
      <c r="ZN613" s="28"/>
      <c r="ZO613" s="28"/>
      <c r="ZP613" s="28"/>
      <c r="ZQ613" s="28"/>
      <c r="ZR613" s="28"/>
      <c r="ZS613" s="28"/>
      <c r="ZT613" s="28"/>
      <c r="ZU613" s="28"/>
      <c r="ZV613" s="28"/>
      <c r="ZW613" s="28"/>
      <c r="ZX613" s="28"/>
      <c r="ZY613" s="28"/>
      <c r="ZZ613" s="28"/>
      <c r="AAA613" s="28"/>
      <c r="AAB613" s="28"/>
      <c r="AAC613" s="28"/>
      <c r="AAD613" s="28"/>
      <c r="AAE613" s="28"/>
      <c r="AAF613" s="28"/>
      <c r="AAG613" s="28"/>
      <c r="AAH613" s="28"/>
      <c r="AAI613" s="28"/>
      <c r="AAJ613" s="28"/>
      <c r="AAK613" s="28"/>
      <c r="AAL613" s="28"/>
      <c r="AAM613" s="28"/>
      <c r="AAN613" s="28"/>
      <c r="AAO613" s="28"/>
      <c r="AAP613" s="28"/>
      <c r="AAQ613" s="28"/>
      <c r="AAR613" s="28"/>
      <c r="AAS613" s="28"/>
      <c r="AAT613" s="28"/>
      <c r="AAU613" s="28"/>
      <c r="AAV613" s="28"/>
      <c r="AAW613" s="28"/>
      <c r="AAX613" s="28"/>
      <c r="AAY613" s="28"/>
      <c r="AAZ613" s="28"/>
      <c r="ABA613" s="28"/>
      <c r="ABB613" s="28"/>
      <c r="ABC613" s="28"/>
      <c r="ABD613" s="28"/>
      <c r="ABE613" s="28"/>
      <c r="ABF613" s="28"/>
      <c r="ABG613" s="28"/>
      <c r="ABH613" s="28"/>
      <c r="ABI613" s="28"/>
      <c r="ABJ613" s="28"/>
      <c r="ABK613" s="28"/>
      <c r="ABL613" s="28"/>
      <c r="ABM613" s="28"/>
      <c r="ABN613" s="28"/>
      <c r="ABO613" s="28"/>
      <c r="ABP613" s="28"/>
      <c r="ABQ613" s="28"/>
      <c r="ABR613" s="28"/>
      <c r="ABS613" s="28"/>
      <c r="ABT613" s="28"/>
      <c r="ABU613" s="28"/>
      <c r="ABV613" s="28"/>
      <c r="ABW613" s="28"/>
      <c r="ABX613" s="28"/>
      <c r="ABY613" s="28"/>
      <c r="ABZ613" s="28"/>
      <c r="ACA613" s="28"/>
      <c r="ACB613" s="28"/>
      <c r="ACC613" s="28"/>
      <c r="ACD613" s="28"/>
      <c r="ACE613" s="28"/>
      <c r="ACF613" s="28"/>
      <c r="ACG613" s="28"/>
      <c r="ACH613" s="28"/>
      <c r="ACI613" s="28"/>
      <c r="ACJ613" s="28"/>
      <c r="ACK613" s="28"/>
      <c r="ACL613" s="28"/>
      <c r="ACM613" s="28"/>
      <c r="ACN613" s="28"/>
      <c r="ACO613" s="28"/>
      <c r="ACP613" s="28"/>
      <c r="ACQ613" s="28"/>
      <c r="ACR613" s="28"/>
      <c r="ACS613" s="28"/>
      <c r="ACT613" s="28"/>
      <c r="ACU613" s="28"/>
      <c r="ACV613" s="28"/>
      <c r="ACW613" s="28"/>
      <c r="ACX613" s="28"/>
      <c r="ACY613" s="28"/>
      <c r="ACZ613" s="28"/>
      <c r="ADA613" s="28"/>
      <c r="ADB613" s="28"/>
      <c r="ADC613" s="28"/>
      <c r="ADD613" s="28"/>
      <c r="ADE613" s="28"/>
      <c r="ADF613" s="28"/>
      <c r="ADG613" s="28"/>
      <c r="ADH613" s="28"/>
      <c r="ADI613" s="28"/>
      <c r="ADJ613" s="28"/>
      <c r="ADK613" s="28"/>
      <c r="ADL613" s="28"/>
      <c r="ADM613" s="28"/>
      <c r="ADN613" s="28"/>
      <c r="ADO613" s="28"/>
      <c r="ADP613" s="28"/>
      <c r="ADQ613" s="28"/>
      <c r="ADR613" s="28"/>
      <c r="ADS613" s="28"/>
      <c r="ADT613" s="28"/>
      <c r="ADU613" s="28"/>
      <c r="ADV613" s="28"/>
      <c r="ADW613" s="28"/>
      <c r="ADX613" s="28"/>
      <c r="ADY613" s="28"/>
      <c r="ADZ613" s="28"/>
      <c r="AEA613" s="28"/>
      <c r="AEB613" s="28"/>
      <c r="AEC613" s="28"/>
      <c r="AED613" s="28"/>
      <c r="AEE613" s="28"/>
      <c r="AEF613" s="28"/>
      <c r="AEG613" s="28"/>
      <c r="AEH613" s="28"/>
      <c r="AEI613" s="28"/>
      <c r="AEJ613" s="28"/>
      <c r="AEK613" s="28"/>
      <c r="AEL613" s="28"/>
      <c r="AEM613" s="28"/>
      <c r="AEN613" s="28"/>
      <c r="AEO613" s="28"/>
      <c r="AEP613" s="28"/>
      <c r="AEQ613" s="28"/>
      <c r="AER613" s="28"/>
      <c r="AES613" s="28"/>
      <c r="AET613" s="28"/>
      <c r="AEU613" s="28"/>
      <c r="AEV613" s="28"/>
      <c r="AEW613" s="28"/>
      <c r="AEX613" s="28"/>
      <c r="AEY613" s="28"/>
      <c r="AEZ613" s="28"/>
      <c r="AFA613" s="28"/>
      <c r="AFB613" s="28"/>
      <c r="AFC613" s="28"/>
      <c r="AFD613" s="28"/>
      <c r="AFE613" s="28"/>
      <c r="AFF613" s="28"/>
      <c r="AFG613" s="28"/>
      <c r="AFH613" s="28"/>
      <c r="AFI613" s="28"/>
      <c r="AFJ613" s="28"/>
      <c r="AFK613" s="28"/>
      <c r="AFL613" s="28"/>
      <c r="AFM613" s="28"/>
      <c r="AFN613" s="28"/>
      <c r="AFO613" s="28"/>
      <c r="AFP613" s="28"/>
      <c r="AFQ613" s="28"/>
      <c r="AFR613" s="28"/>
      <c r="AFS613" s="28"/>
      <c r="AFT613" s="28"/>
      <c r="AFU613" s="28"/>
      <c r="AFV613" s="28"/>
      <c r="AFW613" s="28"/>
      <c r="AFX613" s="28"/>
      <c r="AFY613" s="28"/>
      <c r="AFZ613" s="28"/>
      <c r="AGA613" s="28"/>
      <c r="AGB613" s="28"/>
      <c r="AGC613" s="28"/>
      <c r="AGD613" s="28"/>
      <c r="AGE613" s="28"/>
      <c r="AGF613" s="28"/>
      <c r="AGG613" s="28"/>
      <c r="AGH613" s="28"/>
      <c r="AGI613" s="28"/>
      <c r="AGJ613" s="28"/>
      <c r="AGK613" s="28"/>
      <c r="AGL613" s="28"/>
      <c r="AGM613" s="28"/>
      <c r="AGN613" s="28"/>
      <c r="AGO613" s="28"/>
      <c r="AGP613" s="28"/>
      <c r="AGQ613" s="28"/>
      <c r="AGR613" s="28"/>
      <c r="AGS613" s="28"/>
      <c r="AGT613" s="28"/>
      <c r="AGU613" s="28"/>
      <c r="AGV613" s="28"/>
      <c r="AGW613" s="28"/>
      <c r="AGX613" s="28"/>
      <c r="AGY613" s="28"/>
      <c r="AGZ613" s="28"/>
      <c r="AHA613" s="28"/>
      <c r="AHB613" s="28"/>
      <c r="AHC613" s="28"/>
      <c r="AHD613" s="28"/>
      <c r="AHE613" s="28"/>
      <c r="AHF613" s="28"/>
      <c r="AHG613" s="28"/>
      <c r="AHH613" s="28"/>
      <c r="AHI613" s="28"/>
      <c r="AHJ613" s="28"/>
      <c r="AHK613" s="28"/>
      <c r="AHL613" s="28"/>
      <c r="AHM613" s="28"/>
      <c r="AHN613" s="28"/>
      <c r="AHO613" s="28"/>
      <c r="AHP613" s="28"/>
      <c r="AHQ613" s="28"/>
      <c r="AHR613" s="28"/>
      <c r="AHS613" s="28"/>
      <c r="AHT613" s="28"/>
      <c r="AHU613" s="28"/>
      <c r="AHV613" s="28"/>
      <c r="AHW613" s="28"/>
      <c r="AHX613" s="28"/>
      <c r="AHY613" s="28"/>
      <c r="AHZ613" s="28"/>
      <c r="AIA613" s="28"/>
      <c r="AIB613" s="28"/>
      <c r="AIC613" s="28"/>
      <c r="AID613" s="28"/>
      <c r="AIE613" s="28"/>
      <c r="AIF613" s="28"/>
      <c r="AIG613" s="28"/>
      <c r="AIH613" s="28"/>
      <c r="AII613" s="28"/>
      <c r="AIJ613" s="28"/>
      <c r="AIK613" s="28"/>
      <c r="AIL613" s="28"/>
      <c r="AIM613" s="28"/>
      <c r="AIN613" s="28"/>
      <c r="AIO613" s="28"/>
      <c r="AIP613" s="28"/>
      <c r="AIQ613" s="28"/>
      <c r="AIR613" s="28"/>
      <c r="AIS613" s="28"/>
      <c r="AIT613" s="28"/>
      <c r="AIU613" s="28"/>
      <c r="AIV613" s="28"/>
      <c r="AIW613" s="28"/>
      <c r="AIX613" s="28"/>
      <c r="AIY613" s="28"/>
      <c r="AIZ613" s="28"/>
      <c r="AJA613" s="28"/>
      <c r="AJB613" s="28"/>
      <c r="AJC613" s="28"/>
      <c r="AJD613" s="28"/>
      <c r="AJE613" s="28"/>
      <c r="AJF613" s="28"/>
      <c r="AJG613" s="28"/>
      <c r="AJH613" s="28"/>
      <c r="AJI613" s="28"/>
      <c r="AJJ613" s="28"/>
      <c r="AJK613" s="28"/>
      <c r="AJL613" s="28"/>
      <c r="AJM613" s="28"/>
      <c r="AJN613" s="28"/>
      <c r="AJO613" s="28"/>
      <c r="AJP613" s="28"/>
      <c r="AJQ613" s="28"/>
      <c r="AJR613" s="28"/>
      <c r="AJS613" s="28"/>
      <c r="AJT613" s="28"/>
      <c r="AJU613" s="28"/>
      <c r="AJV613" s="28"/>
      <c r="AJW613" s="28"/>
      <c r="AJX613" s="28"/>
      <c r="AJY613" s="28"/>
      <c r="AJZ613" s="28"/>
      <c r="AKA613" s="28"/>
      <c r="AKB613" s="28"/>
      <c r="AKC613" s="28"/>
      <c r="AKD613" s="28"/>
      <c r="AKE613" s="28"/>
      <c r="AKF613" s="28"/>
      <c r="AKG613" s="28"/>
      <c r="AKH613" s="28"/>
      <c r="AKI613" s="28"/>
      <c r="AKJ613" s="28"/>
      <c r="AKK613" s="28"/>
      <c r="AKL613" s="28"/>
      <c r="AKM613" s="28"/>
      <c r="AKN613" s="28"/>
      <c r="AKO613" s="28"/>
      <c r="AKP613" s="28"/>
      <c r="AKQ613" s="28"/>
      <c r="AKR613" s="28"/>
      <c r="AKS613" s="28"/>
      <c r="AKT613" s="28"/>
      <c r="AKU613" s="28"/>
      <c r="AKV613" s="28"/>
      <c r="AKW613" s="28"/>
      <c r="AKX613" s="28"/>
      <c r="AKY613" s="28"/>
      <c r="AKZ613" s="28"/>
      <c r="ALA613" s="28"/>
      <c r="ALB613" s="28"/>
      <c r="ALC613" s="28"/>
      <c r="ALD613" s="28"/>
      <c r="ALE613" s="28"/>
      <c r="ALF613" s="28"/>
      <c r="ALG613" s="28"/>
      <c r="ALH613" s="28"/>
      <c r="ALI613" s="28"/>
      <c r="ALJ613" s="28"/>
      <c r="ALK613" s="28"/>
      <c r="ALL613" s="28"/>
      <c r="ALM613" s="28"/>
      <c r="ALN613" s="28"/>
      <c r="ALO613" s="28"/>
      <c r="ALP613" s="28"/>
      <c r="ALQ613" s="28"/>
      <c r="ALR613" s="28"/>
      <c r="ALS613" s="28"/>
      <c r="ALT613" s="28"/>
      <c r="ALU613" s="28"/>
      <c r="ALV613" s="28"/>
      <c r="ALW613" s="28"/>
      <c r="ALX613" s="28"/>
      <c r="ALY613" s="28"/>
      <c r="ALZ613" s="28"/>
      <c r="AMA613" s="28"/>
      <c r="AMB613" s="28"/>
      <c r="AMC613" s="28"/>
      <c r="AMD613" s="28"/>
      <c r="AME613" s="28"/>
      <c r="AMF613" s="28"/>
      <c r="AMG613" s="28"/>
      <c r="AMH613" s="28"/>
      <c r="AMI613" s="28"/>
      <c r="AMJ613" s="28"/>
      <c r="AMK613" s="28"/>
      <c r="AML613" s="28"/>
      <c r="AMM613" s="28"/>
      <c r="AMN613" s="28"/>
      <c r="AMO613" s="28"/>
      <c r="AMP613" s="28"/>
      <c r="AMQ613" s="28"/>
      <c r="AMR613" s="28"/>
      <c r="AMS613" s="28"/>
      <c r="AMT613" s="28"/>
      <c r="AMU613" s="28"/>
      <c r="AMV613" s="28"/>
      <c r="AMW613" s="28"/>
      <c r="AMX613" s="28"/>
    </row>
    <row r="614" spans="3:1038" s="6" customFormat="1" ht="15" customHeight="1" x14ac:dyDescent="0.25">
      <c r="C614" s="6" t="str">
        <f t="shared" si="265"/>
        <v>State</v>
      </c>
      <c r="D614" s="6" t="str">
        <f t="shared" si="266"/>
        <v>EP6 80 DHPT 102  (80 gal)</v>
      </c>
      <c r="E614" s="6">
        <f t="shared" si="267"/>
        <v>2300112</v>
      </c>
      <c r="F614" s="55">
        <f t="shared" si="268"/>
        <v>80</v>
      </c>
      <c r="G614" s="6" t="str">
        <f t="shared" si="269"/>
        <v>AOSmithPHPT80</v>
      </c>
      <c r="H614" s="114">
        <f t="shared" si="270"/>
        <v>0</v>
      </c>
      <c r="I614" s="152" t="str">
        <f t="shared" si="271"/>
        <v>StateEP680DHPT</v>
      </c>
      <c r="J614" s="114">
        <v>1</v>
      </c>
      <c r="K614" s="220">
        <v>0</v>
      </c>
      <c r="L614" s="91" t="s">
        <v>188</v>
      </c>
      <c r="M614" s="32">
        <v>1</v>
      </c>
      <c r="N614" s="75">
        <f t="shared" si="272"/>
        <v>23</v>
      </c>
      <c r="O614" s="9" t="s">
        <v>39</v>
      </c>
      <c r="P614" s="107">
        <v>1</v>
      </c>
      <c r="Q614" s="164">
        <f t="shared" si="263"/>
        <v>2300112</v>
      </c>
      <c r="R614" s="59" t="str">
        <f t="shared" si="273"/>
        <v>EP6 80 DHPT 102  (80 gal)</v>
      </c>
      <c r="S614" s="151">
        <f>COUNTIF(R$90:R$662, R614)</f>
        <v>1</v>
      </c>
      <c r="T614" s="10" t="s">
        <v>70</v>
      </c>
      <c r="U614" s="11">
        <v>80</v>
      </c>
      <c r="V614" s="30" t="s">
        <v>87</v>
      </c>
      <c r="W614" s="80" t="s">
        <v>105</v>
      </c>
      <c r="X614" s="85" t="str">
        <f t="shared" si="264"/>
        <v>AOSmithPHPT80</v>
      </c>
      <c r="Y614" s="113">
        <v>0</v>
      </c>
      <c r="Z614" s="42" t="s">
        <v>13</v>
      </c>
      <c r="AA614" s="43">
        <v>40857</v>
      </c>
      <c r="AB614" s="44" t="s">
        <v>80</v>
      </c>
      <c r="AC614" s="124" t="str">
        <f t="shared" si="274"/>
        <v>2,     2300112,   "EP6 80 DHPT 102  (80 gal)"</v>
      </c>
      <c r="AD614" s="125" t="str">
        <f>O614</f>
        <v>State</v>
      </c>
      <c r="AE614" s="78" t="s">
        <v>660</v>
      </c>
      <c r="AF614" s="167">
        <f>COUNTIF(AE$77:AE$662, AE614)</f>
        <v>1</v>
      </c>
      <c r="AG614" s="124" t="str">
        <f t="shared" si="275"/>
        <v xml:space="preserve">          case  EP6 80 DHPT 102  (80 gal)   :   "StateEP680DHPT"</v>
      </c>
      <c r="AH614" s="6" t="s">
        <v>1275</v>
      </c>
      <c r="AI614" s="6">
        <v>2.33</v>
      </c>
      <c r="AJ614" s="6">
        <v>1</v>
      </c>
      <c r="AK614"/>
      <c r="AL614" s="138" t="str">
        <f t="shared" si="276"/>
        <v/>
      </c>
      <c r="AM614" s="138" t="str">
        <f t="shared" si="277"/>
        <v/>
      </c>
      <c r="AN614"/>
      <c r="AO614"/>
      <c r="AP614"/>
      <c r="AQ614"/>
      <c r="AR614"/>
    </row>
    <row r="615" spans="3:1038" s="6" customFormat="1" ht="15" customHeight="1" x14ac:dyDescent="0.25">
      <c r="C615" s="6" t="str">
        <f t="shared" si="265"/>
        <v>State</v>
      </c>
      <c r="D615" s="6" t="str">
        <f t="shared" si="266"/>
        <v>EPX 60 DHPT  (60 gal)</v>
      </c>
      <c r="E615" s="6">
        <f t="shared" si="267"/>
        <v>2300211</v>
      </c>
      <c r="F615" s="55">
        <f t="shared" si="268"/>
        <v>60</v>
      </c>
      <c r="G615" s="6" t="str">
        <f t="shared" si="269"/>
        <v>AOSmithPHPT60</v>
      </c>
      <c r="H615" s="114">
        <f t="shared" si="270"/>
        <v>0</v>
      </c>
      <c r="I615" s="152" t="str">
        <f t="shared" si="271"/>
        <v>StateEPX60DHPT</v>
      </c>
      <c r="J615" s="114">
        <v>1</v>
      </c>
      <c r="K615" s="220">
        <v>0</v>
      </c>
      <c r="L615" s="91" t="s">
        <v>188</v>
      </c>
      <c r="M615" s="33">
        <v>1</v>
      </c>
      <c r="N615" s="75">
        <f t="shared" si="272"/>
        <v>23</v>
      </c>
      <c r="O615" s="18" t="s">
        <v>39</v>
      </c>
      <c r="P615" s="62">
        <f t="shared" ref="P615:P621" si="335">P614+1</f>
        <v>2</v>
      </c>
      <c r="Q615" s="164">
        <f t="shared" si="263"/>
        <v>2300211</v>
      </c>
      <c r="R615" s="59" t="str">
        <f t="shared" si="273"/>
        <v>EPX 60 DHPT  (60 gal)</v>
      </c>
      <c r="S615" s="151">
        <f>COUNTIF(R$90:R$662, R615)</f>
        <v>1</v>
      </c>
      <c r="T615" s="19" t="s">
        <v>109</v>
      </c>
      <c r="U615" s="20">
        <v>60</v>
      </c>
      <c r="V615" s="31" t="s">
        <v>104</v>
      </c>
      <c r="W615" s="80" t="s">
        <v>104</v>
      </c>
      <c r="X615" s="85" t="str">
        <f t="shared" si="264"/>
        <v>AOSmithPHPT60</v>
      </c>
      <c r="Y615" s="113">
        <v>0</v>
      </c>
      <c r="Z615" s="45"/>
      <c r="AA615" s="45"/>
      <c r="AB615" s="44"/>
      <c r="AC615" s="124" t="str">
        <f t="shared" si="274"/>
        <v>2,     2300211,   "EPX 60 DHPT  (60 gal)"</v>
      </c>
      <c r="AD615" s="126" t="str">
        <f t="shared" ref="AD615:AD628" si="336">AD614</f>
        <v>State</v>
      </c>
      <c r="AE615" s="78" t="s">
        <v>661</v>
      </c>
      <c r="AF615" s="167">
        <f>COUNTIF(AE$77:AE$662, AE615)</f>
        <v>1</v>
      </c>
      <c r="AG615" s="124" t="str">
        <f t="shared" si="275"/>
        <v xml:space="preserve">          case  EPX 60 DHPT  (60 gal)   :   "StateEPX60DHPT"</v>
      </c>
      <c r="AH615" s="6" t="s">
        <v>1274</v>
      </c>
      <c r="AI615" s="6" t="s">
        <v>1274</v>
      </c>
      <c r="AJ615" s="6">
        <v>1</v>
      </c>
      <c r="AK615" s="18"/>
      <c r="AL615" s="138" t="str">
        <f t="shared" si="276"/>
        <v/>
      </c>
      <c r="AM615" s="138" t="str">
        <f t="shared" si="277"/>
        <v/>
      </c>
      <c r="AN615" s="18"/>
      <c r="AO615" s="18"/>
      <c r="AP615" s="18"/>
      <c r="AQ615" s="18"/>
      <c r="AR615" s="1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  <c r="BG615" s="28"/>
      <c r="BH615" s="28"/>
      <c r="BI615" s="28"/>
      <c r="BJ615" s="28"/>
      <c r="BK615" s="28"/>
      <c r="BL615" s="28"/>
      <c r="BM615" s="28"/>
      <c r="BN615" s="28"/>
      <c r="BO615" s="28"/>
      <c r="BP615" s="28"/>
      <c r="BQ615" s="28"/>
      <c r="BR615" s="28"/>
      <c r="BS615" s="28"/>
      <c r="BT615" s="28"/>
      <c r="BU615" s="28"/>
      <c r="BV615" s="28"/>
      <c r="BW615" s="28"/>
      <c r="BX615" s="28"/>
      <c r="BY615" s="28"/>
      <c r="BZ615" s="28"/>
      <c r="CA615" s="28"/>
      <c r="CB615" s="28"/>
      <c r="CC615" s="28"/>
      <c r="CD615" s="28"/>
      <c r="CE615" s="28"/>
      <c r="CF615" s="28"/>
      <c r="CG615" s="28"/>
      <c r="CH615" s="28"/>
      <c r="CI615" s="28"/>
      <c r="CJ615" s="28"/>
      <c r="CK615" s="28"/>
      <c r="CL615" s="28"/>
      <c r="CM615" s="28"/>
      <c r="CN615" s="28"/>
      <c r="CO615" s="28"/>
      <c r="CP615" s="28"/>
      <c r="CQ615" s="28"/>
      <c r="CR615" s="28"/>
      <c r="CS615" s="28"/>
      <c r="CT615" s="28"/>
      <c r="CU615" s="28"/>
      <c r="CV615" s="28"/>
      <c r="CW615" s="28"/>
      <c r="CX615" s="28"/>
      <c r="CY615" s="28"/>
      <c r="CZ615" s="28"/>
      <c r="DA615" s="28"/>
      <c r="DB615" s="28"/>
      <c r="DC615" s="28"/>
      <c r="DD615" s="28"/>
      <c r="DE615" s="28"/>
      <c r="DF615" s="28"/>
      <c r="DG615" s="28"/>
      <c r="DH615" s="28"/>
      <c r="DI615" s="28"/>
      <c r="DJ615" s="28"/>
      <c r="DK615" s="28"/>
      <c r="DL615" s="28"/>
      <c r="DM615" s="28"/>
      <c r="DN615" s="28"/>
      <c r="DO615" s="28"/>
      <c r="DP615" s="28"/>
      <c r="DQ615" s="28"/>
      <c r="DR615" s="28"/>
      <c r="DS615" s="28"/>
      <c r="DT615" s="28"/>
      <c r="DU615" s="28"/>
      <c r="DV615" s="28"/>
      <c r="DW615" s="28"/>
      <c r="DX615" s="28"/>
      <c r="DY615" s="28"/>
      <c r="DZ615" s="28"/>
      <c r="EA615" s="28"/>
      <c r="EB615" s="28"/>
      <c r="EC615" s="28"/>
      <c r="ED615" s="28"/>
      <c r="EE615" s="28"/>
      <c r="EF615" s="28"/>
      <c r="EG615" s="28"/>
      <c r="EH615" s="28"/>
      <c r="EI615" s="28"/>
      <c r="EJ615" s="28"/>
      <c r="EK615" s="28"/>
      <c r="EL615" s="28"/>
      <c r="EM615" s="28"/>
      <c r="EN615" s="28"/>
      <c r="EO615" s="28"/>
      <c r="EP615" s="28"/>
      <c r="EQ615" s="28"/>
      <c r="ER615" s="28"/>
      <c r="ES615" s="28"/>
      <c r="ET615" s="28"/>
      <c r="EU615" s="28"/>
      <c r="EV615" s="28"/>
      <c r="EW615" s="28"/>
      <c r="EX615" s="28"/>
      <c r="EY615" s="28"/>
      <c r="EZ615" s="28"/>
      <c r="FA615" s="28"/>
      <c r="FB615" s="28"/>
      <c r="FC615" s="28"/>
      <c r="FD615" s="28"/>
      <c r="FE615" s="28"/>
      <c r="FF615" s="28"/>
      <c r="FG615" s="28"/>
      <c r="FH615" s="28"/>
      <c r="FI615" s="28"/>
      <c r="FJ615" s="28"/>
      <c r="FK615" s="28"/>
      <c r="FL615" s="28"/>
      <c r="FM615" s="28"/>
      <c r="FN615" s="28"/>
      <c r="FO615" s="28"/>
      <c r="FP615" s="28"/>
      <c r="FQ615" s="28"/>
      <c r="FR615" s="28"/>
      <c r="FS615" s="28"/>
      <c r="FT615" s="28"/>
      <c r="FU615" s="28"/>
      <c r="FV615" s="28"/>
      <c r="FW615" s="28"/>
      <c r="FX615" s="28"/>
      <c r="FY615" s="28"/>
      <c r="FZ615" s="28"/>
      <c r="GA615" s="28"/>
      <c r="GB615" s="28"/>
      <c r="GC615" s="28"/>
      <c r="GD615" s="28"/>
      <c r="GE615" s="28"/>
      <c r="GF615" s="28"/>
      <c r="GG615" s="28"/>
      <c r="GH615" s="28"/>
      <c r="GI615" s="28"/>
      <c r="GJ615" s="28"/>
      <c r="GK615" s="28"/>
      <c r="GL615" s="28"/>
      <c r="GM615" s="28"/>
      <c r="GN615" s="28"/>
      <c r="GO615" s="28"/>
      <c r="GP615" s="28"/>
      <c r="GQ615" s="28"/>
      <c r="GR615" s="28"/>
      <c r="GS615" s="28"/>
      <c r="GT615" s="28"/>
      <c r="GU615" s="28"/>
      <c r="GV615" s="28"/>
      <c r="GW615" s="28"/>
      <c r="GX615" s="28"/>
      <c r="GY615" s="28"/>
      <c r="GZ615" s="28"/>
      <c r="HA615" s="28"/>
      <c r="HB615" s="28"/>
      <c r="HC615" s="28"/>
      <c r="HD615" s="28"/>
      <c r="HE615" s="28"/>
      <c r="HF615" s="28"/>
      <c r="HG615" s="28"/>
      <c r="HH615" s="28"/>
      <c r="HI615" s="28"/>
      <c r="HJ615" s="28"/>
      <c r="HK615" s="28"/>
      <c r="HL615" s="28"/>
      <c r="HM615" s="28"/>
      <c r="HN615" s="28"/>
      <c r="HO615" s="28"/>
      <c r="HP615" s="28"/>
      <c r="HQ615" s="28"/>
      <c r="HR615" s="28"/>
      <c r="HS615" s="28"/>
      <c r="HT615" s="28"/>
      <c r="HU615" s="28"/>
      <c r="HV615" s="28"/>
      <c r="HW615" s="28"/>
      <c r="HX615" s="28"/>
      <c r="HY615" s="28"/>
      <c r="HZ615" s="28"/>
      <c r="IA615" s="28"/>
      <c r="IB615" s="28"/>
      <c r="IC615" s="28"/>
      <c r="ID615" s="28"/>
      <c r="IE615" s="28"/>
      <c r="IF615" s="28"/>
      <c r="IG615" s="28"/>
      <c r="IH615" s="28"/>
      <c r="II615" s="28"/>
      <c r="IJ615" s="28"/>
      <c r="IK615" s="28"/>
      <c r="IL615" s="28"/>
      <c r="IM615" s="28"/>
      <c r="IN615" s="28"/>
      <c r="IO615" s="28"/>
      <c r="IP615" s="28"/>
      <c r="IQ615" s="28"/>
      <c r="IR615" s="28"/>
      <c r="IS615" s="28"/>
      <c r="IT615" s="28"/>
      <c r="IU615" s="28"/>
      <c r="IV615" s="28"/>
      <c r="IW615" s="28"/>
      <c r="IX615" s="28"/>
      <c r="IY615" s="28"/>
      <c r="IZ615" s="28"/>
      <c r="JA615" s="28"/>
      <c r="JB615" s="28"/>
      <c r="JC615" s="28"/>
      <c r="JD615" s="28"/>
      <c r="JE615" s="28"/>
      <c r="JF615" s="28"/>
      <c r="JG615" s="28"/>
      <c r="JH615" s="28"/>
      <c r="JI615" s="28"/>
      <c r="JJ615" s="28"/>
      <c r="JK615" s="28"/>
      <c r="JL615" s="28"/>
      <c r="JM615" s="28"/>
      <c r="JN615" s="28"/>
      <c r="JO615" s="28"/>
      <c r="JP615" s="28"/>
      <c r="JQ615" s="28"/>
      <c r="JR615" s="28"/>
      <c r="JS615" s="28"/>
      <c r="JT615" s="28"/>
      <c r="JU615" s="28"/>
      <c r="JV615" s="28"/>
      <c r="JW615" s="28"/>
      <c r="JX615" s="28"/>
      <c r="JY615" s="28"/>
      <c r="JZ615" s="28"/>
      <c r="KA615" s="28"/>
      <c r="KB615" s="28"/>
      <c r="KC615" s="28"/>
      <c r="KD615" s="28"/>
      <c r="KE615" s="28"/>
      <c r="KF615" s="28"/>
      <c r="KG615" s="28"/>
      <c r="KH615" s="28"/>
      <c r="KI615" s="28"/>
      <c r="KJ615" s="28"/>
      <c r="KK615" s="28"/>
      <c r="KL615" s="28"/>
      <c r="KM615" s="28"/>
      <c r="KN615" s="28"/>
      <c r="KO615" s="28"/>
      <c r="KP615" s="28"/>
      <c r="KQ615" s="28"/>
      <c r="KR615" s="28"/>
      <c r="KS615" s="28"/>
      <c r="KT615" s="28"/>
      <c r="KU615" s="28"/>
      <c r="KV615" s="28"/>
      <c r="KW615" s="28"/>
      <c r="KX615" s="28"/>
      <c r="KY615" s="28"/>
      <c r="KZ615" s="28"/>
      <c r="LA615" s="28"/>
      <c r="LB615" s="28"/>
      <c r="LC615" s="28"/>
      <c r="LD615" s="28"/>
      <c r="LE615" s="28"/>
      <c r="LF615" s="28"/>
      <c r="LG615" s="28"/>
      <c r="LH615" s="28"/>
      <c r="LI615" s="28"/>
      <c r="LJ615" s="28"/>
      <c r="LK615" s="28"/>
      <c r="LL615" s="28"/>
      <c r="LM615" s="28"/>
      <c r="LN615" s="28"/>
      <c r="LO615" s="28"/>
      <c r="LP615" s="28"/>
      <c r="LQ615" s="28"/>
      <c r="LR615" s="28"/>
      <c r="LS615" s="28"/>
      <c r="LT615" s="28"/>
      <c r="LU615" s="28"/>
      <c r="LV615" s="28"/>
      <c r="LW615" s="28"/>
      <c r="LX615" s="28"/>
      <c r="LY615" s="28"/>
      <c r="LZ615" s="28"/>
      <c r="MA615" s="28"/>
      <c r="MB615" s="28"/>
      <c r="MC615" s="28"/>
      <c r="MD615" s="28"/>
      <c r="ME615" s="28"/>
      <c r="MF615" s="28"/>
      <c r="MG615" s="28"/>
      <c r="MH615" s="28"/>
      <c r="MI615" s="28"/>
      <c r="MJ615" s="28"/>
      <c r="MK615" s="28"/>
      <c r="ML615" s="28"/>
      <c r="MM615" s="28"/>
      <c r="MN615" s="28"/>
      <c r="MO615" s="28"/>
      <c r="MP615" s="28"/>
      <c r="MQ615" s="28"/>
      <c r="MR615" s="28"/>
      <c r="MS615" s="28"/>
      <c r="MT615" s="28"/>
      <c r="MU615" s="28"/>
      <c r="MV615" s="28"/>
      <c r="MW615" s="28"/>
      <c r="MX615" s="28"/>
      <c r="MY615" s="28"/>
      <c r="MZ615" s="28"/>
      <c r="NA615" s="28"/>
      <c r="NB615" s="28"/>
      <c r="NC615" s="28"/>
      <c r="ND615" s="28"/>
      <c r="NE615" s="28"/>
      <c r="NF615" s="28"/>
      <c r="NG615" s="28"/>
      <c r="NH615" s="28"/>
      <c r="NI615" s="28"/>
      <c r="NJ615" s="28"/>
      <c r="NK615" s="28"/>
      <c r="NL615" s="28"/>
      <c r="NM615" s="28"/>
      <c r="NN615" s="28"/>
      <c r="NO615" s="28"/>
      <c r="NP615" s="28"/>
      <c r="NQ615" s="28"/>
      <c r="NR615" s="28"/>
      <c r="NS615" s="28"/>
      <c r="NT615" s="28"/>
      <c r="NU615" s="28"/>
      <c r="NV615" s="28"/>
      <c r="NW615" s="28"/>
      <c r="NX615" s="28"/>
      <c r="NY615" s="28"/>
      <c r="NZ615" s="28"/>
      <c r="OA615" s="28"/>
      <c r="OB615" s="28"/>
      <c r="OC615" s="28"/>
      <c r="OD615" s="28"/>
      <c r="OE615" s="28"/>
      <c r="OF615" s="28"/>
      <c r="OG615" s="28"/>
      <c r="OH615" s="28"/>
      <c r="OI615" s="28"/>
      <c r="OJ615" s="28"/>
      <c r="OK615" s="28"/>
      <c r="OL615" s="28"/>
      <c r="OM615" s="28"/>
      <c r="ON615" s="28"/>
      <c r="OO615" s="28"/>
      <c r="OP615" s="28"/>
      <c r="OQ615" s="28"/>
      <c r="OR615" s="28"/>
      <c r="OS615" s="28"/>
      <c r="OT615" s="28"/>
      <c r="OU615" s="28"/>
      <c r="OV615" s="28"/>
      <c r="OW615" s="28"/>
      <c r="OX615" s="28"/>
      <c r="OY615" s="28"/>
      <c r="OZ615" s="28"/>
      <c r="PA615" s="28"/>
      <c r="PB615" s="28"/>
      <c r="PC615" s="28"/>
      <c r="PD615" s="28"/>
      <c r="PE615" s="28"/>
      <c r="PF615" s="28"/>
      <c r="PG615" s="28"/>
      <c r="PH615" s="28"/>
      <c r="PI615" s="28"/>
      <c r="PJ615" s="28"/>
      <c r="PK615" s="28"/>
      <c r="PL615" s="28"/>
      <c r="PM615" s="28"/>
      <c r="PN615" s="28"/>
      <c r="PO615" s="28"/>
      <c r="PP615" s="28"/>
      <c r="PQ615" s="28"/>
      <c r="PR615" s="28"/>
      <c r="PS615" s="28"/>
      <c r="PT615" s="28"/>
      <c r="PU615" s="28"/>
      <c r="PV615" s="28"/>
      <c r="PW615" s="28"/>
      <c r="PX615" s="28"/>
      <c r="PY615" s="28"/>
      <c r="PZ615" s="28"/>
      <c r="QA615" s="28"/>
      <c r="QB615" s="28"/>
      <c r="QC615" s="28"/>
      <c r="QD615" s="28"/>
      <c r="QE615" s="28"/>
      <c r="QF615" s="28"/>
      <c r="QG615" s="28"/>
      <c r="QH615" s="28"/>
      <c r="QI615" s="28"/>
      <c r="QJ615" s="28"/>
      <c r="QK615" s="28"/>
      <c r="QL615" s="28"/>
      <c r="QM615" s="28"/>
      <c r="QN615" s="28"/>
      <c r="QO615" s="28"/>
      <c r="QP615" s="28"/>
      <c r="QQ615" s="28"/>
      <c r="QR615" s="28"/>
      <c r="QS615" s="28"/>
      <c r="QT615" s="28"/>
      <c r="QU615" s="28"/>
      <c r="QV615" s="28"/>
      <c r="QW615" s="28"/>
      <c r="QX615" s="28"/>
      <c r="QY615" s="28"/>
      <c r="QZ615" s="28"/>
      <c r="RA615" s="28"/>
      <c r="RB615" s="28"/>
      <c r="RC615" s="28"/>
      <c r="RD615" s="28"/>
      <c r="RE615" s="28"/>
      <c r="RF615" s="28"/>
      <c r="RG615" s="28"/>
      <c r="RH615" s="28"/>
      <c r="RI615" s="28"/>
      <c r="RJ615" s="28"/>
      <c r="RK615" s="28"/>
      <c r="RL615" s="28"/>
      <c r="RM615" s="28"/>
      <c r="RN615" s="28"/>
      <c r="RO615" s="28"/>
      <c r="RP615" s="28"/>
      <c r="RQ615" s="28"/>
      <c r="RR615" s="28"/>
      <c r="RS615" s="28"/>
      <c r="RT615" s="28"/>
      <c r="RU615" s="28"/>
      <c r="RV615" s="28"/>
      <c r="RW615" s="28"/>
      <c r="RX615" s="28"/>
      <c r="RY615" s="28"/>
      <c r="RZ615" s="28"/>
      <c r="SA615" s="28"/>
      <c r="SB615" s="28"/>
      <c r="SC615" s="28"/>
      <c r="SD615" s="28"/>
      <c r="SE615" s="28"/>
      <c r="SF615" s="28"/>
      <c r="SG615" s="28"/>
      <c r="SH615" s="28"/>
      <c r="SI615" s="28"/>
      <c r="SJ615" s="28"/>
      <c r="SK615" s="28"/>
      <c r="SL615" s="28"/>
      <c r="SM615" s="28"/>
      <c r="SN615" s="28"/>
      <c r="SO615" s="28"/>
      <c r="SP615" s="28"/>
      <c r="SQ615" s="28"/>
      <c r="SR615" s="28"/>
      <c r="SS615" s="28"/>
      <c r="ST615" s="28"/>
      <c r="SU615" s="28"/>
      <c r="SV615" s="28"/>
      <c r="SW615" s="28"/>
      <c r="SX615" s="28"/>
      <c r="SY615" s="28"/>
      <c r="SZ615" s="28"/>
      <c r="TA615" s="28"/>
      <c r="TB615" s="28"/>
      <c r="TC615" s="28"/>
      <c r="TD615" s="28"/>
      <c r="TE615" s="28"/>
      <c r="TF615" s="28"/>
      <c r="TG615" s="28"/>
      <c r="TH615" s="28"/>
      <c r="TI615" s="28"/>
      <c r="TJ615" s="28"/>
      <c r="TK615" s="28"/>
      <c r="TL615" s="28"/>
      <c r="TM615" s="28"/>
      <c r="TN615" s="28"/>
      <c r="TO615" s="28"/>
      <c r="TP615" s="28"/>
      <c r="TQ615" s="28"/>
      <c r="TR615" s="28"/>
      <c r="TS615" s="28"/>
      <c r="TT615" s="28"/>
      <c r="TU615" s="28"/>
      <c r="TV615" s="28"/>
      <c r="TW615" s="28"/>
      <c r="TX615" s="28"/>
      <c r="TY615" s="28"/>
      <c r="TZ615" s="28"/>
      <c r="UA615" s="28"/>
      <c r="UB615" s="28"/>
      <c r="UC615" s="28"/>
      <c r="UD615" s="28"/>
      <c r="UE615" s="28"/>
      <c r="UF615" s="28"/>
      <c r="UG615" s="28"/>
      <c r="UH615" s="28"/>
      <c r="UI615" s="28"/>
      <c r="UJ615" s="28"/>
      <c r="UK615" s="28"/>
      <c r="UL615" s="28"/>
      <c r="UM615" s="28"/>
      <c r="UN615" s="28"/>
      <c r="UO615" s="28"/>
      <c r="UP615" s="28"/>
      <c r="UQ615" s="28"/>
      <c r="UR615" s="28"/>
      <c r="US615" s="28"/>
      <c r="UT615" s="28"/>
      <c r="UU615" s="28"/>
      <c r="UV615" s="28"/>
      <c r="UW615" s="28"/>
      <c r="UX615" s="28"/>
      <c r="UY615" s="28"/>
      <c r="UZ615" s="28"/>
      <c r="VA615" s="28"/>
      <c r="VB615" s="28"/>
      <c r="VC615" s="28"/>
      <c r="VD615" s="28"/>
      <c r="VE615" s="28"/>
      <c r="VF615" s="28"/>
      <c r="VG615" s="28"/>
      <c r="VH615" s="28"/>
      <c r="VI615" s="28"/>
      <c r="VJ615" s="28"/>
      <c r="VK615" s="28"/>
      <c r="VL615" s="28"/>
      <c r="VM615" s="28"/>
      <c r="VN615" s="28"/>
      <c r="VO615" s="28"/>
      <c r="VP615" s="28"/>
      <c r="VQ615" s="28"/>
      <c r="VR615" s="28"/>
      <c r="VS615" s="28"/>
      <c r="VT615" s="28"/>
      <c r="VU615" s="28"/>
      <c r="VV615" s="28"/>
      <c r="VW615" s="28"/>
      <c r="VX615" s="28"/>
      <c r="VY615" s="28"/>
      <c r="VZ615" s="28"/>
      <c r="WA615" s="28"/>
      <c r="WB615" s="28"/>
      <c r="WC615" s="28"/>
      <c r="WD615" s="28"/>
      <c r="WE615" s="28"/>
      <c r="WF615" s="28"/>
      <c r="WG615" s="28"/>
      <c r="WH615" s="28"/>
      <c r="WI615" s="28"/>
      <c r="WJ615" s="28"/>
      <c r="WK615" s="28"/>
      <c r="WL615" s="28"/>
      <c r="WM615" s="28"/>
      <c r="WN615" s="28"/>
      <c r="WO615" s="28"/>
      <c r="WP615" s="28"/>
      <c r="WQ615" s="28"/>
      <c r="WR615" s="28"/>
      <c r="WS615" s="28"/>
      <c r="WT615" s="28"/>
      <c r="WU615" s="28"/>
      <c r="WV615" s="28"/>
      <c r="WW615" s="28"/>
      <c r="WX615" s="28"/>
      <c r="WY615" s="28"/>
      <c r="WZ615" s="28"/>
      <c r="XA615" s="28"/>
      <c r="XB615" s="28"/>
      <c r="XC615" s="28"/>
      <c r="XD615" s="28"/>
      <c r="XE615" s="28"/>
      <c r="XF615" s="28"/>
      <c r="XG615" s="28"/>
      <c r="XH615" s="28"/>
      <c r="XI615" s="28"/>
      <c r="XJ615" s="28"/>
      <c r="XK615" s="28"/>
      <c r="XL615" s="28"/>
      <c r="XM615" s="28"/>
      <c r="XN615" s="28"/>
      <c r="XO615" s="28"/>
      <c r="XP615" s="28"/>
      <c r="XQ615" s="28"/>
      <c r="XR615" s="28"/>
      <c r="XS615" s="28"/>
      <c r="XT615" s="28"/>
      <c r="XU615" s="28"/>
      <c r="XV615" s="28"/>
      <c r="XW615" s="28"/>
      <c r="XX615" s="28"/>
      <c r="XY615" s="28"/>
      <c r="XZ615" s="28"/>
      <c r="YA615" s="28"/>
      <c r="YB615" s="28"/>
      <c r="YC615" s="28"/>
      <c r="YD615" s="28"/>
      <c r="YE615" s="28"/>
      <c r="YF615" s="28"/>
      <c r="YG615" s="28"/>
      <c r="YH615" s="28"/>
      <c r="YI615" s="28"/>
      <c r="YJ615" s="28"/>
      <c r="YK615" s="28"/>
      <c r="YL615" s="28"/>
      <c r="YM615" s="28"/>
      <c r="YN615" s="28"/>
      <c r="YO615" s="28"/>
      <c r="YP615" s="28"/>
      <c r="YQ615" s="28"/>
      <c r="YR615" s="28"/>
      <c r="YS615" s="28"/>
      <c r="YT615" s="28"/>
      <c r="YU615" s="28"/>
      <c r="YV615" s="28"/>
      <c r="YW615" s="28"/>
      <c r="YX615" s="28"/>
      <c r="YY615" s="28"/>
      <c r="YZ615" s="28"/>
      <c r="ZA615" s="28"/>
      <c r="ZB615" s="28"/>
      <c r="ZC615" s="28"/>
      <c r="ZD615" s="28"/>
      <c r="ZE615" s="28"/>
      <c r="ZF615" s="28"/>
      <c r="ZG615" s="28"/>
      <c r="ZH615" s="28"/>
      <c r="ZI615" s="28"/>
      <c r="ZJ615" s="28"/>
      <c r="ZK615" s="28"/>
      <c r="ZL615" s="28"/>
      <c r="ZM615" s="28"/>
      <c r="ZN615" s="28"/>
      <c r="ZO615" s="28"/>
      <c r="ZP615" s="28"/>
      <c r="ZQ615" s="28"/>
      <c r="ZR615" s="28"/>
      <c r="ZS615" s="28"/>
      <c r="ZT615" s="28"/>
      <c r="ZU615" s="28"/>
      <c r="ZV615" s="28"/>
      <c r="ZW615" s="28"/>
      <c r="ZX615" s="28"/>
      <c r="ZY615" s="28"/>
      <c r="ZZ615" s="28"/>
      <c r="AAA615" s="28"/>
      <c r="AAB615" s="28"/>
      <c r="AAC615" s="28"/>
      <c r="AAD615" s="28"/>
      <c r="AAE615" s="28"/>
      <c r="AAF615" s="28"/>
      <c r="AAG615" s="28"/>
      <c r="AAH615" s="28"/>
      <c r="AAI615" s="28"/>
      <c r="AAJ615" s="28"/>
      <c r="AAK615" s="28"/>
      <c r="AAL615" s="28"/>
      <c r="AAM615" s="28"/>
      <c r="AAN615" s="28"/>
      <c r="AAO615" s="28"/>
      <c r="AAP615" s="28"/>
      <c r="AAQ615" s="28"/>
      <c r="AAR615" s="28"/>
      <c r="AAS615" s="28"/>
      <c r="AAT615" s="28"/>
      <c r="AAU615" s="28"/>
      <c r="AAV615" s="28"/>
      <c r="AAW615" s="28"/>
      <c r="AAX615" s="28"/>
      <c r="AAY615" s="28"/>
      <c r="AAZ615" s="28"/>
      <c r="ABA615" s="28"/>
      <c r="ABB615" s="28"/>
      <c r="ABC615" s="28"/>
      <c r="ABD615" s="28"/>
      <c r="ABE615" s="28"/>
      <c r="ABF615" s="28"/>
      <c r="ABG615" s="28"/>
      <c r="ABH615" s="28"/>
      <c r="ABI615" s="28"/>
      <c r="ABJ615" s="28"/>
      <c r="ABK615" s="28"/>
      <c r="ABL615" s="28"/>
      <c r="ABM615" s="28"/>
      <c r="ABN615" s="28"/>
      <c r="ABO615" s="28"/>
      <c r="ABP615" s="28"/>
      <c r="ABQ615" s="28"/>
      <c r="ABR615" s="28"/>
      <c r="ABS615" s="28"/>
      <c r="ABT615" s="28"/>
      <c r="ABU615" s="28"/>
      <c r="ABV615" s="28"/>
      <c r="ABW615" s="28"/>
      <c r="ABX615" s="28"/>
      <c r="ABY615" s="28"/>
      <c r="ABZ615" s="28"/>
      <c r="ACA615" s="28"/>
      <c r="ACB615" s="28"/>
      <c r="ACC615" s="28"/>
      <c r="ACD615" s="28"/>
      <c r="ACE615" s="28"/>
      <c r="ACF615" s="28"/>
      <c r="ACG615" s="28"/>
      <c r="ACH615" s="28"/>
      <c r="ACI615" s="28"/>
      <c r="ACJ615" s="28"/>
      <c r="ACK615" s="28"/>
      <c r="ACL615" s="28"/>
      <c r="ACM615" s="28"/>
      <c r="ACN615" s="28"/>
      <c r="ACO615" s="28"/>
      <c r="ACP615" s="28"/>
      <c r="ACQ615" s="28"/>
      <c r="ACR615" s="28"/>
      <c r="ACS615" s="28"/>
      <c r="ACT615" s="28"/>
      <c r="ACU615" s="28"/>
      <c r="ACV615" s="28"/>
      <c r="ACW615" s="28"/>
      <c r="ACX615" s="28"/>
      <c r="ACY615" s="28"/>
      <c r="ACZ615" s="28"/>
      <c r="ADA615" s="28"/>
      <c r="ADB615" s="28"/>
      <c r="ADC615" s="28"/>
      <c r="ADD615" s="28"/>
      <c r="ADE615" s="28"/>
      <c r="ADF615" s="28"/>
      <c r="ADG615" s="28"/>
      <c r="ADH615" s="28"/>
      <c r="ADI615" s="28"/>
      <c r="ADJ615" s="28"/>
      <c r="ADK615" s="28"/>
      <c r="ADL615" s="28"/>
      <c r="ADM615" s="28"/>
      <c r="ADN615" s="28"/>
      <c r="ADO615" s="28"/>
      <c r="ADP615" s="28"/>
      <c r="ADQ615" s="28"/>
      <c r="ADR615" s="28"/>
      <c r="ADS615" s="28"/>
      <c r="ADT615" s="28"/>
      <c r="ADU615" s="28"/>
      <c r="ADV615" s="28"/>
      <c r="ADW615" s="28"/>
      <c r="ADX615" s="28"/>
      <c r="ADY615" s="28"/>
      <c r="ADZ615" s="28"/>
      <c r="AEA615" s="28"/>
      <c r="AEB615" s="28"/>
      <c r="AEC615" s="28"/>
      <c r="AED615" s="28"/>
      <c r="AEE615" s="28"/>
      <c r="AEF615" s="28"/>
      <c r="AEG615" s="28"/>
      <c r="AEH615" s="28"/>
      <c r="AEI615" s="28"/>
      <c r="AEJ615" s="28"/>
      <c r="AEK615" s="28"/>
      <c r="AEL615" s="28"/>
      <c r="AEM615" s="28"/>
      <c r="AEN615" s="28"/>
      <c r="AEO615" s="28"/>
      <c r="AEP615" s="28"/>
      <c r="AEQ615" s="28"/>
      <c r="AER615" s="28"/>
      <c r="AES615" s="28"/>
      <c r="AET615" s="28"/>
      <c r="AEU615" s="28"/>
      <c r="AEV615" s="28"/>
      <c r="AEW615" s="28"/>
      <c r="AEX615" s="28"/>
      <c r="AEY615" s="28"/>
      <c r="AEZ615" s="28"/>
      <c r="AFA615" s="28"/>
      <c r="AFB615" s="28"/>
      <c r="AFC615" s="28"/>
      <c r="AFD615" s="28"/>
      <c r="AFE615" s="28"/>
      <c r="AFF615" s="28"/>
      <c r="AFG615" s="28"/>
      <c r="AFH615" s="28"/>
      <c r="AFI615" s="28"/>
      <c r="AFJ615" s="28"/>
      <c r="AFK615" s="28"/>
      <c r="AFL615" s="28"/>
      <c r="AFM615" s="28"/>
      <c r="AFN615" s="28"/>
      <c r="AFO615" s="28"/>
      <c r="AFP615" s="28"/>
      <c r="AFQ615" s="28"/>
      <c r="AFR615" s="28"/>
      <c r="AFS615" s="28"/>
      <c r="AFT615" s="28"/>
      <c r="AFU615" s="28"/>
      <c r="AFV615" s="28"/>
      <c r="AFW615" s="28"/>
      <c r="AFX615" s="28"/>
      <c r="AFY615" s="28"/>
      <c r="AFZ615" s="28"/>
      <c r="AGA615" s="28"/>
      <c r="AGB615" s="28"/>
      <c r="AGC615" s="28"/>
      <c r="AGD615" s="28"/>
      <c r="AGE615" s="28"/>
      <c r="AGF615" s="28"/>
      <c r="AGG615" s="28"/>
      <c r="AGH615" s="28"/>
      <c r="AGI615" s="28"/>
      <c r="AGJ615" s="28"/>
      <c r="AGK615" s="28"/>
      <c r="AGL615" s="28"/>
      <c r="AGM615" s="28"/>
      <c r="AGN615" s="28"/>
      <c r="AGO615" s="28"/>
      <c r="AGP615" s="28"/>
      <c r="AGQ615" s="28"/>
      <c r="AGR615" s="28"/>
      <c r="AGS615" s="28"/>
      <c r="AGT615" s="28"/>
      <c r="AGU615" s="28"/>
      <c r="AGV615" s="28"/>
      <c r="AGW615" s="28"/>
      <c r="AGX615" s="28"/>
      <c r="AGY615" s="28"/>
      <c r="AGZ615" s="28"/>
      <c r="AHA615" s="28"/>
      <c r="AHB615" s="28"/>
      <c r="AHC615" s="28"/>
      <c r="AHD615" s="28"/>
      <c r="AHE615" s="28"/>
      <c r="AHF615" s="28"/>
      <c r="AHG615" s="28"/>
      <c r="AHH615" s="28"/>
      <c r="AHI615" s="28"/>
      <c r="AHJ615" s="28"/>
      <c r="AHK615" s="28"/>
      <c r="AHL615" s="28"/>
      <c r="AHM615" s="28"/>
      <c r="AHN615" s="28"/>
      <c r="AHO615" s="28"/>
      <c r="AHP615" s="28"/>
      <c r="AHQ615" s="28"/>
      <c r="AHR615" s="28"/>
      <c r="AHS615" s="28"/>
      <c r="AHT615" s="28"/>
      <c r="AHU615" s="28"/>
      <c r="AHV615" s="28"/>
      <c r="AHW615" s="28"/>
      <c r="AHX615" s="28"/>
      <c r="AHY615" s="28"/>
      <c r="AHZ615" s="28"/>
      <c r="AIA615" s="28"/>
      <c r="AIB615" s="28"/>
      <c r="AIC615" s="28"/>
      <c r="AID615" s="28"/>
      <c r="AIE615" s="28"/>
      <c r="AIF615" s="28"/>
      <c r="AIG615" s="28"/>
      <c r="AIH615" s="28"/>
      <c r="AII615" s="28"/>
      <c r="AIJ615" s="28"/>
      <c r="AIK615" s="28"/>
      <c r="AIL615" s="28"/>
      <c r="AIM615" s="28"/>
      <c r="AIN615" s="28"/>
      <c r="AIO615" s="28"/>
      <c r="AIP615" s="28"/>
      <c r="AIQ615" s="28"/>
      <c r="AIR615" s="28"/>
      <c r="AIS615" s="28"/>
      <c r="AIT615" s="28"/>
      <c r="AIU615" s="28"/>
      <c r="AIV615" s="28"/>
      <c r="AIW615" s="28"/>
      <c r="AIX615" s="28"/>
      <c r="AIY615" s="28"/>
      <c r="AIZ615" s="28"/>
      <c r="AJA615" s="28"/>
      <c r="AJB615" s="28"/>
      <c r="AJC615" s="28"/>
      <c r="AJD615" s="28"/>
      <c r="AJE615" s="28"/>
      <c r="AJF615" s="28"/>
      <c r="AJG615" s="28"/>
      <c r="AJH615" s="28"/>
      <c r="AJI615" s="28"/>
      <c r="AJJ615" s="28"/>
      <c r="AJK615" s="28"/>
      <c r="AJL615" s="28"/>
      <c r="AJM615" s="28"/>
      <c r="AJN615" s="28"/>
      <c r="AJO615" s="28"/>
      <c r="AJP615" s="28"/>
      <c r="AJQ615" s="28"/>
      <c r="AJR615" s="28"/>
      <c r="AJS615" s="28"/>
      <c r="AJT615" s="28"/>
      <c r="AJU615" s="28"/>
      <c r="AJV615" s="28"/>
      <c r="AJW615" s="28"/>
      <c r="AJX615" s="28"/>
      <c r="AJY615" s="28"/>
      <c r="AJZ615" s="28"/>
      <c r="AKA615" s="28"/>
      <c r="AKB615" s="28"/>
      <c r="AKC615" s="28"/>
      <c r="AKD615" s="28"/>
      <c r="AKE615" s="28"/>
      <c r="AKF615" s="28"/>
      <c r="AKG615" s="28"/>
      <c r="AKH615" s="28"/>
      <c r="AKI615" s="28"/>
      <c r="AKJ615" s="28"/>
      <c r="AKK615" s="28"/>
      <c r="AKL615" s="28"/>
      <c r="AKM615" s="28"/>
      <c r="AKN615" s="28"/>
      <c r="AKO615" s="28"/>
      <c r="AKP615" s="28"/>
      <c r="AKQ615" s="28"/>
      <c r="AKR615" s="28"/>
      <c r="AKS615" s="28"/>
      <c r="AKT615" s="28"/>
      <c r="AKU615" s="28"/>
      <c r="AKV615" s="28"/>
      <c r="AKW615" s="28"/>
      <c r="AKX615" s="28"/>
      <c r="AKY615" s="28"/>
      <c r="AKZ615" s="28"/>
      <c r="ALA615" s="28"/>
      <c r="ALB615" s="28"/>
      <c r="ALC615" s="28"/>
      <c r="ALD615" s="28"/>
      <c r="ALE615" s="28"/>
      <c r="ALF615" s="28"/>
      <c r="ALG615" s="28"/>
      <c r="ALH615" s="28"/>
      <c r="ALI615" s="28"/>
      <c r="ALJ615" s="28"/>
      <c r="ALK615" s="28"/>
      <c r="ALL615" s="28"/>
      <c r="ALM615" s="28"/>
      <c r="ALN615" s="28"/>
      <c r="ALO615" s="28"/>
      <c r="ALP615" s="28"/>
      <c r="ALQ615" s="28"/>
      <c r="ALR615" s="28"/>
      <c r="ALS615" s="28"/>
      <c r="ALT615" s="28"/>
      <c r="ALU615" s="28"/>
      <c r="ALV615" s="28"/>
      <c r="ALW615" s="28"/>
      <c r="ALX615" s="28"/>
      <c r="ALY615" s="28"/>
      <c r="ALZ615" s="28"/>
      <c r="AMA615" s="28"/>
      <c r="AMB615" s="28"/>
      <c r="AMC615" s="28"/>
      <c r="AMD615" s="28"/>
      <c r="AME615" s="28"/>
      <c r="AMF615" s="28"/>
      <c r="AMG615" s="28"/>
      <c r="AMH615" s="28"/>
      <c r="AMI615" s="28"/>
      <c r="AMJ615" s="28"/>
      <c r="AMK615" s="28"/>
      <c r="AML615" s="28"/>
      <c r="AMM615" s="28"/>
      <c r="AMN615" s="28"/>
      <c r="AMO615" s="28"/>
      <c r="AMP615" s="28"/>
      <c r="AMQ615" s="28"/>
      <c r="AMR615" s="28"/>
      <c r="AMS615" s="28"/>
      <c r="AMT615" s="28"/>
      <c r="AMU615" s="28"/>
      <c r="AMV615" s="28"/>
      <c r="AMW615" s="28"/>
      <c r="AMX615" s="28"/>
    </row>
    <row r="616" spans="3:1038" s="6" customFormat="1" ht="15" customHeight="1" x14ac:dyDescent="0.25">
      <c r="C616" s="6" t="str">
        <f t="shared" si="265"/>
        <v>State</v>
      </c>
      <c r="D616" s="6" t="str">
        <f t="shared" si="266"/>
        <v>EPX 80 DHPT  (80 gal)</v>
      </c>
      <c r="E616" s="6">
        <f t="shared" si="267"/>
        <v>2300312</v>
      </c>
      <c r="F616" s="55">
        <f t="shared" si="268"/>
        <v>80</v>
      </c>
      <c r="G616" s="6" t="str">
        <f t="shared" si="269"/>
        <v>AOSmithPHPT80</v>
      </c>
      <c r="H616" s="114">
        <f t="shared" si="270"/>
        <v>0</v>
      </c>
      <c r="I616" s="152" t="str">
        <f t="shared" si="271"/>
        <v>StateEPX80DHPT</v>
      </c>
      <c r="J616" s="114">
        <v>1</v>
      </c>
      <c r="K616" s="220">
        <v>0</v>
      </c>
      <c r="L616" s="91" t="s">
        <v>188</v>
      </c>
      <c r="M616" s="33">
        <v>1</v>
      </c>
      <c r="N616" s="75">
        <f t="shared" si="272"/>
        <v>23</v>
      </c>
      <c r="O616" s="18" t="s">
        <v>39</v>
      </c>
      <c r="P616" s="62">
        <f t="shared" si="335"/>
        <v>3</v>
      </c>
      <c r="Q616" s="164">
        <f t="shared" si="263"/>
        <v>2300312</v>
      </c>
      <c r="R616" s="59" t="str">
        <f t="shared" si="273"/>
        <v>EPX 80 DHPT  (80 gal)</v>
      </c>
      <c r="S616" s="151">
        <f>COUNTIF(R$90:R$662, R616)</f>
        <v>1</v>
      </c>
      <c r="T616" s="19" t="s">
        <v>113</v>
      </c>
      <c r="U616" s="20">
        <v>80</v>
      </c>
      <c r="V616" s="31" t="s">
        <v>105</v>
      </c>
      <c r="W616" s="80" t="s">
        <v>105</v>
      </c>
      <c r="X616" s="85" t="str">
        <f t="shared" si="264"/>
        <v>AOSmithPHPT80</v>
      </c>
      <c r="Y616" s="113">
        <v>0</v>
      </c>
      <c r="Z616" s="45"/>
      <c r="AA616" s="45"/>
      <c r="AB616" s="44"/>
      <c r="AC616" s="124" t="str">
        <f t="shared" si="274"/>
        <v>2,     2300312,   "EPX 80 DHPT  (80 gal)"</v>
      </c>
      <c r="AD616" s="126" t="str">
        <f t="shared" si="336"/>
        <v>State</v>
      </c>
      <c r="AE616" s="78" t="s">
        <v>662</v>
      </c>
      <c r="AF616" s="167">
        <f>COUNTIF(AE$77:AE$662, AE616)</f>
        <v>1</v>
      </c>
      <c r="AG616" s="124" t="str">
        <f t="shared" si="275"/>
        <v xml:space="preserve">          case  EPX 80 DHPT  (80 gal)   :   "StateEPX80DHPT"</v>
      </c>
      <c r="AH616" s="6" t="s">
        <v>1275</v>
      </c>
      <c r="AI616" s="6">
        <v>2.33</v>
      </c>
      <c r="AJ616" s="6">
        <v>1</v>
      </c>
      <c r="AK616" s="18"/>
      <c r="AL616" s="138" t="str">
        <f t="shared" si="276"/>
        <v/>
      </c>
      <c r="AM616" s="138" t="str">
        <f t="shared" si="277"/>
        <v/>
      </c>
      <c r="AN616" s="18"/>
      <c r="AO616" s="18"/>
      <c r="AP616" s="18"/>
      <c r="AQ616" s="18"/>
      <c r="AR616" s="1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  <c r="BG616" s="28"/>
      <c r="BH616" s="28"/>
      <c r="BI616" s="28"/>
      <c r="BJ616" s="28"/>
      <c r="BK616" s="28"/>
      <c r="BL616" s="28"/>
      <c r="BM616" s="28"/>
      <c r="BN616" s="28"/>
      <c r="BO616" s="28"/>
      <c r="BP616" s="28"/>
      <c r="BQ616" s="28"/>
      <c r="BR616" s="28"/>
      <c r="BS616" s="28"/>
      <c r="BT616" s="28"/>
      <c r="BU616" s="28"/>
      <c r="BV616" s="28"/>
      <c r="BW616" s="28"/>
      <c r="BX616" s="28"/>
      <c r="BY616" s="28"/>
      <c r="BZ616" s="28"/>
      <c r="CA616" s="28"/>
      <c r="CB616" s="28"/>
      <c r="CC616" s="28"/>
      <c r="CD616" s="28"/>
      <c r="CE616" s="28"/>
      <c r="CF616" s="28"/>
      <c r="CG616" s="28"/>
      <c r="CH616" s="28"/>
      <c r="CI616" s="28"/>
      <c r="CJ616" s="28"/>
      <c r="CK616" s="28"/>
      <c r="CL616" s="28"/>
      <c r="CM616" s="28"/>
      <c r="CN616" s="28"/>
      <c r="CO616" s="28"/>
      <c r="CP616" s="28"/>
      <c r="CQ616" s="28"/>
      <c r="CR616" s="28"/>
      <c r="CS616" s="28"/>
      <c r="CT616" s="28"/>
      <c r="CU616" s="28"/>
      <c r="CV616" s="28"/>
      <c r="CW616" s="28"/>
      <c r="CX616" s="28"/>
      <c r="CY616" s="28"/>
      <c r="CZ616" s="28"/>
      <c r="DA616" s="28"/>
      <c r="DB616" s="28"/>
      <c r="DC616" s="28"/>
      <c r="DD616" s="28"/>
      <c r="DE616" s="28"/>
      <c r="DF616" s="28"/>
      <c r="DG616" s="28"/>
      <c r="DH616" s="28"/>
      <c r="DI616" s="28"/>
      <c r="DJ616" s="28"/>
      <c r="DK616" s="28"/>
      <c r="DL616" s="28"/>
      <c r="DM616" s="28"/>
      <c r="DN616" s="28"/>
      <c r="DO616" s="28"/>
      <c r="DP616" s="28"/>
      <c r="DQ616" s="28"/>
      <c r="DR616" s="28"/>
      <c r="DS616" s="28"/>
      <c r="DT616" s="28"/>
      <c r="DU616" s="28"/>
      <c r="DV616" s="28"/>
      <c r="DW616" s="28"/>
      <c r="DX616" s="28"/>
      <c r="DY616" s="28"/>
      <c r="DZ616" s="28"/>
      <c r="EA616" s="28"/>
      <c r="EB616" s="28"/>
      <c r="EC616" s="28"/>
      <c r="ED616" s="28"/>
      <c r="EE616" s="28"/>
      <c r="EF616" s="28"/>
      <c r="EG616" s="28"/>
      <c r="EH616" s="28"/>
      <c r="EI616" s="28"/>
      <c r="EJ616" s="28"/>
      <c r="EK616" s="28"/>
      <c r="EL616" s="28"/>
      <c r="EM616" s="28"/>
      <c r="EN616" s="28"/>
      <c r="EO616" s="28"/>
      <c r="EP616" s="28"/>
      <c r="EQ616" s="28"/>
      <c r="ER616" s="28"/>
      <c r="ES616" s="28"/>
      <c r="ET616" s="28"/>
      <c r="EU616" s="28"/>
      <c r="EV616" s="28"/>
      <c r="EW616" s="28"/>
      <c r="EX616" s="28"/>
      <c r="EY616" s="28"/>
      <c r="EZ616" s="28"/>
      <c r="FA616" s="28"/>
      <c r="FB616" s="28"/>
      <c r="FC616" s="28"/>
      <c r="FD616" s="28"/>
      <c r="FE616" s="28"/>
      <c r="FF616" s="28"/>
      <c r="FG616" s="28"/>
      <c r="FH616" s="28"/>
      <c r="FI616" s="28"/>
      <c r="FJ616" s="28"/>
      <c r="FK616" s="28"/>
      <c r="FL616" s="28"/>
      <c r="FM616" s="28"/>
      <c r="FN616" s="28"/>
      <c r="FO616" s="28"/>
      <c r="FP616" s="28"/>
      <c r="FQ616" s="28"/>
      <c r="FR616" s="28"/>
      <c r="FS616" s="28"/>
      <c r="FT616" s="28"/>
      <c r="FU616" s="28"/>
      <c r="FV616" s="28"/>
      <c r="FW616" s="28"/>
      <c r="FX616" s="28"/>
      <c r="FY616" s="28"/>
      <c r="FZ616" s="28"/>
      <c r="GA616" s="28"/>
      <c r="GB616" s="28"/>
      <c r="GC616" s="28"/>
      <c r="GD616" s="28"/>
      <c r="GE616" s="28"/>
      <c r="GF616" s="28"/>
      <c r="GG616" s="28"/>
      <c r="GH616" s="28"/>
      <c r="GI616" s="28"/>
      <c r="GJ616" s="28"/>
      <c r="GK616" s="28"/>
      <c r="GL616" s="28"/>
      <c r="GM616" s="28"/>
      <c r="GN616" s="28"/>
      <c r="GO616" s="28"/>
      <c r="GP616" s="28"/>
      <c r="GQ616" s="28"/>
      <c r="GR616" s="28"/>
      <c r="GS616" s="28"/>
      <c r="GT616" s="28"/>
      <c r="GU616" s="28"/>
      <c r="GV616" s="28"/>
      <c r="GW616" s="28"/>
      <c r="GX616" s="28"/>
      <c r="GY616" s="28"/>
      <c r="GZ616" s="28"/>
      <c r="HA616" s="28"/>
      <c r="HB616" s="28"/>
      <c r="HC616" s="28"/>
      <c r="HD616" s="28"/>
      <c r="HE616" s="28"/>
      <c r="HF616" s="28"/>
      <c r="HG616" s="28"/>
      <c r="HH616" s="28"/>
      <c r="HI616" s="28"/>
      <c r="HJ616" s="28"/>
      <c r="HK616" s="28"/>
      <c r="HL616" s="28"/>
      <c r="HM616" s="28"/>
      <c r="HN616" s="28"/>
      <c r="HO616" s="28"/>
      <c r="HP616" s="28"/>
      <c r="HQ616" s="28"/>
      <c r="HR616" s="28"/>
      <c r="HS616" s="28"/>
      <c r="HT616" s="28"/>
      <c r="HU616" s="28"/>
      <c r="HV616" s="28"/>
      <c r="HW616" s="28"/>
      <c r="HX616" s="28"/>
      <c r="HY616" s="28"/>
      <c r="HZ616" s="28"/>
      <c r="IA616" s="28"/>
      <c r="IB616" s="28"/>
      <c r="IC616" s="28"/>
      <c r="ID616" s="28"/>
      <c r="IE616" s="28"/>
      <c r="IF616" s="28"/>
      <c r="IG616" s="28"/>
      <c r="IH616" s="28"/>
      <c r="II616" s="28"/>
      <c r="IJ616" s="28"/>
      <c r="IK616" s="28"/>
      <c r="IL616" s="28"/>
      <c r="IM616" s="28"/>
      <c r="IN616" s="28"/>
      <c r="IO616" s="28"/>
      <c r="IP616" s="28"/>
      <c r="IQ616" s="28"/>
      <c r="IR616" s="28"/>
      <c r="IS616" s="28"/>
      <c r="IT616" s="28"/>
      <c r="IU616" s="28"/>
      <c r="IV616" s="28"/>
      <c r="IW616" s="28"/>
      <c r="IX616" s="28"/>
      <c r="IY616" s="28"/>
      <c r="IZ616" s="28"/>
      <c r="JA616" s="28"/>
      <c r="JB616" s="28"/>
      <c r="JC616" s="28"/>
      <c r="JD616" s="28"/>
      <c r="JE616" s="28"/>
      <c r="JF616" s="28"/>
      <c r="JG616" s="28"/>
      <c r="JH616" s="28"/>
      <c r="JI616" s="28"/>
      <c r="JJ616" s="28"/>
      <c r="JK616" s="28"/>
      <c r="JL616" s="28"/>
      <c r="JM616" s="28"/>
      <c r="JN616" s="28"/>
      <c r="JO616" s="28"/>
      <c r="JP616" s="28"/>
      <c r="JQ616" s="28"/>
      <c r="JR616" s="28"/>
      <c r="JS616" s="28"/>
      <c r="JT616" s="28"/>
      <c r="JU616" s="28"/>
      <c r="JV616" s="28"/>
      <c r="JW616" s="28"/>
      <c r="JX616" s="28"/>
      <c r="JY616" s="28"/>
      <c r="JZ616" s="28"/>
      <c r="KA616" s="28"/>
      <c r="KB616" s="28"/>
      <c r="KC616" s="28"/>
      <c r="KD616" s="28"/>
      <c r="KE616" s="28"/>
      <c r="KF616" s="28"/>
      <c r="KG616" s="28"/>
      <c r="KH616" s="28"/>
      <c r="KI616" s="28"/>
      <c r="KJ616" s="28"/>
      <c r="KK616" s="28"/>
      <c r="KL616" s="28"/>
      <c r="KM616" s="28"/>
      <c r="KN616" s="28"/>
      <c r="KO616" s="28"/>
      <c r="KP616" s="28"/>
      <c r="KQ616" s="28"/>
      <c r="KR616" s="28"/>
      <c r="KS616" s="28"/>
      <c r="KT616" s="28"/>
      <c r="KU616" s="28"/>
      <c r="KV616" s="28"/>
      <c r="KW616" s="28"/>
      <c r="KX616" s="28"/>
      <c r="KY616" s="28"/>
      <c r="KZ616" s="28"/>
      <c r="LA616" s="28"/>
      <c r="LB616" s="28"/>
      <c r="LC616" s="28"/>
      <c r="LD616" s="28"/>
      <c r="LE616" s="28"/>
      <c r="LF616" s="28"/>
      <c r="LG616" s="28"/>
      <c r="LH616" s="28"/>
      <c r="LI616" s="28"/>
      <c r="LJ616" s="28"/>
      <c r="LK616" s="28"/>
      <c r="LL616" s="28"/>
      <c r="LM616" s="28"/>
      <c r="LN616" s="28"/>
      <c r="LO616" s="28"/>
      <c r="LP616" s="28"/>
      <c r="LQ616" s="28"/>
      <c r="LR616" s="28"/>
      <c r="LS616" s="28"/>
      <c r="LT616" s="28"/>
      <c r="LU616" s="28"/>
      <c r="LV616" s="28"/>
      <c r="LW616" s="28"/>
      <c r="LX616" s="28"/>
      <c r="LY616" s="28"/>
      <c r="LZ616" s="28"/>
      <c r="MA616" s="28"/>
      <c r="MB616" s="28"/>
      <c r="MC616" s="28"/>
      <c r="MD616" s="28"/>
      <c r="ME616" s="28"/>
      <c r="MF616" s="28"/>
      <c r="MG616" s="28"/>
      <c r="MH616" s="28"/>
      <c r="MI616" s="28"/>
      <c r="MJ616" s="28"/>
      <c r="MK616" s="28"/>
      <c r="ML616" s="28"/>
      <c r="MM616" s="28"/>
      <c r="MN616" s="28"/>
      <c r="MO616" s="28"/>
      <c r="MP616" s="28"/>
      <c r="MQ616" s="28"/>
      <c r="MR616" s="28"/>
      <c r="MS616" s="28"/>
      <c r="MT616" s="28"/>
      <c r="MU616" s="28"/>
      <c r="MV616" s="28"/>
      <c r="MW616" s="28"/>
      <c r="MX616" s="28"/>
      <c r="MY616" s="28"/>
      <c r="MZ616" s="28"/>
      <c r="NA616" s="28"/>
      <c r="NB616" s="28"/>
      <c r="NC616" s="28"/>
      <c r="ND616" s="28"/>
      <c r="NE616" s="28"/>
      <c r="NF616" s="28"/>
      <c r="NG616" s="28"/>
      <c r="NH616" s="28"/>
      <c r="NI616" s="28"/>
      <c r="NJ616" s="28"/>
      <c r="NK616" s="28"/>
      <c r="NL616" s="28"/>
      <c r="NM616" s="28"/>
      <c r="NN616" s="28"/>
      <c r="NO616" s="28"/>
      <c r="NP616" s="28"/>
      <c r="NQ616" s="28"/>
      <c r="NR616" s="28"/>
      <c r="NS616" s="28"/>
      <c r="NT616" s="28"/>
      <c r="NU616" s="28"/>
      <c r="NV616" s="28"/>
      <c r="NW616" s="28"/>
      <c r="NX616" s="28"/>
      <c r="NY616" s="28"/>
      <c r="NZ616" s="28"/>
      <c r="OA616" s="28"/>
      <c r="OB616" s="28"/>
      <c r="OC616" s="28"/>
      <c r="OD616" s="28"/>
      <c r="OE616" s="28"/>
      <c r="OF616" s="28"/>
      <c r="OG616" s="28"/>
      <c r="OH616" s="28"/>
      <c r="OI616" s="28"/>
      <c r="OJ616" s="28"/>
      <c r="OK616" s="28"/>
      <c r="OL616" s="28"/>
      <c r="OM616" s="28"/>
      <c r="ON616" s="28"/>
      <c r="OO616" s="28"/>
      <c r="OP616" s="28"/>
      <c r="OQ616" s="28"/>
      <c r="OR616" s="28"/>
      <c r="OS616" s="28"/>
      <c r="OT616" s="28"/>
      <c r="OU616" s="28"/>
      <c r="OV616" s="28"/>
      <c r="OW616" s="28"/>
      <c r="OX616" s="28"/>
      <c r="OY616" s="28"/>
      <c r="OZ616" s="28"/>
      <c r="PA616" s="28"/>
      <c r="PB616" s="28"/>
      <c r="PC616" s="28"/>
      <c r="PD616" s="28"/>
      <c r="PE616" s="28"/>
      <c r="PF616" s="28"/>
      <c r="PG616" s="28"/>
      <c r="PH616" s="28"/>
      <c r="PI616" s="28"/>
      <c r="PJ616" s="28"/>
      <c r="PK616" s="28"/>
      <c r="PL616" s="28"/>
      <c r="PM616" s="28"/>
      <c r="PN616" s="28"/>
      <c r="PO616" s="28"/>
      <c r="PP616" s="28"/>
      <c r="PQ616" s="28"/>
      <c r="PR616" s="28"/>
      <c r="PS616" s="28"/>
      <c r="PT616" s="28"/>
      <c r="PU616" s="28"/>
      <c r="PV616" s="28"/>
      <c r="PW616" s="28"/>
      <c r="PX616" s="28"/>
      <c r="PY616" s="28"/>
      <c r="PZ616" s="28"/>
      <c r="QA616" s="28"/>
      <c r="QB616" s="28"/>
      <c r="QC616" s="28"/>
      <c r="QD616" s="28"/>
      <c r="QE616" s="28"/>
      <c r="QF616" s="28"/>
      <c r="QG616" s="28"/>
      <c r="QH616" s="28"/>
      <c r="QI616" s="28"/>
      <c r="QJ616" s="28"/>
      <c r="QK616" s="28"/>
      <c r="QL616" s="28"/>
      <c r="QM616" s="28"/>
      <c r="QN616" s="28"/>
      <c r="QO616" s="28"/>
      <c r="QP616" s="28"/>
      <c r="QQ616" s="28"/>
      <c r="QR616" s="28"/>
      <c r="QS616" s="28"/>
      <c r="QT616" s="28"/>
      <c r="QU616" s="28"/>
      <c r="QV616" s="28"/>
      <c r="QW616" s="28"/>
      <c r="QX616" s="28"/>
      <c r="QY616" s="28"/>
      <c r="QZ616" s="28"/>
      <c r="RA616" s="28"/>
      <c r="RB616" s="28"/>
      <c r="RC616" s="28"/>
      <c r="RD616" s="28"/>
      <c r="RE616" s="28"/>
      <c r="RF616" s="28"/>
      <c r="RG616" s="28"/>
      <c r="RH616" s="28"/>
      <c r="RI616" s="28"/>
      <c r="RJ616" s="28"/>
      <c r="RK616" s="28"/>
      <c r="RL616" s="28"/>
      <c r="RM616" s="28"/>
      <c r="RN616" s="28"/>
      <c r="RO616" s="28"/>
      <c r="RP616" s="28"/>
      <c r="RQ616" s="28"/>
      <c r="RR616" s="28"/>
      <c r="RS616" s="28"/>
      <c r="RT616" s="28"/>
      <c r="RU616" s="28"/>
      <c r="RV616" s="28"/>
      <c r="RW616" s="28"/>
      <c r="RX616" s="28"/>
      <c r="RY616" s="28"/>
      <c r="RZ616" s="28"/>
      <c r="SA616" s="28"/>
      <c r="SB616" s="28"/>
      <c r="SC616" s="28"/>
      <c r="SD616" s="28"/>
      <c r="SE616" s="28"/>
      <c r="SF616" s="28"/>
      <c r="SG616" s="28"/>
      <c r="SH616" s="28"/>
      <c r="SI616" s="28"/>
      <c r="SJ616" s="28"/>
      <c r="SK616" s="28"/>
      <c r="SL616" s="28"/>
      <c r="SM616" s="28"/>
      <c r="SN616" s="28"/>
      <c r="SO616" s="28"/>
      <c r="SP616" s="28"/>
      <c r="SQ616" s="28"/>
      <c r="SR616" s="28"/>
      <c r="SS616" s="28"/>
      <c r="ST616" s="28"/>
      <c r="SU616" s="28"/>
      <c r="SV616" s="28"/>
      <c r="SW616" s="28"/>
      <c r="SX616" s="28"/>
      <c r="SY616" s="28"/>
      <c r="SZ616" s="28"/>
      <c r="TA616" s="28"/>
      <c r="TB616" s="28"/>
      <c r="TC616" s="28"/>
      <c r="TD616" s="28"/>
      <c r="TE616" s="28"/>
      <c r="TF616" s="28"/>
      <c r="TG616" s="28"/>
      <c r="TH616" s="28"/>
      <c r="TI616" s="28"/>
      <c r="TJ616" s="28"/>
      <c r="TK616" s="28"/>
      <c r="TL616" s="28"/>
      <c r="TM616" s="28"/>
      <c r="TN616" s="28"/>
      <c r="TO616" s="28"/>
      <c r="TP616" s="28"/>
      <c r="TQ616" s="28"/>
      <c r="TR616" s="28"/>
      <c r="TS616" s="28"/>
      <c r="TT616" s="28"/>
      <c r="TU616" s="28"/>
      <c r="TV616" s="28"/>
      <c r="TW616" s="28"/>
      <c r="TX616" s="28"/>
      <c r="TY616" s="28"/>
      <c r="TZ616" s="28"/>
      <c r="UA616" s="28"/>
      <c r="UB616" s="28"/>
      <c r="UC616" s="28"/>
      <c r="UD616" s="28"/>
      <c r="UE616" s="28"/>
      <c r="UF616" s="28"/>
      <c r="UG616" s="28"/>
      <c r="UH616" s="28"/>
      <c r="UI616" s="28"/>
      <c r="UJ616" s="28"/>
      <c r="UK616" s="28"/>
      <c r="UL616" s="28"/>
      <c r="UM616" s="28"/>
      <c r="UN616" s="28"/>
      <c r="UO616" s="28"/>
      <c r="UP616" s="28"/>
      <c r="UQ616" s="28"/>
      <c r="UR616" s="28"/>
      <c r="US616" s="28"/>
      <c r="UT616" s="28"/>
      <c r="UU616" s="28"/>
      <c r="UV616" s="28"/>
      <c r="UW616" s="28"/>
      <c r="UX616" s="28"/>
      <c r="UY616" s="28"/>
      <c r="UZ616" s="28"/>
      <c r="VA616" s="28"/>
      <c r="VB616" s="28"/>
      <c r="VC616" s="28"/>
      <c r="VD616" s="28"/>
      <c r="VE616" s="28"/>
      <c r="VF616" s="28"/>
      <c r="VG616" s="28"/>
      <c r="VH616" s="28"/>
      <c r="VI616" s="28"/>
      <c r="VJ616" s="28"/>
      <c r="VK616" s="28"/>
      <c r="VL616" s="28"/>
      <c r="VM616" s="28"/>
      <c r="VN616" s="28"/>
      <c r="VO616" s="28"/>
      <c r="VP616" s="28"/>
      <c r="VQ616" s="28"/>
      <c r="VR616" s="28"/>
      <c r="VS616" s="28"/>
      <c r="VT616" s="28"/>
      <c r="VU616" s="28"/>
      <c r="VV616" s="28"/>
      <c r="VW616" s="28"/>
      <c r="VX616" s="28"/>
      <c r="VY616" s="28"/>
      <c r="VZ616" s="28"/>
      <c r="WA616" s="28"/>
      <c r="WB616" s="28"/>
      <c r="WC616" s="28"/>
      <c r="WD616" s="28"/>
      <c r="WE616" s="28"/>
      <c r="WF616" s="28"/>
      <c r="WG616" s="28"/>
      <c r="WH616" s="28"/>
      <c r="WI616" s="28"/>
      <c r="WJ616" s="28"/>
      <c r="WK616" s="28"/>
      <c r="WL616" s="28"/>
      <c r="WM616" s="28"/>
      <c r="WN616" s="28"/>
      <c r="WO616" s="28"/>
      <c r="WP616" s="28"/>
      <c r="WQ616" s="28"/>
      <c r="WR616" s="28"/>
      <c r="WS616" s="28"/>
      <c r="WT616" s="28"/>
      <c r="WU616" s="28"/>
      <c r="WV616" s="28"/>
      <c r="WW616" s="28"/>
      <c r="WX616" s="28"/>
      <c r="WY616" s="28"/>
      <c r="WZ616" s="28"/>
      <c r="XA616" s="28"/>
      <c r="XB616" s="28"/>
      <c r="XC616" s="28"/>
      <c r="XD616" s="28"/>
      <c r="XE616" s="28"/>
      <c r="XF616" s="28"/>
      <c r="XG616" s="28"/>
      <c r="XH616" s="28"/>
      <c r="XI616" s="28"/>
      <c r="XJ616" s="28"/>
      <c r="XK616" s="28"/>
      <c r="XL616" s="28"/>
      <c r="XM616" s="28"/>
      <c r="XN616" s="28"/>
      <c r="XO616" s="28"/>
      <c r="XP616" s="28"/>
      <c r="XQ616" s="28"/>
      <c r="XR616" s="28"/>
      <c r="XS616" s="28"/>
      <c r="XT616" s="28"/>
      <c r="XU616" s="28"/>
      <c r="XV616" s="28"/>
      <c r="XW616" s="28"/>
      <c r="XX616" s="28"/>
      <c r="XY616" s="28"/>
      <c r="XZ616" s="28"/>
      <c r="YA616" s="28"/>
      <c r="YB616" s="28"/>
      <c r="YC616" s="28"/>
      <c r="YD616" s="28"/>
      <c r="YE616" s="28"/>
      <c r="YF616" s="28"/>
      <c r="YG616" s="28"/>
      <c r="YH616" s="28"/>
      <c r="YI616" s="28"/>
      <c r="YJ616" s="28"/>
      <c r="YK616" s="28"/>
      <c r="YL616" s="28"/>
      <c r="YM616" s="28"/>
      <c r="YN616" s="28"/>
      <c r="YO616" s="28"/>
      <c r="YP616" s="28"/>
      <c r="YQ616" s="28"/>
      <c r="YR616" s="28"/>
      <c r="YS616" s="28"/>
      <c r="YT616" s="28"/>
      <c r="YU616" s="28"/>
      <c r="YV616" s="28"/>
      <c r="YW616" s="28"/>
      <c r="YX616" s="28"/>
      <c r="YY616" s="28"/>
      <c r="YZ616" s="28"/>
      <c r="ZA616" s="28"/>
      <c r="ZB616" s="28"/>
      <c r="ZC616" s="28"/>
      <c r="ZD616" s="28"/>
      <c r="ZE616" s="28"/>
      <c r="ZF616" s="28"/>
      <c r="ZG616" s="28"/>
      <c r="ZH616" s="28"/>
      <c r="ZI616" s="28"/>
      <c r="ZJ616" s="28"/>
      <c r="ZK616" s="28"/>
      <c r="ZL616" s="28"/>
      <c r="ZM616" s="28"/>
      <c r="ZN616" s="28"/>
      <c r="ZO616" s="28"/>
      <c r="ZP616" s="28"/>
      <c r="ZQ616" s="28"/>
      <c r="ZR616" s="28"/>
      <c r="ZS616" s="28"/>
      <c r="ZT616" s="28"/>
      <c r="ZU616" s="28"/>
      <c r="ZV616" s="28"/>
      <c r="ZW616" s="28"/>
      <c r="ZX616" s="28"/>
      <c r="ZY616" s="28"/>
      <c r="ZZ616" s="28"/>
      <c r="AAA616" s="28"/>
      <c r="AAB616" s="28"/>
      <c r="AAC616" s="28"/>
      <c r="AAD616" s="28"/>
      <c r="AAE616" s="28"/>
      <c r="AAF616" s="28"/>
      <c r="AAG616" s="28"/>
      <c r="AAH616" s="28"/>
      <c r="AAI616" s="28"/>
      <c r="AAJ616" s="28"/>
      <c r="AAK616" s="28"/>
      <c r="AAL616" s="28"/>
      <c r="AAM616" s="28"/>
      <c r="AAN616" s="28"/>
      <c r="AAO616" s="28"/>
      <c r="AAP616" s="28"/>
      <c r="AAQ616" s="28"/>
      <c r="AAR616" s="28"/>
      <c r="AAS616" s="28"/>
      <c r="AAT616" s="28"/>
      <c r="AAU616" s="28"/>
      <c r="AAV616" s="28"/>
      <c r="AAW616" s="28"/>
      <c r="AAX616" s="28"/>
      <c r="AAY616" s="28"/>
      <c r="AAZ616" s="28"/>
      <c r="ABA616" s="28"/>
      <c r="ABB616" s="28"/>
      <c r="ABC616" s="28"/>
      <c r="ABD616" s="28"/>
      <c r="ABE616" s="28"/>
      <c r="ABF616" s="28"/>
      <c r="ABG616" s="28"/>
      <c r="ABH616" s="28"/>
      <c r="ABI616" s="28"/>
      <c r="ABJ616" s="28"/>
      <c r="ABK616" s="28"/>
      <c r="ABL616" s="28"/>
      <c r="ABM616" s="28"/>
      <c r="ABN616" s="28"/>
      <c r="ABO616" s="28"/>
      <c r="ABP616" s="28"/>
      <c r="ABQ616" s="28"/>
      <c r="ABR616" s="28"/>
      <c r="ABS616" s="28"/>
      <c r="ABT616" s="28"/>
      <c r="ABU616" s="28"/>
      <c r="ABV616" s="28"/>
      <c r="ABW616" s="28"/>
      <c r="ABX616" s="28"/>
      <c r="ABY616" s="28"/>
      <c r="ABZ616" s="28"/>
      <c r="ACA616" s="28"/>
      <c r="ACB616" s="28"/>
      <c r="ACC616" s="28"/>
      <c r="ACD616" s="28"/>
      <c r="ACE616" s="28"/>
      <c r="ACF616" s="28"/>
      <c r="ACG616" s="28"/>
      <c r="ACH616" s="28"/>
      <c r="ACI616" s="28"/>
      <c r="ACJ616" s="28"/>
      <c r="ACK616" s="28"/>
      <c r="ACL616" s="28"/>
      <c r="ACM616" s="28"/>
      <c r="ACN616" s="28"/>
      <c r="ACO616" s="28"/>
      <c r="ACP616" s="28"/>
      <c r="ACQ616" s="28"/>
      <c r="ACR616" s="28"/>
      <c r="ACS616" s="28"/>
      <c r="ACT616" s="28"/>
      <c r="ACU616" s="28"/>
      <c r="ACV616" s="28"/>
      <c r="ACW616" s="28"/>
      <c r="ACX616" s="28"/>
      <c r="ACY616" s="28"/>
      <c r="ACZ616" s="28"/>
      <c r="ADA616" s="28"/>
      <c r="ADB616" s="28"/>
      <c r="ADC616" s="28"/>
      <c r="ADD616" s="28"/>
      <c r="ADE616" s="28"/>
      <c r="ADF616" s="28"/>
      <c r="ADG616" s="28"/>
      <c r="ADH616" s="28"/>
      <c r="ADI616" s="28"/>
      <c r="ADJ616" s="28"/>
      <c r="ADK616" s="28"/>
      <c r="ADL616" s="28"/>
      <c r="ADM616" s="28"/>
      <c r="ADN616" s="28"/>
      <c r="ADO616" s="28"/>
      <c r="ADP616" s="28"/>
      <c r="ADQ616" s="28"/>
      <c r="ADR616" s="28"/>
      <c r="ADS616" s="28"/>
      <c r="ADT616" s="28"/>
      <c r="ADU616" s="28"/>
      <c r="ADV616" s="28"/>
      <c r="ADW616" s="28"/>
      <c r="ADX616" s="28"/>
      <c r="ADY616" s="28"/>
      <c r="ADZ616" s="28"/>
      <c r="AEA616" s="28"/>
      <c r="AEB616" s="28"/>
      <c r="AEC616" s="28"/>
      <c r="AED616" s="28"/>
      <c r="AEE616" s="28"/>
      <c r="AEF616" s="28"/>
      <c r="AEG616" s="28"/>
      <c r="AEH616" s="28"/>
      <c r="AEI616" s="28"/>
      <c r="AEJ616" s="28"/>
      <c r="AEK616" s="28"/>
      <c r="AEL616" s="28"/>
      <c r="AEM616" s="28"/>
      <c r="AEN616" s="28"/>
      <c r="AEO616" s="28"/>
      <c r="AEP616" s="28"/>
      <c r="AEQ616" s="28"/>
      <c r="AER616" s="28"/>
      <c r="AES616" s="28"/>
      <c r="AET616" s="28"/>
      <c r="AEU616" s="28"/>
      <c r="AEV616" s="28"/>
      <c r="AEW616" s="28"/>
      <c r="AEX616" s="28"/>
      <c r="AEY616" s="28"/>
      <c r="AEZ616" s="28"/>
      <c r="AFA616" s="28"/>
      <c r="AFB616" s="28"/>
      <c r="AFC616" s="28"/>
      <c r="AFD616" s="28"/>
      <c r="AFE616" s="28"/>
      <c r="AFF616" s="28"/>
      <c r="AFG616" s="28"/>
      <c r="AFH616" s="28"/>
      <c r="AFI616" s="28"/>
      <c r="AFJ616" s="28"/>
      <c r="AFK616" s="28"/>
      <c r="AFL616" s="28"/>
      <c r="AFM616" s="28"/>
      <c r="AFN616" s="28"/>
      <c r="AFO616" s="28"/>
      <c r="AFP616" s="28"/>
      <c r="AFQ616" s="28"/>
      <c r="AFR616" s="28"/>
      <c r="AFS616" s="28"/>
      <c r="AFT616" s="28"/>
      <c r="AFU616" s="28"/>
      <c r="AFV616" s="28"/>
      <c r="AFW616" s="28"/>
      <c r="AFX616" s="28"/>
      <c r="AFY616" s="28"/>
      <c r="AFZ616" s="28"/>
      <c r="AGA616" s="28"/>
      <c r="AGB616" s="28"/>
      <c r="AGC616" s="28"/>
      <c r="AGD616" s="28"/>
      <c r="AGE616" s="28"/>
      <c r="AGF616" s="28"/>
      <c r="AGG616" s="28"/>
      <c r="AGH616" s="28"/>
      <c r="AGI616" s="28"/>
      <c r="AGJ616" s="28"/>
      <c r="AGK616" s="28"/>
      <c r="AGL616" s="28"/>
      <c r="AGM616" s="28"/>
      <c r="AGN616" s="28"/>
      <c r="AGO616" s="28"/>
      <c r="AGP616" s="28"/>
      <c r="AGQ616" s="28"/>
      <c r="AGR616" s="28"/>
      <c r="AGS616" s="28"/>
      <c r="AGT616" s="28"/>
      <c r="AGU616" s="28"/>
      <c r="AGV616" s="28"/>
      <c r="AGW616" s="28"/>
      <c r="AGX616" s="28"/>
      <c r="AGY616" s="28"/>
      <c r="AGZ616" s="28"/>
      <c r="AHA616" s="28"/>
      <c r="AHB616" s="28"/>
      <c r="AHC616" s="28"/>
      <c r="AHD616" s="28"/>
      <c r="AHE616" s="28"/>
      <c r="AHF616" s="28"/>
      <c r="AHG616" s="28"/>
      <c r="AHH616" s="28"/>
      <c r="AHI616" s="28"/>
      <c r="AHJ616" s="28"/>
      <c r="AHK616" s="28"/>
      <c r="AHL616" s="28"/>
      <c r="AHM616" s="28"/>
      <c r="AHN616" s="28"/>
      <c r="AHO616" s="28"/>
      <c r="AHP616" s="28"/>
      <c r="AHQ616" s="28"/>
      <c r="AHR616" s="28"/>
      <c r="AHS616" s="28"/>
      <c r="AHT616" s="28"/>
      <c r="AHU616" s="28"/>
      <c r="AHV616" s="28"/>
      <c r="AHW616" s="28"/>
      <c r="AHX616" s="28"/>
      <c r="AHY616" s="28"/>
      <c r="AHZ616" s="28"/>
      <c r="AIA616" s="28"/>
      <c r="AIB616" s="28"/>
      <c r="AIC616" s="28"/>
      <c r="AID616" s="28"/>
      <c r="AIE616" s="28"/>
      <c r="AIF616" s="28"/>
      <c r="AIG616" s="28"/>
      <c r="AIH616" s="28"/>
      <c r="AII616" s="28"/>
      <c r="AIJ616" s="28"/>
      <c r="AIK616" s="28"/>
      <c r="AIL616" s="28"/>
      <c r="AIM616" s="28"/>
      <c r="AIN616" s="28"/>
      <c r="AIO616" s="28"/>
      <c r="AIP616" s="28"/>
      <c r="AIQ616" s="28"/>
      <c r="AIR616" s="28"/>
      <c r="AIS616" s="28"/>
      <c r="AIT616" s="28"/>
      <c r="AIU616" s="28"/>
      <c r="AIV616" s="28"/>
      <c r="AIW616" s="28"/>
      <c r="AIX616" s="28"/>
      <c r="AIY616" s="28"/>
      <c r="AIZ616" s="28"/>
      <c r="AJA616" s="28"/>
      <c r="AJB616" s="28"/>
      <c r="AJC616" s="28"/>
      <c r="AJD616" s="28"/>
      <c r="AJE616" s="28"/>
      <c r="AJF616" s="28"/>
      <c r="AJG616" s="28"/>
      <c r="AJH616" s="28"/>
      <c r="AJI616" s="28"/>
      <c r="AJJ616" s="28"/>
      <c r="AJK616" s="28"/>
      <c r="AJL616" s="28"/>
      <c r="AJM616" s="28"/>
      <c r="AJN616" s="28"/>
      <c r="AJO616" s="28"/>
      <c r="AJP616" s="28"/>
      <c r="AJQ616" s="28"/>
      <c r="AJR616" s="28"/>
      <c r="AJS616" s="28"/>
      <c r="AJT616" s="28"/>
      <c r="AJU616" s="28"/>
      <c r="AJV616" s="28"/>
      <c r="AJW616" s="28"/>
      <c r="AJX616" s="28"/>
      <c r="AJY616" s="28"/>
      <c r="AJZ616" s="28"/>
      <c r="AKA616" s="28"/>
      <c r="AKB616" s="28"/>
      <c r="AKC616" s="28"/>
      <c r="AKD616" s="28"/>
      <c r="AKE616" s="28"/>
      <c r="AKF616" s="28"/>
      <c r="AKG616" s="28"/>
      <c r="AKH616" s="28"/>
      <c r="AKI616" s="28"/>
      <c r="AKJ616" s="28"/>
      <c r="AKK616" s="28"/>
      <c r="AKL616" s="28"/>
      <c r="AKM616" s="28"/>
      <c r="AKN616" s="28"/>
      <c r="AKO616" s="28"/>
      <c r="AKP616" s="28"/>
      <c r="AKQ616" s="28"/>
      <c r="AKR616" s="28"/>
      <c r="AKS616" s="28"/>
      <c r="AKT616" s="28"/>
      <c r="AKU616" s="28"/>
      <c r="AKV616" s="28"/>
      <c r="AKW616" s="28"/>
      <c r="AKX616" s="28"/>
      <c r="AKY616" s="28"/>
      <c r="AKZ616" s="28"/>
      <c r="ALA616" s="28"/>
      <c r="ALB616" s="28"/>
      <c r="ALC616" s="28"/>
      <c r="ALD616" s="28"/>
      <c r="ALE616" s="28"/>
      <c r="ALF616" s="28"/>
      <c r="ALG616" s="28"/>
      <c r="ALH616" s="28"/>
      <c r="ALI616" s="28"/>
      <c r="ALJ616" s="28"/>
      <c r="ALK616" s="28"/>
      <c r="ALL616" s="28"/>
      <c r="ALM616" s="28"/>
      <c r="ALN616" s="28"/>
      <c r="ALO616" s="28"/>
      <c r="ALP616" s="28"/>
      <c r="ALQ616" s="28"/>
      <c r="ALR616" s="28"/>
      <c r="ALS616" s="28"/>
      <c r="ALT616" s="28"/>
      <c r="ALU616" s="28"/>
      <c r="ALV616" s="28"/>
      <c r="ALW616" s="28"/>
      <c r="ALX616" s="28"/>
      <c r="ALY616" s="28"/>
      <c r="ALZ616" s="28"/>
      <c r="AMA616" s="28"/>
      <c r="AMB616" s="28"/>
      <c r="AMC616" s="28"/>
      <c r="AMD616" s="28"/>
      <c r="AME616" s="28"/>
      <c r="AMF616" s="28"/>
      <c r="AMG616" s="28"/>
      <c r="AMH616" s="28"/>
      <c r="AMI616" s="28"/>
      <c r="AMJ616" s="28"/>
      <c r="AMK616" s="28"/>
      <c r="AML616" s="28"/>
      <c r="AMM616" s="28"/>
      <c r="AMN616" s="28"/>
      <c r="AMO616" s="28"/>
      <c r="AMP616" s="28"/>
      <c r="AMQ616" s="28"/>
      <c r="AMR616" s="28"/>
      <c r="AMS616" s="28"/>
      <c r="AMT616" s="28"/>
      <c r="AMU616" s="28"/>
      <c r="AMV616" s="28"/>
      <c r="AMW616" s="28"/>
      <c r="AMX616" s="28"/>
    </row>
    <row r="617" spans="3:1038" s="6" customFormat="1" ht="15" customHeight="1" x14ac:dyDescent="0.25">
      <c r="C617" s="6" t="str">
        <f t="shared" si="265"/>
        <v>State</v>
      </c>
      <c r="D617" s="6" t="str">
        <f t="shared" si="266"/>
        <v>HP6 50 DHPT 120  (50 gal)</v>
      </c>
      <c r="E617" s="6">
        <f t="shared" si="267"/>
        <v>2300413</v>
      </c>
      <c r="F617" s="55">
        <f t="shared" si="268"/>
        <v>50</v>
      </c>
      <c r="G617" s="6" t="str">
        <f t="shared" si="269"/>
        <v>AOSmithHPTU50</v>
      </c>
      <c r="H617" s="114">
        <f t="shared" si="270"/>
        <v>0</v>
      </c>
      <c r="I617" s="152" t="str">
        <f t="shared" si="271"/>
        <v>StateHP650DHPT</v>
      </c>
      <c r="J617" s="114">
        <v>3</v>
      </c>
      <c r="K617" s="219">
        <v>3.45</v>
      </c>
      <c r="L617" s="91" t="s">
        <v>188</v>
      </c>
      <c r="M617" s="32">
        <v>1</v>
      </c>
      <c r="N617" s="75">
        <f t="shared" si="272"/>
        <v>23</v>
      </c>
      <c r="O617" s="9" t="s">
        <v>39</v>
      </c>
      <c r="P617" s="62">
        <f t="shared" si="335"/>
        <v>4</v>
      </c>
      <c r="Q617" s="164">
        <f t="shared" si="263"/>
        <v>2300413</v>
      </c>
      <c r="R617" s="59" t="str">
        <f t="shared" si="273"/>
        <v>HP6 50 DHPT 120  (50 gal)</v>
      </c>
      <c r="S617" s="151">
        <f>COUNTIF(R$90:R$662, R617)</f>
        <v>1</v>
      </c>
      <c r="T617" s="10" t="s">
        <v>71</v>
      </c>
      <c r="U617" s="11">
        <v>50</v>
      </c>
      <c r="V617" s="30" t="s">
        <v>81</v>
      </c>
      <c r="W617" s="80" t="s">
        <v>106</v>
      </c>
      <c r="X617" s="85" t="str">
        <f t="shared" si="264"/>
        <v>AOSmithHPTU50</v>
      </c>
      <c r="Y617" s="113">
        <v>0</v>
      </c>
      <c r="Z617" s="42" t="s">
        <v>8</v>
      </c>
      <c r="AA617" s="43">
        <v>42591</v>
      </c>
      <c r="AB617" s="44" t="s">
        <v>80</v>
      </c>
      <c r="AC617" s="124" t="str">
        <f t="shared" si="274"/>
        <v>2,     2300413,   "HP6 50 DHPT 120  (50 gal)"</v>
      </c>
      <c r="AD617" s="126" t="str">
        <f t="shared" si="336"/>
        <v>State</v>
      </c>
      <c r="AE617" s="127" t="s">
        <v>663</v>
      </c>
      <c r="AF617" s="167">
        <f>COUNTIF(AE$77:AE$662, AE617)</f>
        <v>1</v>
      </c>
      <c r="AG617" s="124" t="str">
        <f t="shared" si="275"/>
        <v xml:space="preserve">          case  HP6 50 DHPT 120  (50 gal)   :   "StateHP650DHPT"</v>
      </c>
      <c r="AH617" s="6">
        <v>3.45</v>
      </c>
      <c r="AJ617" s="6">
        <v>3</v>
      </c>
      <c r="AK617"/>
      <c r="AL617" s="138">
        <f t="shared" si="276"/>
        <v>3.45</v>
      </c>
      <c r="AM617" s="138" t="str">
        <f t="shared" si="277"/>
        <v/>
      </c>
      <c r="AN617"/>
      <c r="AO617"/>
      <c r="AP617"/>
      <c r="AQ617"/>
      <c r="AR617"/>
    </row>
    <row r="618" spans="3:1038" s="6" customFormat="1" ht="15" customHeight="1" x14ac:dyDescent="0.25">
      <c r="C618" s="6" t="str">
        <f t="shared" si="265"/>
        <v>State</v>
      </c>
      <c r="D618" s="6" t="str">
        <f t="shared" si="266"/>
        <v>HP6 66 DHPT 120  (66 gal)</v>
      </c>
      <c r="E618" s="6">
        <f t="shared" si="267"/>
        <v>2300514</v>
      </c>
      <c r="F618" s="55">
        <f t="shared" si="268"/>
        <v>66</v>
      </c>
      <c r="G618" s="6" t="str">
        <f t="shared" si="269"/>
        <v>AOSmithHPTU66</v>
      </c>
      <c r="H618" s="114">
        <f t="shared" si="270"/>
        <v>0</v>
      </c>
      <c r="I618" s="152" t="str">
        <f t="shared" si="271"/>
        <v>StateHP666DHPT</v>
      </c>
      <c r="J618" s="114">
        <v>3</v>
      </c>
      <c r="K618" s="219">
        <v>3.45</v>
      </c>
      <c r="L618" s="91" t="s">
        <v>188</v>
      </c>
      <c r="M618" s="32">
        <v>1</v>
      </c>
      <c r="N618" s="75">
        <f t="shared" si="272"/>
        <v>23</v>
      </c>
      <c r="O618" s="9" t="s">
        <v>39</v>
      </c>
      <c r="P618" s="62">
        <f t="shared" si="335"/>
        <v>5</v>
      </c>
      <c r="Q618" s="164">
        <f t="shared" si="263"/>
        <v>2300514</v>
      </c>
      <c r="R618" s="59" t="str">
        <f t="shared" si="273"/>
        <v>HP6 66 DHPT 120  (66 gal)</v>
      </c>
      <c r="S618" s="151">
        <f>COUNTIF(R$90:R$662, R618)</f>
        <v>1</v>
      </c>
      <c r="T618" s="10" t="s">
        <v>72</v>
      </c>
      <c r="U618" s="11">
        <v>66</v>
      </c>
      <c r="V618" s="30" t="s">
        <v>82</v>
      </c>
      <c r="W618" s="80" t="s">
        <v>102</v>
      </c>
      <c r="X618" s="85" t="str">
        <f t="shared" si="264"/>
        <v>AOSmithHPTU66</v>
      </c>
      <c r="Y618" s="113">
        <v>0</v>
      </c>
      <c r="Z618" s="42">
        <v>3</v>
      </c>
      <c r="AA618" s="43">
        <v>42591</v>
      </c>
      <c r="AB618" s="44" t="s">
        <v>80</v>
      </c>
      <c r="AC618" s="124" t="str">
        <f t="shared" si="274"/>
        <v>2,     2300514,   "HP6 66 DHPT 120  (66 gal)"</v>
      </c>
      <c r="AD618" s="126" t="str">
        <f t="shared" si="336"/>
        <v>State</v>
      </c>
      <c r="AE618" s="127" t="s">
        <v>664</v>
      </c>
      <c r="AF618" s="167">
        <f>COUNTIF(AE$77:AE$662, AE618)</f>
        <v>1</v>
      </c>
      <c r="AG618" s="124" t="str">
        <f t="shared" si="275"/>
        <v xml:space="preserve">          case  HP6 66 DHPT 120  (66 gal)   :   "StateHP666DHPT"</v>
      </c>
      <c r="AH618" s="6">
        <v>3.45</v>
      </c>
      <c r="AJ618" s="6">
        <v>3</v>
      </c>
      <c r="AK618"/>
      <c r="AL618" s="138">
        <f t="shared" si="276"/>
        <v>3.45</v>
      </c>
      <c r="AM618" s="138" t="str">
        <f t="shared" si="277"/>
        <v/>
      </c>
      <c r="AN618"/>
      <c r="AO618"/>
      <c r="AP618"/>
      <c r="AQ618"/>
      <c r="AR618"/>
    </row>
    <row r="619" spans="3:1038" s="6" customFormat="1" ht="15" customHeight="1" x14ac:dyDescent="0.25">
      <c r="C619" s="6" t="str">
        <f t="shared" si="265"/>
        <v>State</v>
      </c>
      <c r="D619" s="6" t="str">
        <f t="shared" si="266"/>
        <v>HP6 80 DHPT 120  (80 gal)</v>
      </c>
      <c r="E619" s="6">
        <f t="shared" si="267"/>
        <v>2300615</v>
      </c>
      <c r="F619" s="55">
        <f t="shared" si="268"/>
        <v>80</v>
      </c>
      <c r="G619" s="6" t="str">
        <f t="shared" si="269"/>
        <v>AOSmithHPTU80</v>
      </c>
      <c r="H619" s="114">
        <f t="shared" si="270"/>
        <v>0</v>
      </c>
      <c r="I619" s="152" t="str">
        <f t="shared" si="271"/>
        <v>StateHP680DHPT</v>
      </c>
      <c r="J619" s="114">
        <v>3</v>
      </c>
      <c r="K619" s="219">
        <v>3.45</v>
      </c>
      <c r="L619" s="91" t="s">
        <v>188</v>
      </c>
      <c r="M619" s="32">
        <v>1</v>
      </c>
      <c r="N619" s="75">
        <f t="shared" si="272"/>
        <v>23</v>
      </c>
      <c r="O619" s="9" t="s">
        <v>39</v>
      </c>
      <c r="P619" s="62">
        <f t="shared" si="335"/>
        <v>6</v>
      </c>
      <c r="Q619" s="164">
        <f t="shared" si="263"/>
        <v>2300615</v>
      </c>
      <c r="R619" s="59" t="str">
        <f t="shared" si="273"/>
        <v>HP6 80 DHPT 120  (80 gal)</v>
      </c>
      <c r="S619" s="151">
        <f>COUNTIF(R$90:R$662, R619)</f>
        <v>1</v>
      </c>
      <c r="T619" s="10" t="s">
        <v>73</v>
      </c>
      <c r="U619" s="11">
        <v>80</v>
      </c>
      <c r="V619" s="30" t="s">
        <v>83</v>
      </c>
      <c r="W619" s="80" t="s">
        <v>103</v>
      </c>
      <c r="X619" s="85" t="str">
        <f t="shared" si="264"/>
        <v>AOSmithHPTU80</v>
      </c>
      <c r="Y619" s="113">
        <v>0</v>
      </c>
      <c r="Z619" s="42" t="s">
        <v>13</v>
      </c>
      <c r="AA619" s="43">
        <v>42591</v>
      </c>
      <c r="AB619" s="44" t="s">
        <v>80</v>
      </c>
      <c r="AC619" s="124" t="str">
        <f t="shared" si="274"/>
        <v>2,     2300615,   "HP6 80 DHPT 120  (80 gal)"</v>
      </c>
      <c r="AD619" s="126" t="str">
        <f t="shared" si="336"/>
        <v>State</v>
      </c>
      <c r="AE619" s="127" t="s">
        <v>665</v>
      </c>
      <c r="AF619" s="167">
        <f>COUNTIF(AE$77:AE$662, AE619)</f>
        <v>1</v>
      </c>
      <c r="AG619" s="124" t="str">
        <f t="shared" si="275"/>
        <v xml:space="preserve">          case  HP6 80 DHPT 120  (80 gal)   :   "StateHP680DHPT"</v>
      </c>
      <c r="AH619" s="6">
        <v>3.45</v>
      </c>
      <c r="AJ619" s="6">
        <v>3</v>
      </c>
      <c r="AK619"/>
      <c r="AL619" s="138">
        <f t="shared" si="276"/>
        <v>3.45</v>
      </c>
      <c r="AM619" s="138" t="str">
        <f t="shared" si="277"/>
        <v/>
      </c>
      <c r="AN619"/>
      <c r="AO619"/>
      <c r="AP619"/>
      <c r="AQ619"/>
      <c r="AR619"/>
    </row>
    <row r="620" spans="3:1038" s="6" customFormat="1" ht="15" customHeight="1" x14ac:dyDescent="0.25">
      <c r="C620" s="6" t="str">
        <f t="shared" si="265"/>
        <v>State</v>
      </c>
      <c r="D620" s="6" t="str">
        <f t="shared" si="266"/>
        <v>HPX 50 DHPT 120  (50 gal)</v>
      </c>
      <c r="E620" s="6">
        <f t="shared" si="267"/>
        <v>2300713</v>
      </c>
      <c r="F620" s="55">
        <f t="shared" si="268"/>
        <v>50</v>
      </c>
      <c r="G620" s="6" t="str">
        <f t="shared" si="269"/>
        <v>AOSmithHPTU50</v>
      </c>
      <c r="H620" s="114">
        <f t="shared" si="270"/>
        <v>0</v>
      </c>
      <c r="I620" s="152" t="str">
        <f t="shared" si="271"/>
        <v>StateHPX50DHPT</v>
      </c>
      <c r="J620" s="114">
        <v>3</v>
      </c>
      <c r="K620" s="219">
        <v>3.42</v>
      </c>
      <c r="L620" s="91" t="s">
        <v>188</v>
      </c>
      <c r="M620" s="32">
        <v>3</v>
      </c>
      <c r="N620" s="75">
        <f t="shared" si="272"/>
        <v>23</v>
      </c>
      <c r="O620" s="9" t="s">
        <v>39</v>
      </c>
      <c r="P620" s="62">
        <f t="shared" si="335"/>
        <v>7</v>
      </c>
      <c r="Q620" s="164">
        <f t="shared" si="263"/>
        <v>2300713</v>
      </c>
      <c r="R620" s="59" t="str">
        <f t="shared" si="273"/>
        <v>HPX 50 DHPT 120  (50 gal)</v>
      </c>
      <c r="S620" s="151">
        <f>COUNTIF(R$90:R$662, R620)</f>
        <v>1</v>
      </c>
      <c r="T620" s="10" t="s">
        <v>40</v>
      </c>
      <c r="U620" s="11">
        <v>50</v>
      </c>
      <c r="V620" s="30" t="s">
        <v>81</v>
      </c>
      <c r="W620" s="80" t="s">
        <v>106</v>
      </c>
      <c r="X620" s="85" t="str">
        <f t="shared" si="264"/>
        <v>AOSmithHPTU50</v>
      </c>
      <c r="Y620" s="113">
        <v>0</v>
      </c>
      <c r="Z620" s="42" t="s">
        <v>8</v>
      </c>
      <c r="AA620" s="43">
        <v>42545</v>
      </c>
      <c r="AB620" s="44" t="s">
        <v>80</v>
      </c>
      <c r="AC620" s="124" t="str">
        <f t="shared" si="274"/>
        <v>2,     2300713,   "HPX 50 DHPT 120  (50 gal)"</v>
      </c>
      <c r="AD620" s="126" t="str">
        <f t="shared" si="336"/>
        <v>State</v>
      </c>
      <c r="AE620" s="127" t="s">
        <v>666</v>
      </c>
      <c r="AF620" s="167">
        <f>COUNTIF(AE$77:AE$662, AE620)</f>
        <v>1</v>
      </c>
      <c r="AG620" s="124" t="str">
        <f t="shared" si="275"/>
        <v xml:space="preserve">          case  HPX 50 DHPT 120  (50 gal)   :   "StateHPX50DHPT"</v>
      </c>
      <c r="AH620" s="6">
        <v>3.42</v>
      </c>
      <c r="AJ620" s="6">
        <v>3</v>
      </c>
      <c r="AK620"/>
      <c r="AL620" s="138">
        <f t="shared" si="276"/>
        <v>3.42</v>
      </c>
      <c r="AM620" s="138" t="str">
        <f t="shared" si="277"/>
        <v/>
      </c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  <c r="DQ620"/>
      <c r="DR620"/>
      <c r="DS620"/>
      <c r="DT620"/>
      <c r="DU620"/>
      <c r="DV620"/>
      <c r="DW620"/>
      <c r="DX620"/>
      <c r="DY620"/>
      <c r="DZ620"/>
      <c r="EA620"/>
      <c r="EB620"/>
      <c r="EC620"/>
      <c r="ED620"/>
      <c r="EE620"/>
      <c r="EF620"/>
      <c r="EG620"/>
      <c r="EH620"/>
      <c r="EI620"/>
      <c r="EJ620"/>
      <c r="EK620"/>
      <c r="EL620"/>
      <c r="EM620"/>
      <c r="EN620"/>
      <c r="EO620"/>
      <c r="EP620"/>
      <c r="EQ620"/>
      <c r="ER620"/>
      <c r="ES620"/>
      <c r="ET620"/>
      <c r="EU620"/>
      <c r="EV620"/>
      <c r="EW620"/>
      <c r="EX620"/>
      <c r="EY620"/>
      <c r="EZ620"/>
      <c r="FA620"/>
      <c r="FB620"/>
      <c r="FC620"/>
      <c r="FD620"/>
      <c r="FE620"/>
      <c r="FF620"/>
      <c r="FG620"/>
      <c r="FH620"/>
      <c r="FI620"/>
      <c r="FJ620"/>
      <c r="FK620"/>
      <c r="FL620"/>
      <c r="FM620"/>
      <c r="FN620"/>
      <c r="FO620"/>
      <c r="FP620"/>
      <c r="FQ620"/>
      <c r="FR620"/>
      <c r="FS620"/>
      <c r="FT620"/>
      <c r="FU620"/>
      <c r="FV620"/>
      <c r="FW620"/>
      <c r="FX620"/>
      <c r="FY620"/>
      <c r="FZ620"/>
      <c r="GA620"/>
      <c r="GB620"/>
      <c r="GC620"/>
      <c r="GD620"/>
      <c r="GE620"/>
      <c r="GF620"/>
      <c r="GG620"/>
      <c r="GH620"/>
      <c r="GI620"/>
      <c r="GJ620"/>
      <c r="GK620"/>
      <c r="GL620"/>
      <c r="GM620"/>
      <c r="GN620"/>
      <c r="GO620"/>
      <c r="GP620"/>
      <c r="GQ620"/>
      <c r="GR620"/>
      <c r="GS620"/>
      <c r="GT620"/>
      <c r="GU620"/>
      <c r="GV620"/>
      <c r="GW620"/>
      <c r="GX620"/>
      <c r="GY620"/>
      <c r="GZ620"/>
      <c r="HA620"/>
      <c r="HB620"/>
      <c r="HC620"/>
      <c r="HD620"/>
      <c r="HE620"/>
      <c r="HF620"/>
      <c r="HG620"/>
      <c r="HH620"/>
      <c r="HI620"/>
      <c r="HJ620"/>
      <c r="HK620"/>
      <c r="HL620"/>
      <c r="HM620"/>
      <c r="HN620"/>
      <c r="HO620"/>
      <c r="HP620"/>
      <c r="HQ620"/>
      <c r="HR620"/>
      <c r="HS620"/>
      <c r="HT620"/>
      <c r="HU620"/>
      <c r="HV620"/>
      <c r="HW620"/>
      <c r="HX620"/>
      <c r="HY620"/>
      <c r="HZ620"/>
      <c r="IA620"/>
      <c r="IB620"/>
      <c r="IC620"/>
      <c r="ID620"/>
      <c r="IE620"/>
      <c r="IF620"/>
      <c r="IG620"/>
      <c r="IH620"/>
      <c r="II620"/>
      <c r="IJ620"/>
      <c r="IK620"/>
      <c r="IL620"/>
      <c r="IM620"/>
      <c r="IN620"/>
      <c r="IO620"/>
      <c r="IP620"/>
      <c r="IQ620"/>
      <c r="IR620"/>
      <c r="IS620"/>
      <c r="IT620"/>
      <c r="IU620"/>
      <c r="IV620"/>
      <c r="IW620"/>
      <c r="IX620"/>
      <c r="IY620"/>
      <c r="IZ620"/>
      <c r="JA620"/>
      <c r="JB620"/>
      <c r="JC620"/>
      <c r="JD620"/>
      <c r="JE620"/>
      <c r="JF620"/>
      <c r="JG620"/>
      <c r="JH620"/>
      <c r="JI620"/>
      <c r="JJ620"/>
      <c r="JK620"/>
      <c r="JL620"/>
      <c r="JM620"/>
      <c r="JN620"/>
      <c r="JO620"/>
      <c r="JP620"/>
      <c r="JQ620"/>
      <c r="JR620"/>
      <c r="JS620"/>
      <c r="JT620"/>
      <c r="JU620"/>
      <c r="JV620"/>
      <c r="JW620"/>
      <c r="JX620"/>
      <c r="JY620"/>
      <c r="JZ620"/>
      <c r="KA620"/>
      <c r="KB620"/>
      <c r="KC620"/>
      <c r="KD620"/>
      <c r="KE620"/>
      <c r="KF620"/>
      <c r="KG620"/>
      <c r="KH620"/>
      <c r="KI620"/>
      <c r="KJ620"/>
      <c r="KK620"/>
      <c r="KL620"/>
      <c r="KM620"/>
      <c r="KN620"/>
      <c r="KO620"/>
      <c r="KP620"/>
      <c r="KQ620"/>
      <c r="KR620"/>
      <c r="KS620"/>
      <c r="KT620"/>
      <c r="KU620"/>
      <c r="KV620"/>
      <c r="KW620"/>
      <c r="KX620"/>
      <c r="KY620"/>
      <c r="KZ620"/>
      <c r="LA620"/>
      <c r="LB620"/>
      <c r="LC620"/>
      <c r="LD620"/>
      <c r="LE620"/>
      <c r="LF620"/>
      <c r="LG620"/>
      <c r="LH620"/>
      <c r="LI620"/>
      <c r="LJ620"/>
      <c r="LK620"/>
      <c r="LL620"/>
      <c r="LM620"/>
      <c r="LN620"/>
      <c r="LO620"/>
      <c r="LP620"/>
      <c r="LQ620"/>
      <c r="LR620"/>
      <c r="LS620"/>
      <c r="LT620"/>
      <c r="LU620"/>
      <c r="LV620"/>
      <c r="LW620"/>
      <c r="LX620"/>
      <c r="LY620"/>
      <c r="LZ620"/>
      <c r="MA620"/>
      <c r="MB620"/>
      <c r="MC620"/>
      <c r="MD620"/>
      <c r="ME620"/>
      <c r="MF620"/>
      <c r="MG620"/>
      <c r="MH620"/>
      <c r="MI620"/>
      <c r="MJ620"/>
      <c r="MK620"/>
      <c r="ML620"/>
      <c r="MM620"/>
      <c r="MN620"/>
      <c r="MO620"/>
      <c r="MP620"/>
      <c r="MQ620"/>
      <c r="MR620"/>
      <c r="MS620"/>
      <c r="MT620"/>
      <c r="MU620"/>
      <c r="MV620"/>
      <c r="MW620"/>
      <c r="MX620"/>
      <c r="MY620"/>
      <c r="MZ620"/>
      <c r="NA620"/>
      <c r="NB620"/>
      <c r="NC620"/>
      <c r="ND620"/>
      <c r="NE620"/>
      <c r="NF620"/>
      <c r="NG620"/>
      <c r="NH620"/>
      <c r="NI620"/>
      <c r="NJ620"/>
      <c r="NK620"/>
      <c r="NL620"/>
      <c r="NM620"/>
      <c r="NN620"/>
      <c r="NO620"/>
      <c r="NP620"/>
      <c r="NQ620"/>
      <c r="NR620"/>
      <c r="NS620"/>
      <c r="NT620"/>
      <c r="NU620"/>
      <c r="NV620"/>
      <c r="NW620"/>
      <c r="NX620"/>
      <c r="NY620"/>
      <c r="NZ620"/>
      <c r="OA620"/>
      <c r="OB620"/>
      <c r="OC620"/>
      <c r="OD620"/>
      <c r="OE620"/>
      <c r="OF620"/>
      <c r="OG620"/>
      <c r="OH620"/>
      <c r="OI620"/>
      <c r="OJ620"/>
      <c r="OK620"/>
      <c r="OL620"/>
      <c r="OM620"/>
      <c r="ON620"/>
      <c r="OO620"/>
      <c r="OP620"/>
      <c r="OQ620"/>
      <c r="OR620"/>
      <c r="OS620"/>
      <c r="OT620"/>
      <c r="OU620"/>
      <c r="OV620"/>
      <c r="OW620"/>
      <c r="OX620"/>
      <c r="OY620"/>
      <c r="OZ620"/>
      <c r="PA620"/>
      <c r="PB620"/>
      <c r="PC620"/>
      <c r="PD620"/>
      <c r="PE620"/>
      <c r="PF620"/>
      <c r="PG620"/>
      <c r="PH620"/>
      <c r="PI620"/>
      <c r="PJ620"/>
      <c r="PK620"/>
      <c r="PL620"/>
      <c r="PM620"/>
      <c r="PN620"/>
      <c r="PO620"/>
      <c r="PP620"/>
      <c r="PQ620"/>
      <c r="PR620"/>
      <c r="PS620"/>
      <c r="PT620"/>
      <c r="PU620"/>
      <c r="PV620"/>
      <c r="PW620"/>
      <c r="PX620"/>
      <c r="PY620"/>
      <c r="PZ620"/>
      <c r="QA620"/>
      <c r="QB620"/>
      <c r="QC620"/>
      <c r="QD620"/>
      <c r="QE620"/>
      <c r="QF620"/>
      <c r="QG620"/>
      <c r="QH620"/>
      <c r="QI620"/>
      <c r="QJ620"/>
      <c r="QK620"/>
      <c r="QL620"/>
      <c r="QM620"/>
      <c r="QN620"/>
      <c r="QO620"/>
      <c r="QP620"/>
      <c r="QQ620"/>
      <c r="QR620"/>
      <c r="QS620"/>
      <c r="QT620"/>
      <c r="QU620"/>
      <c r="QV620"/>
      <c r="QW620"/>
      <c r="QX620"/>
      <c r="QY620"/>
      <c r="QZ620"/>
      <c r="RA620"/>
      <c r="RB620"/>
      <c r="RC620"/>
      <c r="RD620"/>
      <c r="RE620"/>
      <c r="RF620"/>
      <c r="RG620"/>
      <c r="RH620"/>
      <c r="RI620"/>
      <c r="RJ620"/>
      <c r="RK620"/>
      <c r="RL620"/>
      <c r="RM620"/>
      <c r="RN620"/>
      <c r="RO620"/>
      <c r="RP620"/>
      <c r="RQ620"/>
      <c r="RR620"/>
      <c r="RS620"/>
      <c r="RT620"/>
      <c r="RU620"/>
      <c r="RV620"/>
      <c r="RW620"/>
      <c r="RX620"/>
      <c r="RY620"/>
      <c r="RZ620"/>
      <c r="SA620"/>
      <c r="SB620"/>
      <c r="SC620"/>
      <c r="SD620"/>
      <c r="SE620"/>
      <c r="SF620"/>
      <c r="SG620"/>
      <c r="SH620"/>
      <c r="SI620"/>
      <c r="SJ620"/>
      <c r="SK620"/>
      <c r="SL620"/>
      <c r="SM620"/>
      <c r="SN620"/>
      <c r="SO620"/>
      <c r="SP620"/>
      <c r="SQ620"/>
      <c r="SR620"/>
      <c r="SS620"/>
      <c r="ST620"/>
      <c r="SU620"/>
      <c r="SV620"/>
      <c r="SW620"/>
      <c r="SX620"/>
      <c r="SY620"/>
      <c r="SZ620"/>
      <c r="TA620"/>
      <c r="TB620"/>
      <c r="TC620"/>
      <c r="TD620"/>
      <c r="TE620"/>
      <c r="TF620"/>
      <c r="TG620"/>
      <c r="TH620"/>
      <c r="TI620"/>
      <c r="TJ620"/>
      <c r="TK620"/>
      <c r="TL620"/>
      <c r="TM620"/>
      <c r="TN620"/>
      <c r="TO620"/>
      <c r="TP620"/>
      <c r="TQ620"/>
      <c r="TR620"/>
      <c r="TS620"/>
      <c r="TT620"/>
      <c r="TU620"/>
      <c r="TV620"/>
      <c r="TW620"/>
      <c r="TX620"/>
      <c r="TY620"/>
      <c r="TZ620"/>
      <c r="UA620"/>
      <c r="UB620"/>
      <c r="UC620"/>
      <c r="UD620"/>
      <c r="UE620"/>
      <c r="UF620"/>
      <c r="UG620"/>
      <c r="UH620"/>
      <c r="UI620"/>
      <c r="UJ620"/>
      <c r="UK620"/>
      <c r="UL620"/>
      <c r="UM620"/>
      <c r="UN620"/>
      <c r="UO620"/>
      <c r="UP620"/>
      <c r="UQ620"/>
      <c r="UR620"/>
      <c r="US620"/>
      <c r="UT620"/>
      <c r="UU620"/>
      <c r="UV620"/>
      <c r="UW620"/>
      <c r="UX620"/>
      <c r="UY620"/>
      <c r="UZ620"/>
      <c r="VA620"/>
      <c r="VB620"/>
      <c r="VC620"/>
      <c r="VD620"/>
      <c r="VE620"/>
      <c r="VF620"/>
      <c r="VG620"/>
      <c r="VH620"/>
      <c r="VI620"/>
      <c r="VJ620"/>
      <c r="VK620"/>
      <c r="VL620"/>
      <c r="VM620"/>
      <c r="VN620"/>
      <c r="VO620"/>
      <c r="VP620"/>
      <c r="VQ620"/>
      <c r="VR620"/>
      <c r="VS620"/>
      <c r="VT620"/>
      <c r="VU620"/>
      <c r="VV620"/>
      <c r="VW620"/>
      <c r="VX620"/>
      <c r="VY620"/>
      <c r="VZ620"/>
      <c r="WA620"/>
      <c r="WB620"/>
      <c r="WC620"/>
      <c r="WD620"/>
      <c r="WE620"/>
      <c r="WF620"/>
      <c r="WG620"/>
      <c r="WH620"/>
      <c r="WI620"/>
      <c r="WJ620"/>
      <c r="WK620"/>
      <c r="WL620"/>
      <c r="WM620"/>
      <c r="WN620"/>
      <c r="WO620"/>
      <c r="WP620"/>
      <c r="WQ620"/>
      <c r="WR620"/>
      <c r="WS620"/>
      <c r="WT620"/>
      <c r="WU620"/>
      <c r="WV620"/>
      <c r="WW620"/>
      <c r="WX620"/>
      <c r="WY620"/>
      <c r="WZ620"/>
      <c r="XA620"/>
      <c r="XB620"/>
      <c r="XC620"/>
      <c r="XD620"/>
      <c r="XE620"/>
      <c r="XF620"/>
      <c r="XG620"/>
      <c r="XH620"/>
      <c r="XI620"/>
      <c r="XJ620"/>
      <c r="XK620"/>
      <c r="XL620"/>
      <c r="XM620"/>
      <c r="XN620"/>
      <c r="XO620"/>
      <c r="XP620"/>
      <c r="XQ620"/>
      <c r="XR620"/>
      <c r="XS620"/>
      <c r="XT620"/>
      <c r="XU620"/>
      <c r="XV620"/>
      <c r="XW620"/>
      <c r="XX620"/>
      <c r="XY620"/>
      <c r="XZ620"/>
      <c r="YA620"/>
      <c r="YB620"/>
      <c r="YC620"/>
      <c r="YD620"/>
      <c r="YE620"/>
      <c r="YF620"/>
      <c r="YG620"/>
      <c r="YH620"/>
      <c r="YI620"/>
      <c r="YJ620"/>
      <c r="YK620"/>
      <c r="YL620"/>
      <c r="YM620"/>
      <c r="YN620"/>
      <c r="YO620"/>
      <c r="YP620"/>
      <c r="YQ620"/>
      <c r="YR620"/>
      <c r="YS620"/>
      <c r="YT620"/>
      <c r="YU620"/>
      <c r="YV620"/>
      <c r="YW620"/>
      <c r="YX620"/>
      <c r="YY620"/>
      <c r="YZ620"/>
      <c r="ZA620"/>
      <c r="ZB620"/>
      <c r="ZC620"/>
      <c r="ZD620"/>
      <c r="ZE620"/>
      <c r="ZF620"/>
      <c r="ZG620"/>
      <c r="ZH620"/>
      <c r="ZI620"/>
      <c r="ZJ620"/>
      <c r="ZK620"/>
      <c r="ZL620"/>
      <c r="ZM620"/>
      <c r="ZN620"/>
      <c r="ZO620"/>
      <c r="ZP620"/>
      <c r="ZQ620"/>
      <c r="ZR620"/>
      <c r="ZS620"/>
      <c r="ZT620"/>
      <c r="ZU620"/>
      <c r="ZV620"/>
      <c r="ZW620"/>
      <c r="ZX620"/>
      <c r="ZY620"/>
      <c r="ZZ620"/>
      <c r="AAA620"/>
      <c r="AAB620"/>
      <c r="AAC620"/>
      <c r="AAD620"/>
      <c r="AAE620"/>
      <c r="AAF620"/>
      <c r="AAG620"/>
      <c r="AAH620"/>
      <c r="AAI620"/>
      <c r="AAJ620"/>
      <c r="AAK620"/>
      <c r="AAL620"/>
      <c r="AAM620"/>
      <c r="AAN620"/>
      <c r="AAO620"/>
      <c r="AAP620"/>
      <c r="AAQ620"/>
      <c r="AAR620"/>
      <c r="AAS620"/>
      <c r="AAT620"/>
      <c r="AAU620"/>
      <c r="AAV620"/>
      <c r="AAW620"/>
      <c r="AAX620"/>
      <c r="AAY620"/>
      <c r="AAZ620"/>
      <c r="ABA620"/>
      <c r="ABB620"/>
      <c r="ABC620"/>
      <c r="ABD620"/>
      <c r="ABE620"/>
      <c r="ABF620"/>
      <c r="ABG620"/>
      <c r="ABH620"/>
      <c r="ABI620"/>
      <c r="ABJ620"/>
      <c r="ABK620"/>
      <c r="ABL620"/>
      <c r="ABM620"/>
      <c r="ABN620"/>
      <c r="ABO620"/>
      <c r="ABP620"/>
      <c r="ABQ620"/>
      <c r="ABR620"/>
      <c r="ABS620"/>
      <c r="ABT620"/>
      <c r="ABU620"/>
      <c r="ABV620"/>
      <c r="ABW620"/>
      <c r="ABX620"/>
      <c r="ABY620"/>
      <c r="ABZ620"/>
      <c r="ACA620"/>
      <c r="ACB620"/>
      <c r="ACC620"/>
      <c r="ACD620"/>
      <c r="ACE620"/>
      <c r="ACF620"/>
      <c r="ACG620"/>
      <c r="ACH620"/>
      <c r="ACI620"/>
      <c r="ACJ620"/>
      <c r="ACK620"/>
      <c r="ACL620"/>
      <c r="ACM620"/>
      <c r="ACN620"/>
      <c r="ACO620"/>
      <c r="ACP620"/>
      <c r="ACQ620"/>
      <c r="ACR620"/>
      <c r="ACS620"/>
      <c r="ACT620"/>
      <c r="ACU620"/>
      <c r="ACV620"/>
      <c r="ACW620"/>
      <c r="ACX620"/>
      <c r="ACY620"/>
      <c r="ACZ620"/>
      <c r="ADA620"/>
      <c r="ADB620"/>
      <c r="ADC620"/>
      <c r="ADD620"/>
      <c r="ADE620"/>
      <c r="ADF620"/>
      <c r="ADG620"/>
      <c r="ADH620"/>
      <c r="ADI620"/>
      <c r="ADJ620"/>
      <c r="ADK620"/>
      <c r="ADL620"/>
      <c r="ADM620"/>
      <c r="ADN620"/>
      <c r="ADO620"/>
      <c r="ADP620"/>
      <c r="ADQ620"/>
      <c r="ADR620"/>
      <c r="ADS620"/>
      <c r="ADT620"/>
      <c r="ADU620"/>
      <c r="ADV620"/>
      <c r="ADW620"/>
      <c r="ADX620"/>
      <c r="ADY620"/>
      <c r="ADZ620"/>
      <c r="AEA620"/>
      <c r="AEB620"/>
      <c r="AEC620"/>
      <c r="AED620"/>
      <c r="AEE620"/>
      <c r="AEF620"/>
      <c r="AEG620"/>
      <c r="AEH620"/>
      <c r="AEI620"/>
      <c r="AEJ620"/>
      <c r="AEK620"/>
      <c r="AEL620"/>
      <c r="AEM620"/>
      <c r="AEN620"/>
      <c r="AEO620"/>
      <c r="AEP620"/>
      <c r="AEQ620"/>
      <c r="AER620"/>
      <c r="AES620"/>
      <c r="AET620"/>
      <c r="AEU620"/>
      <c r="AEV620"/>
      <c r="AEW620"/>
      <c r="AEX620"/>
      <c r="AEY620"/>
      <c r="AEZ620"/>
      <c r="AFA620"/>
      <c r="AFB620"/>
      <c r="AFC620"/>
      <c r="AFD620"/>
      <c r="AFE620"/>
      <c r="AFF620"/>
      <c r="AFG620"/>
      <c r="AFH620"/>
      <c r="AFI620"/>
      <c r="AFJ620"/>
      <c r="AFK620"/>
      <c r="AFL620"/>
      <c r="AFM620"/>
      <c r="AFN620"/>
      <c r="AFO620"/>
      <c r="AFP620"/>
      <c r="AFQ620"/>
      <c r="AFR620"/>
      <c r="AFS620"/>
      <c r="AFT620"/>
      <c r="AFU620"/>
      <c r="AFV620"/>
      <c r="AFW620"/>
      <c r="AFX620"/>
      <c r="AFY620"/>
      <c r="AFZ620"/>
      <c r="AGA620"/>
      <c r="AGB620"/>
      <c r="AGC620"/>
      <c r="AGD620"/>
      <c r="AGE620"/>
      <c r="AGF620"/>
      <c r="AGG620"/>
      <c r="AGH620"/>
      <c r="AGI620"/>
      <c r="AGJ620"/>
      <c r="AGK620"/>
      <c r="AGL620"/>
      <c r="AGM620"/>
      <c r="AGN620"/>
      <c r="AGO620"/>
      <c r="AGP620"/>
      <c r="AGQ620"/>
      <c r="AGR620"/>
      <c r="AGS620"/>
      <c r="AGT620"/>
      <c r="AGU620"/>
      <c r="AGV620"/>
      <c r="AGW620"/>
      <c r="AGX620"/>
      <c r="AGY620"/>
      <c r="AGZ620"/>
      <c r="AHA620"/>
      <c r="AHB620"/>
      <c r="AHC620"/>
      <c r="AHD620"/>
      <c r="AHE620"/>
      <c r="AHF620"/>
      <c r="AHG620"/>
      <c r="AHH620"/>
      <c r="AHI620"/>
      <c r="AHJ620"/>
      <c r="AHK620"/>
      <c r="AHL620"/>
      <c r="AHM620"/>
      <c r="AHN620"/>
      <c r="AHO620"/>
      <c r="AHP620"/>
      <c r="AHQ620"/>
      <c r="AHR620"/>
      <c r="AHS620"/>
      <c r="AHT620"/>
      <c r="AHU620"/>
      <c r="AHV620"/>
      <c r="AHW620"/>
      <c r="AHX620"/>
      <c r="AHY620"/>
      <c r="AHZ620"/>
      <c r="AIA620"/>
      <c r="AIB620"/>
      <c r="AIC620"/>
      <c r="AID620"/>
      <c r="AIE620"/>
      <c r="AIF620"/>
      <c r="AIG620"/>
      <c r="AIH620"/>
      <c r="AII620"/>
      <c r="AIJ620"/>
      <c r="AIK620"/>
      <c r="AIL620"/>
      <c r="AIM620"/>
      <c r="AIN620"/>
      <c r="AIO620"/>
      <c r="AIP620"/>
      <c r="AIQ620"/>
      <c r="AIR620"/>
      <c r="AIS620"/>
      <c r="AIT620"/>
      <c r="AIU620"/>
      <c r="AIV620"/>
      <c r="AIW620"/>
      <c r="AIX620"/>
      <c r="AIY620"/>
      <c r="AIZ620"/>
      <c r="AJA620"/>
      <c r="AJB620"/>
      <c r="AJC620"/>
      <c r="AJD620"/>
      <c r="AJE620"/>
      <c r="AJF620"/>
      <c r="AJG620"/>
      <c r="AJH620"/>
      <c r="AJI620"/>
      <c r="AJJ620"/>
      <c r="AJK620"/>
      <c r="AJL620"/>
      <c r="AJM620"/>
      <c r="AJN620"/>
      <c r="AJO620"/>
      <c r="AJP620"/>
      <c r="AJQ620"/>
      <c r="AJR620"/>
      <c r="AJS620"/>
      <c r="AJT620"/>
      <c r="AJU620"/>
      <c r="AJV620"/>
      <c r="AJW620"/>
      <c r="AJX620"/>
      <c r="AJY620"/>
      <c r="AJZ620"/>
      <c r="AKA620"/>
      <c r="AKB620"/>
      <c r="AKC620"/>
      <c r="AKD620"/>
      <c r="AKE620"/>
      <c r="AKF620"/>
      <c r="AKG620"/>
      <c r="AKH620"/>
      <c r="AKI620"/>
      <c r="AKJ620"/>
      <c r="AKK620"/>
      <c r="AKL620"/>
      <c r="AKM620"/>
      <c r="AKN620"/>
      <c r="AKO620"/>
      <c r="AKP620"/>
      <c r="AKQ620"/>
      <c r="AKR620"/>
      <c r="AKS620"/>
      <c r="AKT620"/>
      <c r="AKU620"/>
      <c r="AKV620"/>
      <c r="AKW620"/>
      <c r="AKX620"/>
      <c r="AKY620"/>
      <c r="AKZ620"/>
      <c r="ALA620"/>
      <c r="ALB620"/>
      <c r="ALC620"/>
      <c r="ALD620"/>
      <c r="ALE620"/>
      <c r="ALF620"/>
      <c r="ALG620"/>
      <c r="ALH620"/>
      <c r="ALI620"/>
      <c r="ALJ620"/>
      <c r="ALK620"/>
      <c r="ALL620"/>
      <c r="ALM620"/>
      <c r="ALN620"/>
      <c r="ALO620"/>
      <c r="ALP620"/>
      <c r="ALQ620"/>
      <c r="ALR620"/>
      <c r="ALS620"/>
      <c r="ALT620"/>
      <c r="ALU620"/>
      <c r="ALV620"/>
      <c r="ALW620"/>
      <c r="ALX620"/>
      <c r="ALY620"/>
      <c r="ALZ620"/>
      <c r="AMA620"/>
      <c r="AMB620"/>
      <c r="AMC620"/>
      <c r="AMD620"/>
      <c r="AME620"/>
      <c r="AMF620"/>
      <c r="AMG620"/>
      <c r="AMH620"/>
      <c r="AMI620"/>
      <c r="AMJ620"/>
      <c r="AMK620"/>
      <c r="AML620"/>
      <c r="AMM620"/>
      <c r="AMN620"/>
      <c r="AMO620"/>
      <c r="AMP620"/>
      <c r="AMQ620"/>
      <c r="AMR620"/>
      <c r="AMS620"/>
      <c r="AMT620"/>
      <c r="AMU620"/>
    </row>
    <row r="621" spans="3:1038" s="6" customFormat="1" ht="15" customHeight="1" x14ac:dyDescent="0.25">
      <c r="C621" s="6" t="str">
        <f t="shared" si="265"/>
        <v>State</v>
      </c>
      <c r="D621" s="6" t="str">
        <f t="shared" si="266"/>
        <v>HPX 50 DHPTNE 120  (50 gal)</v>
      </c>
      <c r="E621" s="6">
        <f t="shared" si="267"/>
        <v>2300813</v>
      </c>
      <c r="F621" s="55">
        <f t="shared" si="268"/>
        <v>50</v>
      </c>
      <c r="G621" s="6" t="str">
        <f t="shared" si="269"/>
        <v>AOSmithHPTU50</v>
      </c>
      <c r="H621" s="114">
        <f t="shared" si="270"/>
        <v>0</v>
      </c>
      <c r="I621" s="152" t="str">
        <f t="shared" si="271"/>
        <v>StateHPX50DHPTNE</v>
      </c>
      <c r="J621" s="114">
        <v>3</v>
      </c>
      <c r="K621" s="219">
        <v>3.42</v>
      </c>
      <c r="L621" s="91" t="s">
        <v>188</v>
      </c>
      <c r="M621" s="32">
        <v>3</v>
      </c>
      <c r="N621" s="75">
        <f t="shared" si="272"/>
        <v>23</v>
      </c>
      <c r="O621" s="9" t="s">
        <v>39</v>
      </c>
      <c r="P621" s="62">
        <f t="shared" si="335"/>
        <v>8</v>
      </c>
      <c r="Q621" s="164">
        <f t="shared" si="263"/>
        <v>2300813</v>
      </c>
      <c r="R621" s="59" t="str">
        <f t="shared" si="273"/>
        <v>HPX 50 DHPTNE 120  (50 gal)</v>
      </c>
      <c r="S621" s="151">
        <f>COUNTIF(R$90:R$662, R621)</f>
        <v>1</v>
      </c>
      <c r="T621" s="10" t="s">
        <v>41</v>
      </c>
      <c r="U621" s="11">
        <v>50</v>
      </c>
      <c r="V621" s="30" t="s">
        <v>81</v>
      </c>
      <c r="W621" s="80" t="s">
        <v>106</v>
      </c>
      <c r="X621" s="85" t="str">
        <f t="shared" si="264"/>
        <v>AOSmithHPTU50</v>
      </c>
      <c r="Y621" s="113">
        <v>0</v>
      </c>
      <c r="Z621" s="42" t="s">
        <v>8</v>
      </c>
      <c r="AA621" s="43">
        <v>42545</v>
      </c>
      <c r="AB621" s="44" t="s">
        <v>80</v>
      </c>
      <c r="AC621" s="124" t="str">
        <f t="shared" si="274"/>
        <v>2,     2300813,   "HPX 50 DHPTNE 120  (50 gal)"</v>
      </c>
      <c r="AD621" s="126" t="str">
        <f t="shared" si="336"/>
        <v>State</v>
      </c>
      <c r="AE621" s="127" t="s">
        <v>667</v>
      </c>
      <c r="AF621" s="167">
        <f>COUNTIF(AE$77:AE$662, AE621)</f>
        <v>1</v>
      </c>
      <c r="AG621" s="124" t="str">
        <f t="shared" si="275"/>
        <v xml:space="preserve">          case  HPX 50 DHPTNE 120  (50 gal)   :   "StateHPX50DHPTNE"</v>
      </c>
      <c r="AH621" s="6">
        <v>3.42</v>
      </c>
      <c r="AJ621" s="6">
        <v>3</v>
      </c>
      <c r="AK621"/>
      <c r="AL621" s="138">
        <f t="shared" si="276"/>
        <v>3.42</v>
      </c>
      <c r="AM621" s="138" t="str">
        <f t="shared" si="277"/>
        <v/>
      </c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/>
      <c r="EO621"/>
      <c r="EP621"/>
      <c r="EQ621"/>
      <c r="ER621"/>
      <c r="ES621"/>
      <c r="ET621"/>
      <c r="EU621"/>
      <c r="EV621"/>
      <c r="EW621"/>
      <c r="EX621"/>
      <c r="EY621"/>
      <c r="EZ621"/>
      <c r="FA621"/>
      <c r="FB621"/>
      <c r="FC621"/>
      <c r="FD621"/>
      <c r="FE621"/>
      <c r="FF621"/>
      <c r="FG621"/>
      <c r="FH621"/>
      <c r="FI621"/>
      <c r="FJ621"/>
      <c r="FK621"/>
      <c r="FL621"/>
      <c r="FM621"/>
      <c r="FN621"/>
      <c r="FO621"/>
      <c r="FP621"/>
      <c r="FQ621"/>
      <c r="FR621"/>
      <c r="FS621"/>
      <c r="FT621"/>
      <c r="FU621"/>
      <c r="FV621"/>
      <c r="FW621"/>
      <c r="FX621"/>
      <c r="FY621"/>
      <c r="FZ621"/>
      <c r="GA621"/>
      <c r="GB621"/>
      <c r="GC621"/>
      <c r="GD621"/>
      <c r="GE621"/>
      <c r="GF621"/>
      <c r="GG621"/>
      <c r="GH621"/>
      <c r="GI621"/>
      <c r="GJ621"/>
      <c r="GK621"/>
      <c r="GL621"/>
      <c r="GM621"/>
      <c r="GN621"/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/>
      <c r="HD621"/>
      <c r="HE621"/>
      <c r="HF621"/>
      <c r="HG621"/>
      <c r="HH621"/>
      <c r="HI621"/>
      <c r="HJ621"/>
      <c r="HK621"/>
      <c r="HL621"/>
      <c r="HM621"/>
      <c r="HN621"/>
      <c r="HO621"/>
      <c r="HP621"/>
      <c r="HQ621"/>
      <c r="HR621"/>
      <c r="HS621"/>
      <c r="HT621"/>
      <c r="HU621"/>
      <c r="HV621"/>
      <c r="HW621"/>
      <c r="HX621"/>
      <c r="HY621"/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/>
      <c r="IN621"/>
      <c r="IO621"/>
      <c r="IP621"/>
      <c r="IQ621"/>
      <c r="IR621"/>
      <c r="IS621"/>
      <c r="IT621"/>
      <c r="IU621"/>
      <c r="IV621"/>
      <c r="IW621"/>
      <c r="IX621"/>
      <c r="IY621"/>
      <c r="IZ621"/>
      <c r="JA621"/>
      <c r="JB621"/>
      <c r="JC621"/>
      <c r="JD621"/>
      <c r="JE621"/>
      <c r="JF621"/>
      <c r="JG621"/>
      <c r="JH621"/>
      <c r="JI621"/>
      <c r="JJ621"/>
      <c r="JK621"/>
      <c r="JL621"/>
      <c r="JM621"/>
      <c r="JN621"/>
      <c r="JO621"/>
      <c r="JP621"/>
      <c r="JQ621"/>
      <c r="JR621"/>
      <c r="JS621"/>
      <c r="JT621"/>
      <c r="JU621"/>
      <c r="JV621"/>
      <c r="JW621"/>
      <c r="JX621"/>
      <c r="JY621"/>
      <c r="JZ621"/>
      <c r="KA621"/>
      <c r="KB621"/>
      <c r="KC621"/>
      <c r="KD621"/>
      <c r="KE621"/>
      <c r="KF621"/>
      <c r="KG621"/>
      <c r="KH621"/>
      <c r="KI621"/>
      <c r="KJ621"/>
      <c r="KK621"/>
      <c r="KL621"/>
      <c r="KM621"/>
      <c r="KN621"/>
      <c r="KO621"/>
      <c r="KP621"/>
      <c r="KQ621"/>
      <c r="KR621"/>
      <c r="KS621"/>
      <c r="KT621"/>
      <c r="KU621"/>
      <c r="KV621"/>
      <c r="KW621"/>
      <c r="KX621"/>
      <c r="KY621"/>
      <c r="KZ621"/>
      <c r="LA621"/>
      <c r="LB621"/>
      <c r="LC621"/>
      <c r="LD621"/>
      <c r="LE621"/>
      <c r="LF621"/>
      <c r="LG621"/>
      <c r="LH621"/>
      <c r="LI621"/>
      <c r="LJ621"/>
      <c r="LK621"/>
      <c r="LL621"/>
      <c r="LM621"/>
      <c r="LN621"/>
      <c r="LO621"/>
      <c r="LP621"/>
      <c r="LQ621"/>
      <c r="LR621"/>
      <c r="LS621"/>
      <c r="LT621"/>
      <c r="LU621"/>
      <c r="LV621"/>
      <c r="LW621"/>
      <c r="LX621"/>
      <c r="LY621"/>
      <c r="LZ621"/>
      <c r="MA621"/>
      <c r="MB621"/>
      <c r="MC621"/>
      <c r="MD621"/>
      <c r="ME621"/>
      <c r="MF621"/>
      <c r="MG621"/>
      <c r="MH621"/>
      <c r="MI621"/>
      <c r="MJ621"/>
      <c r="MK621"/>
      <c r="ML621"/>
      <c r="MM621"/>
      <c r="MN621"/>
      <c r="MO621"/>
      <c r="MP621"/>
      <c r="MQ621"/>
      <c r="MR621"/>
      <c r="MS621"/>
      <c r="MT621"/>
      <c r="MU621"/>
      <c r="MV621"/>
      <c r="MW621"/>
      <c r="MX621"/>
      <c r="MY621"/>
      <c r="MZ621"/>
      <c r="NA621"/>
      <c r="NB621"/>
      <c r="NC621"/>
      <c r="ND621"/>
      <c r="NE621"/>
      <c r="NF621"/>
      <c r="NG621"/>
      <c r="NH621"/>
      <c r="NI621"/>
      <c r="NJ621"/>
      <c r="NK621"/>
      <c r="NL621"/>
      <c r="NM621"/>
      <c r="NN621"/>
      <c r="NO621"/>
      <c r="NP621"/>
      <c r="NQ621"/>
      <c r="NR621"/>
      <c r="NS621"/>
      <c r="NT621"/>
      <c r="NU621"/>
      <c r="NV621"/>
      <c r="NW621"/>
      <c r="NX621"/>
      <c r="NY621"/>
      <c r="NZ621"/>
      <c r="OA621"/>
      <c r="OB621"/>
      <c r="OC621"/>
      <c r="OD621"/>
      <c r="OE621"/>
      <c r="OF621"/>
      <c r="OG621"/>
      <c r="OH621"/>
      <c r="OI621"/>
      <c r="OJ621"/>
      <c r="OK621"/>
      <c r="OL621"/>
      <c r="OM621"/>
      <c r="ON621"/>
      <c r="OO621"/>
      <c r="OP621"/>
      <c r="OQ621"/>
      <c r="OR621"/>
      <c r="OS621"/>
      <c r="OT621"/>
      <c r="OU621"/>
      <c r="OV621"/>
      <c r="OW621"/>
      <c r="OX621"/>
      <c r="OY621"/>
      <c r="OZ621"/>
      <c r="PA621"/>
      <c r="PB621"/>
      <c r="PC621"/>
      <c r="PD621"/>
      <c r="PE621"/>
      <c r="PF621"/>
      <c r="PG621"/>
      <c r="PH621"/>
      <c r="PI621"/>
      <c r="PJ621"/>
      <c r="PK621"/>
      <c r="PL621"/>
      <c r="PM621"/>
      <c r="PN621"/>
      <c r="PO621"/>
      <c r="PP621"/>
      <c r="PQ621"/>
      <c r="PR621"/>
      <c r="PS621"/>
      <c r="PT621"/>
      <c r="PU621"/>
      <c r="PV621"/>
      <c r="PW621"/>
      <c r="PX621"/>
      <c r="PY621"/>
      <c r="PZ621"/>
      <c r="QA621"/>
      <c r="QB621"/>
      <c r="QC621"/>
      <c r="QD621"/>
      <c r="QE621"/>
      <c r="QF621"/>
      <c r="QG621"/>
      <c r="QH621"/>
      <c r="QI621"/>
      <c r="QJ621"/>
      <c r="QK621"/>
      <c r="QL621"/>
      <c r="QM621"/>
      <c r="QN621"/>
      <c r="QO621"/>
      <c r="QP621"/>
      <c r="QQ621"/>
      <c r="QR621"/>
      <c r="QS621"/>
      <c r="QT621"/>
      <c r="QU621"/>
      <c r="QV621"/>
      <c r="QW621"/>
      <c r="QX621"/>
      <c r="QY621"/>
      <c r="QZ621"/>
      <c r="RA621"/>
      <c r="RB621"/>
      <c r="RC621"/>
      <c r="RD621"/>
      <c r="RE621"/>
      <c r="RF621"/>
      <c r="RG621"/>
      <c r="RH621"/>
      <c r="RI621"/>
      <c r="RJ621"/>
      <c r="RK621"/>
      <c r="RL621"/>
      <c r="RM621"/>
      <c r="RN621"/>
      <c r="RO621"/>
      <c r="RP621"/>
      <c r="RQ621"/>
      <c r="RR621"/>
      <c r="RS621"/>
      <c r="RT621"/>
      <c r="RU621"/>
      <c r="RV621"/>
      <c r="RW621"/>
      <c r="RX621"/>
      <c r="RY621"/>
      <c r="RZ621"/>
      <c r="SA621"/>
      <c r="SB621"/>
      <c r="SC621"/>
      <c r="SD621"/>
      <c r="SE621"/>
      <c r="SF621"/>
      <c r="SG621"/>
      <c r="SH621"/>
      <c r="SI621"/>
      <c r="SJ621"/>
      <c r="SK621"/>
      <c r="SL621"/>
      <c r="SM621"/>
      <c r="SN621"/>
      <c r="SO621"/>
      <c r="SP621"/>
      <c r="SQ621"/>
      <c r="SR621"/>
      <c r="SS621"/>
      <c r="ST621"/>
      <c r="SU621"/>
      <c r="SV621"/>
      <c r="SW621"/>
      <c r="SX621"/>
      <c r="SY621"/>
      <c r="SZ621"/>
      <c r="TA621"/>
      <c r="TB621"/>
      <c r="TC621"/>
      <c r="TD621"/>
      <c r="TE621"/>
      <c r="TF621"/>
      <c r="TG621"/>
      <c r="TH621"/>
      <c r="TI621"/>
      <c r="TJ621"/>
      <c r="TK621"/>
      <c r="TL621"/>
      <c r="TM621"/>
      <c r="TN621"/>
      <c r="TO621"/>
      <c r="TP621"/>
      <c r="TQ621"/>
      <c r="TR621"/>
      <c r="TS621"/>
      <c r="TT621"/>
      <c r="TU621"/>
      <c r="TV621"/>
      <c r="TW621"/>
      <c r="TX621"/>
      <c r="TY621"/>
      <c r="TZ621"/>
      <c r="UA621"/>
      <c r="UB621"/>
      <c r="UC621"/>
      <c r="UD621"/>
      <c r="UE621"/>
      <c r="UF621"/>
      <c r="UG621"/>
      <c r="UH621"/>
      <c r="UI621"/>
      <c r="UJ621"/>
      <c r="UK621"/>
      <c r="UL621"/>
      <c r="UM621"/>
      <c r="UN621"/>
      <c r="UO621"/>
      <c r="UP621"/>
      <c r="UQ621"/>
      <c r="UR621"/>
      <c r="US621"/>
      <c r="UT621"/>
      <c r="UU621"/>
      <c r="UV621"/>
      <c r="UW621"/>
      <c r="UX621"/>
      <c r="UY621"/>
      <c r="UZ621"/>
      <c r="VA621"/>
      <c r="VB621"/>
      <c r="VC621"/>
      <c r="VD621"/>
      <c r="VE621"/>
      <c r="VF621"/>
      <c r="VG621"/>
      <c r="VH621"/>
      <c r="VI621"/>
      <c r="VJ621"/>
      <c r="VK621"/>
      <c r="VL621"/>
      <c r="VM621"/>
      <c r="VN621"/>
      <c r="VO621"/>
      <c r="VP621"/>
      <c r="VQ621"/>
      <c r="VR621"/>
      <c r="VS621"/>
      <c r="VT621"/>
      <c r="VU621"/>
      <c r="VV621"/>
      <c r="VW621"/>
      <c r="VX621"/>
      <c r="VY621"/>
      <c r="VZ621"/>
      <c r="WA621"/>
      <c r="WB621"/>
      <c r="WC621"/>
      <c r="WD621"/>
      <c r="WE621"/>
      <c r="WF621"/>
      <c r="WG621"/>
      <c r="WH621"/>
      <c r="WI621"/>
      <c r="WJ621"/>
      <c r="WK621"/>
      <c r="WL621"/>
      <c r="WM621"/>
      <c r="WN621"/>
      <c r="WO621"/>
      <c r="WP621"/>
      <c r="WQ621"/>
      <c r="WR621"/>
      <c r="WS621"/>
      <c r="WT621"/>
      <c r="WU621"/>
      <c r="WV621"/>
      <c r="WW621"/>
      <c r="WX621"/>
      <c r="WY621"/>
      <c r="WZ621"/>
      <c r="XA621"/>
      <c r="XB621"/>
      <c r="XC621"/>
      <c r="XD621"/>
      <c r="XE621"/>
      <c r="XF621"/>
      <c r="XG621"/>
      <c r="XH621"/>
      <c r="XI621"/>
      <c r="XJ621"/>
      <c r="XK621"/>
      <c r="XL621"/>
      <c r="XM621"/>
      <c r="XN621"/>
      <c r="XO621"/>
      <c r="XP621"/>
      <c r="XQ621"/>
      <c r="XR621"/>
      <c r="XS621"/>
      <c r="XT621"/>
      <c r="XU621"/>
      <c r="XV621"/>
      <c r="XW621"/>
      <c r="XX621"/>
      <c r="XY621"/>
      <c r="XZ621"/>
      <c r="YA621"/>
      <c r="YB621"/>
      <c r="YC621"/>
      <c r="YD621"/>
      <c r="YE621"/>
      <c r="YF621"/>
      <c r="YG621"/>
      <c r="YH621"/>
      <c r="YI621"/>
      <c r="YJ621"/>
      <c r="YK621"/>
      <c r="YL621"/>
      <c r="YM621"/>
      <c r="YN621"/>
      <c r="YO621"/>
      <c r="YP621"/>
      <c r="YQ621"/>
      <c r="YR621"/>
      <c r="YS621"/>
      <c r="YT621"/>
      <c r="YU621"/>
      <c r="YV621"/>
      <c r="YW621"/>
      <c r="YX621"/>
      <c r="YY621"/>
      <c r="YZ621"/>
      <c r="ZA621"/>
      <c r="ZB621"/>
      <c r="ZC621"/>
      <c r="ZD621"/>
      <c r="ZE621"/>
      <c r="ZF621"/>
      <c r="ZG621"/>
      <c r="ZH621"/>
      <c r="ZI621"/>
      <c r="ZJ621"/>
      <c r="ZK621"/>
      <c r="ZL621"/>
      <c r="ZM621"/>
      <c r="ZN621"/>
      <c r="ZO621"/>
      <c r="ZP621"/>
      <c r="ZQ621"/>
      <c r="ZR621"/>
      <c r="ZS621"/>
      <c r="ZT621"/>
      <c r="ZU621"/>
      <c r="ZV621"/>
      <c r="ZW621"/>
      <c r="ZX621"/>
      <c r="ZY621"/>
      <c r="ZZ621"/>
      <c r="AAA621"/>
      <c r="AAB621"/>
      <c r="AAC621"/>
      <c r="AAD621"/>
      <c r="AAE621"/>
      <c r="AAF621"/>
      <c r="AAG621"/>
      <c r="AAH621"/>
      <c r="AAI621"/>
      <c r="AAJ621"/>
      <c r="AAK621"/>
      <c r="AAL621"/>
      <c r="AAM621"/>
      <c r="AAN621"/>
      <c r="AAO621"/>
      <c r="AAP621"/>
      <c r="AAQ621"/>
      <c r="AAR621"/>
      <c r="AAS621"/>
      <c r="AAT621"/>
      <c r="AAU621"/>
      <c r="AAV621"/>
      <c r="AAW621"/>
      <c r="AAX621"/>
      <c r="AAY621"/>
      <c r="AAZ621"/>
      <c r="ABA621"/>
      <c r="ABB621"/>
      <c r="ABC621"/>
      <c r="ABD621"/>
      <c r="ABE621"/>
      <c r="ABF621"/>
      <c r="ABG621"/>
      <c r="ABH621"/>
      <c r="ABI621"/>
      <c r="ABJ621"/>
      <c r="ABK621"/>
      <c r="ABL621"/>
      <c r="ABM621"/>
      <c r="ABN621"/>
      <c r="ABO621"/>
      <c r="ABP621"/>
      <c r="ABQ621"/>
      <c r="ABR621"/>
      <c r="ABS621"/>
      <c r="ABT621"/>
      <c r="ABU621"/>
      <c r="ABV621"/>
      <c r="ABW621"/>
      <c r="ABX621"/>
      <c r="ABY621"/>
      <c r="ABZ621"/>
      <c r="ACA621"/>
      <c r="ACB621"/>
      <c r="ACC621"/>
      <c r="ACD621"/>
      <c r="ACE621"/>
      <c r="ACF621"/>
      <c r="ACG621"/>
      <c r="ACH621"/>
      <c r="ACI621"/>
      <c r="ACJ621"/>
      <c r="ACK621"/>
      <c r="ACL621"/>
      <c r="ACM621"/>
      <c r="ACN621"/>
      <c r="ACO621"/>
      <c r="ACP621"/>
      <c r="ACQ621"/>
      <c r="ACR621"/>
      <c r="ACS621"/>
      <c r="ACT621"/>
      <c r="ACU621"/>
      <c r="ACV621"/>
      <c r="ACW621"/>
      <c r="ACX621"/>
      <c r="ACY621"/>
      <c r="ACZ621"/>
      <c r="ADA621"/>
      <c r="ADB621"/>
      <c r="ADC621"/>
      <c r="ADD621"/>
      <c r="ADE621"/>
      <c r="ADF621"/>
      <c r="ADG621"/>
      <c r="ADH621"/>
      <c r="ADI621"/>
      <c r="ADJ621"/>
      <c r="ADK621"/>
      <c r="ADL621"/>
      <c r="ADM621"/>
      <c r="ADN621"/>
      <c r="ADO621"/>
      <c r="ADP621"/>
      <c r="ADQ621"/>
      <c r="ADR621"/>
      <c r="ADS621"/>
      <c r="ADT621"/>
      <c r="ADU621"/>
      <c r="ADV621"/>
      <c r="ADW621"/>
      <c r="ADX621"/>
      <c r="ADY621"/>
      <c r="ADZ621"/>
      <c r="AEA621"/>
      <c r="AEB621"/>
      <c r="AEC621"/>
      <c r="AED621"/>
      <c r="AEE621"/>
      <c r="AEF621"/>
      <c r="AEG621"/>
      <c r="AEH621"/>
      <c r="AEI621"/>
      <c r="AEJ621"/>
      <c r="AEK621"/>
      <c r="AEL621"/>
      <c r="AEM621"/>
      <c r="AEN621"/>
      <c r="AEO621"/>
      <c r="AEP621"/>
      <c r="AEQ621"/>
      <c r="AER621"/>
      <c r="AES621"/>
      <c r="AET621"/>
      <c r="AEU621"/>
      <c r="AEV621"/>
      <c r="AEW621"/>
      <c r="AEX621"/>
      <c r="AEY621"/>
      <c r="AEZ621"/>
      <c r="AFA621"/>
      <c r="AFB621"/>
      <c r="AFC621"/>
      <c r="AFD621"/>
      <c r="AFE621"/>
      <c r="AFF621"/>
      <c r="AFG621"/>
      <c r="AFH621"/>
      <c r="AFI621"/>
      <c r="AFJ621"/>
      <c r="AFK621"/>
      <c r="AFL621"/>
      <c r="AFM621"/>
      <c r="AFN621"/>
      <c r="AFO621"/>
      <c r="AFP621"/>
      <c r="AFQ621"/>
      <c r="AFR621"/>
      <c r="AFS621"/>
      <c r="AFT621"/>
      <c r="AFU621"/>
      <c r="AFV621"/>
      <c r="AFW621"/>
      <c r="AFX621"/>
      <c r="AFY621"/>
      <c r="AFZ621"/>
      <c r="AGA621"/>
      <c r="AGB621"/>
      <c r="AGC621"/>
      <c r="AGD621"/>
      <c r="AGE621"/>
      <c r="AGF621"/>
      <c r="AGG621"/>
      <c r="AGH621"/>
      <c r="AGI621"/>
      <c r="AGJ621"/>
      <c r="AGK621"/>
      <c r="AGL621"/>
      <c r="AGM621"/>
      <c r="AGN621"/>
      <c r="AGO621"/>
      <c r="AGP621"/>
      <c r="AGQ621"/>
      <c r="AGR621"/>
      <c r="AGS621"/>
      <c r="AGT621"/>
      <c r="AGU621"/>
      <c r="AGV621"/>
      <c r="AGW621"/>
      <c r="AGX621"/>
      <c r="AGY621"/>
      <c r="AGZ621"/>
      <c r="AHA621"/>
      <c r="AHB621"/>
      <c r="AHC621"/>
      <c r="AHD621"/>
      <c r="AHE621"/>
      <c r="AHF621"/>
      <c r="AHG621"/>
      <c r="AHH621"/>
      <c r="AHI621"/>
      <c r="AHJ621"/>
      <c r="AHK621"/>
      <c r="AHL621"/>
      <c r="AHM621"/>
      <c r="AHN621"/>
      <c r="AHO621"/>
      <c r="AHP621"/>
      <c r="AHQ621"/>
      <c r="AHR621"/>
      <c r="AHS621"/>
      <c r="AHT621"/>
      <c r="AHU621"/>
      <c r="AHV621"/>
      <c r="AHW621"/>
      <c r="AHX621"/>
      <c r="AHY621"/>
      <c r="AHZ621"/>
      <c r="AIA621"/>
      <c r="AIB621"/>
      <c r="AIC621"/>
      <c r="AID621"/>
      <c r="AIE621"/>
      <c r="AIF621"/>
      <c r="AIG621"/>
      <c r="AIH621"/>
      <c r="AII621"/>
      <c r="AIJ621"/>
      <c r="AIK621"/>
      <c r="AIL621"/>
      <c r="AIM621"/>
      <c r="AIN621"/>
      <c r="AIO621"/>
      <c r="AIP621"/>
      <c r="AIQ621"/>
      <c r="AIR621"/>
      <c r="AIS621"/>
      <c r="AIT621"/>
      <c r="AIU621"/>
      <c r="AIV621"/>
      <c r="AIW621"/>
      <c r="AIX621"/>
      <c r="AIY621"/>
      <c r="AIZ621"/>
      <c r="AJA621"/>
      <c r="AJB621"/>
      <c r="AJC621"/>
      <c r="AJD621"/>
      <c r="AJE621"/>
      <c r="AJF621"/>
      <c r="AJG621"/>
      <c r="AJH621"/>
      <c r="AJI621"/>
      <c r="AJJ621"/>
      <c r="AJK621"/>
      <c r="AJL621"/>
      <c r="AJM621"/>
      <c r="AJN621"/>
      <c r="AJO621"/>
      <c r="AJP621"/>
      <c r="AJQ621"/>
      <c r="AJR621"/>
      <c r="AJS621"/>
      <c r="AJT621"/>
      <c r="AJU621"/>
      <c r="AJV621"/>
      <c r="AJW621"/>
      <c r="AJX621"/>
      <c r="AJY621"/>
      <c r="AJZ621"/>
      <c r="AKA621"/>
      <c r="AKB621"/>
      <c r="AKC621"/>
      <c r="AKD621"/>
      <c r="AKE621"/>
      <c r="AKF621"/>
      <c r="AKG621"/>
      <c r="AKH621"/>
      <c r="AKI621"/>
      <c r="AKJ621"/>
      <c r="AKK621"/>
      <c r="AKL621"/>
      <c r="AKM621"/>
      <c r="AKN621"/>
      <c r="AKO621"/>
      <c r="AKP621"/>
      <c r="AKQ621"/>
      <c r="AKR621"/>
      <c r="AKS621"/>
      <c r="AKT621"/>
      <c r="AKU621"/>
      <c r="AKV621"/>
      <c r="AKW621"/>
      <c r="AKX621"/>
      <c r="AKY621"/>
      <c r="AKZ621"/>
      <c r="ALA621"/>
      <c r="ALB621"/>
      <c r="ALC621"/>
      <c r="ALD621"/>
      <c r="ALE621"/>
      <c r="ALF621"/>
      <c r="ALG621"/>
      <c r="ALH621"/>
      <c r="ALI621"/>
      <c r="ALJ621"/>
      <c r="ALK621"/>
      <c r="ALL621"/>
      <c r="ALM621"/>
      <c r="ALN621"/>
      <c r="ALO621"/>
      <c r="ALP621"/>
      <c r="ALQ621"/>
      <c r="ALR621"/>
      <c r="ALS621"/>
      <c r="ALT621"/>
      <c r="ALU621"/>
      <c r="ALV621"/>
      <c r="ALW621"/>
      <c r="ALX621"/>
      <c r="ALY621"/>
      <c r="ALZ621"/>
      <c r="AMA621"/>
      <c r="AMB621"/>
      <c r="AMC621"/>
      <c r="AMD621"/>
      <c r="AME621"/>
      <c r="AMF621"/>
      <c r="AMG621"/>
      <c r="AMH621"/>
      <c r="AMI621"/>
      <c r="AMJ621"/>
      <c r="AMK621"/>
      <c r="AML621"/>
      <c r="AMM621"/>
      <c r="AMN621"/>
      <c r="AMO621"/>
      <c r="AMP621"/>
      <c r="AMQ621"/>
      <c r="AMR621"/>
      <c r="AMS621"/>
      <c r="AMT621"/>
      <c r="AMU621"/>
    </row>
    <row r="622" spans="3:1038" s="6" customFormat="1" ht="15" customHeight="1" x14ac:dyDescent="0.25">
      <c r="C622" s="118" t="str">
        <f t="shared" si="265"/>
        <v>State</v>
      </c>
      <c r="D622" s="118" t="str">
        <f t="shared" si="266"/>
        <v>HPX-50-DHPTDR 130  (50 gal)</v>
      </c>
      <c r="E622" s="118">
        <f t="shared" si="267"/>
        <v>2301313</v>
      </c>
      <c r="F622" s="55">
        <f t="shared" si="268"/>
        <v>50</v>
      </c>
      <c r="G622" s="6" t="str">
        <f t="shared" si="269"/>
        <v>AOSmithHPTU50</v>
      </c>
      <c r="H622" s="114">
        <f t="shared" si="270"/>
        <v>1</v>
      </c>
      <c r="I622" s="152" t="str">
        <f t="shared" si="271"/>
        <v>StateHPX50DHPTDR</v>
      </c>
      <c r="J622" s="114">
        <v>3</v>
      </c>
      <c r="K622" s="219">
        <v>3.45</v>
      </c>
      <c r="L622" s="91" t="s">
        <v>188</v>
      </c>
      <c r="M622" s="32">
        <v>3</v>
      </c>
      <c r="N622" s="75">
        <f t="shared" si="272"/>
        <v>23</v>
      </c>
      <c r="O622" s="9" t="s">
        <v>39</v>
      </c>
      <c r="P622" s="119">
        <v>13</v>
      </c>
      <c r="Q622" s="164">
        <f t="shared" si="263"/>
        <v>2301313</v>
      </c>
      <c r="R622" s="59" t="str">
        <f t="shared" si="273"/>
        <v>HPX-50-DHPTDR 130  (50 gal)</v>
      </c>
      <c r="S622" s="151">
        <f>COUNTIF(R$90:R$662, R622)</f>
        <v>1</v>
      </c>
      <c r="T622" s="10" t="s">
        <v>362</v>
      </c>
      <c r="U622" s="11">
        <v>50</v>
      </c>
      <c r="V622" s="30" t="s">
        <v>81</v>
      </c>
      <c r="W622" s="80" t="s">
        <v>106</v>
      </c>
      <c r="X622" s="85" t="str">
        <f t="shared" si="264"/>
        <v>AOSmithHPTU50</v>
      </c>
      <c r="Y622" s="115">
        <v>1</v>
      </c>
      <c r="Z622" s="42" t="s">
        <v>8</v>
      </c>
      <c r="AA622" s="43">
        <v>44118</v>
      </c>
      <c r="AB622" s="44" t="s">
        <v>80</v>
      </c>
      <c r="AC622" s="124" t="str">
        <f t="shared" si="274"/>
        <v>2,     2301313,   "HPX-50-DHPTDR 130  (50 gal)"</v>
      </c>
      <c r="AD622" s="126" t="str">
        <f t="shared" si="336"/>
        <v>State</v>
      </c>
      <c r="AE622" s="128" t="s">
        <v>672</v>
      </c>
      <c r="AF622" s="167">
        <f>COUNTIF(AE$77:AE$662, AE622)</f>
        <v>1</v>
      </c>
      <c r="AG622" s="124" t="str">
        <f t="shared" si="275"/>
        <v xml:space="preserve">          case  HPX-50-DHPTDR 130  (50 gal)   :   "StateHPX50DHPTDR"</v>
      </c>
      <c r="AH622" s="6">
        <v>3.45</v>
      </c>
      <c r="AJ622" s="6">
        <v>3</v>
      </c>
      <c r="AK622"/>
      <c r="AL622" s="138">
        <f t="shared" si="276"/>
        <v>3.45</v>
      </c>
      <c r="AM622" s="138" t="str">
        <f t="shared" si="277"/>
        <v/>
      </c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  <c r="CO622"/>
      <c r="CP622"/>
      <c r="CQ622"/>
      <c r="CR622"/>
      <c r="CS622"/>
      <c r="CT622"/>
      <c r="CU622"/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  <c r="DQ622"/>
      <c r="DR622"/>
      <c r="DS622"/>
      <c r="DT622"/>
      <c r="DU622"/>
      <c r="DV622"/>
      <c r="DW622"/>
      <c r="DX622"/>
      <c r="DY622"/>
      <c r="DZ622"/>
      <c r="EA622"/>
      <c r="EB622"/>
      <c r="EC622"/>
      <c r="ED622"/>
      <c r="EE622"/>
      <c r="EF622"/>
      <c r="EG622"/>
      <c r="EH622"/>
      <c r="EI622"/>
      <c r="EJ622"/>
      <c r="EK622"/>
      <c r="EL622"/>
      <c r="EM622"/>
      <c r="EN622"/>
      <c r="EO622"/>
      <c r="EP622"/>
      <c r="EQ622"/>
      <c r="ER622"/>
      <c r="ES622"/>
      <c r="ET622"/>
      <c r="EU622"/>
      <c r="EV622"/>
      <c r="EW622"/>
      <c r="EX622"/>
      <c r="EY622"/>
      <c r="EZ622"/>
      <c r="FA622"/>
      <c r="FB622"/>
      <c r="FC622"/>
      <c r="FD622"/>
      <c r="FE622"/>
      <c r="FF622"/>
      <c r="FG622"/>
      <c r="FH622"/>
      <c r="FI622"/>
      <c r="FJ622"/>
      <c r="FK622"/>
      <c r="FL622"/>
      <c r="FM622"/>
      <c r="FN622"/>
      <c r="FO622"/>
      <c r="FP622"/>
      <c r="FQ622"/>
      <c r="FR622"/>
      <c r="FS622"/>
      <c r="FT622"/>
      <c r="FU622"/>
      <c r="FV622"/>
      <c r="FW622"/>
      <c r="FX622"/>
      <c r="FY622"/>
      <c r="FZ622"/>
      <c r="GA622"/>
      <c r="GB622"/>
      <c r="GC622"/>
      <c r="GD622"/>
      <c r="GE622"/>
      <c r="GF622"/>
      <c r="GG622"/>
      <c r="GH622"/>
      <c r="GI622"/>
      <c r="GJ622"/>
      <c r="GK622"/>
      <c r="GL622"/>
      <c r="GM622"/>
      <c r="GN622"/>
      <c r="GO622"/>
      <c r="GP622"/>
      <c r="GQ622"/>
      <c r="GR622"/>
      <c r="GS622"/>
      <c r="GT622"/>
      <c r="GU622"/>
      <c r="GV622"/>
      <c r="GW622"/>
      <c r="GX622"/>
      <c r="GY622"/>
      <c r="GZ622"/>
      <c r="HA622"/>
      <c r="HB622"/>
      <c r="HC622"/>
      <c r="HD622"/>
      <c r="HE622"/>
      <c r="HF622"/>
      <c r="HG622"/>
      <c r="HH622"/>
      <c r="HI622"/>
      <c r="HJ622"/>
      <c r="HK622"/>
      <c r="HL622"/>
      <c r="HM622"/>
      <c r="HN622"/>
      <c r="HO622"/>
      <c r="HP622"/>
      <c r="HQ622"/>
      <c r="HR622"/>
      <c r="HS622"/>
      <c r="HT622"/>
      <c r="HU622"/>
      <c r="HV622"/>
      <c r="HW622"/>
      <c r="HX622"/>
      <c r="HY622"/>
      <c r="HZ622"/>
      <c r="IA622"/>
      <c r="IB622"/>
      <c r="IC622"/>
      <c r="ID622"/>
      <c r="IE622"/>
      <c r="IF622"/>
      <c r="IG622"/>
      <c r="IH622"/>
      <c r="II622"/>
      <c r="IJ622"/>
      <c r="IK622"/>
      <c r="IL622"/>
      <c r="IM622"/>
      <c r="IN622"/>
      <c r="IO622"/>
      <c r="IP622"/>
      <c r="IQ622"/>
      <c r="IR622"/>
      <c r="IS622"/>
      <c r="IT622"/>
      <c r="IU622"/>
      <c r="IV622"/>
      <c r="IW622"/>
      <c r="IX622"/>
      <c r="IY622"/>
      <c r="IZ622"/>
      <c r="JA622"/>
      <c r="JB622"/>
      <c r="JC622"/>
      <c r="JD622"/>
      <c r="JE622"/>
      <c r="JF622"/>
      <c r="JG622"/>
      <c r="JH622"/>
      <c r="JI622"/>
      <c r="JJ622"/>
      <c r="JK622"/>
      <c r="JL622"/>
      <c r="JM622"/>
      <c r="JN622"/>
      <c r="JO622"/>
      <c r="JP622"/>
      <c r="JQ622"/>
      <c r="JR622"/>
      <c r="JS622"/>
      <c r="JT622"/>
      <c r="JU622"/>
      <c r="JV622"/>
      <c r="JW622"/>
      <c r="JX622"/>
      <c r="JY622"/>
      <c r="JZ622"/>
      <c r="KA622"/>
      <c r="KB622"/>
      <c r="KC622"/>
      <c r="KD622"/>
      <c r="KE622"/>
      <c r="KF622"/>
      <c r="KG622"/>
      <c r="KH622"/>
      <c r="KI622"/>
      <c r="KJ622"/>
      <c r="KK622"/>
      <c r="KL622"/>
      <c r="KM622"/>
      <c r="KN622"/>
      <c r="KO622"/>
      <c r="KP622"/>
      <c r="KQ622"/>
      <c r="KR622"/>
      <c r="KS622"/>
      <c r="KT622"/>
      <c r="KU622"/>
      <c r="KV622"/>
      <c r="KW622"/>
      <c r="KX622"/>
      <c r="KY622"/>
      <c r="KZ622"/>
      <c r="LA622"/>
      <c r="LB622"/>
      <c r="LC622"/>
      <c r="LD622"/>
      <c r="LE622"/>
      <c r="LF622"/>
      <c r="LG622"/>
      <c r="LH622"/>
      <c r="LI622"/>
      <c r="LJ622"/>
      <c r="LK622"/>
      <c r="LL622"/>
      <c r="LM622"/>
      <c r="LN622"/>
      <c r="LO622"/>
      <c r="LP622"/>
      <c r="LQ622"/>
      <c r="LR622"/>
      <c r="LS622"/>
      <c r="LT622"/>
      <c r="LU622"/>
      <c r="LV622"/>
      <c r="LW622"/>
      <c r="LX622"/>
      <c r="LY622"/>
      <c r="LZ622"/>
      <c r="MA622"/>
      <c r="MB622"/>
      <c r="MC622"/>
      <c r="MD622"/>
      <c r="ME622"/>
      <c r="MF622"/>
      <c r="MG622"/>
      <c r="MH622"/>
      <c r="MI622"/>
      <c r="MJ622"/>
      <c r="MK622"/>
      <c r="ML622"/>
      <c r="MM622"/>
      <c r="MN622"/>
      <c r="MO622"/>
      <c r="MP622"/>
      <c r="MQ622"/>
      <c r="MR622"/>
      <c r="MS622"/>
      <c r="MT622"/>
      <c r="MU622"/>
      <c r="MV622"/>
      <c r="MW622"/>
      <c r="MX622"/>
      <c r="MY622"/>
      <c r="MZ622"/>
      <c r="NA622"/>
      <c r="NB622"/>
      <c r="NC622"/>
      <c r="ND622"/>
      <c r="NE622"/>
      <c r="NF622"/>
      <c r="NG622"/>
      <c r="NH622"/>
      <c r="NI622"/>
      <c r="NJ622"/>
      <c r="NK622"/>
      <c r="NL622"/>
      <c r="NM622"/>
      <c r="NN622"/>
      <c r="NO622"/>
      <c r="NP622"/>
      <c r="NQ622"/>
      <c r="NR622"/>
      <c r="NS622"/>
      <c r="NT622"/>
      <c r="NU622"/>
      <c r="NV622"/>
      <c r="NW622"/>
      <c r="NX622"/>
      <c r="NY622"/>
      <c r="NZ622"/>
      <c r="OA622"/>
      <c r="OB622"/>
      <c r="OC622"/>
      <c r="OD622"/>
      <c r="OE622"/>
      <c r="OF622"/>
      <c r="OG622"/>
      <c r="OH622"/>
      <c r="OI622"/>
      <c r="OJ622"/>
      <c r="OK622"/>
      <c r="OL622"/>
      <c r="OM622"/>
      <c r="ON622"/>
      <c r="OO622"/>
      <c r="OP622"/>
      <c r="OQ622"/>
      <c r="OR622"/>
      <c r="OS622"/>
      <c r="OT622"/>
      <c r="OU622"/>
      <c r="OV622"/>
      <c r="OW622"/>
      <c r="OX622"/>
      <c r="OY622"/>
      <c r="OZ622"/>
      <c r="PA622"/>
      <c r="PB622"/>
      <c r="PC622"/>
      <c r="PD622"/>
      <c r="PE622"/>
      <c r="PF622"/>
      <c r="PG622"/>
      <c r="PH622"/>
      <c r="PI622"/>
      <c r="PJ622"/>
      <c r="PK622"/>
      <c r="PL622"/>
      <c r="PM622"/>
      <c r="PN622"/>
      <c r="PO622"/>
      <c r="PP622"/>
      <c r="PQ622"/>
      <c r="PR622"/>
      <c r="PS622"/>
      <c r="PT622"/>
      <c r="PU622"/>
      <c r="PV622"/>
      <c r="PW622"/>
      <c r="PX622"/>
      <c r="PY622"/>
      <c r="PZ622"/>
      <c r="QA622"/>
      <c r="QB622"/>
      <c r="QC622"/>
      <c r="QD622"/>
      <c r="QE622"/>
      <c r="QF622"/>
      <c r="QG622"/>
      <c r="QH622"/>
      <c r="QI622"/>
      <c r="QJ622"/>
      <c r="QK622"/>
      <c r="QL622"/>
      <c r="QM622"/>
      <c r="QN622"/>
      <c r="QO622"/>
      <c r="QP622"/>
      <c r="QQ622"/>
      <c r="QR622"/>
      <c r="QS622"/>
      <c r="QT622"/>
      <c r="QU622"/>
      <c r="QV622"/>
      <c r="QW622"/>
      <c r="QX622"/>
      <c r="QY622"/>
      <c r="QZ622"/>
      <c r="RA622"/>
      <c r="RB622"/>
      <c r="RC622"/>
      <c r="RD622"/>
      <c r="RE622"/>
      <c r="RF622"/>
      <c r="RG622"/>
      <c r="RH622"/>
      <c r="RI622"/>
      <c r="RJ622"/>
      <c r="RK622"/>
      <c r="RL622"/>
      <c r="RM622"/>
      <c r="RN622"/>
      <c r="RO622"/>
      <c r="RP622"/>
      <c r="RQ622"/>
      <c r="RR622"/>
      <c r="RS622"/>
      <c r="RT622"/>
      <c r="RU622"/>
      <c r="RV622"/>
      <c r="RW622"/>
      <c r="RX622"/>
      <c r="RY622"/>
      <c r="RZ622"/>
      <c r="SA622"/>
      <c r="SB622"/>
      <c r="SC622"/>
      <c r="SD622"/>
      <c r="SE622"/>
      <c r="SF622"/>
      <c r="SG622"/>
      <c r="SH622"/>
      <c r="SI622"/>
      <c r="SJ622"/>
      <c r="SK622"/>
      <c r="SL622"/>
      <c r="SM622"/>
      <c r="SN622"/>
      <c r="SO622"/>
      <c r="SP622"/>
      <c r="SQ622"/>
      <c r="SR622"/>
      <c r="SS622"/>
      <c r="ST622"/>
      <c r="SU622"/>
      <c r="SV622"/>
      <c r="SW622"/>
      <c r="SX622"/>
      <c r="SY622"/>
      <c r="SZ622"/>
      <c r="TA622"/>
      <c r="TB622"/>
      <c r="TC622"/>
      <c r="TD622"/>
      <c r="TE622"/>
      <c r="TF622"/>
      <c r="TG622"/>
      <c r="TH622"/>
      <c r="TI622"/>
      <c r="TJ622"/>
      <c r="TK622"/>
      <c r="TL622"/>
      <c r="TM622"/>
      <c r="TN622"/>
      <c r="TO622"/>
      <c r="TP622"/>
      <c r="TQ622"/>
      <c r="TR622"/>
      <c r="TS622"/>
      <c r="TT622"/>
      <c r="TU622"/>
      <c r="TV622"/>
      <c r="TW622"/>
      <c r="TX622"/>
      <c r="TY622"/>
      <c r="TZ622"/>
      <c r="UA622"/>
      <c r="UB622"/>
      <c r="UC622"/>
      <c r="UD622"/>
      <c r="UE622"/>
      <c r="UF622"/>
      <c r="UG622"/>
      <c r="UH622"/>
      <c r="UI622"/>
      <c r="UJ622"/>
      <c r="UK622"/>
      <c r="UL622"/>
      <c r="UM622"/>
      <c r="UN622"/>
      <c r="UO622"/>
      <c r="UP622"/>
      <c r="UQ622"/>
      <c r="UR622"/>
      <c r="US622"/>
      <c r="UT622"/>
      <c r="UU622"/>
      <c r="UV622"/>
      <c r="UW622"/>
      <c r="UX622"/>
      <c r="UY622"/>
      <c r="UZ622"/>
      <c r="VA622"/>
      <c r="VB622"/>
      <c r="VC622"/>
      <c r="VD622"/>
      <c r="VE622"/>
      <c r="VF622"/>
      <c r="VG622"/>
      <c r="VH622"/>
      <c r="VI622"/>
      <c r="VJ622"/>
      <c r="VK622"/>
      <c r="VL622"/>
      <c r="VM622"/>
      <c r="VN622"/>
      <c r="VO622"/>
      <c r="VP622"/>
      <c r="VQ622"/>
      <c r="VR622"/>
      <c r="VS622"/>
      <c r="VT622"/>
      <c r="VU622"/>
      <c r="VV622"/>
      <c r="VW622"/>
      <c r="VX622"/>
      <c r="VY622"/>
      <c r="VZ622"/>
      <c r="WA622"/>
      <c r="WB622"/>
      <c r="WC622"/>
      <c r="WD622"/>
      <c r="WE622"/>
      <c r="WF622"/>
      <c r="WG622"/>
      <c r="WH622"/>
      <c r="WI622"/>
      <c r="WJ622"/>
      <c r="WK622"/>
      <c r="WL622"/>
      <c r="WM622"/>
      <c r="WN622"/>
      <c r="WO622"/>
      <c r="WP622"/>
      <c r="WQ622"/>
      <c r="WR622"/>
      <c r="WS622"/>
      <c r="WT622"/>
      <c r="WU622"/>
      <c r="WV622"/>
      <c r="WW622"/>
      <c r="WX622"/>
      <c r="WY622"/>
      <c r="WZ622"/>
      <c r="XA622"/>
      <c r="XB622"/>
      <c r="XC622"/>
      <c r="XD622"/>
      <c r="XE622"/>
      <c r="XF622"/>
      <c r="XG622"/>
      <c r="XH622"/>
      <c r="XI622"/>
      <c r="XJ622"/>
      <c r="XK622"/>
      <c r="XL622"/>
      <c r="XM622"/>
      <c r="XN622"/>
      <c r="XO622"/>
      <c r="XP622"/>
      <c r="XQ622"/>
      <c r="XR622"/>
      <c r="XS622"/>
      <c r="XT622"/>
      <c r="XU622"/>
      <c r="XV622"/>
      <c r="XW622"/>
      <c r="XX622"/>
      <c r="XY622"/>
      <c r="XZ622"/>
      <c r="YA622"/>
      <c r="YB622"/>
      <c r="YC622"/>
      <c r="YD622"/>
      <c r="YE622"/>
      <c r="YF622"/>
      <c r="YG622"/>
      <c r="YH622"/>
      <c r="YI622"/>
      <c r="YJ622"/>
      <c r="YK622"/>
      <c r="YL622"/>
      <c r="YM622"/>
      <c r="YN622"/>
      <c r="YO622"/>
      <c r="YP622"/>
      <c r="YQ622"/>
      <c r="YR622"/>
      <c r="YS622"/>
      <c r="YT622"/>
      <c r="YU622"/>
      <c r="YV622"/>
      <c r="YW622"/>
      <c r="YX622"/>
      <c r="YY622"/>
      <c r="YZ622"/>
      <c r="ZA622"/>
      <c r="ZB622"/>
      <c r="ZC622"/>
      <c r="ZD622"/>
      <c r="ZE622"/>
      <c r="ZF622"/>
      <c r="ZG622"/>
      <c r="ZH622"/>
      <c r="ZI622"/>
      <c r="ZJ622"/>
      <c r="ZK622"/>
      <c r="ZL622"/>
      <c r="ZM622"/>
      <c r="ZN622"/>
      <c r="ZO622"/>
      <c r="ZP622"/>
      <c r="ZQ622"/>
      <c r="ZR622"/>
      <c r="ZS622"/>
      <c r="ZT622"/>
      <c r="ZU622"/>
      <c r="ZV622"/>
      <c r="ZW622"/>
      <c r="ZX622"/>
      <c r="ZY622"/>
      <c r="ZZ622"/>
      <c r="AAA622"/>
      <c r="AAB622"/>
      <c r="AAC622"/>
      <c r="AAD622"/>
      <c r="AAE622"/>
      <c r="AAF622"/>
      <c r="AAG622"/>
      <c r="AAH622"/>
      <c r="AAI622"/>
      <c r="AAJ622"/>
      <c r="AAK622"/>
      <c r="AAL622"/>
      <c r="AAM622"/>
      <c r="AAN622"/>
      <c r="AAO622"/>
      <c r="AAP622"/>
      <c r="AAQ622"/>
      <c r="AAR622"/>
      <c r="AAS622"/>
      <c r="AAT622"/>
      <c r="AAU622"/>
      <c r="AAV622"/>
      <c r="AAW622"/>
      <c r="AAX622"/>
      <c r="AAY622"/>
      <c r="AAZ622"/>
      <c r="ABA622"/>
      <c r="ABB622"/>
      <c r="ABC622"/>
      <c r="ABD622"/>
      <c r="ABE622"/>
      <c r="ABF622"/>
      <c r="ABG622"/>
      <c r="ABH622"/>
      <c r="ABI622"/>
      <c r="ABJ622"/>
      <c r="ABK622"/>
      <c r="ABL622"/>
      <c r="ABM622"/>
      <c r="ABN622"/>
      <c r="ABO622"/>
      <c r="ABP622"/>
      <c r="ABQ622"/>
      <c r="ABR622"/>
      <c r="ABS622"/>
      <c r="ABT622"/>
      <c r="ABU622"/>
      <c r="ABV622"/>
      <c r="ABW622"/>
      <c r="ABX622"/>
      <c r="ABY622"/>
      <c r="ABZ622"/>
      <c r="ACA622"/>
      <c r="ACB622"/>
      <c r="ACC622"/>
      <c r="ACD622"/>
      <c r="ACE622"/>
      <c r="ACF622"/>
      <c r="ACG622"/>
      <c r="ACH622"/>
      <c r="ACI622"/>
      <c r="ACJ622"/>
      <c r="ACK622"/>
      <c r="ACL622"/>
      <c r="ACM622"/>
      <c r="ACN622"/>
      <c r="ACO622"/>
      <c r="ACP622"/>
      <c r="ACQ622"/>
      <c r="ACR622"/>
      <c r="ACS622"/>
      <c r="ACT622"/>
      <c r="ACU622"/>
      <c r="ACV622"/>
      <c r="ACW622"/>
      <c r="ACX622"/>
      <c r="ACY622"/>
      <c r="ACZ622"/>
      <c r="ADA622"/>
      <c r="ADB622"/>
      <c r="ADC622"/>
      <c r="ADD622"/>
      <c r="ADE622"/>
      <c r="ADF622"/>
      <c r="ADG622"/>
      <c r="ADH622"/>
      <c r="ADI622"/>
      <c r="ADJ622"/>
      <c r="ADK622"/>
      <c r="ADL622"/>
      <c r="ADM622"/>
      <c r="ADN622"/>
      <c r="ADO622"/>
      <c r="ADP622"/>
      <c r="ADQ622"/>
      <c r="ADR622"/>
      <c r="ADS622"/>
      <c r="ADT622"/>
      <c r="ADU622"/>
      <c r="ADV622"/>
      <c r="ADW622"/>
      <c r="ADX622"/>
      <c r="ADY622"/>
      <c r="ADZ622"/>
      <c r="AEA622"/>
      <c r="AEB622"/>
      <c r="AEC622"/>
      <c r="AED622"/>
      <c r="AEE622"/>
      <c r="AEF622"/>
      <c r="AEG622"/>
      <c r="AEH622"/>
      <c r="AEI622"/>
      <c r="AEJ622"/>
      <c r="AEK622"/>
      <c r="AEL622"/>
      <c r="AEM622"/>
      <c r="AEN622"/>
      <c r="AEO622"/>
      <c r="AEP622"/>
      <c r="AEQ622"/>
      <c r="AER622"/>
      <c r="AES622"/>
      <c r="AET622"/>
      <c r="AEU622"/>
      <c r="AEV622"/>
      <c r="AEW622"/>
      <c r="AEX622"/>
      <c r="AEY622"/>
      <c r="AEZ622"/>
      <c r="AFA622"/>
      <c r="AFB622"/>
      <c r="AFC622"/>
      <c r="AFD622"/>
      <c r="AFE622"/>
      <c r="AFF622"/>
      <c r="AFG622"/>
      <c r="AFH622"/>
      <c r="AFI622"/>
      <c r="AFJ622"/>
      <c r="AFK622"/>
      <c r="AFL622"/>
      <c r="AFM622"/>
      <c r="AFN622"/>
      <c r="AFO622"/>
      <c r="AFP622"/>
      <c r="AFQ622"/>
      <c r="AFR622"/>
      <c r="AFS622"/>
      <c r="AFT622"/>
      <c r="AFU622"/>
      <c r="AFV622"/>
      <c r="AFW622"/>
      <c r="AFX622"/>
      <c r="AFY622"/>
      <c r="AFZ622"/>
      <c r="AGA622"/>
      <c r="AGB622"/>
      <c r="AGC622"/>
      <c r="AGD622"/>
      <c r="AGE622"/>
      <c r="AGF622"/>
      <c r="AGG622"/>
      <c r="AGH622"/>
      <c r="AGI622"/>
      <c r="AGJ622"/>
      <c r="AGK622"/>
      <c r="AGL622"/>
      <c r="AGM622"/>
      <c r="AGN622"/>
      <c r="AGO622"/>
      <c r="AGP622"/>
      <c r="AGQ622"/>
      <c r="AGR622"/>
      <c r="AGS622"/>
      <c r="AGT622"/>
      <c r="AGU622"/>
      <c r="AGV622"/>
      <c r="AGW622"/>
      <c r="AGX622"/>
      <c r="AGY622"/>
      <c r="AGZ622"/>
      <c r="AHA622"/>
      <c r="AHB622"/>
      <c r="AHC622"/>
      <c r="AHD622"/>
      <c r="AHE622"/>
      <c r="AHF622"/>
      <c r="AHG622"/>
      <c r="AHH622"/>
      <c r="AHI622"/>
      <c r="AHJ622"/>
      <c r="AHK622"/>
      <c r="AHL622"/>
      <c r="AHM622"/>
      <c r="AHN622"/>
      <c r="AHO622"/>
      <c r="AHP622"/>
      <c r="AHQ622"/>
      <c r="AHR622"/>
      <c r="AHS622"/>
      <c r="AHT622"/>
      <c r="AHU622"/>
      <c r="AHV622"/>
      <c r="AHW622"/>
      <c r="AHX622"/>
      <c r="AHY622"/>
      <c r="AHZ622"/>
      <c r="AIA622"/>
      <c r="AIB622"/>
      <c r="AIC622"/>
      <c r="AID622"/>
      <c r="AIE622"/>
      <c r="AIF622"/>
      <c r="AIG622"/>
      <c r="AIH622"/>
      <c r="AII622"/>
      <c r="AIJ622"/>
      <c r="AIK622"/>
      <c r="AIL622"/>
      <c r="AIM622"/>
      <c r="AIN622"/>
      <c r="AIO622"/>
      <c r="AIP622"/>
      <c r="AIQ622"/>
      <c r="AIR622"/>
      <c r="AIS622"/>
      <c r="AIT622"/>
      <c r="AIU622"/>
      <c r="AIV622"/>
      <c r="AIW622"/>
      <c r="AIX622"/>
      <c r="AIY622"/>
      <c r="AIZ622"/>
      <c r="AJA622"/>
      <c r="AJB622"/>
      <c r="AJC622"/>
      <c r="AJD622"/>
      <c r="AJE622"/>
      <c r="AJF622"/>
      <c r="AJG622"/>
      <c r="AJH622"/>
      <c r="AJI622"/>
      <c r="AJJ622"/>
      <c r="AJK622"/>
      <c r="AJL622"/>
      <c r="AJM622"/>
      <c r="AJN622"/>
      <c r="AJO622"/>
      <c r="AJP622"/>
      <c r="AJQ622"/>
      <c r="AJR622"/>
      <c r="AJS622"/>
      <c r="AJT622"/>
      <c r="AJU622"/>
      <c r="AJV622"/>
      <c r="AJW622"/>
      <c r="AJX622"/>
      <c r="AJY622"/>
      <c r="AJZ622"/>
      <c r="AKA622"/>
      <c r="AKB622"/>
      <c r="AKC622"/>
      <c r="AKD622"/>
      <c r="AKE622"/>
      <c r="AKF622"/>
      <c r="AKG622"/>
      <c r="AKH622"/>
      <c r="AKI622"/>
      <c r="AKJ622"/>
      <c r="AKK622"/>
      <c r="AKL622"/>
      <c r="AKM622"/>
      <c r="AKN622"/>
      <c r="AKO622"/>
      <c r="AKP622"/>
      <c r="AKQ622"/>
      <c r="AKR622"/>
      <c r="AKS622"/>
      <c r="AKT622"/>
      <c r="AKU622"/>
      <c r="AKV622"/>
      <c r="AKW622"/>
      <c r="AKX622"/>
      <c r="AKY622"/>
      <c r="AKZ622"/>
      <c r="ALA622"/>
      <c r="ALB622"/>
      <c r="ALC622"/>
      <c r="ALD622"/>
      <c r="ALE622"/>
      <c r="ALF622"/>
      <c r="ALG622"/>
      <c r="ALH622"/>
      <c r="ALI622"/>
      <c r="ALJ622"/>
      <c r="ALK622"/>
      <c r="ALL622"/>
      <c r="ALM622"/>
      <c r="ALN622"/>
      <c r="ALO622"/>
      <c r="ALP622"/>
      <c r="ALQ622"/>
      <c r="ALR622"/>
      <c r="ALS622"/>
      <c r="ALT622"/>
      <c r="ALU622"/>
      <c r="ALV622"/>
      <c r="ALW622"/>
      <c r="ALX622"/>
      <c r="ALY622"/>
      <c r="ALZ622"/>
      <c r="AMA622"/>
      <c r="AMB622"/>
      <c r="AMC622"/>
      <c r="AMD622"/>
      <c r="AME622"/>
      <c r="AMF622"/>
      <c r="AMG622"/>
      <c r="AMH622"/>
      <c r="AMI622"/>
      <c r="AMJ622"/>
      <c r="AMK622"/>
      <c r="AML622"/>
      <c r="AMM622"/>
      <c r="AMN622"/>
      <c r="AMO622"/>
      <c r="AMP622"/>
      <c r="AMQ622"/>
      <c r="AMR622"/>
      <c r="AMS622"/>
      <c r="AMT622"/>
      <c r="AMU622"/>
    </row>
    <row r="623" spans="3:1038" s="6" customFormat="1" ht="15" customHeight="1" x14ac:dyDescent="0.25">
      <c r="C623" s="6" t="str">
        <f t="shared" si="265"/>
        <v>State</v>
      </c>
      <c r="D623" s="6" t="str">
        <f t="shared" si="266"/>
        <v>HPX 66 DHPT 120  (66 gal)</v>
      </c>
      <c r="E623" s="6">
        <f t="shared" si="267"/>
        <v>2300914</v>
      </c>
      <c r="F623" s="55">
        <f t="shared" si="268"/>
        <v>66</v>
      </c>
      <c r="G623" s="6" t="str">
        <f t="shared" si="269"/>
        <v>AOSmithHPTU66</v>
      </c>
      <c r="H623" s="114">
        <f t="shared" si="270"/>
        <v>0</v>
      </c>
      <c r="I623" s="152" t="str">
        <f t="shared" si="271"/>
        <v>StateHPX66DHPT</v>
      </c>
      <c r="J623" s="114">
        <v>3</v>
      </c>
      <c r="K623" s="219">
        <v>3.45</v>
      </c>
      <c r="L623" s="91" t="s">
        <v>188</v>
      </c>
      <c r="M623" s="32">
        <v>3</v>
      </c>
      <c r="N623" s="75">
        <f t="shared" si="272"/>
        <v>23</v>
      </c>
      <c r="O623" s="9" t="s">
        <v>39</v>
      </c>
      <c r="P623" s="120">
        <f>P621+1</f>
        <v>9</v>
      </c>
      <c r="Q623" s="164">
        <f t="shared" si="263"/>
        <v>2300914</v>
      </c>
      <c r="R623" s="59" t="str">
        <f t="shared" si="273"/>
        <v>HPX 66 DHPT 120  (66 gal)</v>
      </c>
      <c r="S623" s="151">
        <f>COUNTIF(R$90:R$662, R623)</f>
        <v>1</v>
      </c>
      <c r="T623" s="10" t="s">
        <v>42</v>
      </c>
      <c r="U623" s="11">
        <v>66</v>
      </c>
      <c r="V623" s="30" t="s">
        <v>82</v>
      </c>
      <c r="W623" s="80" t="s">
        <v>102</v>
      </c>
      <c r="X623" s="85" t="str">
        <f t="shared" si="264"/>
        <v>AOSmithHPTU66</v>
      </c>
      <c r="Y623" s="113">
        <v>0</v>
      </c>
      <c r="Z623" s="42">
        <v>3</v>
      </c>
      <c r="AA623" s="43">
        <v>42545</v>
      </c>
      <c r="AB623" s="44" t="s">
        <v>80</v>
      </c>
      <c r="AC623" s="124" t="str">
        <f t="shared" si="274"/>
        <v>2,     2300914,   "HPX 66 DHPT 120  (66 gal)"</v>
      </c>
      <c r="AD623" s="126" t="str">
        <f t="shared" si="336"/>
        <v>State</v>
      </c>
      <c r="AE623" s="127" t="s">
        <v>668</v>
      </c>
      <c r="AF623" s="167">
        <f>COUNTIF(AE$77:AE$662, AE623)</f>
        <v>1</v>
      </c>
      <c r="AG623" s="124" t="str">
        <f t="shared" si="275"/>
        <v xml:space="preserve">          case  HPX 66 DHPT 120  (66 gal)   :   "StateHPX66DHPT"</v>
      </c>
      <c r="AH623" s="6">
        <v>3.45</v>
      </c>
      <c r="AJ623" s="6">
        <v>3</v>
      </c>
      <c r="AK623"/>
      <c r="AL623" s="138">
        <f t="shared" si="276"/>
        <v>3.45</v>
      </c>
      <c r="AM623" s="138" t="str">
        <f t="shared" si="277"/>
        <v/>
      </c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/>
      <c r="EO623"/>
      <c r="EP623"/>
      <c r="EQ623"/>
      <c r="ER623"/>
      <c r="ES623"/>
      <c r="ET623"/>
      <c r="EU623"/>
      <c r="EV623"/>
      <c r="EW623"/>
      <c r="EX623"/>
      <c r="EY623"/>
      <c r="EZ623"/>
      <c r="FA623"/>
      <c r="FB623"/>
      <c r="FC623"/>
      <c r="FD623"/>
      <c r="FE623"/>
      <c r="FF623"/>
      <c r="FG623"/>
      <c r="FH623"/>
      <c r="FI623"/>
      <c r="FJ623"/>
      <c r="FK623"/>
      <c r="FL623"/>
      <c r="FM623"/>
      <c r="FN623"/>
      <c r="FO623"/>
      <c r="FP623"/>
      <c r="FQ623"/>
      <c r="FR623"/>
      <c r="FS623"/>
      <c r="FT623"/>
      <c r="FU623"/>
      <c r="FV623"/>
      <c r="FW623"/>
      <c r="FX623"/>
      <c r="FY623"/>
      <c r="FZ623"/>
      <c r="GA623"/>
      <c r="GB623"/>
      <c r="GC623"/>
      <c r="GD623"/>
      <c r="GE623"/>
      <c r="GF623"/>
      <c r="GG623"/>
      <c r="GH623"/>
      <c r="GI623"/>
      <c r="GJ623"/>
      <c r="GK623"/>
      <c r="GL623"/>
      <c r="GM623"/>
      <c r="GN623"/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/>
      <c r="HD623"/>
      <c r="HE623"/>
      <c r="HF623"/>
      <c r="HG623"/>
      <c r="HH623"/>
      <c r="HI623"/>
      <c r="HJ623"/>
      <c r="HK623"/>
      <c r="HL623"/>
      <c r="HM623"/>
      <c r="HN623"/>
      <c r="HO623"/>
      <c r="HP623"/>
      <c r="HQ623"/>
      <c r="HR623"/>
      <c r="HS623"/>
      <c r="HT623"/>
      <c r="HU623"/>
      <c r="HV623"/>
      <c r="HW623"/>
      <c r="HX623"/>
      <c r="HY623"/>
      <c r="HZ623"/>
      <c r="IA623"/>
      <c r="IB623"/>
      <c r="IC623"/>
      <c r="ID623"/>
      <c r="IE623"/>
      <c r="IF623"/>
      <c r="IG623"/>
      <c r="IH623"/>
      <c r="II623"/>
      <c r="IJ623"/>
      <c r="IK623"/>
      <c r="IL623"/>
      <c r="IM623"/>
      <c r="IN623"/>
      <c r="IO623"/>
      <c r="IP623"/>
      <c r="IQ623"/>
      <c r="IR623"/>
      <c r="IS623"/>
      <c r="IT623"/>
      <c r="IU623"/>
      <c r="IV623"/>
      <c r="IW623"/>
      <c r="IX623"/>
      <c r="IY623"/>
      <c r="IZ623"/>
      <c r="JA623"/>
      <c r="JB623"/>
      <c r="JC623"/>
      <c r="JD623"/>
      <c r="JE623"/>
      <c r="JF623"/>
      <c r="JG623"/>
      <c r="JH623"/>
      <c r="JI623"/>
      <c r="JJ623"/>
      <c r="JK623"/>
      <c r="JL623"/>
      <c r="JM623"/>
      <c r="JN623"/>
      <c r="JO623"/>
      <c r="JP623"/>
      <c r="JQ623"/>
      <c r="JR623"/>
      <c r="JS623"/>
      <c r="JT623"/>
      <c r="JU623"/>
      <c r="JV623"/>
      <c r="JW623"/>
      <c r="JX623"/>
      <c r="JY623"/>
      <c r="JZ623"/>
      <c r="KA623"/>
      <c r="KB623"/>
      <c r="KC623"/>
      <c r="KD623"/>
      <c r="KE623"/>
      <c r="KF623"/>
      <c r="KG623"/>
      <c r="KH623"/>
      <c r="KI623"/>
      <c r="KJ623"/>
      <c r="KK623"/>
      <c r="KL623"/>
      <c r="KM623"/>
      <c r="KN623"/>
      <c r="KO623"/>
      <c r="KP623"/>
      <c r="KQ623"/>
      <c r="KR623"/>
      <c r="KS623"/>
      <c r="KT623"/>
      <c r="KU623"/>
      <c r="KV623"/>
      <c r="KW623"/>
      <c r="KX623"/>
      <c r="KY623"/>
      <c r="KZ623"/>
      <c r="LA623"/>
      <c r="LB623"/>
      <c r="LC623"/>
      <c r="LD623"/>
      <c r="LE623"/>
      <c r="LF623"/>
      <c r="LG623"/>
      <c r="LH623"/>
      <c r="LI623"/>
      <c r="LJ623"/>
      <c r="LK623"/>
      <c r="LL623"/>
      <c r="LM623"/>
      <c r="LN623"/>
      <c r="LO623"/>
      <c r="LP623"/>
      <c r="LQ623"/>
      <c r="LR623"/>
      <c r="LS623"/>
      <c r="LT623"/>
      <c r="LU623"/>
      <c r="LV623"/>
      <c r="LW623"/>
      <c r="LX623"/>
      <c r="LY623"/>
      <c r="LZ623"/>
      <c r="MA623"/>
      <c r="MB623"/>
      <c r="MC623"/>
      <c r="MD623"/>
      <c r="ME623"/>
      <c r="MF623"/>
      <c r="MG623"/>
      <c r="MH623"/>
      <c r="MI623"/>
      <c r="MJ623"/>
      <c r="MK623"/>
      <c r="ML623"/>
      <c r="MM623"/>
      <c r="MN623"/>
      <c r="MO623"/>
      <c r="MP623"/>
      <c r="MQ623"/>
      <c r="MR623"/>
      <c r="MS623"/>
      <c r="MT623"/>
      <c r="MU623"/>
      <c r="MV623"/>
      <c r="MW623"/>
      <c r="MX623"/>
      <c r="MY623"/>
      <c r="MZ623"/>
      <c r="NA623"/>
      <c r="NB623"/>
      <c r="NC623"/>
      <c r="ND623"/>
      <c r="NE623"/>
      <c r="NF623"/>
      <c r="NG623"/>
      <c r="NH623"/>
      <c r="NI623"/>
      <c r="NJ623"/>
      <c r="NK623"/>
      <c r="NL623"/>
      <c r="NM623"/>
      <c r="NN623"/>
      <c r="NO623"/>
      <c r="NP623"/>
      <c r="NQ623"/>
      <c r="NR623"/>
      <c r="NS623"/>
      <c r="NT623"/>
      <c r="NU623"/>
      <c r="NV623"/>
      <c r="NW623"/>
      <c r="NX623"/>
      <c r="NY623"/>
      <c r="NZ623"/>
      <c r="OA623"/>
      <c r="OB623"/>
      <c r="OC623"/>
      <c r="OD623"/>
      <c r="OE623"/>
      <c r="OF623"/>
      <c r="OG623"/>
      <c r="OH623"/>
      <c r="OI623"/>
      <c r="OJ623"/>
      <c r="OK623"/>
      <c r="OL623"/>
      <c r="OM623"/>
      <c r="ON623"/>
      <c r="OO623"/>
      <c r="OP623"/>
      <c r="OQ623"/>
      <c r="OR623"/>
      <c r="OS623"/>
      <c r="OT623"/>
      <c r="OU623"/>
      <c r="OV623"/>
      <c r="OW623"/>
      <c r="OX623"/>
      <c r="OY623"/>
      <c r="OZ623"/>
      <c r="PA623"/>
      <c r="PB623"/>
      <c r="PC623"/>
      <c r="PD623"/>
      <c r="PE623"/>
      <c r="PF623"/>
      <c r="PG623"/>
      <c r="PH623"/>
      <c r="PI623"/>
      <c r="PJ623"/>
      <c r="PK623"/>
      <c r="PL623"/>
      <c r="PM623"/>
      <c r="PN623"/>
      <c r="PO623"/>
      <c r="PP623"/>
      <c r="PQ623"/>
      <c r="PR623"/>
      <c r="PS623"/>
      <c r="PT623"/>
      <c r="PU623"/>
      <c r="PV623"/>
      <c r="PW623"/>
      <c r="PX623"/>
      <c r="PY623"/>
      <c r="PZ623"/>
      <c r="QA623"/>
      <c r="QB623"/>
      <c r="QC623"/>
      <c r="QD623"/>
      <c r="QE623"/>
      <c r="QF623"/>
      <c r="QG623"/>
      <c r="QH623"/>
      <c r="QI623"/>
      <c r="QJ623"/>
      <c r="QK623"/>
      <c r="QL623"/>
      <c r="QM623"/>
      <c r="QN623"/>
      <c r="QO623"/>
      <c r="QP623"/>
      <c r="QQ623"/>
      <c r="QR623"/>
      <c r="QS623"/>
      <c r="QT623"/>
      <c r="QU623"/>
      <c r="QV623"/>
      <c r="QW623"/>
      <c r="QX623"/>
      <c r="QY623"/>
      <c r="QZ623"/>
      <c r="RA623"/>
      <c r="RB623"/>
      <c r="RC623"/>
      <c r="RD623"/>
      <c r="RE623"/>
      <c r="RF623"/>
      <c r="RG623"/>
      <c r="RH623"/>
      <c r="RI623"/>
      <c r="RJ623"/>
      <c r="RK623"/>
      <c r="RL623"/>
      <c r="RM623"/>
      <c r="RN623"/>
      <c r="RO623"/>
      <c r="RP623"/>
      <c r="RQ623"/>
      <c r="RR623"/>
      <c r="RS623"/>
      <c r="RT623"/>
      <c r="RU623"/>
      <c r="RV623"/>
      <c r="RW623"/>
      <c r="RX623"/>
      <c r="RY623"/>
      <c r="RZ623"/>
      <c r="SA623"/>
      <c r="SB623"/>
      <c r="SC623"/>
      <c r="SD623"/>
      <c r="SE623"/>
      <c r="SF623"/>
      <c r="SG623"/>
      <c r="SH623"/>
      <c r="SI623"/>
      <c r="SJ623"/>
      <c r="SK623"/>
      <c r="SL623"/>
      <c r="SM623"/>
      <c r="SN623"/>
      <c r="SO623"/>
      <c r="SP623"/>
      <c r="SQ623"/>
      <c r="SR623"/>
      <c r="SS623"/>
      <c r="ST623"/>
      <c r="SU623"/>
      <c r="SV623"/>
      <c r="SW623"/>
      <c r="SX623"/>
      <c r="SY623"/>
      <c r="SZ623"/>
      <c r="TA623"/>
      <c r="TB623"/>
      <c r="TC623"/>
      <c r="TD623"/>
      <c r="TE623"/>
      <c r="TF623"/>
      <c r="TG623"/>
      <c r="TH623"/>
      <c r="TI623"/>
      <c r="TJ623"/>
      <c r="TK623"/>
      <c r="TL623"/>
      <c r="TM623"/>
      <c r="TN623"/>
      <c r="TO623"/>
      <c r="TP623"/>
      <c r="TQ623"/>
      <c r="TR623"/>
      <c r="TS623"/>
      <c r="TT623"/>
      <c r="TU623"/>
      <c r="TV623"/>
      <c r="TW623"/>
      <c r="TX623"/>
      <c r="TY623"/>
      <c r="TZ623"/>
      <c r="UA623"/>
      <c r="UB623"/>
      <c r="UC623"/>
      <c r="UD623"/>
      <c r="UE623"/>
      <c r="UF623"/>
      <c r="UG623"/>
      <c r="UH623"/>
      <c r="UI623"/>
      <c r="UJ623"/>
      <c r="UK623"/>
      <c r="UL623"/>
      <c r="UM623"/>
      <c r="UN623"/>
      <c r="UO623"/>
      <c r="UP623"/>
      <c r="UQ623"/>
      <c r="UR623"/>
      <c r="US623"/>
      <c r="UT623"/>
      <c r="UU623"/>
      <c r="UV623"/>
      <c r="UW623"/>
      <c r="UX623"/>
      <c r="UY623"/>
      <c r="UZ623"/>
      <c r="VA623"/>
      <c r="VB623"/>
      <c r="VC623"/>
      <c r="VD623"/>
      <c r="VE623"/>
      <c r="VF623"/>
      <c r="VG623"/>
      <c r="VH623"/>
      <c r="VI623"/>
      <c r="VJ623"/>
      <c r="VK623"/>
      <c r="VL623"/>
      <c r="VM623"/>
      <c r="VN623"/>
      <c r="VO623"/>
      <c r="VP623"/>
      <c r="VQ623"/>
      <c r="VR623"/>
      <c r="VS623"/>
      <c r="VT623"/>
      <c r="VU623"/>
      <c r="VV623"/>
      <c r="VW623"/>
      <c r="VX623"/>
      <c r="VY623"/>
      <c r="VZ623"/>
      <c r="WA623"/>
      <c r="WB623"/>
      <c r="WC623"/>
      <c r="WD623"/>
      <c r="WE623"/>
      <c r="WF623"/>
      <c r="WG623"/>
      <c r="WH623"/>
      <c r="WI623"/>
      <c r="WJ623"/>
      <c r="WK623"/>
      <c r="WL623"/>
      <c r="WM623"/>
      <c r="WN623"/>
      <c r="WO623"/>
      <c r="WP623"/>
      <c r="WQ623"/>
      <c r="WR623"/>
      <c r="WS623"/>
      <c r="WT623"/>
      <c r="WU623"/>
      <c r="WV623"/>
      <c r="WW623"/>
      <c r="WX623"/>
      <c r="WY623"/>
      <c r="WZ623"/>
      <c r="XA623"/>
      <c r="XB623"/>
      <c r="XC623"/>
      <c r="XD623"/>
      <c r="XE623"/>
      <c r="XF623"/>
      <c r="XG623"/>
      <c r="XH623"/>
      <c r="XI623"/>
      <c r="XJ623"/>
      <c r="XK623"/>
      <c r="XL623"/>
      <c r="XM623"/>
      <c r="XN623"/>
      <c r="XO623"/>
      <c r="XP623"/>
      <c r="XQ623"/>
      <c r="XR623"/>
      <c r="XS623"/>
      <c r="XT623"/>
      <c r="XU623"/>
      <c r="XV623"/>
      <c r="XW623"/>
      <c r="XX623"/>
      <c r="XY623"/>
      <c r="XZ623"/>
      <c r="YA623"/>
      <c r="YB623"/>
      <c r="YC623"/>
      <c r="YD623"/>
      <c r="YE623"/>
      <c r="YF623"/>
      <c r="YG623"/>
      <c r="YH623"/>
      <c r="YI623"/>
      <c r="YJ623"/>
      <c r="YK623"/>
      <c r="YL623"/>
      <c r="YM623"/>
      <c r="YN623"/>
      <c r="YO623"/>
      <c r="YP623"/>
      <c r="YQ623"/>
      <c r="YR623"/>
      <c r="YS623"/>
      <c r="YT623"/>
      <c r="YU623"/>
      <c r="YV623"/>
      <c r="YW623"/>
      <c r="YX623"/>
      <c r="YY623"/>
      <c r="YZ623"/>
      <c r="ZA623"/>
      <c r="ZB623"/>
      <c r="ZC623"/>
      <c r="ZD623"/>
      <c r="ZE623"/>
      <c r="ZF623"/>
      <c r="ZG623"/>
      <c r="ZH623"/>
      <c r="ZI623"/>
      <c r="ZJ623"/>
      <c r="ZK623"/>
      <c r="ZL623"/>
      <c r="ZM623"/>
      <c r="ZN623"/>
      <c r="ZO623"/>
      <c r="ZP623"/>
      <c r="ZQ623"/>
      <c r="ZR623"/>
      <c r="ZS623"/>
      <c r="ZT623"/>
      <c r="ZU623"/>
      <c r="ZV623"/>
      <c r="ZW623"/>
      <c r="ZX623"/>
      <c r="ZY623"/>
      <c r="ZZ623"/>
      <c r="AAA623"/>
      <c r="AAB623"/>
      <c r="AAC623"/>
      <c r="AAD623"/>
      <c r="AAE623"/>
      <c r="AAF623"/>
      <c r="AAG623"/>
      <c r="AAH623"/>
      <c r="AAI623"/>
      <c r="AAJ623"/>
      <c r="AAK623"/>
      <c r="AAL623"/>
      <c r="AAM623"/>
      <c r="AAN623"/>
      <c r="AAO623"/>
      <c r="AAP623"/>
      <c r="AAQ623"/>
      <c r="AAR623"/>
      <c r="AAS623"/>
      <c r="AAT623"/>
      <c r="AAU623"/>
      <c r="AAV623"/>
      <c r="AAW623"/>
      <c r="AAX623"/>
      <c r="AAY623"/>
      <c r="AAZ623"/>
      <c r="ABA623"/>
      <c r="ABB623"/>
      <c r="ABC623"/>
      <c r="ABD623"/>
      <c r="ABE623"/>
      <c r="ABF623"/>
      <c r="ABG623"/>
      <c r="ABH623"/>
      <c r="ABI623"/>
      <c r="ABJ623"/>
      <c r="ABK623"/>
      <c r="ABL623"/>
      <c r="ABM623"/>
      <c r="ABN623"/>
      <c r="ABO623"/>
      <c r="ABP623"/>
      <c r="ABQ623"/>
      <c r="ABR623"/>
      <c r="ABS623"/>
      <c r="ABT623"/>
      <c r="ABU623"/>
      <c r="ABV623"/>
      <c r="ABW623"/>
      <c r="ABX623"/>
      <c r="ABY623"/>
      <c r="ABZ623"/>
      <c r="ACA623"/>
      <c r="ACB623"/>
      <c r="ACC623"/>
      <c r="ACD623"/>
      <c r="ACE623"/>
      <c r="ACF623"/>
      <c r="ACG623"/>
      <c r="ACH623"/>
      <c r="ACI623"/>
      <c r="ACJ623"/>
      <c r="ACK623"/>
      <c r="ACL623"/>
      <c r="ACM623"/>
      <c r="ACN623"/>
      <c r="ACO623"/>
      <c r="ACP623"/>
      <c r="ACQ623"/>
      <c r="ACR623"/>
      <c r="ACS623"/>
      <c r="ACT623"/>
      <c r="ACU623"/>
      <c r="ACV623"/>
      <c r="ACW623"/>
      <c r="ACX623"/>
      <c r="ACY623"/>
      <c r="ACZ623"/>
      <c r="ADA623"/>
      <c r="ADB623"/>
      <c r="ADC623"/>
      <c r="ADD623"/>
      <c r="ADE623"/>
      <c r="ADF623"/>
      <c r="ADG623"/>
      <c r="ADH623"/>
      <c r="ADI623"/>
      <c r="ADJ623"/>
      <c r="ADK623"/>
      <c r="ADL623"/>
      <c r="ADM623"/>
      <c r="ADN623"/>
      <c r="ADO623"/>
      <c r="ADP623"/>
      <c r="ADQ623"/>
      <c r="ADR623"/>
      <c r="ADS623"/>
      <c r="ADT623"/>
      <c r="ADU623"/>
      <c r="ADV623"/>
      <c r="ADW623"/>
      <c r="ADX623"/>
      <c r="ADY623"/>
      <c r="ADZ623"/>
      <c r="AEA623"/>
      <c r="AEB623"/>
      <c r="AEC623"/>
      <c r="AED623"/>
      <c r="AEE623"/>
      <c r="AEF623"/>
      <c r="AEG623"/>
      <c r="AEH623"/>
      <c r="AEI623"/>
      <c r="AEJ623"/>
      <c r="AEK623"/>
      <c r="AEL623"/>
      <c r="AEM623"/>
      <c r="AEN623"/>
      <c r="AEO623"/>
      <c r="AEP623"/>
      <c r="AEQ623"/>
      <c r="AER623"/>
      <c r="AES623"/>
      <c r="AET623"/>
      <c r="AEU623"/>
      <c r="AEV623"/>
      <c r="AEW623"/>
      <c r="AEX623"/>
      <c r="AEY623"/>
      <c r="AEZ623"/>
      <c r="AFA623"/>
      <c r="AFB623"/>
      <c r="AFC623"/>
      <c r="AFD623"/>
      <c r="AFE623"/>
      <c r="AFF623"/>
      <c r="AFG623"/>
      <c r="AFH623"/>
      <c r="AFI623"/>
      <c r="AFJ623"/>
      <c r="AFK623"/>
      <c r="AFL623"/>
      <c r="AFM623"/>
      <c r="AFN623"/>
      <c r="AFO623"/>
      <c r="AFP623"/>
      <c r="AFQ623"/>
      <c r="AFR623"/>
      <c r="AFS623"/>
      <c r="AFT623"/>
      <c r="AFU623"/>
      <c r="AFV623"/>
      <c r="AFW623"/>
      <c r="AFX623"/>
      <c r="AFY623"/>
      <c r="AFZ623"/>
      <c r="AGA623"/>
      <c r="AGB623"/>
      <c r="AGC623"/>
      <c r="AGD623"/>
      <c r="AGE623"/>
      <c r="AGF623"/>
      <c r="AGG623"/>
      <c r="AGH623"/>
      <c r="AGI623"/>
      <c r="AGJ623"/>
      <c r="AGK623"/>
      <c r="AGL623"/>
      <c r="AGM623"/>
      <c r="AGN623"/>
      <c r="AGO623"/>
      <c r="AGP623"/>
      <c r="AGQ623"/>
      <c r="AGR623"/>
      <c r="AGS623"/>
      <c r="AGT623"/>
      <c r="AGU623"/>
      <c r="AGV623"/>
      <c r="AGW623"/>
      <c r="AGX623"/>
      <c r="AGY623"/>
      <c r="AGZ623"/>
      <c r="AHA623"/>
      <c r="AHB623"/>
      <c r="AHC623"/>
      <c r="AHD623"/>
      <c r="AHE623"/>
      <c r="AHF623"/>
      <c r="AHG623"/>
      <c r="AHH623"/>
      <c r="AHI623"/>
      <c r="AHJ623"/>
      <c r="AHK623"/>
      <c r="AHL623"/>
      <c r="AHM623"/>
      <c r="AHN623"/>
      <c r="AHO623"/>
      <c r="AHP623"/>
      <c r="AHQ623"/>
      <c r="AHR623"/>
      <c r="AHS623"/>
      <c r="AHT623"/>
      <c r="AHU623"/>
      <c r="AHV623"/>
      <c r="AHW623"/>
      <c r="AHX623"/>
      <c r="AHY623"/>
      <c r="AHZ623"/>
      <c r="AIA623"/>
      <c r="AIB623"/>
      <c r="AIC623"/>
      <c r="AID623"/>
      <c r="AIE623"/>
      <c r="AIF623"/>
      <c r="AIG623"/>
      <c r="AIH623"/>
      <c r="AII623"/>
      <c r="AIJ623"/>
      <c r="AIK623"/>
      <c r="AIL623"/>
      <c r="AIM623"/>
      <c r="AIN623"/>
      <c r="AIO623"/>
      <c r="AIP623"/>
      <c r="AIQ623"/>
      <c r="AIR623"/>
      <c r="AIS623"/>
      <c r="AIT623"/>
      <c r="AIU623"/>
      <c r="AIV623"/>
      <c r="AIW623"/>
      <c r="AIX623"/>
      <c r="AIY623"/>
      <c r="AIZ623"/>
      <c r="AJA623"/>
      <c r="AJB623"/>
      <c r="AJC623"/>
      <c r="AJD623"/>
      <c r="AJE623"/>
      <c r="AJF623"/>
      <c r="AJG623"/>
      <c r="AJH623"/>
      <c r="AJI623"/>
      <c r="AJJ623"/>
      <c r="AJK623"/>
      <c r="AJL623"/>
      <c r="AJM623"/>
      <c r="AJN623"/>
      <c r="AJO623"/>
      <c r="AJP623"/>
      <c r="AJQ623"/>
      <c r="AJR623"/>
      <c r="AJS623"/>
      <c r="AJT623"/>
      <c r="AJU623"/>
      <c r="AJV623"/>
      <c r="AJW623"/>
      <c r="AJX623"/>
      <c r="AJY623"/>
      <c r="AJZ623"/>
      <c r="AKA623"/>
      <c r="AKB623"/>
      <c r="AKC623"/>
      <c r="AKD623"/>
      <c r="AKE623"/>
      <c r="AKF623"/>
      <c r="AKG623"/>
      <c r="AKH623"/>
      <c r="AKI623"/>
      <c r="AKJ623"/>
      <c r="AKK623"/>
      <c r="AKL623"/>
      <c r="AKM623"/>
      <c r="AKN623"/>
      <c r="AKO623"/>
      <c r="AKP623"/>
      <c r="AKQ623"/>
      <c r="AKR623"/>
      <c r="AKS623"/>
      <c r="AKT623"/>
      <c r="AKU623"/>
      <c r="AKV623"/>
      <c r="AKW623"/>
      <c r="AKX623"/>
      <c r="AKY623"/>
      <c r="AKZ623"/>
      <c r="ALA623"/>
      <c r="ALB623"/>
      <c r="ALC623"/>
      <c r="ALD623"/>
      <c r="ALE623"/>
      <c r="ALF623"/>
      <c r="ALG623"/>
      <c r="ALH623"/>
      <c r="ALI623"/>
      <c r="ALJ623"/>
      <c r="ALK623"/>
      <c r="ALL623"/>
      <c r="ALM623"/>
      <c r="ALN623"/>
      <c r="ALO623"/>
      <c r="ALP623"/>
      <c r="ALQ623"/>
      <c r="ALR623"/>
      <c r="ALS623"/>
      <c r="ALT623"/>
      <c r="ALU623"/>
      <c r="ALV623"/>
      <c r="ALW623"/>
      <c r="ALX623"/>
      <c r="ALY623"/>
      <c r="ALZ623"/>
      <c r="AMA623"/>
      <c r="AMB623"/>
      <c r="AMC623"/>
      <c r="AMD623"/>
      <c r="AME623"/>
      <c r="AMF623"/>
      <c r="AMG623"/>
      <c r="AMH623"/>
      <c r="AMI623"/>
      <c r="AMJ623"/>
      <c r="AMK623"/>
      <c r="AML623"/>
      <c r="AMM623"/>
      <c r="AMN623"/>
      <c r="AMO623"/>
      <c r="AMP623"/>
      <c r="AMQ623"/>
      <c r="AMR623"/>
      <c r="AMS623"/>
      <c r="AMT623"/>
      <c r="AMU623"/>
    </row>
    <row r="624" spans="3:1038" s="6" customFormat="1" ht="15" customHeight="1" x14ac:dyDescent="0.25">
      <c r="C624" s="6" t="str">
        <f t="shared" si="265"/>
        <v>State</v>
      </c>
      <c r="D624" s="6" t="str">
        <f t="shared" si="266"/>
        <v>HPX 66 DHPTNE 120  (66 gal)</v>
      </c>
      <c r="E624" s="6">
        <f t="shared" si="267"/>
        <v>2301014</v>
      </c>
      <c r="F624" s="55">
        <f t="shared" si="268"/>
        <v>66</v>
      </c>
      <c r="G624" s="6" t="str">
        <f t="shared" si="269"/>
        <v>AOSmithHPTU66</v>
      </c>
      <c r="H624" s="114">
        <f t="shared" si="270"/>
        <v>0</v>
      </c>
      <c r="I624" s="152" t="str">
        <f t="shared" si="271"/>
        <v>StateHPX66DHPTNE</v>
      </c>
      <c r="J624" s="114">
        <v>3</v>
      </c>
      <c r="K624" s="219">
        <v>3.45</v>
      </c>
      <c r="L624" s="91" t="s">
        <v>188</v>
      </c>
      <c r="M624" s="32">
        <v>3</v>
      </c>
      <c r="N624" s="75">
        <f t="shared" si="272"/>
        <v>23</v>
      </c>
      <c r="O624" s="9" t="s">
        <v>39</v>
      </c>
      <c r="P624" s="62">
        <f>P623+1</f>
        <v>10</v>
      </c>
      <c r="Q624" s="164">
        <f t="shared" si="263"/>
        <v>2301014</v>
      </c>
      <c r="R624" s="59" t="str">
        <f t="shared" si="273"/>
        <v>HPX 66 DHPTNE 120  (66 gal)</v>
      </c>
      <c r="S624" s="151">
        <f>COUNTIF(R$90:R$662, R624)</f>
        <v>1</v>
      </c>
      <c r="T624" s="10" t="s">
        <v>43</v>
      </c>
      <c r="U624" s="11">
        <v>66</v>
      </c>
      <c r="V624" s="30" t="s">
        <v>82</v>
      </c>
      <c r="W624" s="80" t="s">
        <v>102</v>
      </c>
      <c r="X624" s="85" t="str">
        <f t="shared" si="264"/>
        <v>AOSmithHPTU66</v>
      </c>
      <c r="Y624" s="113">
        <v>0</v>
      </c>
      <c r="Z624" s="42">
        <v>3</v>
      </c>
      <c r="AA624" s="43">
        <v>42545</v>
      </c>
      <c r="AB624" s="44" t="s">
        <v>80</v>
      </c>
      <c r="AC624" s="124" t="str">
        <f t="shared" si="274"/>
        <v>2,     2301014,   "HPX 66 DHPTNE 120  (66 gal)"</v>
      </c>
      <c r="AD624" s="126" t="str">
        <f t="shared" si="336"/>
        <v>State</v>
      </c>
      <c r="AE624" s="127" t="s">
        <v>669</v>
      </c>
      <c r="AF624" s="167">
        <f>COUNTIF(AE$77:AE$662, AE624)</f>
        <v>1</v>
      </c>
      <c r="AG624" s="124" t="str">
        <f t="shared" si="275"/>
        <v xml:space="preserve">          case  HPX 66 DHPTNE 120  (66 gal)   :   "StateHPX66DHPTNE"</v>
      </c>
      <c r="AH624" s="6">
        <v>3.45</v>
      </c>
      <c r="AJ624" s="6">
        <v>3</v>
      </c>
      <c r="AK624"/>
      <c r="AL624" s="138">
        <f t="shared" si="276"/>
        <v>3.45</v>
      </c>
      <c r="AM624" s="138" t="str">
        <f t="shared" si="277"/>
        <v/>
      </c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  <c r="EW624"/>
      <c r="EX624"/>
      <c r="EY624"/>
      <c r="EZ624"/>
      <c r="FA624"/>
      <c r="FB624"/>
      <c r="FC624"/>
      <c r="FD624"/>
      <c r="FE624"/>
      <c r="FF624"/>
      <c r="FG624"/>
      <c r="FH624"/>
      <c r="FI624"/>
      <c r="FJ624"/>
      <c r="FK624"/>
      <c r="FL624"/>
      <c r="FM624"/>
      <c r="FN624"/>
      <c r="FO624"/>
      <c r="FP624"/>
      <c r="FQ624"/>
      <c r="FR624"/>
      <c r="FS624"/>
      <c r="FT624"/>
      <c r="FU624"/>
      <c r="FV624"/>
      <c r="FW624"/>
      <c r="FX624"/>
      <c r="FY624"/>
      <c r="FZ624"/>
      <c r="GA624"/>
      <c r="GB624"/>
      <c r="GC624"/>
      <c r="GD624"/>
      <c r="GE624"/>
      <c r="GF624"/>
      <c r="GG624"/>
      <c r="GH624"/>
      <c r="GI624"/>
      <c r="GJ624"/>
      <c r="GK624"/>
      <c r="GL624"/>
      <c r="GM624"/>
      <c r="GN624"/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/>
      <c r="HD624"/>
      <c r="HE624"/>
      <c r="HF624"/>
      <c r="HG624"/>
      <c r="HH624"/>
      <c r="HI624"/>
      <c r="HJ624"/>
      <c r="HK624"/>
      <c r="HL624"/>
      <c r="HM624"/>
      <c r="HN624"/>
      <c r="HO624"/>
      <c r="HP624"/>
      <c r="HQ624"/>
      <c r="HR624"/>
      <c r="HS624"/>
      <c r="HT624"/>
      <c r="HU624"/>
      <c r="HV624"/>
      <c r="HW624"/>
      <c r="HX624"/>
      <c r="HY624"/>
      <c r="HZ624"/>
      <c r="IA624"/>
      <c r="IB624"/>
      <c r="IC624"/>
      <c r="ID624"/>
      <c r="IE624"/>
      <c r="IF624"/>
      <c r="IG624"/>
      <c r="IH624"/>
      <c r="II624"/>
      <c r="IJ624"/>
      <c r="IK624"/>
      <c r="IL624"/>
      <c r="IM624"/>
      <c r="IN624"/>
      <c r="IO624"/>
      <c r="IP624"/>
      <c r="IQ624"/>
      <c r="IR624"/>
      <c r="IS624"/>
      <c r="IT624"/>
      <c r="IU624"/>
      <c r="IV624"/>
      <c r="IW624"/>
      <c r="IX624"/>
      <c r="IY624"/>
      <c r="IZ624"/>
      <c r="JA624"/>
      <c r="JB624"/>
      <c r="JC624"/>
      <c r="JD624"/>
      <c r="JE624"/>
      <c r="JF624"/>
      <c r="JG624"/>
      <c r="JH624"/>
      <c r="JI624"/>
      <c r="JJ624"/>
      <c r="JK624"/>
      <c r="JL624"/>
      <c r="JM624"/>
      <c r="JN624"/>
      <c r="JO624"/>
      <c r="JP624"/>
      <c r="JQ624"/>
      <c r="JR624"/>
      <c r="JS624"/>
      <c r="JT624"/>
      <c r="JU624"/>
      <c r="JV624"/>
      <c r="JW624"/>
      <c r="JX624"/>
      <c r="JY624"/>
      <c r="JZ624"/>
      <c r="KA624"/>
      <c r="KB624"/>
      <c r="KC624"/>
      <c r="KD624"/>
      <c r="KE624"/>
      <c r="KF624"/>
      <c r="KG624"/>
      <c r="KH624"/>
      <c r="KI624"/>
      <c r="KJ624"/>
      <c r="KK624"/>
      <c r="KL624"/>
      <c r="KM624"/>
      <c r="KN624"/>
      <c r="KO624"/>
      <c r="KP624"/>
      <c r="KQ624"/>
      <c r="KR624"/>
      <c r="KS624"/>
      <c r="KT624"/>
      <c r="KU624"/>
      <c r="KV624"/>
      <c r="KW624"/>
      <c r="KX624"/>
      <c r="KY624"/>
      <c r="KZ624"/>
      <c r="LA624"/>
      <c r="LB624"/>
      <c r="LC624"/>
      <c r="LD624"/>
      <c r="LE624"/>
      <c r="LF624"/>
      <c r="LG624"/>
      <c r="LH624"/>
      <c r="LI624"/>
      <c r="LJ624"/>
      <c r="LK624"/>
      <c r="LL624"/>
      <c r="LM624"/>
      <c r="LN624"/>
      <c r="LO624"/>
      <c r="LP624"/>
      <c r="LQ624"/>
      <c r="LR624"/>
      <c r="LS624"/>
      <c r="LT624"/>
      <c r="LU624"/>
      <c r="LV624"/>
      <c r="LW624"/>
      <c r="LX624"/>
      <c r="LY624"/>
      <c r="LZ624"/>
      <c r="MA624"/>
      <c r="MB624"/>
      <c r="MC624"/>
      <c r="MD624"/>
      <c r="ME624"/>
      <c r="MF624"/>
      <c r="MG624"/>
      <c r="MH624"/>
      <c r="MI624"/>
      <c r="MJ624"/>
      <c r="MK624"/>
      <c r="ML624"/>
      <c r="MM624"/>
      <c r="MN624"/>
      <c r="MO624"/>
      <c r="MP624"/>
      <c r="MQ624"/>
      <c r="MR624"/>
      <c r="MS624"/>
      <c r="MT624"/>
      <c r="MU624"/>
      <c r="MV624"/>
      <c r="MW624"/>
      <c r="MX624"/>
      <c r="MY624"/>
      <c r="MZ624"/>
      <c r="NA624"/>
      <c r="NB624"/>
      <c r="NC624"/>
      <c r="ND624"/>
      <c r="NE624"/>
      <c r="NF624"/>
      <c r="NG624"/>
      <c r="NH624"/>
      <c r="NI624"/>
      <c r="NJ624"/>
      <c r="NK624"/>
      <c r="NL624"/>
      <c r="NM624"/>
      <c r="NN624"/>
      <c r="NO624"/>
      <c r="NP624"/>
      <c r="NQ624"/>
      <c r="NR624"/>
      <c r="NS624"/>
      <c r="NT624"/>
      <c r="NU624"/>
      <c r="NV624"/>
      <c r="NW624"/>
      <c r="NX624"/>
      <c r="NY624"/>
      <c r="NZ624"/>
      <c r="OA624"/>
      <c r="OB624"/>
      <c r="OC624"/>
      <c r="OD624"/>
      <c r="OE624"/>
      <c r="OF624"/>
      <c r="OG624"/>
      <c r="OH624"/>
      <c r="OI624"/>
      <c r="OJ624"/>
      <c r="OK624"/>
      <c r="OL624"/>
      <c r="OM624"/>
      <c r="ON624"/>
      <c r="OO624"/>
      <c r="OP624"/>
      <c r="OQ624"/>
      <c r="OR624"/>
      <c r="OS624"/>
      <c r="OT624"/>
      <c r="OU624"/>
      <c r="OV624"/>
      <c r="OW624"/>
      <c r="OX624"/>
      <c r="OY624"/>
      <c r="OZ624"/>
      <c r="PA624"/>
      <c r="PB624"/>
      <c r="PC624"/>
      <c r="PD624"/>
      <c r="PE624"/>
      <c r="PF624"/>
      <c r="PG624"/>
      <c r="PH624"/>
      <c r="PI624"/>
      <c r="PJ624"/>
      <c r="PK624"/>
      <c r="PL624"/>
      <c r="PM624"/>
      <c r="PN624"/>
      <c r="PO624"/>
      <c r="PP624"/>
      <c r="PQ624"/>
      <c r="PR624"/>
      <c r="PS624"/>
      <c r="PT624"/>
      <c r="PU624"/>
      <c r="PV624"/>
      <c r="PW624"/>
      <c r="PX624"/>
      <c r="PY624"/>
      <c r="PZ624"/>
      <c r="QA624"/>
      <c r="QB624"/>
      <c r="QC624"/>
      <c r="QD624"/>
      <c r="QE624"/>
      <c r="QF624"/>
      <c r="QG624"/>
      <c r="QH624"/>
      <c r="QI624"/>
      <c r="QJ624"/>
      <c r="QK624"/>
      <c r="QL624"/>
      <c r="QM624"/>
      <c r="QN624"/>
      <c r="QO624"/>
      <c r="QP624"/>
      <c r="QQ624"/>
      <c r="QR624"/>
      <c r="QS624"/>
      <c r="QT624"/>
      <c r="QU624"/>
      <c r="QV624"/>
      <c r="QW624"/>
      <c r="QX624"/>
      <c r="QY624"/>
      <c r="QZ624"/>
      <c r="RA624"/>
      <c r="RB624"/>
      <c r="RC624"/>
      <c r="RD624"/>
      <c r="RE624"/>
      <c r="RF624"/>
      <c r="RG624"/>
      <c r="RH624"/>
      <c r="RI624"/>
      <c r="RJ624"/>
      <c r="RK624"/>
      <c r="RL624"/>
      <c r="RM624"/>
      <c r="RN624"/>
      <c r="RO624"/>
      <c r="RP624"/>
      <c r="RQ624"/>
      <c r="RR624"/>
      <c r="RS624"/>
      <c r="RT624"/>
      <c r="RU624"/>
      <c r="RV624"/>
      <c r="RW624"/>
      <c r="RX624"/>
      <c r="RY624"/>
      <c r="RZ624"/>
      <c r="SA624"/>
      <c r="SB624"/>
      <c r="SC624"/>
      <c r="SD624"/>
      <c r="SE624"/>
      <c r="SF624"/>
      <c r="SG624"/>
      <c r="SH624"/>
      <c r="SI624"/>
      <c r="SJ624"/>
      <c r="SK624"/>
      <c r="SL624"/>
      <c r="SM624"/>
      <c r="SN624"/>
      <c r="SO624"/>
      <c r="SP624"/>
      <c r="SQ624"/>
      <c r="SR624"/>
      <c r="SS624"/>
      <c r="ST624"/>
      <c r="SU624"/>
      <c r="SV624"/>
      <c r="SW624"/>
      <c r="SX624"/>
      <c r="SY624"/>
      <c r="SZ624"/>
      <c r="TA624"/>
      <c r="TB624"/>
      <c r="TC624"/>
      <c r="TD624"/>
      <c r="TE624"/>
      <c r="TF624"/>
      <c r="TG624"/>
      <c r="TH624"/>
      <c r="TI624"/>
      <c r="TJ624"/>
      <c r="TK624"/>
      <c r="TL624"/>
      <c r="TM624"/>
      <c r="TN624"/>
      <c r="TO624"/>
      <c r="TP624"/>
      <c r="TQ624"/>
      <c r="TR624"/>
      <c r="TS624"/>
      <c r="TT624"/>
      <c r="TU624"/>
      <c r="TV624"/>
      <c r="TW624"/>
      <c r="TX624"/>
      <c r="TY624"/>
      <c r="TZ624"/>
      <c r="UA624"/>
      <c r="UB624"/>
      <c r="UC624"/>
      <c r="UD624"/>
      <c r="UE624"/>
      <c r="UF624"/>
      <c r="UG624"/>
      <c r="UH624"/>
      <c r="UI624"/>
      <c r="UJ624"/>
      <c r="UK624"/>
      <c r="UL624"/>
      <c r="UM624"/>
      <c r="UN624"/>
      <c r="UO624"/>
      <c r="UP624"/>
      <c r="UQ624"/>
      <c r="UR624"/>
      <c r="US624"/>
      <c r="UT624"/>
      <c r="UU624"/>
      <c r="UV624"/>
      <c r="UW624"/>
      <c r="UX624"/>
      <c r="UY624"/>
      <c r="UZ624"/>
      <c r="VA624"/>
      <c r="VB624"/>
      <c r="VC624"/>
      <c r="VD624"/>
      <c r="VE624"/>
      <c r="VF624"/>
      <c r="VG624"/>
      <c r="VH624"/>
      <c r="VI624"/>
      <c r="VJ624"/>
      <c r="VK624"/>
      <c r="VL624"/>
      <c r="VM624"/>
      <c r="VN624"/>
      <c r="VO624"/>
      <c r="VP624"/>
      <c r="VQ624"/>
      <c r="VR624"/>
      <c r="VS624"/>
      <c r="VT624"/>
      <c r="VU624"/>
      <c r="VV624"/>
      <c r="VW624"/>
      <c r="VX624"/>
      <c r="VY624"/>
      <c r="VZ624"/>
      <c r="WA624"/>
      <c r="WB624"/>
      <c r="WC624"/>
      <c r="WD624"/>
      <c r="WE624"/>
      <c r="WF624"/>
      <c r="WG624"/>
      <c r="WH624"/>
      <c r="WI624"/>
      <c r="WJ624"/>
      <c r="WK624"/>
      <c r="WL624"/>
      <c r="WM624"/>
      <c r="WN624"/>
      <c r="WO624"/>
      <c r="WP624"/>
      <c r="WQ624"/>
      <c r="WR624"/>
      <c r="WS624"/>
      <c r="WT624"/>
      <c r="WU624"/>
      <c r="WV624"/>
      <c r="WW624"/>
      <c r="WX624"/>
      <c r="WY624"/>
      <c r="WZ624"/>
      <c r="XA624"/>
      <c r="XB624"/>
      <c r="XC624"/>
      <c r="XD624"/>
      <c r="XE624"/>
      <c r="XF624"/>
      <c r="XG624"/>
      <c r="XH624"/>
      <c r="XI624"/>
      <c r="XJ624"/>
      <c r="XK624"/>
      <c r="XL624"/>
      <c r="XM624"/>
      <c r="XN624"/>
      <c r="XO624"/>
      <c r="XP624"/>
      <c r="XQ624"/>
      <c r="XR624"/>
      <c r="XS624"/>
      <c r="XT624"/>
      <c r="XU624"/>
      <c r="XV624"/>
      <c r="XW624"/>
      <c r="XX624"/>
      <c r="XY624"/>
      <c r="XZ624"/>
      <c r="YA624"/>
      <c r="YB624"/>
      <c r="YC624"/>
      <c r="YD624"/>
      <c r="YE624"/>
      <c r="YF624"/>
      <c r="YG624"/>
      <c r="YH624"/>
      <c r="YI624"/>
      <c r="YJ624"/>
      <c r="YK624"/>
      <c r="YL624"/>
      <c r="YM624"/>
      <c r="YN624"/>
      <c r="YO624"/>
      <c r="YP624"/>
      <c r="YQ624"/>
      <c r="YR624"/>
      <c r="YS624"/>
      <c r="YT624"/>
      <c r="YU624"/>
      <c r="YV624"/>
      <c r="YW624"/>
      <c r="YX624"/>
      <c r="YY624"/>
      <c r="YZ624"/>
      <c r="ZA624"/>
      <c r="ZB624"/>
      <c r="ZC624"/>
      <c r="ZD624"/>
      <c r="ZE624"/>
      <c r="ZF624"/>
      <c r="ZG624"/>
      <c r="ZH624"/>
      <c r="ZI624"/>
      <c r="ZJ624"/>
      <c r="ZK624"/>
      <c r="ZL624"/>
      <c r="ZM624"/>
      <c r="ZN624"/>
      <c r="ZO624"/>
      <c r="ZP624"/>
      <c r="ZQ624"/>
      <c r="ZR624"/>
      <c r="ZS624"/>
      <c r="ZT624"/>
      <c r="ZU624"/>
      <c r="ZV624"/>
      <c r="ZW624"/>
      <c r="ZX624"/>
      <c r="ZY624"/>
      <c r="ZZ624"/>
      <c r="AAA624"/>
      <c r="AAB624"/>
      <c r="AAC624"/>
      <c r="AAD624"/>
      <c r="AAE624"/>
      <c r="AAF624"/>
      <c r="AAG624"/>
      <c r="AAH624"/>
      <c r="AAI624"/>
      <c r="AAJ624"/>
      <c r="AAK624"/>
      <c r="AAL624"/>
      <c r="AAM624"/>
      <c r="AAN624"/>
      <c r="AAO624"/>
      <c r="AAP624"/>
      <c r="AAQ624"/>
      <c r="AAR624"/>
      <c r="AAS624"/>
      <c r="AAT624"/>
      <c r="AAU624"/>
      <c r="AAV624"/>
      <c r="AAW624"/>
      <c r="AAX624"/>
      <c r="AAY624"/>
      <c r="AAZ624"/>
      <c r="ABA624"/>
      <c r="ABB624"/>
      <c r="ABC624"/>
      <c r="ABD624"/>
      <c r="ABE624"/>
      <c r="ABF624"/>
      <c r="ABG624"/>
      <c r="ABH624"/>
      <c r="ABI624"/>
      <c r="ABJ624"/>
      <c r="ABK624"/>
      <c r="ABL624"/>
      <c r="ABM624"/>
      <c r="ABN624"/>
      <c r="ABO624"/>
      <c r="ABP624"/>
      <c r="ABQ624"/>
      <c r="ABR624"/>
      <c r="ABS624"/>
      <c r="ABT624"/>
      <c r="ABU624"/>
      <c r="ABV624"/>
      <c r="ABW624"/>
      <c r="ABX624"/>
      <c r="ABY624"/>
      <c r="ABZ624"/>
      <c r="ACA624"/>
      <c r="ACB624"/>
      <c r="ACC624"/>
      <c r="ACD624"/>
      <c r="ACE624"/>
      <c r="ACF624"/>
      <c r="ACG624"/>
      <c r="ACH624"/>
      <c r="ACI624"/>
      <c r="ACJ624"/>
      <c r="ACK624"/>
      <c r="ACL624"/>
      <c r="ACM624"/>
      <c r="ACN624"/>
      <c r="ACO624"/>
      <c r="ACP624"/>
      <c r="ACQ624"/>
      <c r="ACR624"/>
      <c r="ACS624"/>
      <c r="ACT624"/>
      <c r="ACU624"/>
      <c r="ACV624"/>
      <c r="ACW624"/>
      <c r="ACX624"/>
      <c r="ACY624"/>
      <c r="ACZ624"/>
      <c r="ADA624"/>
      <c r="ADB624"/>
      <c r="ADC624"/>
      <c r="ADD624"/>
      <c r="ADE624"/>
      <c r="ADF624"/>
      <c r="ADG624"/>
      <c r="ADH624"/>
      <c r="ADI624"/>
      <c r="ADJ624"/>
      <c r="ADK624"/>
      <c r="ADL624"/>
      <c r="ADM624"/>
      <c r="ADN624"/>
      <c r="ADO624"/>
      <c r="ADP624"/>
      <c r="ADQ624"/>
      <c r="ADR624"/>
      <c r="ADS624"/>
      <c r="ADT624"/>
      <c r="ADU624"/>
      <c r="ADV624"/>
      <c r="ADW624"/>
      <c r="ADX624"/>
      <c r="ADY624"/>
      <c r="ADZ624"/>
      <c r="AEA624"/>
      <c r="AEB624"/>
      <c r="AEC624"/>
      <c r="AED624"/>
      <c r="AEE624"/>
      <c r="AEF624"/>
      <c r="AEG624"/>
      <c r="AEH624"/>
      <c r="AEI624"/>
      <c r="AEJ624"/>
      <c r="AEK624"/>
      <c r="AEL624"/>
      <c r="AEM624"/>
      <c r="AEN624"/>
      <c r="AEO624"/>
      <c r="AEP624"/>
      <c r="AEQ624"/>
      <c r="AER624"/>
      <c r="AES624"/>
      <c r="AET624"/>
      <c r="AEU624"/>
      <c r="AEV624"/>
      <c r="AEW624"/>
      <c r="AEX624"/>
      <c r="AEY624"/>
      <c r="AEZ624"/>
      <c r="AFA624"/>
      <c r="AFB624"/>
      <c r="AFC624"/>
      <c r="AFD624"/>
      <c r="AFE624"/>
      <c r="AFF624"/>
      <c r="AFG624"/>
      <c r="AFH624"/>
      <c r="AFI624"/>
      <c r="AFJ624"/>
      <c r="AFK624"/>
      <c r="AFL624"/>
      <c r="AFM624"/>
      <c r="AFN624"/>
      <c r="AFO624"/>
      <c r="AFP624"/>
      <c r="AFQ624"/>
      <c r="AFR624"/>
      <c r="AFS624"/>
      <c r="AFT624"/>
      <c r="AFU624"/>
      <c r="AFV624"/>
      <c r="AFW624"/>
      <c r="AFX624"/>
      <c r="AFY624"/>
      <c r="AFZ624"/>
      <c r="AGA624"/>
      <c r="AGB624"/>
      <c r="AGC624"/>
      <c r="AGD624"/>
      <c r="AGE624"/>
      <c r="AGF624"/>
      <c r="AGG624"/>
      <c r="AGH624"/>
      <c r="AGI624"/>
      <c r="AGJ624"/>
      <c r="AGK624"/>
      <c r="AGL624"/>
      <c r="AGM624"/>
      <c r="AGN624"/>
      <c r="AGO624"/>
      <c r="AGP624"/>
      <c r="AGQ624"/>
      <c r="AGR624"/>
      <c r="AGS624"/>
      <c r="AGT624"/>
      <c r="AGU624"/>
      <c r="AGV624"/>
      <c r="AGW624"/>
      <c r="AGX624"/>
      <c r="AGY624"/>
      <c r="AGZ624"/>
      <c r="AHA624"/>
      <c r="AHB624"/>
      <c r="AHC624"/>
      <c r="AHD624"/>
      <c r="AHE624"/>
      <c r="AHF624"/>
      <c r="AHG624"/>
      <c r="AHH624"/>
      <c r="AHI624"/>
      <c r="AHJ624"/>
      <c r="AHK624"/>
      <c r="AHL624"/>
      <c r="AHM624"/>
      <c r="AHN624"/>
      <c r="AHO624"/>
      <c r="AHP624"/>
      <c r="AHQ624"/>
      <c r="AHR624"/>
      <c r="AHS624"/>
      <c r="AHT624"/>
      <c r="AHU624"/>
      <c r="AHV624"/>
      <c r="AHW624"/>
      <c r="AHX624"/>
      <c r="AHY624"/>
      <c r="AHZ624"/>
      <c r="AIA624"/>
      <c r="AIB624"/>
      <c r="AIC624"/>
      <c r="AID624"/>
      <c r="AIE624"/>
      <c r="AIF624"/>
      <c r="AIG624"/>
      <c r="AIH624"/>
      <c r="AII624"/>
      <c r="AIJ624"/>
      <c r="AIK624"/>
      <c r="AIL624"/>
      <c r="AIM624"/>
      <c r="AIN624"/>
      <c r="AIO624"/>
      <c r="AIP624"/>
      <c r="AIQ624"/>
      <c r="AIR624"/>
      <c r="AIS624"/>
      <c r="AIT624"/>
      <c r="AIU624"/>
      <c r="AIV624"/>
      <c r="AIW624"/>
      <c r="AIX624"/>
      <c r="AIY624"/>
      <c r="AIZ624"/>
      <c r="AJA624"/>
      <c r="AJB624"/>
      <c r="AJC624"/>
      <c r="AJD624"/>
      <c r="AJE624"/>
      <c r="AJF624"/>
      <c r="AJG624"/>
      <c r="AJH624"/>
      <c r="AJI624"/>
      <c r="AJJ624"/>
      <c r="AJK624"/>
      <c r="AJL624"/>
      <c r="AJM624"/>
      <c r="AJN624"/>
      <c r="AJO624"/>
      <c r="AJP624"/>
      <c r="AJQ624"/>
      <c r="AJR624"/>
      <c r="AJS624"/>
      <c r="AJT624"/>
      <c r="AJU624"/>
      <c r="AJV624"/>
      <c r="AJW624"/>
      <c r="AJX624"/>
      <c r="AJY624"/>
      <c r="AJZ624"/>
      <c r="AKA624"/>
      <c r="AKB624"/>
      <c r="AKC624"/>
      <c r="AKD624"/>
      <c r="AKE624"/>
      <c r="AKF624"/>
      <c r="AKG624"/>
      <c r="AKH624"/>
      <c r="AKI624"/>
      <c r="AKJ624"/>
      <c r="AKK624"/>
      <c r="AKL624"/>
      <c r="AKM624"/>
      <c r="AKN624"/>
      <c r="AKO624"/>
      <c r="AKP624"/>
      <c r="AKQ624"/>
      <c r="AKR624"/>
      <c r="AKS624"/>
      <c r="AKT624"/>
      <c r="AKU624"/>
      <c r="AKV624"/>
      <c r="AKW624"/>
      <c r="AKX624"/>
      <c r="AKY624"/>
      <c r="AKZ624"/>
      <c r="ALA624"/>
      <c r="ALB624"/>
      <c r="ALC624"/>
      <c r="ALD624"/>
      <c r="ALE624"/>
      <c r="ALF624"/>
      <c r="ALG624"/>
      <c r="ALH624"/>
      <c r="ALI624"/>
      <c r="ALJ624"/>
      <c r="ALK624"/>
      <c r="ALL624"/>
      <c r="ALM624"/>
      <c r="ALN624"/>
      <c r="ALO624"/>
      <c r="ALP624"/>
      <c r="ALQ624"/>
      <c r="ALR624"/>
      <c r="ALS624"/>
      <c r="ALT624"/>
      <c r="ALU624"/>
      <c r="ALV624"/>
      <c r="ALW624"/>
      <c r="ALX624"/>
      <c r="ALY624"/>
      <c r="ALZ624"/>
      <c r="AMA624"/>
      <c r="AMB624"/>
      <c r="AMC624"/>
      <c r="AMD624"/>
      <c r="AME624"/>
      <c r="AMF624"/>
      <c r="AMG624"/>
      <c r="AMH624"/>
      <c r="AMI624"/>
      <c r="AMJ624"/>
      <c r="AMK624"/>
      <c r="AML624"/>
      <c r="AMM624"/>
      <c r="AMN624"/>
      <c r="AMO624"/>
      <c r="AMP624"/>
      <c r="AMQ624"/>
      <c r="AMR624"/>
      <c r="AMS624"/>
      <c r="AMT624"/>
      <c r="AMU624"/>
    </row>
    <row r="625" spans="3:1038" s="6" customFormat="1" ht="15" customHeight="1" x14ac:dyDescent="0.25">
      <c r="C625" s="118" t="str">
        <f t="shared" si="265"/>
        <v>State</v>
      </c>
      <c r="D625" s="118" t="str">
        <f t="shared" si="266"/>
        <v>HPX-66-DHPTDR 130  (66 gal)</v>
      </c>
      <c r="E625" s="118">
        <f t="shared" si="267"/>
        <v>2301414</v>
      </c>
      <c r="F625" s="55">
        <f t="shared" si="268"/>
        <v>66</v>
      </c>
      <c r="G625" s="6" t="str">
        <f t="shared" si="269"/>
        <v>AOSmithHPTU66</v>
      </c>
      <c r="H625" s="114">
        <f t="shared" si="270"/>
        <v>1</v>
      </c>
      <c r="I625" s="152" t="str">
        <f t="shared" si="271"/>
        <v>StateHPX66DHPTDR</v>
      </c>
      <c r="J625" s="114">
        <v>3</v>
      </c>
      <c r="K625" s="219">
        <v>3.45</v>
      </c>
      <c r="L625" s="91" t="s">
        <v>188</v>
      </c>
      <c r="M625" s="32">
        <v>3</v>
      </c>
      <c r="N625" s="75">
        <f t="shared" si="272"/>
        <v>23</v>
      </c>
      <c r="O625" s="9" t="s">
        <v>39</v>
      </c>
      <c r="P625" s="119">
        <v>14</v>
      </c>
      <c r="Q625" s="164">
        <f t="shared" si="263"/>
        <v>2301414</v>
      </c>
      <c r="R625" s="59" t="str">
        <f t="shared" si="273"/>
        <v>HPX-66-DHPTDR 130  (66 gal)</v>
      </c>
      <c r="S625" s="151">
        <f>COUNTIF(R$90:R$662, R625)</f>
        <v>1</v>
      </c>
      <c r="T625" s="10" t="s">
        <v>363</v>
      </c>
      <c r="U625" s="11">
        <v>66</v>
      </c>
      <c r="V625" s="30" t="s">
        <v>82</v>
      </c>
      <c r="W625" s="80" t="s">
        <v>102</v>
      </c>
      <c r="X625" s="85" t="str">
        <f t="shared" si="264"/>
        <v>AOSmithHPTU66</v>
      </c>
      <c r="Y625" s="115">
        <v>1</v>
      </c>
      <c r="Z625" s="42">
        <v>3</v>
      </c>
      <c r="AA625" s="43">
        <v>44118</v>
      </c>
      <c r="AB625" s="44" t="s">
        <v>80</v>
      </c>
      <c r="AC625" s="124" t="str">
        <f t="shared" si="274"/>
        <v>2,     2301414,   "HPX-66-DHPTDR 130  (66 gal)"</v>
      </c>
      <c r="AD625" s="126" t="str">
        <f t="shared" si="336"/>
        <v>State</v>
      </c>
      <c r="AE625" s="128" t="s">
        <v>673</v>
      </c>
      <c r="AF625" s="167">
        <f>COUNTIF(AE$77:AE$662, AE625)</f>
        <v>1</v>
      </c>
      <c r="AG625" s="124" t="str">
        <f t="shared" si="275"/>
        <v xml:space="preserve">          case  HPX-66-DHPTDR 130  (66 gal)   :   "StateHPX66DHPTDR"</v>
      </c>
      <c r="AH625" s="6">
        <v>3.45</v>
      </c>
      <c r="AJ625" s="6">
        <v>3</v>
      </c>
      <c r="AK625"/>
      <c r="AL625" s="138">
        <f t="shared" si="276"/>
        <v>3.45</v>
      </c>
      <c r="AM625" s="138" t="str">
        <f t="shared" si="277"/>
        <v/>
      </c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  <c r="EW625"/>
      <c r="EX625"/>
      <c r="EY625"/>
      <c r="EZ625"/>
      <c r="FA625"/>
      <c r="FB625"/>
      <c r="FC625"/>
      <c r="FD625"/>
      <c r="FE625"/>
      <c r="FF625"/>
      <c r="FG625"/>
      <c r="FH625"/>
      <c r="FI625"/>
      <c r="FJ625"/>
      <c r="FK625"/>
      <c r="FL625"/>
      <c r="FM625"/>
      <c r="FN625"/>
      <c r="FO625"/>
      <c r="FP625"/>
      <c r="FQ625"/>
      <c r="FR625"/>
      <c r="FS625"/>
      <c r="FT625"/>
      <c r="FU625"/>
      <c r="FV625"/>
      <c r="FW625"/>
      <c r="FX625"/>
      <c r="FY625"/>
      <c r="FZ625"/>
      <c r="GA625"/>
      <c r="GB625"/>
      <c r="GC625"/>
      <c r="GD625"/>
      <c r="GE625"/>
      <c r="GF625"/>
      <c r="GG625"/>
      <c r="GH625"/>
      <c r="GI625"/>
      <c r="GJ625"/>
      <c r="GK625"/>
      <c r="GL625"/>
      <c r="GM625"/>
      <c r="GN625"/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/>
      <c r="IN625"/>
      <c r="IO625"/>
      <c r="IP625"/>
      <c r="IQ625"/>
      <c r="IR625"/>
      <c r="IS625"/>
      <c r="IT625"/>
      <c r="IU625"/>
      <c r="IV625"/>
      <c r="IW625"/>
      <c r="IX625"/>
      <c r="IY625"/>
      <c r="IZ625"/>
      <c r="JA625"/>
      <c r="JB625"/>
      <c r="JC625"/>
      <c r="JD625"/>
      <c r="JE625"/>
      <c r="JF625"/>
      <c r="JG625"/>
      <c r="JH625"/>
      <c r="JI625"/>
      <c r="JJ625"/>
      <c r="JK625"/>
      <c r="JL625"/>
      <c r="JM625"/>
      <c r="JN625"/>
      <c r="JO625"/>
      <c r="JP625"/>
      <c r="JQ625"/>
      <c r="JR625"/>
      <c r="JS625"/>
      <c r="JT625"/>
      <c r="JU625"/>
      <c r="JV625"/>
      <c r="JW625"/>
      <c r="JX625"/>
      <c r="JY625"/>
      <c r="JZ625"/>
      <c r="KA625"/>
      <c r="KB625"/>
      <c r="KC625"/>
      <c r="KD625"/>
      <c r="KE625"/>
      <c r="KF625"/>
      <c r="KG625"/>
      <c r="KH625"/>
      <c r="KI625"/>
      <c r="KJ625"/>
      <c r="KK625"/>
      <c r="KL625"/>
      <c r="KM625"/>
      <c r="KN625"/>
      <c r="KO625"/>
      <c r="KP625"/>
      <c r="KQ625"/>
      <c r="KR625"/>
      <c r="KS625"/>
      <c r="KT625"/>
      <c r="KU625"/>
      <c r="KV625"/>
      <c r="KW625"/>
      <c r="KX625"/>
      <c r="KY625"/>
      <c r="KZ625"/>
      <c r="LA625"/>
      <c r="LB625"/>
      <c r="LC625"/>
      <c r="LD625"/>
      <c r="LE625"/>
      <c r="LF625"/>
      <c r="LG625"/>
      <c r="LH625"/>
      <c r="LI625"/>
      <c r="LJ625"/>
      <c r="LK625"/>
      <c r="LL625"/>
      <c r="LM625"/>
      <c r="LN625"/>
      <c r="LO625"/>
      <c r="LP625"/>
      <c r="LQ625"/>
      <c r="LR625"/>
      <c r="LS625"/>
      <c r="LT625"/>
      <c r="LU625"/>
      <c r="LV625"/>
      <c r="LW625"/>
      <c r="LX625"/>
      <c r="LY625"/>
      <c r="LZ625"/>
      <c r="MA625"/>
      <c r="MB625"/>
      <c r="MC625"/>
      <c r="MD625"/>
      <c r="ME625"/>
      <c r="MF625"/>
      <c r="MG625"/>
      <c r="MH625"/>
      <c r="MI625"/>
      <c r="MJ625"/>
      <c r="MK625"/>
      <c r="ML625"/>
      <c r="MM625"/>
      <c r="MN625"/>
      <c r="MO625"/>
      <c r="MP625"/>
      <c r="MQ625"/>
      <c r="MR625"/>
      <c r="MS625"/>
      <c r="MT625"/>
      <c r="MU625"/>
      <c r="MV625"/>
      <c r="MW625"/>
      <c r="MX625"/>
      <c r="MY625"/>
      <c r="MZ625"/>
      <c r="NA625"/>
      <c r="NB625"/>
      <c r="NC625"/>
      <c r="ND625"/>
      <c r="NE625"/>
      <c r="NF625"/>
      <c r="NG625"/>
      <c r="NH625"/>
      <c r="NI625"/>
      <c r="NJ625"/>
      <c r="NK625"/>
      <c r="NL625"/>
      <c r="NM625"/>
      <c r="NN625"/>
      <c r="NO625"/>
      <c r="NP625"/>
      <c r="NQ625"/>
      <c r="NR625"/>
      <c r="NS625"/>
      <c r="NT625"/>
      <c r="NU625"/>
      <c r="NV625"/>
      <c r="NW625"/>
      <c r="NX625"/>
      <c r="NY625"/>
      <c r="NZ625"/>
      <c r="OA625"/>
      <c r="OB625"/>
      <c r="OC625"/>
      <c r="OD625"/>
      <c r="OE625"/>
      <c r="OF625"/>
      <c r="OG625"/>
      <c r="OH625"/>
      <c r="OI625"/>
      <c r="OJ625"/>
      <c r="OK625"/>
      <c r="OL625"/>
      <c r="OM625"/>
      <c r="ON625"/>
      <c r="OO625"/>
      <c r="OP625"/>
      <c r="OQ625"/>
      <c r="OR625"/>
      <c r="OS625"/>
      <c r="OT625"/>
      <c r="OU625"/>
      <c r="OV625"/>
      <c r="OW625"/>
      <c r="OX625"/>
      <c r="OY625"/>
      <c r="OZ625"/>
      <c r="PA625"/>
      <c r="PB625"/>
      <c r="PC625"/>
      <c r="PD625"/>
      <c r="PE625"/>
      <c r="PF625"/>
      <c r="PG625"/>
      <c r="PH625"/>
      <c r="PI625"/>
      <c r="PJ625"/>
      <c r="PK625"/>
      <c r="PL625"/>
      <c r="PM625"/>
      <c r="PN625"/>
      <c r="PO625"/>
      <c r="PP625"/>
      <c r="PQ625"/>
      <c r="PR625"/>
      <c r="PS625"/>
      <c r="PT625"/>
      <c r="PU625"/>
      <c r="PV625"/>
      <c r="PW625"/>
      <c r="PX625"/>
      <c r="PY625"/>
      <c r="PZ625"/>
      <c r="QA625"/>
      <c r="QB625"/>
      <c r="QC625"/>
      <c r="QD625"/>
      <c r="QE625"/>
      <c r="QF625"/>
      <c r="QG625"/>
      <c r="QH625"/>
      <c r="QI625"/>
      <c r="QJ625"/>
      <c r="QK625"/>
      <c r="QL625"/>
      <c r="QM625"/>
      <c r="QN625"/>
      <c r="QO625"/>
      <c r="QP625"/>
      <c r="QQ625"/>
      <c r="QR625"/>
      <c r="QS625"/>
      <c r="QT625"/>
      <c r="QU625"/>
      <c r="QV625"/>
      <c r="QW625"/>
      <c r="QX625"/>
      <c r="QY625"/>
      <c r="QZ625"/>
      <c r="RA625"/>
      <c r="RB625"/>
      <c r="RC625"/>
      <c r="RD625"/>
      <c r="RE625"/>
      <c r="RF625"/>
      <c r="RG625"/>
      <c r="RH625"/>
      <c r="RI625"/>
      <c r="RJ625"/>
      <c r="RK625"/>
      <c r="RL625"/>
      <c r="RM625"/>
      <c r="RN625"/>
      <c r="RO625"/>
      <c r="RP625"/>
      <c r="RQ625"/>
      <c r="RR625"/>
      <c r="RS625"/>
      <c r="RT625"/>
      <c r="RU625"/>
      <c r="RV625"/>
      <c r="RW625"/>
      <c r="RX625"/>
      <c r="RY625"/>
      <c r="RZ625"/>
      <c r="SA625"/>
      <c r="SB625"/>
      <c r="SC625"/>
      <c r="SD625"/>
      <c r="SE625"/>
      <c r="SF625"/>
      <c r="SG625"/>
      <c r="SH625"/>
      <c r="SI625"/>
      <c r="SJ625"/>
      <c r="SK625"/>
      <c r="SL625"/>
      <c r="SM625"/>
      <c r="SN625"/>
      <c r="SO625"/>
      <c r="SP625"/>
      <c r="SQ625"/>
      <c r="SR625"/>
      <c r="SS625"/>
      <c r="ST625"/>
      <c r="SU625"/>
      <c r="SV625"/>
      <c r="SW625"/>
      <c r="SX625"/>
      <c r="SY625"/>
      <c r="SZ625"/>
      <c r="TA625"/>
      <c r="TB625"/>
      <c r="TC625"/>
      <c r="TD625"/>
      <c r="TE625"/>
      <c r="TF625"/>
      <c r="TG625"/>
      <c r="TH625"/>
      <c r="TI625"/>
      <c r="TJ625"/>
      <c r="TK625"/>
      <c r="TL625"/>
      <c r="TM625"/>
      <c r="TN625"/>
      <c r="TO625"/>
      <c r="TP625"/>
      <c r="TQ625"/>
      <c r="TR625"/>
      <c r="TS625"/>
      <c r="TT625"/>
      <c r="TU625"/>
      <c r="TV625"/>
      <c r="TW625"/>
      <c r="TX625"/>
      <c r="TY625"/>
      <c r="TZ625"/>
      <c r="UA625"/>
      <c r="UB625"/>
      <c r="UC625"/>
      <c r="UD625"/>
      <c r="UE625"/>
      <c r="UF625"/>
      <c r="UG625"/>
      <c r="UH625"/>
      <c r="UI625"/>
      <c r="UJ625"/>
      <c r="UK625"/>
      <c r="UL625"/>
      <c r="UM625"/>
      <c r="UN625"/>
      <c r="UO625"/>
      <c r="UP625"/>
      <c r="UQ625"/>
      <c r="UR625"/>
      <c r="US625"/>
      <c r="UT625"/>
      <c r="UU625"/>
      <c r="UV625"/>
      <c r="UW625"/>
      <c r="UX625"/>
      <c r="UY625"/>
      <c r="UZ625"/>
      <c r="VA625"/>
      <c r="VB625"/>
      <c r="VC625"/>
      <c r="VD625"/>
      <c r="VE625"/>
      <c r="VF625"/>
      <c r="VG625"/>
      <c r="VH625"/>
      <c r="VI625"/>
      <c r="VJ625"/>
      <c r="VK625"/>
      <c r="VL625"/>
      <c r="VM625"/>
      <c r="VN625"/>
      <c r="VO625"/>
      <c r="VP625"/>
      <c r="VQ625"/>
      <c r="VR625"/>
      <c r="VS625"/>
      <c r="VT625"/>
      <c r="VU625"/>
      <c r="VV625"/>
      <c r="VW625"/>
      <c r="VX625"/>
      <c r="VY625"/>
      <c r="VZ625"/>
      <c r="WA625"/>
      <c r="WB625"/>
      <c r="WC625"/>
      <c r="WD625"/>
      <c r="WE625"/>
      <c r="WF625"/>
      <c r="WG625"/>
      <c r="WH625"/>
      <c r="WI625"/>
      <c r="WJ625"/>
      <c r="WK625"/>
      <c r="WL625"/>
      <c r="WM625"/>
      <c r="WN625"/>
      <c r="WO625"/>
      <c r="WP625"/>
      <c r="WQ625"/>
      <c r="WR625"/>
      <c r="WS625"/>
      <c r="WT625"/>
      <c r="WU625"/>
      <c r="WV625"/>
      <c r="WW625"/>
      <c r="WX625"/>
      <c r="WY625"/>
      <c r="WZ625"/>
      <c r="XA625"/>
      <c r="XB625"/>
      <c r="XC625"/>
      <c r="XD625"/>
      <c r="XE625"/>
      <c r="XF625"/>
      <c r="XG625"/>
      <c r="XH625"/>
      <c r="XI625"/>
      <c r="XJ625"/>
      <c r="XK625"/>
      <c r="XL625"/>
      <c r="XM625"/>
      <c r="XN625"/>
      <c r="XO625"/>
      <c r="XP625"/>
      <c r="XQ625"/>
      <c r="XR625"/>
      <c r="XS625"/>
      <c r="XT625"/>
      <c r="XU625"/>
      <c r="XV625"/>
      <c r="XW625"/>
      <c r="XX625"/>
      <c r="XY625"/>
      <c r="XZ625"/>
      <c r="YA625"/>
      <c r="YB625"/>
      <c r="YC625"/>
      <c r="YD625"/>
      <c r="YE625"/>
      <c r="YF625"/>
      <c r="YG625"/>
      <c r="YH625"/>
      <c r="YI625"/>
      <c r="YJ625"/>
      <c r="YK625"/>
      <c r="YL625"/>
      <c r="YM625"/>
      <c r="YN625"/>
      <c r="YO625"/>
      <c r="YP625"/>
      <c r="YQ625"/>
      <c r="YR625"/>
      <c r="YS625"/>
      <c r="YT625"/>
      <c r="YU625"/>
      <c r="YV625"/>
      <c r="YW625"/>
      <c r="YX625"/>
      <c r="YY625"/>
      <c r="YZ625"/>
      <c r="ZA625"/>
      <c r="ZB625"/>
      <c r="ZC625"/>
      <c r="ZD625"/>
      <c r="ZE625"/>
      <c r="ZF625"/>
      <c r="ZG625"/>
      <c r="ZH625"/>
      <c r="ZI625"/>
      <c r="ZJ625"/>
      <c r="ZK625"/>
      <c r="ZL625"/>
      <c r="ZM625"/>
      <c r="ZN625"/>
      <c r="ZO625"/>
      <c r="ZP625"/>
      <c r="ZQ625"/>
      <c r="ZR625"/>
      <c r="ZS625"/>
      <c r="ZT625"/>
      <c r="ZU625"/>
      <c r="ZV625"/>
      <c r="ZW625"/>
      <c r="ZX625"/>
      <c r="ZY625"/>
      <c r="ZZ625"/>
      <c r="AAA625"/>
      <c r="AAB625"/>
      <c r="AAC625"/>
      <c r="AAD625"/>
      <c r="AAE625"/>
      <c r="AAF625"/>
      <c r="AAG625"/>
      <c r="AAH625"/>
      <c r="AAI625"/>
      <c r="AAJ625"/>
      <c r="AAK625"/>
      <c r="AAL625"/>
      <c r="AAM625"/>
      <c r="AAN625"/>
      <c r="AAO625"/>
      <c r="AAP625"/>
      <c r="AAQ625"/>
      <c r="AAR625"/>
      <c r="AAS625"/>
      <c r="AAT625"/>
      <c r="AAU625"/>
      <c r="AAV625"/>
      <c r="AAW625"/>
      <c r="AAX625"/>
      <c r="AAY625"/>
      <c r="AAZ625"/>
      <c r="ABA625"/>
      <c r="ABB625"/>
      <c r="ABC625"/>
      <c r="ABD625"/>
      <c r="ABE625"/>
      <c r="ABF625"/>
      <c r="ABG625"/>
      <c r="ABH625"/>
      <c r="ABI625"/>
      <c r="ABJ625"/>
      <c r="ABK625"/>
      <c r="ABL625"/>
      <c r="ABM625"/>
      <c r="ABN625"/>
      <c r="ABO625"/>
      <c r="ABP625"/>
      <c r="ABQ625"/>
      <c r="ABR625"/>
      <c r="ABS625"/>
      <c r="ABT625"/>
      <c r="ABU625"/>
      <c r="ABV625"/>
      <c r="ABW625"/>
      <c r="ABX625"/>
      <c r="ABY625"/>
      <c r="ABZ625"/>
      <c r="ACA625"/>
      <c r="ACB625"/>
      <c r="ACC625"/>
      <c r="ACD625"/>
      <c r="ACE625"/>
      <c r="ACF625"/>
      <c r="ACG625"/>
      <c r="ACH625"/>
      <c r="ACI625"/>
      <c r="ACJ625"/>
      <c r="ACK625"/>
      <c r="ACL625"/>
      <c r="ACM625"/>
      <c r="ACN625"/>
      <c r="ACO625"/>
      <c r="ACP625"/>
      <c r="ACQ625"/>
      <c r="ACR625"/>
      <c r="ACS625"/>
      <c r="ACT625"/>
      <c r="ACU625"/>
      <c r="ACV625"/>
      <c r="ACW625"/>
      <c r="ACX625"/>
      <c r="ACY625"/>
      <c r="ACZ625"/>
      <c r="ADA625"/>
      <c r="ADB625"/>
      <c r="ADC625"/>
      <c r="ADD625"/>
      <c r="ADE625"/>
      <c r="ADF625"/>
      <c r="ADG625"/>
      <c r="ADH625"/>
      <c r="ADI625"/>
      <c r="ADJ625"/>
      <c r="ADK625"/>
      <c r="ADL625"/>
      <c r="ADM625"/>
      <c r="ADN625"/>
      <c r="ADO625"/>
      <c r="ADP625"/>
      <c r="ADQ625"/>
      <c r="ADR625"/>
      <c r="ADS625"/>
      <c r="ADT625"/>
      <c r="ADU625"/>
      <c r="ADV625"/>
      <c r="ADW625"/>
      <c r="ADX625"/>
      <c r="ADY625"/>
      <c r="ADZ625"/>
      <c r="AEA625"/>
      <c r="AEB625"/>
      <c r="AEC625"/>
      <c r="AED625"/>
      <c r="AEE625"/>
      <c r="AEF625"/>
      <c r="AEG625"/>
      <c r="AEH625"/>
      <c r="AEI625"/>
      <c r="AEJ625"/>
      <c r="AEK625"/>
      <c r="AEL625"/>
      <c r="AEM625"/>
      <c r="AEN625"/>
      <c r="AEO625"/>
      <c r="AEP625"/>
      <c r="AEQ625"/>
      <c r="AER625"/>
      <c r="AES625"/>
      <c r="AET625"/>
      <c r="AEU625"/>
      <c r="AEV625"/>
      <c r="AEW625"/>
      <c r="AEX625"/>
      <c r="AEY625"/>
      <c r="AEZ625"/>
      <c r="AFA625"/>
      <c r="AFB625"/>
      <c r="AFC625"/>
      <c r="AFD625"/>
      <c r="AFE625"/>
      <c r="AFF625"/>
      <c r="AFG625"/>
      <c r="AFH625"/>
      <c r="AFI625"/>
      <c r="AFJ625"/>
      <c r="AFK625"/>
      <c r="AFL625"/>
      <c r="AFM625"/>
      <c r="AFN625"/>
      <c r="AFO625"/>
      <c r="AFP625"/>
      <c r="AFQ625"/>
      <c r="AFR625"/>
      <c r="AFS625"/>
      <c r="AFT625"/>
      <c r="AFU625"/>
      <c r="AFV625"/>
      <c r="AFW625"/>
      <c r="AFX625"/>
      <c r="AFY625"/>
      <c r="AFZ625"/>
      <c r="AGA625"/>
      <c r="AGB625"/>
      <c r="AGC625"/>
      <c r="AGD625"/>
      <c r="AGE625"/>
      <c r="AGF625"/>
      <c r="AGG625"/>
      <c r="AGH625"/>
      <c r="AGI625"/>
      <c r="AGJ625"/>
      <c r="AGK625"/>
      <c r="AGL625"/>
      <c r="AGM625"/>
      <c r="AGN625"/>
      <c r="AGO625"/>
      <c r="AGP625"/>
      <c r="AGQ625"/>
      <c r="AGR625"/>
      <c r="AGS625"/>
      <c r="AGT625"/>
      <c r="AGU625"/>
      <c r="AGV625"/>
      <c r="AGW625"/>
      <c r="AGX625"/>
      <c r="AGY625"/>
      <c r="AGZ625"/>
      <c r="AHA625"/>
      <c r="AHB625"/>
      <c r="AHC625"/>
      <c r="AHD625"/>
      <c r="AHE625"/>
      <c r="AHF625"/>
      <c r="AHG625"/>
      <c r="AHH625"/>
      <c r="AHI625"/>
      <c r="AHJ625"/>
      <c r="AHK625"/>
      <c r="AHL625"/>
      <c r="AHM625"/>
      <c r="AHN625"/>
      <c r="AHO625"/>
      <c r="AHP625"/>
      <c r="AHQ625"/>
      <c r="AHR625"/>
      <c r="AHS625"/>
      <c r="AHT625"/>
      <c r="AHU625"/>
      <c r="AHV625"/>
      <c r="AHW625"/>
      <c r="AHX625"/>
      <c r="AHY625"/>
      <c r="AHZ625"/>
      <c r="AIA625"/>
      <c r="AIB625"/>
      <c r="AIC625"/>
      <c r="AID625"/>
      <c r="AIE625"/>
      <c r="AIF625"/>
      <c r="AIG625"/>
      <c r="AIH625"/>
      <c r="AII625"/>
      <c r="AIJ625"/>
      <c r="AIK625"/>
      <c r="AIL625"/>
      <c r="AIM625"/>
      <c r="AIN625"/>
      <c r="AIO625"/>
      <c r="AIP625"/>
      <c r="AIQ625"/>
      <c r="AIR625"/>
      <c r="AIS625"/>
      <c r="AIT625"/>
      <c r="AIU625"/>
      <c r="AIV625"/>
      <c r="AIW625"/>
      <c r="AIX625"/>
      <c r="AIY625"/>
      <c r="AIZ625"/>
      <c r="AJA625"/>
      <c r="AJB625"/>
      <c r="AJC625"/>
      <c r="AJD625"/>
      <c r="AJE625"/>
      <c r="AJF625"/>
      <c r="AJG625"/>
      <c r="AJH625"/>
      <c r="AJI625"/>
      <c r="AJJ625"/>
      <c r="AJK625"/>
      <c r="AJL625"/>
      <c r="AJM625"/>
      <c r="AJN625"/>
      <c r="AJO625"/>
      <c r="AJP625"/>
      <c r="AJQ625"/>
      <c r="AJR625"/>
      <c r="AJS625"/>
      <c r="AJT625"/>
      <c r="AJU625"/>
      <c r="AJV625"/>
      <c r="AJW625"/>
      <c r="AJX625"/>
      <c r="AJY625"/>
      <c r="AJZ625"/>
      <c r="AKA625"/>
      <c r="AKB625"/>
      <c r="AKC625"/>
      <c r="AKD625"/>
      <c r="AKE625"/>
      <c r="AKF625"/>
      <c r="AKG625"/>
      <c r="AKH625"/>
      <c r="AKI625"/>
      <c r="AKJ625"/>
      <c r="AKK625"/>
      <c r="AKL625"/>
      <c r="AKM625"/>
      <c r="AKN625"/>
      <c r="AKO625"/>
      <c r="AKP625"/>
      <c r="AKQ625"/>
      <c r="AKR625"/>
      <c r="AKS625"/>
      <c r="AKT625"/>
      <c r="AKU625"/>
      <c r="AKV625"/>
      <c r="AKW625"/>
      <c r="AKX625"/>
      <c r="AKY625"/>
      <c r="AKZ625"/>
      <c r="ALA625"/>
      <c r="ALB625"/>
      <c r="ALC625"/>
      <c r="ALD625"/>
      <c r="ALE625"/>
      <c r="ALF625"/>
      <c r="ALG625"/>
      <c r="ALH625"/>
      <c r="ALI625"/>
      <c r="ALJ625"/>
      <c r="ALK625"/>
      <c r="ALL625"/>
      <c r="ALM625"/>
      <c r="ALN625"/>
      <c r="ALO625"/>
      <c r="ALP625"/>
      <c r="ALQ625"/>
      <c r="ALR625"/>
      <c r="ALS625"/>
      <c r="ALT625"/>
      <c r="ALU625"/>
      <c r="ALV625"/>
      <c r="ALW625"/>
      <c r="ALX625"/>
      <c r="ALY625"/>
      <c r="ALZ625"/>
      <c r="AMA625"/>
      <c r="AMB625"/>
      <c r="AMC625"/>
      <c r="AMD625"/>
      <c r="AME625"/>
      <c r="AMF625"/>
      <c r="AMG625"/>
      <c r="AMH625"/>
      <c r="AMI625"/>
      <c r="AMJ625"/>
      <c r="AMK625"/>
      <c r="AML625"/>
      <c r="AMM625"/>
      <c r="AMN625"/>
      <c r="AMO625"/>
      <c r="AMP625"/>
      <c r="AMQ625"/>
      <c r="AMR625"/>
      <c r="AMS625"/>
      <c r="AMT625"/>
      <c r="AMU625"/>
    </row>
    <row r="626" spans="3:1038" s="6" customFormat="1" ht="15" customHeight="1" x14ac:dyDescent="0.25">
      <c r="C626" s="6" t="str">
        <f t="shared" si="265"/>
        <v>State</v>
      </c>
      <c r="D626" s="6" t="str">
        <f t="shared" si="266"/>
        <v>HPX 80 DHPT 120  (80 gal)</v>
      </c>
      <c r="E626" s="6">
        <f t="shared" si="267"/>
        <v>2301115</v>
      </c>
      <c r="F626" s="55">
        <f t="shared" si="268"/>
        <v>80</v>
      </c>
      <c r="G626" s="6" t="str">
        <f t="shared" si="269"/>
        <v>AOSmithHPTU80</v>
      </c>
      <c r="H626" s="114">
        <f t="shared" si="270"/>
        <v>0</v>
      </c>
      <c r="I626" s="152" t="str">
        <f t="shared" si="271"/>
        <v>StateHPX80DHPT</v>
      </c>
      <c r="J626" s="114">
        <v>3</v>
      </c>
      <c r="K626" s="219">
        <v>2.73</v>
      </c>
      <c r="L626" s="91" t="s">
        <v>188</v>
      </c>
      <c r="M626" s="32">
        <v>3</v>
      </c>
      <c r="N626" s="75">
        <f t="shared" si="272"/>
        <v>23</v>
      </c>
      <c r="O626" s="9" t="s">
        <v>39</v>
      </c>
      <c r="P626" s="120">
        <f>P624+1</f>
        <v>11</v>
      </c>
      <c r="Q626" s="164">
        <f t="shared" si="263"/>
        <v>2301115</v>
      </c>
      <c r="R626" s="59" t="str">
        <f t="shared" si="273"/>
        <v>HPX 80 DHPT 120  (80 gal)</v>
      </c>
      <c r="S626" s="151">
        <f>COUNTIF(R$90:R$662, R626)</f>
        <v>1</v>
      </c>
      <c r="T626" s="10" t="s">
        <v>44</v>
      </c>
      <c r="U626" s="11">
        <v>80</v>
      </c>
      <c r="V626" s="30" t="s">
        <v>83</v>
      </c>
      <c r="W626" s="80" t="s">
        <v>103</v>
      </c>
      <c r="X626" s="85" t="str">
        <f t="shared" si="264"/>
        <v>AOSmithHPTU80</v>
      </c>
      <c r="Y626" s="113">
        <v>0</v>
      </c>
      <c r="Z626" s="42" t="s">
        <v>13</v>
      </c>
      <c r="AA626" s="43">
        <v>42545</v>
      </c>
      <c r="AB626" s="44" t="s">
        <v>80</v>
      </c>
      <c r="AC626" s="124" t="str">
        <f t="shared" si="274"/>
        <v>2,     2301115,   "HPX 80 DHPT 120  (80 gal)"</v>
      </c>
      <c r="AD626" s="126" t="str">
        <f t="shared" si="336"/>
        <v>State</v>
      </c>
      <c r="AE626" s="127" t="s">
        <v>670</v>
      </c>
      <c r="AF626" s="167">
        <f>COUNTIF(AE$77:AE$662, AE626)</f>
        <v>1</v>
      </c>
      <c r="AG626" s="124" t="str">
        <f t="shared" si="275"/>
        <v xml:space="preserve">          case  HPX 80 DHPT 120  (80 gal)   :   "StateHPX80DHPT"</v>
      </c>
      <c r="AH626" s="6">
        <v>2.73</v>
      </c>
      <c r="AJ626" s="6">
        <v>3</v>
      </c>
      <c r="AK626"/>
      <c r="AL626" s="138">
        <f t="shared" si="276"/>
        <v>2.73</v>
      </c>
      <c r="AM626" s="138" t="str">
        <f t="shared" si="277"/>
        <v/>
      </c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/>
      <c r="EO626"/>
      <c r="EP626"/>
      <c r="EQ626"/>
      <c r="ER626"/>
      <c r="ES626"/>
      <c r="ET626"/>
      <c r="EU626"/>
      <c r="EV626"/>
      <c r="EW626"/>
      <c r="EX626"/>
      <c r="EY626"/>
      <c r="EZ626"/>
      <c r="FA626"/>
      <c r="FB626"/>
      <c r="FC626"/>
      <c r="FD626"/>
      <c r="FE626"/>
      <c r="FF626"/>
      <c r="FG626"/>
      <c r="FH626"/>
      <c r="FI626"/>
      <c r="FJ626"/>
      <c r="FK626"/>
      <c r="FL626"/>
      <c r="FM626"/>
      <c r="FN626"/>
      <c r="FO626"/>
      <c r="FP626"/>
      <c r="FQ626"/>
      <c r="FR626"/>
      <c r="FS626"/>
      <c r="FT626"/>
      <c r="FU626"/>
      <c r="FV626"/>
      <c r="FW626"/>
      <c r="FX626"/>
      <c r="FY626"/>
      <c r="FZ626"/>
      <c r="GA626"/>
      <c r="GB626"/>
      <c r="GC626"/>
      <c r="GD626"/>
      <c r="GE626"/>
      <c r="GF626"/>
      <c r="GG626"/>
      <c r="GH626"/>
      <c r="GI626"/>
      <c r="GJ626"/>
      <c r="GK626"/>
      <c r="GL626"/>
      <c r="GM626"/>
      <c r="GN626"/>
      <c r="GO626"/>
      <c r="GP626"/>
      <c r="GQ626"/>
      <c r="GR626"/>
      <c r="GS626"/>
      <c r="GT626"/>
      <c r="GU626"/>
      <c r="GV626"/>
      <c r="GW626"/>
      <c r="GX626"/>
      <c r="GY626"/>
      <c r="GZ626"/>
      <c r="HA626"/>
      <c r="HB626"/>
      <c r="HC626"/>
      <c r="HD626"/>
      <c r="HE626"/>
      <c r="HF626"/>
      <c r="HG626"/>
      <c r="HH626"/>
      <c r="HI626"/>
      <c r="HJ626"/>
      <c r="HK626"/>
      <c r="HL626"/>
      <c r="HM626"/>
      <c r="HN626"/>
      <c r="HO626"/>
      <c r="HP626"/>
      <c r="HQ626"/>
      <c r="HR626"/>
      <c r="HS626"/>
      <c r="HT626"/>
      <c r="HU626"/>
      <c r="HV626"/>
      <c r="HW626"/>
      <c r="HX626"/>
      <c r="HY626"/>
      <c r="HZ626"/>
      <c r="IA626"/>
      <c r="IB626"/>
      <c r="IC626"/>
      <c r="ID626"/>
      <c r="IE626"/>
      <c r="IF626"/>
      <c r="IG626"/>
      <c r="IH626"/>
      <c r="II626"/>
      <c r="IJ626"/>
      <c r="IK626"/>
      <c r="IL626"/>
      <c r="IM626"/>
      <c r="IN626"/>
      <c r="IO626"/>
      <c r="IP626"/>
      <c r="IQ626"/>
      <c r="IR626"/>
      <c r="IS626"/>
      <c r="IT626"/>
      <c r="IU626"/>
      <c r="IV626"/>
      <c r="IW626"/>
      <c r="IX626"/>
      <c r="IY626"/>
      <c r="IZ626"/>
      <c r="JA626"/>
      <c r="JB626"/>
      <c r="JC626"/>
      <c r="JD626"/>
      <c r="JE626"/>
      <c r="JF626"/>
      <c r="JG626"/>
      <c r="JH626"/>
      <c r="JI626"/>
      <c r="JJ626"/>
      <c r="JK626"/>
      <c r="JL626"/>
      <c r="JM626"/>
      <c r="JN626"/>
      <c r="JO626"/>
      <c r="JP626"/>
      <c r="JQ626"/>
      <c r="JR626"/>
      <c r="JS626"/>
      <c r="JT626"/>
      <c r="JU626"/>
      <c r="JV626"/>
      <c r="JW626"/>
      <c r="JX626"/>
      <c r="JY626"/>
      <c r="JZ626"/>
      <c r="KA626"/>
      <c r="KB626"/>
      <c r="KC626"/>
      <c r="KD626"/>
      <c r="KE626"/>
      <c r="KF626"/>
      <c r="KG626"/>
      <c r="KH626"/>
      <c r="KI626"/>
      <c r="KJ626"/>
      <c r="KK626"/>
      <c r="KL626"/>
      <c r="KM626"/>
      <c r="KN626"/>
      <c r="KO626"/>
      <c r="KP626"/>
      <c r="KQ626"/>
      <c r="KR626"/>
      <c r="KS626"/>
      <c r="KT626"/>
      <c r="KU626"/>
      <c r="KV626"/>
      <c r="KW626"/>
      <c r="KX626"/>
      <c r="KY626"/>
      <c r="KZ626"/>
      <c r="LA626"/>
      <c r="LB626"/>
      <c r="LC626"/>
      <c r="LD626"/>
      <c r="LE626"/>
      <c r="LF626"/>
      <c r="LG626"/>
      <c r="LH626"/>
      <c r="LI626"/>
      <c r="LJ626"/>
      <c r="LK626"/>
      <c r="LL626"/>
      <c r="LM626"/>
      <c r="LN626"/>
      <c r="LO626"/>
      <c r="LP626"/>
      <c r="LQ626"/>
      <c r="LR626"/>
      <c r="LS626"/>
      <c r="LT626"/>
      <c r="LU626"/>
      <c r="LV626"/>
      <c r="LW626"/>
      <c r="LX626"/>
      <c r="LY626"/>
      <c r="LZ626"/>
      <c r="MA626"/>
      <c r="MB626"/>
      <c r="MC626"/>
      <c r="MD626"/>
      <c r="ME626"/>
      <c r="MF626"/>
      <c r="MG626"/>
      <c r="MH626"/>
      <c r="MI626"/>
      <c r="MJ626"/>
      <c r="MK626"/>
      <c r="ML626"/>
      <c r="MM626"/>
      <c r="MN626"/>
      <c r="MO626"/>
      <c r="MP626"/>
      <c r="MQ626"/>
      <c r="MR626"/>
      <c r="MS626"/>
      <c r="MT626"/>
      <c r="MU626"/>
      <c r="MV626"/>
      <c r="MW626"/>
      <c r="MX626"/>
      <c r="MY626"/>
      <c r="MZ626"/>
      <c r="NA626"/>
      <c r="NB626"/>
      <c r="NC626"/>
      <c r="ND626"/>
      <c r="NE626"/>
      <c r="NF626"/>
      <c r="NG626"/>
      <c r="NH626"/>
      <c r="NI626"/>
      <c r="NJ626"/>
      <c r="NK626"/>
      <c r="NL626"/>
      <c r="NM626"/>
      <c r="NN626"/>
      <c r="NO626"/>
      <c r="NP626"/>
      <c r="NQ626"/>
      <c r="NR626"/>
      <c r="NS626"/>
      <c r="NT626"/>
      <c r="NU626"/>
      <c r="NV626"/>
      <c r="NW626"/>
      <c r="NX626"/>
      <c r="NY626"/>
      <c r="NZ626"/>
      <c r="OA626"/>
      <c r="OB626"/>
      <c r="OC626"/>
      <c r="OD626"/>
      <c r="OE626"/>
      <c r="OF626"/>
      <c r="OG626"/>
      <c r="OH626"/>
      <c r="OI626"/>
      <c r="OJ626"/>
      <c r="OK626"/>
      <c r="OL626"/>
      <c r="OM626"/>
      <c r="ON626"/>
      <c r="OO626"/>
      <c r="OP626"/>
      <c r="OQ626"/>
      <c r="OR626"/>
      <c r="OS626"/>
      <c r="OT626"/>
      <c r="OU626"/>
      <c r="OV626"/>
      <c r="OW626"/>
      <c r="OX626"/>
      <c r="OY626"/>
      <c r="OZ626"/>
      <c r="PA626"/>
      <c r="PB626"/>
      <c r="PC626"/>
      <c r="PD626"/>
      <c r="PE626"/>
      <c r="PF626"/>
      <c r="PG626"/>
      <c r="PH626"/>
      <c r="PI626"/>
      <c r="PJ626"/>
      <c r="PK626"/>
      <c r="PL626"/>
      <c r="PM626"/>
      <c r="PN626"/>
      <c r="PO626"/>
      <c r="PP626"/>
      <c r="PQ626"/>
      <c r="PR626"/>
      <c r="PS626"/>
      <c r="PT626"/>
      <c r="PU626"/>
      <c r="PV626"/>
      <c r="PW626"/>
      <c r="PX626"/>
      <c r="PY626"/>
      <c r="PZ626"/>
      <c r="QA626"/>
      <c r="QB626"/>
      <c r="QC626"/>
      <c r="QD626"/>
      <c r="QE626"/>
      <c r="QF626"/>
      <c r="QG626"/>
      <c r="QH626"/>
      <c r="QI626"/>
      <c r="QJ626"/>
      <c r="QK626"/>
      <c r="QL626"/>
      <c r="QM626"/>
      <c r="QN626"/>
      <c r="QO626"/>
      <c r="QP626"/>
      <c r="QQ626"/>
      <c r="QR626"/>
      <c r="QS626"/>
      <c r="QT626"/>
      <c r="QU626"/>
      <c r="QV626"/>
      <c r="QW626"/>
      <c r="QX626"/>
      <c r="QY626"/>
      <c r="QZ626"/>
      <c r="RA626"/>
      <c r="RB626"/>
      <c r="RC626"/>
      <c r="RD626"/>
      <c r="RE626"/>
      <c r="RF626"/>
      <c r="RG626"/>
      <c r="RH626"/>
      <c r="RI626"/>
      <c r="RJ626"/>
      <c r="RK626"/>
      <c r="RL626"/>
      <c r="RM626"/>
      <c r="RN626"/>
      <c r="RO626"/>
      <c r="RP626"/>
      <c r="RQ626"/>
      <c r="RR626"/>
      <c r="RS626"/>
      <c r="RT626"/>
      <c r="RU626"/>
      <c r="RV626"/>
      <c r="RW626"/>
      <c r="RX626"/>
      <c r="RY626"/>
      <c r="RZ626"/>
      <c r="SA626"/>
      <c r="SB626"/>
      <c r="SC626"/>
      <c r="SD626"/>
      <c r="SE626"/>
      <c r="SF626"/>
      <c r="SG626"/>
      <c r="SH626"/>
      <c r="SI626"/>
      <c r="SJ626"/>
      <c r="SK626"/>
      <c r="SL626"/>
      <c r="SM626"/>
      <c r="SN626"/>
      <c r="SO626"/>
      <c r="SP626"/>
      <c r="SQ626"/>
      <c r="SR626"/>
      <c r="SS626"/>
      <c r="ST626"/>
      <c r="SU626"/>
      <c r="SV626"/>
      <c r="SW626"/>
      <c r="SX626"/>
      <c r="SY626"/>
      <c r="SZ626"/>
      <c r="TA626"/>
      <c r="TB626"/>
      <c r="TC626"/>
      <c r="TD626"/>
      <c r="TE626"/>
      <c r="TF626"/>
      <c r="TG626"/>
      <c r="TH626"/>
      <c r="TI626"/>
      <c r="TJ626"/>
      <c r="TK626"/>
      <c r="TL626"/>
      <c r="TM626"/>
      <c r="TN626"/>
      <c r="TO626"/>
      <c r="TP626"/>
      <c r="TQ626"/>
      <c r="TR626"/>
      <c r="TS626"/>
      <c r="TT626"/>
      <c r="TU626"/>
      <c r="TV626"/>
      <c r="TW626"/>
      <c r="TX626"/>
      <c r="TY626"/>
      <c r="TZ626"/>
      <c r="UA626"/>
      <c r="UB626"/>
      <c r="UC626"/>
      <c r="UD626"/>
      <c r="UE626"/>
      <c r="UF626"/>
      <c r="UG626"/>
      <c r="UH626"/>
      <c r="UI626"/>
      <c r="UJ626"/>
      <c r="UK626"/>
      <c r="UL626"/>
      <c r="UM626"/>
      <c r="UN626"/>
      <c r="UO626"/>
      <c r="UP626"/>
      <c r="UQ626"/>
      <c r="UR626"/>
      <c r="US626"/>
      <c r="UT626"/>
      <c r="UU626"/>
      <c r="UV626"/>
      <c r="UW626"/>
      <c r="UX626"/>
      <c r="UY626"/>
      <c r="UZ626"/>
      <c r="VA626"/>
      <c r="VB626"/>
      <c r="VC626"/>
      <c r="VD626"/>
      <c r="VE626"/>
      <c r="VF626"/>
      <c r="VG626"/>
      <c r="VH626"/>
      <c r="VI626"/>
      <c r="VJ626"/>
      <c r="VK626"/>
      <c r="VL626"/>
      <c r="VM626"/>
      <c r="VN626"/>
      <c r="VO626"/>
      <c r="VP626"/>
      <c r="VQ626"/>
      <c r="VR626"/>
      <c r="VS626"/>
      <c r="VT626"/>
      <c r="VU626"/>
      <c r="VV626"/>
      <c r="VW626"/>
      <c r="VX626"/>
      <c r="VY626"/>
      <c r="VZ626"/>
      <c r="WA626"/>
      <c r="WB626"/>
      <c r="WC626"/>
      <c r="WD626"/>
      <c r="WE626"/>
      <c r="WF626"/>
      <c r="WG626"/>
      <c r="WH626"/>
      <c r="WI626"/>
      <c r="WJ626"/>
      <c r="WK626"/>
      <c r="WL626"/>
      <c r="WM626"/>
      <c r="WN626"/>
      <c r="WO626"/>
      <c r="WP626"/>
      <c r="WQ626"/>
      <c r="WR626"/>
      <c r="WS626"/>
      <c r="WT626"/>
      <c r="WU626"/>
      <c r="WV626"/>
      <c r="WW626"/>
      <c r="WX626"/>
      <c r="WY626"/>
      <c r="WZ626"/>
      <c r="XA626"/>
      <c r="XB626"/>
      <c r="XC626"/>
      <c r="XD626"/>
      <c r="XE626"/>
      <c r="XF626"/>
      <c r="XG626"/>
      <c r="XH626"/>
      <c r="XI626"/>
      <c r="XJ626"/>
      <c r="XK626"/>
      <c r="XL626"/>
      <c r="XM626"/>
      <c r="XN626"/>
      <c r="XO626"/>
      <c r="XP626"/>
      <c r="XQ626"/>
      <c r="XR626"/>
      <c r="XS626"/>
      <c r="XT626"/>
      <c r="XU626"/>
      <c r="XV626"/>
      <c r="XW626"/>
      <c r="XX626"/>
      <c r="XY626"/>
      <c r="XZ626"/>
      <c r="YA626"/>
      <c r="YB626"/>
      <c r="YC626"/>
      <c r="YD626"/>
      <c r="YE626"/>
      <c r="YF626"/>
      <c r="YG626"/>
      <c r="YH626"/>
      <c r="YI626"/>
      <c r="YJ626"/>
      <c r="YK626"/>
      <c r="YL626"/>
      <c r="YM626"/>
      <c r="YN626"/>
      <c r="YO626"/>
      <c r="YP626"/>
      <c r="YQ626"/>
      <c r="YR626"/>
      <c r="YS626"/>
      <c r="YT626"/>
      <c r="YU626"/>
      <c r="YV626"/>
      <c r="YW626"/>
      <c r="YX626"/>
      <c r="YY626"/>
      <c r="YZ626"/>
      <c r="ZA626"/>
      <c r="ZB626"/>
      <c r="ZC626"/>
      <c r="ZD626"/>
      <c r="ZE626"/>
      <c r="ZF626"/>
      <c r="ZG626"/>
      <c r="ZH626"/>
      <c r="ZI626"/>
      <c r="ZJ626"/>
      <c r="ZK626"/>
      <c r="ZL626"/>
      <c r="ZM626"/>
      <c r="ZN626"/>
      <c r="ZO626"/>
      <c r="ZP626"/>
      <c r="ZQ626"/>
      <c r="ZR626"/>
      <c r="ZS626"/>
      <c r="ZT626"/>
      <c r="ZU626"/>
      <c r="ZV626"/>
      <c r="ZW626"/>
      <c r="ZX626"/>
      <c r="ZY626"/>
      <c r="ZZ626"/>
      <c r="AAA626"/>
      <c r="AAB626"/>
      <c r="AAC626"/>
      <c r="AAD626"/>
      <c r="AAE626"/>
      <c r="AAF626"/>
      <c r="AAG626"/>
      <c r="AAH626"/>
      <c r="AAI626"/>
      <c r="AAJ626"/>
      <c r="AAK626"/>
      <c r="AAL626"/>
      <c r="AAM626"/>
      <c r="AAN626"/>
      <c r="AAO626"/>
      <c r="AAP626"/>
      <c r="AAQ626"/>
      <c r="AAR626"/>
      <c r="AAS626"/>
      <c r="AAT626"/>
      <c r="AAU626"/>
      <c r="AAV626"/>
      <c r="AAW626"/>
      <c r="AAX626"/>
      <c r="AAY626"/>
      <c r="AAZ626"/>
      <c r="ABA626"/>
      <c r="ABB626"/>
      <c r="ABC626"/>
      <c r="ABD626"/>
      <c r="ABE626"/>
      <c r="ABF626"/>
      <c r="ABG626"/>
      <c r="ABH626"/>
      <c r="ABI626"/>
      <c r="ABJ626"/>
      <c r="ABK626"/>
      <c r="ABL626"/>
      <c r="ABM626"/>
      <c r="ABN626"/>
      <c r="ABO626"/>
      <c r="ABP626"/>
      <c r="ABQ626"/>
      <c r="ABR626"/>
      <c r="ABS626"/>
      <c r="ABT626"/>
      <c r="ABU626"/>
      <c r="ABV626"/>
      <c r="ABW626"/>
      <c r="ABX626"/>
      <c r="ABY626"/>
      <c r="ABZ626"/>
      <c r="ACA626"/>
      <c r="ACB626"/>
      <c r="ACC626"/>
      <c r="ACD626"/>
      <c r="ACE626"/>
      <c r="ACF626"/>
      <c r="ACG626"/>
      <c r="ACH626"/>
      <c r="ACI626"/>
      <c r="ACJ626"/>
      <c r="ACK626"/>
      <c r="ACL626"/>
      <c r="ACM626"/>
      <c r="ACN626"/>
      <c r="ACO626"/>
      <c r="ACP626"/>
      <c r="ACQ626"/>
      <c r="ACR626"/>
      <c r="ACS626"/>
      <c r="ACT626"/>
      <c r="ACU626"/>
      <c r="ACV626"/>
      <c r="ACW626"/>
      <c r="ACX626"/>
      <c r="ACY626"/>
      <c r="ACZ626"/>
      <c r="ADA626"/>
      <c r="ADB626"/>
      <c r="ADC626"/>
      <c r="ADD626"/>
      <c r="ADE626"/>
      <c r="ADF626"/>
      <c r="ADG626"/>
      <c r="ADH626"/>
      <c r="ADI626"/>
      <c r="ADJ626"/>
      <c r="ADK626"/>
      <c r="ADL626"/>
      <c r="ADM626"/>
      <c r="ADN626"/>
      <c r="ADO626"/>
      <c r="ADP626"/>
      <c r="ADQ626"/>
      <c r="ADR626"/>
      <c r="ADS626"/>
      <c r="ADT626"/>
      <c r="ADU626"/>
      <c r="ADV626"/>
      <c r="ADW626"/>
      <c r="ADX626"/>
      <c r="ADY626"/>
      <c r="ADZ626"/>
      <c r="AEA626"/>
      <c r="AEB626"/>
      <c r="AEC626"/>
      <c r="AED626"/>
      <c r="AEE626"/>
      <c r="AEF626"/>
      <c r="AEG626"/>
      <c r="AEH626"/>
      <c r="AEI626"/>
      <c r="AEJ626"/>
      <c r="AEK626"/>
      <c r="AEL626"/>
      <c r="AEM626"/>
      <c r="AEN626"/>
      <c r="AEO626"/>
      <c r="AEP626"/>
      <c r="AEQ626"/>
      <c r="AER626"/>
      <c r="AES626"/>
      <c r="AET626"/>
      <c r="AEU626"/>
      <c r="AEV626"/>
      <c r="AEW626"/>
      <c r="AEX626"/>
      <c r="AEY626"/>
      <c r="AEZ626"/>
      <c r="AFA626"/>
      <c r="AFB626"/>
      <c r="AFC626"/>
      <c r="AFD626"/>
      <c r="AFE626"/>
      <c r="AFF626"/>
      <c r="AFG626"/>
      <c r="AFH626"/>
      <c r="AFI626"/>
      <c r="AFJ626"/>
      <c r="AFK626"/>
      <c r="AFL626"/>
      <c r="AFM626"/>
      <c r="AFN626"/>
      <c r="AFO626"/>
      <c r="AFP626"/>
      <c r="AFQ626"/>
      <c r="AFR626"/>
      <c r="AFS626"/>
      <c r="AFT626"/>
      <c r="AFU626"/>
      <c r="AFV626"/>
      <c r="AFW626"/>
      <c r="AFX626"/>
      <c r="AFY626"/>
      <c r="AFZ626"/>
      <c r="AGA626"/>
      <c r="AGB626"/>
      <c r="AGC626"/>
      <c r="AGD626"/>
      <c r="AGE626"/>
      <c r="AGF626"/>
      <c r="AGG626"/>
      <c r="AGH626"/>
      <c r="AGI626"/>
      <c r="AGJ626"/>
      <c r="AGK626"/>
      <c r="AGL626"/>
      <c r="AGM626"/>
      <c r="AGN626"/>
      <c r="AGO626"/>
      <c r="AGP626"/>
      <c r="AGQ626"/>
      <c r="AGR626"/>
      <c r="AGS626"/>
      <c r="AGT626"/>
      <c r="AGU626"/>
      <c r="AGV626"/>
      <c r="AGW626"/>
      <c r="AGX626"/>
      <c r="AGY626"/>
      <c r="AGZ626"/>
      <c r="AHA626"/>
      <c r="AHB626"/>
      <c r="AHC626"/>
      <c r="AHD626"/>
      <c r="AHE626"/>
      <c r="AHF626"/>
      <c r="AHG626"/>
      <c r="AHH626"/>
      <c r="AHI626"/>
      <c r="AHJ626"/>
      <c r="AHK626"/>
      <c r="AHL626"/>
      <c r="AHM626"/>
      <c r="AHN626"/>
      <c r="AHO626"/>
      <c r="AHP626"/>
      <c r="AHQ626"/>
      <c r="AHR626"/>
      <c r="AHS626"/>
      <c r="AHT626"/>
      <c r="AHU626"/>
      <c r="AHV626"/>
      <c r="AHW626"/>
      <c r="AHX626"/>
      <c r="AHY626"/>
      <c r="AHZ626"/>
      <c r="AIA626"/>
      <c r="AIB626"/>
      <c r="AIC626"/>
      <c r="AID626"/>
      <c r="AIE626"/>
      <c r="AIF626"/>
      <c r="AIG626"/>
      <c r="AIH626"/>
      <c r="AII626"/>
      <c r="AIJ626"/>
      <c r="AIK626"/>
      <c r="AIL626"/>
      <c r="AIM626"/>
      <c r="AIN626"/>
      <c r="AIO626"/>
      <c r="AIP626"/>
      <c r="AIQ626"/>
      <c r="AIR626"/>
      <c r="AIS626"/>
      <c r="AIT626"/>
      <c r="AIU626"/>
      <c r="AIV626"/>
      <c r="AIW626"/>
      <c r="AIX626"/>
      <c r="AIY626"/>
      <c r="AIZ626"/>
      <c r="AJA626"/>
      <c r="AJB626"/>
      <c r="AJC626"/>
      <c r="AJD626"/>
      <c r="AJE626"/>
      <c r="AJF626"/>
      <c r="AJG626"/>
      <c r="AJH626"/>
      <c r="AJI626"/>
      <c r="AJJ626"/>
      <c r="AJK626"/>
      <c r="AJL626"/>
      <c r="AJM626"/>
      <c r="AJN626"/>
      <c r="AJO626"/>
      <c r="AJP626"/>
      <c r="AJQ626"/>
      <c r="AJR626"/>
      <c r="AJS626"/>
      <c r="AJT626"/>
      <c r="AJU626"/>
      <c r="AJV626"/>
      <c r="AJW626"/>
      <c r="AJX626"/>
      <c r="AJY626"/>
      <c r="AJZ626"/>
      <c r="AKA626"/>
      <c r="AKB626"/>
      <c r="AKC626"/>
      <c r="AKD626"/>
      <c r="AKE626"/>
      <c r="AKF626"/>
      <c r="AKG626"/>
      <c r="AKH626"/>
      <c r="AKI626"/>
      <c r="AKJ626"/>
      <c r="AKK626"/>
      <c r="AKL626"/>
      <c r="AKM626"/>
      <c r="AKN626"/>
      <c r="AKO626"/>
      <c r="AKP626"/>
      <c r="AKQ626"/>
      <c r="AKR626"/>
      <c r="AKS626"/>
      <c r="AKT626"/>
      <c r="AKU626"/>
      <c r="AKV626"/>
      <c r="AKW626"/>
      <c r="AKX626"/>
      <c r="AKY626"/>
      <c r="AKZ626"/>
      <c r="ALA626"/>
      <c r="ALB626"/>
      <c r="ALC626"/>
      <c r="ALD626"/>
      <c r="ALE626"/>
      <c r="ALF626"/>
      <c r="ALG626"/>
      <c r="ALH626"/>
      <c r="ALI626"/>
      <c r="ALJ626"/>
      <c r="ALK626"/>
      <c r="ALL626"/>
      <c r="ALM626"/>
      <c r="ALN626"/>
      <c r="ALO626"/>
      <c r="ALP626"/>
      <c r="ALQ626"/>
      <c r="ALR626"/>
      <c r="ALS626"/>
      <c r="ALT626"/>
      <c r="ALU626"/>
      <c r="ALV626"/>
      <c r="ALW626"/>
      <c r="ALX626"/>
      <c r="ALY626"/>
      <c r="ALZ626"/>
      <c r="AMA626"/>
      <c r="AMB626"/>
      <c r="AMC626"/>
      <c r="AMD626"/>
      <c r="AME626"/>
      <c r="AMF626"/>
      <c r="AMG626"/>
      <c r="AMH626"/>
      <c r="AMI626"/>
      <c r="AMJ626"/>
      <c r="AMK626"/>
      <c r="AML626"/>
      <c r="AMM626"/>
      <c r="AMN626"/>
      <c r="AMO626"/>
      <c r="AMP626"/>
      <c r="AMQ626"/>
      <c r="AMR626"/>
      <c r="AMS626"/>
      <c r="AMT626"/>
      <c r="AMU626"/>
    </row>
    <row r="627" spans="3:1038" s="6" customFormat="1" ht="15" customHeight="1" x14ac:dyDescent="0.25">
      <c r="C627" s="6" t="str">
        <f t="shared" si="265"/>
        <v>State</v>
      </c>
      <c r="D627" s="6" t="str">
        <f t="shared" si="266"/>
        <v>HPX 80 DHPTNE 120  (80 gal)</v>
      </c>
      <c r="E627" s="6">
        <f t="shared" si="267"/>
        <v>2301215</v>
      </c>
      <c r="F627" s="55">
        <f t="shared" si="268"/>
        <v>80</v>
      </c>
      <c r="G627" s="6" t="str">
        <f t="shared" si="269"/>
        <v>AOSmithHPTU80</v>
      </c>
      <c r="H627" s="114">
        <f t="shared" si="270"/>
        <v>0</v>
      </c>
      <c r="I627" s="152" t="str">
        <f t="shared" si="271"/>
        <v>StateHPX80DHPTNE</v>
      </c>
      <c r="J627" s="114">
        <v>3</v>
      </c>
      <c r="K627" s="219">
        <v>3.45</v>
      </c>
      <c r="L627" s="91" t="s">
        <v>188</v>
      </c>
      <c r="M627" s="32">
        <v>3</v>
      </c>
      <c r="N627" s="75">
        <f t="shared" si="272"/>
        <v>23</v>
      </c>
      <c r="O627" s="9" t="s">
        <v>39</v>
      </c>
      <c r="P627" s="62">
        <f>P626+1</f>
        <v>12</v>
      </c>
      <c r="Q627" s="164">
        <f t="shared" si="263"/>
        <v>2301215</v>
      </c>
      <c r="R627" s="59" t="str">
        <f t="shared" si="273"/>
        <v>HPX 80 DHPTNE 120  (80 gal)</v>
      </c>
      <c r="S627" s="151">
        <f>COUNTIF(R$90:R$662, R627)</f>
        <v>1</v>
      </c>
      <c r="T627" s="10" t="s">
        <v>45</v>
      </c>
      <c r="U627" s="11">
        <v>80</v>
      </c>
      <c r="V627" s="30" t="s">
        <v>83</v>
      </c>
      <c r="W627" s="80" t="s">
        <v>103</v>
      </c>
      <c r="X627" s="85" t="str">
        <f t="shared" si="264"/>
        <v>AOSmithHPTU80</v>
      </c>
      <c r="Y627" s="113">
        <v>0</v>
      </c>
      <c r="Z627" s="42" t="s">
        <v>13</v>
      </c>
      <c r="AA627" s="43">
        <v>42545</v>
      </c>
      <c r="AB627" s="44" t="s">
        <v>80</v>
      </c>
      <c r="AC627" s="124" t="str">
        <f t="shared" si="274"/>
        <v>2,     2301215,   "HPX 80 DHPTNE 120  (80 gal)"</v>
      </c>
      <c r="AD627" s="126" t="str">
        <f t="shared" si="336"/>
        <v>State</v>
      </c>
      <c r="AE627" s="127" t="s">
        <v>671</v>
      </c>
      <c r="AF627" s="167">
        <f>COUNTIF(AE$77:AE$662, AE627)</f>
        <v>1</v>
      </c>
      <c r="AG627" s="124" t="str">
        <f t="shared" si="275"/>
        <v xml:space="preserve">          case  HPX 80 DHPTNE 120  (80 gal)   :   "StateHPX80DHPTNE"</v>
      </c>
      <c r="AH627" s="6">
        <v>3.45</v>
      </c>
      <c r="AJ627" s="6">
        <v>3</v>
      </c>
      <c r="AK627"/>
      <c r="AL627" s="138">
        <f t="shared" si="276"/>
        <v>3.45</v>
      </c>
      <c r="AM627" s="138" t="str">
        <f t="shared" si="277"/>
        <v/>
      </c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/>
      <c r="EO627"/>
      <c r="EP627"/>
      <c r="EQ627"/>
      <c r="ER627"/>
      <c r="ES627"/>
      <c r="ET627"/>
      <c r="EU627"/>
      <c r="EV627"/>
      <c r="EW627"/>
      <c r="EX627"/>
      <c r="EY627"/>
      <c r="EZ627"/>
      <c r="FA627"/>
      <c r="FB627"/>
      <c r="FC627"/>
      <c r="FD627"/>
      <c r="FE627"/>
      <c r="FF627"/>
      <c r="FG627"/>
      <c r="FH627"/>
      <c r="FI627"/>
      <c r="FJ627"/>
      <c r="FK627"/>
      <c r="FL627"/>
      <c r="FM627"/>
      <c r="FN627"/>
      <c r="FO627"/>
      <c r="FP627"/>
      <c r="FQ627"/>
      <c r="FR627"/>
      <c r="FS627"/>
      <c r="FT627"/>
      <c r="FU627"/>
      <c r="FV627"/>
      <c r="FW627"/>
      <c r="FX627"/>
      <c r="FY627"/>
      <c r="FZ627"/>
      <c r="GA627"/>
      <c r="GB627"/>
      <c r="GC627"/>
      <c r="GD627"/>
      <c r="GE627"/>
      <c r="GF627"/>
      <c r="GG627"/>
      <c r="GH627"/>
      <c r="GI627"/>
      <c r="GJ627"/>
      <c r="GK627"/>
      <c r="GL627"/>
      <c r="GM627"/>
      <c r="GN627"/>
      <c r="GO627"/>
      <c r="GP627"/>
      <c r="GQ627"/>
      <c r="GR627"/>
      <c r="GS627"/>
      <c r="GT627"/>
      <c r="GU627"/>
      <c r="GV627"/>
      <c r="GW627"/>
      <c r="GX627"/>
      <c r="GY627"/>
      <c r="GZ627"/>
      <c r="HA627"/>
      <c r="HB627"/>
      <c r="HC627"/>
      <c r="HD627"/>
      <c r="HE627"/>
      <c r="HF627"/>
      <c r="HG627"/>
      <c r="HH627"/>
      <c r="HI627"/>
      <c r="HJ627"/>
      <c r="HK627"/>
      <c r="HL627"/>
      <c r="HM627"/>
      <c r="HN627"/>
      <c r="HO627"/>
      <c r="HP627"/>
      <c r="HQ627"/>
      <c r="HR627"/>
      <c r="HS627"/>
      <c r="HT627"/>
      <c r="HU627"/>
      <c r="HV627"/>
      <c r="HW627"/>
      <c r="HX627"/>
      <c r="HY627"/>
      <c r="HZ627"/>
      <c r="IA627"/>
      <c r="IB627"/>
      <c r="IC627"/>
      <c r="ID627"/>
      <c r="IE627"/>
      <c r="IF627"/>
      <c r="IG627"/>
      <c r="IH627"/>
      <c r="II627"/>
      <c r="IJ627"/>
      <c r="IK627"/>
      <c r="IL627"/>
      <c r="IM627"/>
      <c r="IN627"/>
      <c r="IO627"/>
      <c r="IP627"/>
      <c r="IQ627"/>
      <c r="IR627"/>
      <c r="IS627"/>
      <c r="IT627"/>
      <c r="IU627"/>
      <c r="IV627"/>
      <c r="IW627"/>
      <c r="IX627"/>
      <c r="IY627"/>
      <c r="IZ627"/>
      <c r="JA627"/>
      <c r="JB627"/>
      <c r="JC627"/>
      <c r="JD627"/>
      <c r="JE627"/>
      <c r="JF627"/>
      <c r="JG627"/>
      <c r="JH627"/>
      <c r="JI627"/>
      <c r="JJ627"/>
      <c r="JK627"/>
      <c r="JL627"/>
      <c r="JM627"/>
      <c r="JN627"/>
      <c r="JO627"/>
      <c r="JP627"/>
      <c r="JQ627"/>
      <c r="JR627"/>
      <c r="JS627"/>
      <c r="JT627"/>
      <c r="JU627"/>
      <c r="JV627"/>
      <c r="JW627"/>
      <c r="JX627"/>
      <c r="JY627"/>
      <c r="JZ627"/>
      <c r="KA627"/>
      <c r="KB627"/>
      <c r="KC627"/>
      <c r="KD627"/>
      <c r="KE627"/>
      <c r="KF627"/>
      <c r="KG627"/>
      <c r="KH627"/>
      <c r="KI627"/>
      <c r="KJ627"/>
      <c r="KK627"/>
      <c r="KL627"/>
      <c r="KM627"/>
      <c r="KN627"/>
      <c r="KO627"/>
      <c r="KP627"/>
      <c r="KQ627"/>
      <c r="KR627"/>
      <c r="KS627"/>
      <c r="KT627"/>
      <c r="KU627"/>
      <c r="KV627"/>
      <c r="KW627"/>
      <c r="KX627"/>
      <c r="KY627"/>
      <c r="KZ627"/>
      <c r="LA627"/>
      <c r="LB627"/>
      <c r="LC627"/>
      <c r="LD627"/>
      <c r="LE627"/>
      <c r="LF627"/>
      <c r="LG627"/>
      <c r="LH627"/>
      <c r="LI627"/>
      <c r="LJ627"/>
      <c r="LK627"/>
      <c r="LL627"/>
      <c r="LM627"/>
      <c r="LN627"/>
      <c r="LO627"/>
      <c r="LP627"/>
      <c r="LQ627"/>
      <c r="LR627"/>
      <c r="LS627"/>
      <c r="LT627"/>
      <c r="LU627"/>
      <c r="LV627"/>
      <c r="LW627"/>
      <c r="LX627"/>
      <c r="LY627"/>
      <c r="LZ627"/>
      <c r="MA627"/>
      <c r="MB627"/>
      <c r="MC627"/>
      <c r="MD627"/>
      <c r="ME627"/>
      <c r="MF627"/>
      <c r="MG627"/>
      <c r="MH627"/>
      <c r="MI627"/>
      <c r="MJ627"/>
      <c r="MK627"/>
      <c r="ML627"/>
      <c r="MM627"/>
      <c r="MN627"/>
      <c r="MO627"/>
      <c r="MP627"/>
      <c r="MQ627"/>
      <c r="MR627"/>
      <c r="MS627"/>
      <c r="MT627"/>
      <c r="MU627"/>
      <c r="MV627"/>
      <c r="MW627"/>
      <c r="MX627"/>
      <c r="MY627"/>
      <c r="MZ627"/>
      <c r="NA627"/>
      <c r="NB627"/>
      <c r="NC627"/>
      <c r="ND627"/>
      <c r="NE627"/>
      <c r="NF627"/>
      <c r="NG627"/>
      <c r="NH627"/>
      <c r="NI627"/>
      <c r="NJ627"/>
      <c r="NK627"/>
      <c r="NL627"/>
      <c r="NM627"/>
      <c r="NN627"/>
      <c r="NO627"/>
      <c r="NP627"/>
      <c r="NQ627"/>
      <c r="NR627"/>
      <c r="NS627"/>
      <c r="NT627"/>
      <c r="NU627"/>
      <c r="NV627"/>
      <c r="NW627"/>
      <c r="NX627"/>
      <c r="NY627"/>
      <c r="NZ627"/>
      <c r="OA627"/>
      <c r="OB627"/>
      <c r="OC627"/>
      <c r="OD627"/>
      <c r="OE627"/>
      <c r="OF627"/>
      <c r="OG627"/>
      <c r="OH627"/>
      <c r="OI627"/>
      <c r="OJ627"/>
      <c r="OK627"/>
      <c r="OL627"/>
      <c r="OM627"/>
      <c r="ON627"/>
      <c r="OO627"/>
      <c r="OP627"/>
      <c r="OQ627"/>
      <c r="OR627"/>
      <c r="OS627"/>
      <c r="OT627"/>
      <c r="OU627"/>
      <c r="OV627"/>
      <c r="OW627"/>
      <c r="OX627"/>
      <c r="OY627"/>
      <c r="OZ627"/>
      <c r="PA627"/>
      <c r="PB627"/>
      <c r="PC627"/>
      <c r="PD627"/>
      <c r="PE627"/>
      <c r="PF627"/>
      <c r="PG627"/>
      <c r="PH627"/>
      <c r="PI627"/>
      <c r="PJ627"/>
      <c r="PK627"/>
      <c r="PL627"/>
      <c r="PM627"/>
      <c r="PN627"/>
      <c r="PO627"/>
      <c r="PP627"/>
      <c r="PQ627"/>
      <c r="PR627"/>
      <c r="PS627"/>
      <c r="PT627"/>
      <c r="PU627"/>
      <c r="PV627"/>
      <c r="PW627"/>
      <c r="PX627"/>
      <c r="PY627"/>
      <c r="PZ627"/>
      <c r="QA627"/>
      <c r="QB627"/>
      <c r="QC627"/>
      <c r="QD627"/>
      <c r="QE627"/>
      <c r="QF627"/>
      <c r="QG627"/>
      <c r="QH627"/>
      <c r="QI627"/>
      <c r="QJ627"/>
      <c r="QK627"/>
      <c r="QL627"/>
      <c r="QM627"/>
      <c r="QN627"/>
      <c r="QO627"/>
      <c r="QP627"/>
      <c r="QQ627"/>
      <c r="QR627"/>
      <c r="QS627"/>
      <c r="QT627"/>
      <c r="QU627"/>
      <c r="QV627"/>
      <c r="QW627"/>
      <c r="QX627"/>
      <c r="QY627"/>
      <c r="QZ627"/>
      <c r="RA627"/>
      <c r="RB627"/>
      <c r="RC627"/>
      <c r="RD627"/>
      <c r="RE627"/>
      <c r="RF627"/>
      <c r="RG627"/>
      <c r="RH627"/>
      <c r="RI627"/>
      <c r="RJ627"/>
      <c r="RK627"/>
      <c r="RL627"/>
      <c r="RM627"/>
      <c r="RN627"/>
      <c r="RO627"/>
      <c r="RP627"/>
      <c r="RQ627"/>
      <c r="RR627"/>
      <c r="RS627"/>
      <c r="RT627"/>
      <c r="RU627"/>
      <c r="RV627"/>
      <c r="RW627"/>
      <c r="RX627"/>
      <c r="RY627"/>
      <c r="RZ627"/>
      <c r="SA627"/>
      <c r="SB627"/>
      <c r="SC627"/>
      <c r="SD627"/>
      <c r="SE627"/>
      <c r="SF627"/>
      <c r="SG627"/>
      <c r="SH627"/>
      <c r="SI627"/>
      <c r="SJ627"/>
      <c r="SK627"/>
      <c r="SL627"/>
      <c r="SM627"/>
      <c r="SN627"/>
      <c r="SO627"/>
      <c r="SP627"/>
      <c r="SQ627"/>
      <c r="SR627"/>
      <c r="SS627"/>
      <c r="ST627"/>
      <c r="SU627"/>
      <c r="SV627"/>
      <c r="SW627"/>
      <c r="SX627"/>
      <c r="SY627"/>
      <c r="SZ627"/>
      <c r="TA627"/>
      <c r="TB627"/>
      <c r="TC627"/>
      <c r="TD627"/>
      <c r="TE627"/>
      <c r="TF627"/>
      <c r="TG627"/>
      <c r="TH627"/>
      <c r="TI627"/>
      <c r="TJ627"/>
      <c r="TK627"/>
      <c r="TL627"/>
      <c r="TM627"/>
      <c r="TN627"/>
      <c r="TO627"/>
      <c r="TP627"/>
      <c r="TQ627"/>
      <c r="TR627"/>
      <c r="TS627"/>
      <c r="TT627"/>
      <c r="TU627"/>
      <c r="TV627"/>
      <c r="TW627"/>
      <c r="TX627"/>
      <c r="TY627"/>
      <c r="TZ627"/>
      <c r="UA627"/>
      <c r="UB627"/>
      <c r="UC627"/>
      <c r="UD627"/>
      <c r="UE627"/>
      <c r="UF627"/>
      <c r="UG627"/>
      <c r="UH627"/>
      <c r="UI627"/>
      <c r="UJ627"/>
      <c r="UK627"/>
      <c r="UL627"/>
      <c r="UM627"/>
      <c r="UN627"/>
      <c r="UO627"/>
      <c r="UP627"/>
      <c r="UQ627"/>
      <c r="UR627"/>
      <c r="US627"/>
      <c r="UT627"/>
      <c r="UU627"/>
      <c r="UV627"/>
      <c r="UW627"/>
      <c r="UX627"/>
      <c r="UY627"/>
      <c r="UZ627"/>
      <c r="VA627"/>
      <c r="VB627"/>
      <c r="VC627"/>
      <c r="VD627"/>
      <c r="VE627"/>
      <c r="VF627"/>
      <c r="VG627"/>
      <c r="VH627"/>
      <c r="VI627"/>
      <c r="VJ627"/>
      <c r="VK627"/>
      <c r="VL627"/>
      <c r="VM627"/>
      <c r="VN627"/>
      <c r="VO627"/>
      <c r="VP627"/>
      <c r="VQ627"/>
      <c r="VR627"/>
      <c r="VS627"/>
      <c r="VT627"/>
      <c r="VU627"/>
      <c r="VV627"/>
      <c r="VW627"/>
      <c r="VX627"/>
      <c r="VY627"/>
      <c r="VZ627"/>
      <c r="WA627"/>
      <c r="WB627"/>
      <c r="WC627"/>
      <c r="WD627"/>
      <c r="WE627"/>
      <c r="WF627"/>
      <c r="WG627"/>
      <c r="WH627"/>
      <c r="WI627"/>
      <c r="WJ627"/>
      <c r="WK627"/>
      <c r="WL627"/>
      <c r="WM627"/>
      <c r="WN627"/>
      <c r="WO627"/>
      <c r="WP627"/>
      <c r="WQ627"/>
      <c r="WR627"/>
      <c r="WS627"/>
      <c r="WT627"/>
      <c r="WU627"/>
      <c r="WV627"/>
      <c r="WW627"/>
      <c r="WX627"/>
      <c r="WY627"/>
      <c r="WZ627"/>
      <c r="XA627"/>
      <c r="XB627"/>
      <c r="XC627"/>
      <c r="XD627"/>
      <c r="XE627"/>
      <c r="XF627"/>
      <c r="XG627"/>
      <c r="XH627"/>
      <c r="XI627"/>
      <c r="XJ627"/>
      <c r="XK627"/>
      <c r="XL627"/>
      <c r="XM627"/>
      <c r="XN627"/>
      <c r="XO627"/>
      <c r="XP627"/>
      <c r="XQ627"/>
      <c r="XR627"/>
      <c r="XS627"/>
      <c r="XT627"/>
      <c r="XU627"/>
      <c r="XV627"/>
      <c r="XW627"/>
      <c r="XX627"/>
      <c r="XY627"/>
      <c r="XZ627"/>
      <c r="YA627"/>
      <c r="YB627"/>
      <c r="YC627"/>
      <c r="YD627"/>
      <c r="YE627"/>
      <c r="YF627"/>
      <c r="YG627"/>
      <c r="YH627"/>
      <c r="YI627"/>
      <c r="YJ627"/>
      <c r="YK627"/>
      <c r="YL627"/>
      <c r="YM627"/>
      <c r="YN627"/>
      <c r="YO627"/>
      <c r="YP627"/>
      <c r="YQ627"/>
      <c r="YR627"/>
      <c r="YS627"/>
      <c r="YT627"/>
      <c r="YU627"/>
      <c r="YV627"/>
      <c r="YW627"/>
      <c r="YX627"/>
      <c r="YY627"/>
      <c r="YZ627"/>
      <c r="ZA627"/>
      <c r="ZB627"/>
      <c r="ZC627"/>
      <c r="ZD627"/>
      <c r="ZE627"/>
      <c r="ZF627"/>
      <c r="ZG627"/>
      <c r="ZH627"/>
      <c r="ZI627"/>
      <c r="ZJ627"/>
      <c r="ZK627"/>
      <c r="ZL627"/>
      <c r="ZM627"/>
      <c r="ZN627"/>
      <c r="ZO627"/>
      <c r="ZP627"/>
      <c r="ZQ627"/>
      <c r="ZR627"/>
      <c r="ZS627"/>
      <c r="ZT627"/>
      <c r="ZU627"/>
      <c r="ZV627"/>
      <c r="ZW627"/>
      <c r="ZX627"/>
      <c r="ZY627"/>
      <c r="ZZ627"/>
      <c r="AAA627"/>
      <c r="AAB627"/>
      <c r="AAC627"/>
      <c r="AAD627"/>
      <c r="AAE627"/>
      <c r="AAF627"/>
      <c r="AAG627"/>
      <c r="AAH627"/>
      <c r="AAI627"/>
      <c r="AAJ627"/>
      <c r="AAK627"/>
      <c r="AAL627"/>
      <c r="AAM627"/>
      <c r="AAN627"/>
      <c r="AAO627"/>
      <c r="AAP627"/>
      <c r="AAQ627"/>
      <c r="AAR627"/>
      <c r="AAS627"/>
      <c r="AAT627"/>
      <c r="AAU627"/>
      <c r="AAV627"/>
      <c r="AAW627"/>
      <c r="AAX627"/>
      <c r="AAY627"/>
      <c r="AAZ627"/>
      <c r="ABA627"/>
      <c r="ABB627"/>
      <c r="ABC627"/>
      <c r="ABD627"/>
      <c r="ABE627"/>
      <c r="ABF627"/>
      <c r="ABG627"/>
      <c r="ABH627"/>
      <c r="ABI627"/>
      <c r="ABJ627"/>
      <c r="ABK627"/>
      <c r="ABL627"/>
      <c r="ABM627"/>
      <c r="ABN627"/>
      <c r="ABO627"/>
      <c r="ABP627"/>
      <c r="ABQ627"/>
      <c r="ABR627"/>
      <c r="ABS627"/>
      <c r="ABT627"/>
      <c r="ABU627"/>
      <c r="ABV627"/>
      <c r="ABW627"/>
      <c r="ABX627"/>
      <c r="ABY627"/>
      <c r="ABZ627"/>
      <c r="ACA627"/>
      <c r="ACB627"/>
      <c r="ACC627"/>
      <c r="ACD627"/>
      <c r="ACE627"/>
      <c r="ACF627"/>
      <c r="ACG627"/>
      <c r="ACH627"/>
      <c r="ACI627"/>
      <c r="ACJ627"/>
      <c r="ACK627"/>
      <c r="ACL627"/>
      <c r="ACM627"/>
      <c r="ACN627"/>
      <c r="ACO627"/>
      <c r="ACP627"/>
      <c r="ACQ627"/>
      <c r="ACR627"/>
      <c r="ACS627"/>
      <c r="ACT627"/>
      <c r="ACU627"/>
      <c r="ACV627"/>
      <c r="ACW627"/>
      <c r="ACX627"/>
      <c r="ACY627"/>
      <c r="ACZ627"/>
      <c r="ADA627"/>
      <c r="ADB627"/>
      <c r="ADC627"/>
      <c r="ADD627"/>
      <c r="ADE627"/>
      <c r="ADF627"/>
      <c r="ADG627"/>
      <c r="ADH627"/>
      <c r="ADI627"/>
      <c r="ADJ627"/>
      <c r="ADK627"/>
      <c r="ADL627"/>
      <c r="ADM627"/>
      <c r="ADN627"/>
      <c r="ADO627"/>
      <c r="ADP627"/>
      <c r="ADQ627"/>
      <c r="ADR627"/>
      <c r="ADS627"/>
      <c r="ADT627"/>
      <c r="ADU627"/>
      <c r="ADV627"/>
      <c r="ADW627"/>
      <c r="ADX627"/>
      <c r="ADY627"/>
      <c r="ADZ627"/>
      <c r="AEA627"/>
      <c r="AEB627"/>
      <c r="AEC627"/>
      <c r="AED627"/>
      <c r="AEE627"/>
      <c r="AEF627"/>
      <c r="AEG627"/>
      <c r="AEH627"/>
      <c r="AEI627"/>
      <c r="AEJ627"/>
      <c r="AEK627"/>
      <c r="AEL627"/>
      <c r="AEM627"/>
      <c r="AEN627"/>
      <c r="AEO627"/>
      <c r="AEP627"/>
      <c r="AEQ627"/>
      <c r="AER627"/>
      <c r="AES627"/>
      <c r="AET627"/>
      <c r="AEU627"/>
      <c r="AEV627"/>
      <c r="AEW627"/>
      <c r="AEX627"/>
      <c r="AEY627"/>
      <c r="AEZ627"/>
      <c r="AFA627"/>
      <c r="AFB627"/>
      <c r="AFC627"/>
      <c r="AFD627"/>
      <c r="AFE627"/>
      <c r="AFF627"/>
      <c r="AFG627"/>
      <c r="AFH627"/>
      <c r="AFI627"/>
      <c r="AFJ627"/>
      <c r="AFK627"/>
      <c r="AFL627"/>
      <c r="AFM627"/>
      <c r="AFN627"/>
      <c r="AFO627"/>
      <c r="AFP627"/>
      <c r="AFQ627"/>
      <c r="AFR627"/>
      <c r="AFS627"/>
      <c r="AFT627"/>
      <c r="AFU627"/>
      <c r="AFV627"/>
      <c r="AFW627"/>
      <c r="AFX627"/>
      <c r="AFY627"/>
      <c r="AFZ627"/>
      <c r="AGA627"/>
      <c r="AGB627"/>
      <c r="AGC627"/>
      <c r="AGD627"/>
      <c r="AGE627"/>
      <c r="AGF627"/>
      <c r="AGG627"/>
      <c r="AGH627"/>
      <c r="AGI627"/>
      <c r="AGJ627"/>
      <c r="AGK627"/>
      <c r="AGL627"/>
      <c r="AGM627"/>
      <c r="AGN627"/>
      <c r="AGO627"/>
      <c r="AGP627"/>
      <c r="AGQ627"/>
      <c r="AGR627"/>
      <c r="AGS627"/>
      <c r="AGT627"/>
      <c r="AGU627"/>
      <c r="AGV627"/>
      <c r="AGW627"/>
      <c r="AGX627"/>
      <c r="AGY627"/>
      <c r="AGZ627"/>
      <c r="AHA627"/>
      <c r="AHB627"/>
      <c r="AHC627"/>
      <c r="AHD627"/>
      <c r="AHE627"/>
      <c r="AHF627"/>
      <c r="AHG627"/>
      <c r="AHH627"/>
      <c r="AHI627"/>
      <c r="AHJ627"/>
      <c r="AHK627"/>
      <c r="AHL627"/>
      <c r="AHM627"/>
      <c r="AHN627"/>
      <c r="AHO627"/>
      <c r="AHP627"/>
      <c r="AHQ627"/>
      <c r="AHR627"/>
      <c r="AHS627"/>
      <c r="AHT627"/>
      <c r="AHU627"/>
      <c r="AHV627"/>
      <c r="AHW627"/>
      <c r="AHX627"/>
      <c r="AHY627"/>
      <c r="AHZ627"/>
      <c r="AIA627"/>
      <c r="AIB627"/>
      <c r="AIC627"/>
      <c r="AID627"/>
      <c r="AIE627"/>
      <c r="AIF627"/>
      <c r="AIG627"/>
      <c r="AIH627"/>
      <c r="AII627"/>
      <c r="AIJ627"/>
      <c r="AIK627"/>
      <c r="AIL627"/>
      <c r="AIM627"/>
      <c r="AIN627"/>
      <c r="AIO627"/>
      <c r="AIP627"/>
      <c r="AIQ627"/>
      <c r="AIR627"/>
      <c r="AIS627"/>
      <c r="AIT627"/>
      <c r="AIU627"/>
      <c r="AIV627"/>
      <c r="AIW627"/>
      <c r="AIX627"/>
      <c r="AIY627"/>
      <c r="AIZ627"/>
      <c r="AJA627"/>
      <c r="AJB627"/>
      <c r="AJC627"/>
      <c r="AJD627"/>
      <c r="AJE627"/>
      <c r="AJF627"/>
      <c r="AJG627"/>
      <c r="AJH627"/>
      <c r="AJI627"/>
      <c r="AJJ627"/>
      <c r="AJK627"/>
      <c r="AJL627"/>
      <c r="AJM627"/>
      <c r="AJN627"/>
      <c r="AJO627"/>
      <c r="AJP627"/>
      <c r="AJQ627"/>
      <c r="AJR627"/>
      <c r="AJS627"/>
      <c r="AJT627"/>
      <c r="AJU627"/>
      <c r="AJV627"/>
      <c r="AJW627"/>
      <c r="AJX627"/>
      <c r="AJY627"/>
      <c r="AJZ627"/>
      <c r="AKA627"/>
      <c r="AKB627"/>
      <c r="AKC627"/>
      <c r="AKD627"/>
      <c r="AKE627"/>
      <c r="AKF627"/>
      <c r="AKG627"/>
      <c r="AKH627"/>
      <c r="AKI627"/>
      <c r="AKJ627"/>
      <c r="AKK627"/>
      <c r="AKL627"/>
      <c r="AKM627"/>
      <c r="AKN627"/>
      <c r="AKO627"/>
      <c r="AKP627"/>
      <c r="AKQ627"/>
      <c r="AKR627"/>
      <c r="AKS627"/>
      <c r="AKT627"/>
      <c r="AKU627"/>
      <c r="AKV627"/>
      <c r="AKW627"/>
      <c r="AKX627"/>
      <c r="AKY627"/>
      <c r="AKZ627"/>
      <c r="ALA627"/>
      <c r="ALB627"/>
      <c r="ALC627"/>
      <c r="ALD627"/>
      <c r="ALE627"/>
      <c r="ALF627"/>
      <c r="ALG627"/>
      <c r="ALH627"/>
      <c r="ALI627"/>
      <c r="ALJ627"/>
      <c r="ALK627"/>
      <c r="ALL627"/>
      <c r="ALM627"/>
      <c r="ALN627"/>
      <c r="ALO627"/>
      <c r="ALP627"/>
      <c r="ALQ627"/>
      <c r="ALR627"/>
      <c r="ALS627"/>
      <c r="ALT627"/>
      <c r="ALU627"/>
      <c r="ALV627"/>
      <c r="ALW627"/>
      <c r="ALX627"/>
      <c r="ALY627"/>
      <c r="ALZ627"/>
      <c r="AMA627"/>
      <c r="AMB627"/>
      <c r="AMC627"/>
      <c r="AMD627"/>
      <c r="AME627"/>
      <c r="AMF627"/>
      <c r="AMG627"/>
      <c r="AMH627"/>
      <c r="AMI627"/>
      <c r="AMJ627"/>
      <c r="AMK627"/>
      <c r="AML627"/>
      <c r="AMM627"/>
      <c r="AMN627"/>
      <c r="AMO627"/>
      <c r="AMP627"/>
      <c r="AMQ627"/>
      <c r="AMR627"/>
      <c r="AMS627"/>
      <c r="AMT627"/>
      <c r="AMU627"/>
    </row>
    <row r="628" spans="3:1038" s="6" customFormat="1" ht="15" customHeight="1" x14ac:dyDescent="0.25">
      <c r="C628" s="118" t="str">
        <f t="shared" si="265"/>
        <v>State</v>
      </c>
      <c r="D628" s="118" t="str">
        <f t="shared" si="266"/>
        <v>HPX-80-DHPTDR 130  (80 gal)</v>
      </c>
      <c r="E628" s="118">
        <f t="shared" si="267"/>
        <v>2301515</v>
      </c>
      <c r="F628" s="55">
        <f t="shared" si="268"/>
        <v>80</v>
      </c>
      <c r="G628" s="6" t="str">
        <f t="shared" si="269"/>
        <v>AOSmithHPTU80</v>
      </c>
      <c r="H628" s="114">
        <f t="shared" si="270"/>
        <v>1</v>
      </c>
      <c r="I628" s="152" t="str">
        <f t="shared" si="271"/>
        <v>StateHPX80DHPTDR</v>
      </c>
      <c r="J628" s="114">
        <v>3</v>
      </c>
      <c r="K628" s="219">
        <v>3.45</v>
      </c>
      <c r="L628" s="91" t="s">
        <v>188</v>
      </c>
      <c r="M628" s="32">
        <v>3</v>
      </c>
      <c r="N628" s="75">
        <f t="shared" si="272"/>
        <v>23</v>
      </c>
      <c r="O628" s="9" t="s">
        <v>39</v>
      </c>
      <c r="P628" s="119">
        <v>15</v>
      </c>
      <c r="Q628" s="164">
        <f t="shared" ref="Q628:Q662" si="337" xml:space="preserve"> (N628*100000) + (P628*100) + VLOOKUP( W628, $T$2:$V$70, 2, FALSE )</f>
        <v>2301515</v>
      </c>
      <c r="R628" s="59" t="str">
        <f t="shared" si="273"/>
        <v>HPX-80-DHPTDR 130  (80 gal)</v>
      </c>
      <c r="S628" s="151">
        <f>COUNTIF(R$90:R$662, R628)</f>
        <v>1</v>
      </c>
      <c r="T628" s="10" t="s">
        <v>364</v>
      </c>
      <c r="U628" s="11">
        <v>80</v>
      </c>
      <c r="V628" s="30" t="s">
        <v>83</v>
      </c>
      <c r="W628" s="80" t="s">
        <v>103</v>
      </c>
      <c r="X628" s="85" t="str">
        <f t="shared" ref="X628:X662" si="338">VLOOKUP( W628, $T$2:$V$71, 3, FALSE )</f>
        <v>AOSmithHPTU80</v>
      </c>
      <c r="Y628" s="115">
        <v>1</v>
      </c>
      <c r="Z628" s="42" t="s">
        <v>13</v>
      </c>
      <c r="AA628" s="43">
        <v>44118</v>
      </c>
      <c r="AB628" s="44" t="s">
        <v>80</v>
      </c>
      <c r="AC628" s="124" t="str">
        <f t="shared" si="274"/>
        <v>2,     2301515,   "HPX-80-DHPTDR 130  (80 gal)"</v>
      </c>
      <c r="AD628" s="126" t="str">
        <f t="shared" si="336"/>
        <v>State</v>
      </c>
      <c r="AE628" s="128" t="s">
        <v>674</v>
      </c>
      <c r="AF628" s="167">
        <f>COUNTIF(AE$77:AE$662, AE628)</f>
        <v>1</v>
      </c>
      <c r="AG628" s="124" t="str">
        <f t="shared" si="275"/>
        <v xml:space="preserve">          case  HPX-80-DHPTDR 130  (80 gal)   :   "StateHPX80DHPTDR"</v>
      </c>
      <c r="AH628" s="6">
        <v>3.45</v>
      </c>
      <c r="AJ628" s="6">
        <v>3</v>
      </c>
      <c r="AK628"/>
      <c r="AL628" s="138">
        <f t="shared" si="276"/>
        <v>3.45</v>
      </c>
      <c r="AM628" s="138" t="str">
        <f t="shared" si="277"/>
        <v/>
      </c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/>
      <c r="EO628"/>
      <c r="EP628"/>
      <c r="EQ628"/>
      <c r="ER628"/>
      <c r="ES628"/>
      <c r="ET628"/>
      <c r="EU628"/>
      <c r="EV628"/>
      <c r="EW628"/>
      <c r="EX628"/>
      <c r="EY628"/>
      <c r="EZ628"/>
      <c r="FA628"/>
      <c r="FB628"/>
      <c r="FC628"/>
      <c r="FD628"/>
      <c r="FE628"/>
      <c r="FF628"/>
      <c r="FG628"/>
      <c r="FH628"/>
      <c r="FI628"/>
      <c r="FJ628"/>
      <c r="FK628"/>
      <c r="FL628"/>
      <c r="FM628"/>
      <c r="FN628"/>
      <c r="FO628"/>
      <c r="FP628"/>
      <c r="FQ628"/>
      <c r="FR628"/>
      <c r="FS628"/>
      <c r="FT628"/>
      <c r="FU628"/>
      <c r="FV628"/>
      <c r="FW628"/>
      <c r="FX628"/>
      <c r="FY628"/>
      <c r="FZ628"/>
      <c r="GA628"/>
      <c r="GB628"/>
      <c r="GC628"/>
      <c r="GD628"/>
      <c r="GE628"/>
      <c r="GF628"/>
      <c r="GG628"/>
      <c r="GH628"/>
      <c r="GI628"/>
      <c r="GJ628"/>
      <c r="GK628"/>
      <c r="GL628"/>
      <c r="GM628"/>
      <c r="GN628"/>
      <c r="GO628"/>
      <c r="GP628"/>
      <c r="GQ628"/>
      <c r="GR628"/>
      <c r="GS628"/>
      <c r="GT628"/>
      <c r="GU628"/>
      <c r="GV628"/>
      <c r="GW628"/>
      <c r="GX628"/>
      <c r="GY628"/>
      <c r="GZ628"/>
      <c r="HA628"/>
      <c r="HB628"/>
      <c r="HC628"/>
      <c r="HD628"/>
      <c r="HE628"/>
      <c r="HF628"/>
      <c r="HG628"/>
      <c r="HH628"/>
      <c r="HI628"/>
      <c r="HJ628"/>
      <c r="HK628"/>
      <c r="HL628"/>
      <c r="HM628"/>
      <c r="HN628"/>
      <c r="HO628"/>
      <c r="HP628"/>
      <c r="HQ628"/>
      <c r="HR628"/>
      <c r="HS628"/>
      <c r="HT628"/>
      <c r="HU628"/>
      <c r="HV628"/>
      <c r="HW628"/>
      <c r="HX628"/>
      <c r="HY628"/>
      <c r="HZ628"/>
      <c r="IA628"/>
      <c r="IB628"/>
      <c r="IC628"/>
      <c r="ID628"/>
      <c r="IE628"/>
      <c r="IF628"/>
      <c r="IG628"/>
      <c r="IH628"/>
      <c r="II628"/>
      <c r="IJ628"/>
      <c r="IK628"/>
      <c r="IL628"/>
      <c r="IM628"/>
      <c r="IN628"/>
      <c r="IO628"/>
      <c r="IP628"/>
      <c r="IQ628"/>
      <c r="IR628"/>
      <c r="IS628"/>
      <c r="IT628"/>
      <c r="IU628"/>
      <c r="IV628"/>
      <c r="IW628"/>
      <c r="IX628"/>
      <c r="IY628"/>
      <c r="IZ628"/>
      <c r="JA628"/>
      <c r="JB628"/>
      <c r="JC628"/>
      <c r="JD628"/>
      <c r="JE628"/>
      <c r="JF628"/>
      <c r="JG628"/>
      <c r="JH628"/>
      <c r="JI628"/>
      <c r="JJ628"/>
      <c r="JK628"/>
      <c r="JL628"/>
      <c r="JM628"/>
      <c r="JN628"/>
      <c r="JO628"/>
      <c r="JP628"/>
      <c r="JQ628"/>
      <c r="JR628"/>
      <c r="JS628"/>
      <c r="JT628"/>
      <c r="JU628"/>
      <c r="JV628"/>
      <c r="JW628"/>
      <c r="JX628"/>
      <c r="JY628"/>
      <c r="JZ628"/>
      <c r="KA628"/>
      <c r="KB628"/>
      <c r="KC628"/>
      <c r="KD628"/>
      <c r="KE628"/>
      <c r="KF628"/>
      <c r="KG628"/>
      <c r="KH628"/>
      <c r="KI628"/>
      <c r="KJ628"/>
      <c r="KK628"/>
      <c r="KL628"/>
      <c r="KM628"/>
      <c r="KN628"/>
      <c r="KO628"/>
      <c r="KP628"/>
      <c r="KQ628"/>
      <c r="KR628"/>
      <c r="KS628"/>
      <c r="KT628"/>
      <c r="KU628"/>
      <c r="KV628"/>
      <c r="KW628"/>
      <c r="KX628"/>
      <c r="KY628"/>
      <c r="KZ628"/>
      <c r="LA628"/>
      <c r="LB628"/>
      <c r="LC628"/>
      <c r="LD628"/>
      <c r="LE628"/>
      <c r="LF628"/>
      <c r="LG628"/>
      <c r="LH628"/>
      <c r="LI628"/>
      <c r="LJ628"/>
      <c r="LK628"/>
      <c r="LL628"/>
      <c r="LM628"/>
      <c r="LN628"/>
      <c r="LO628"/>
      <c r="LP628"/>
      <c r="LQ628"/>
      <c r="LR628"/>
      <c r="LS628"/>
      <c r="LT628"/>
      <c r="LU628"/>
      <c r="LV628"/>
      <c r="LW628"/>
      <c r="LX628"/>
      <c r="LY628"/>
      <c r="LZ628"/>
      <c r="MA628"/>
      <c r="MB628"/>
      <c r="MC628"/>
      <c r="MD628"/>
      <c r="ME628"/>
      <c r="MF628"/>
      <c r="MG628"/>
      <c r="MH628"/>
      <c r="MI628"/>
      <c r="MJ628"/>
      <c r="MK628"/>
      <c r="ML628"/>
      <c r="MM628"/>
      <c r="MN628"/>
      <c r="MO628"/>
      <c r="MP628"/>
      <c r="MQ628"/>
      <c r="MR628"/>
      <c r="MS628"/>
      <c r="MT628"/>
      <c r="MU628"/>
      <c r="MV628"/>
      <c r="MW628"/>
      <c r="MX628"/>
      <c r="MY628"/>
      <c r="MZ628"/>
      <c r="NA628"/>
      <c r="NB628"/>
      <c r="NC628"/>
      <c r="ND628"/>
      <c r="NE628"/>
      <c r="NF628"/>
      <c r="NG628"/>
      <c r="NH628"/>
      <c r="NI628"/>
      <c r="NJ628"/>
      <c r="NK628"/>
      <c r="NL628"/>
      <c r="NM628"/>
      <c r="NN628"/>
      <c r="NO628"/>
      <c r="NP628"/>
      <c r="NQ628"/>
      <c r="NR628"/>
      <c r="NS628"/>
      <c r="NT628"/>
      <c r="NU628"/>
      <c r="NV628"/>
      <c r="NW628"/>
      <c r="NX628"/>
      <c r="NY628"/>
      <c r="NZ628"/>
      <c r="OA628"/>
      <c r="OB628"/>
      <c r="OC628"/>
      <c r="OD628"/>
      <c r="OE628"/>
      <c r="OF628"/>
      <c r="OG628"/>
      <c r="OH628"/>
      <c r="OI628"/>
      <c r="OJ628"/>
      <c r="OK628"/>
      <c r="OL628"/>
      <c r="OM628"/>
      <c r="ON628"/>
      <c r="OO628"/>
      <c r="OP628"/>
      <c r="OQ628"/>
      <c r="OR628"/>
      <c r="OS628"/>
      <c r="OT628"/>
      <c r="OU628"/>
      <c r="OV628"/>
      <c r="OW628"/>
      <c r="OX628"/>
      <c r="OY628"/>
      <c r="OZ628"/>
      <c r="PA628"/>
      <c r="PB628"/>
      <c r="PC628"/>
      <c r="PD628"/>
      <c r="PE628"/>
      <c r="PF628"/>
      <c r="PG628"/>
      <c r="PH628"/>
      <c r="PI628"/>
      <c r="PJ628"/>
      <c r="PK628"/>
      <c r="PL628"/>
      <c r="PM628"/>
      <c r="PN628"/>
      <c r="PO628"/>
      <c r="PP628"/>
      <c r="PQ628"/>
      <c r="PR628"/>
      <c r="PS628"/>
      <c r="PT628"/>
      <c r="PU628"/>
      <c r="PV628"/>
      <c r="PW628"/>
      <c r="PX628"/>
      <c r="PY628"/>
      <c r="PZ628"/>
      <c r="QA628"/>
      <c r="QB628"/>
      <c r="QC628"/>
      <c r="QD628"/>
      <c r="QE628"/>
      <c r="QF628"/>
      <c r="QG628"/>
      <c r="QH628"/>
      <c r="QI628"/>
      <c r="QJ628"/>
      <c r="QK628"/>
      <c r="QL628"/>
      <c r="QM628"/>
      <c r="QN628"/>
      <c r="QO628"/>
      <c r="QP628"/>
      <c r="QQ628"/>
      <c r="QR628"/>
      <c r="QS628"/>
      <c r="QT628"/>
      <c r="QU628"/>
      <c r="QV628"/>
      <c r="QW628"/>
      <c r="QX628"/>
      <c r="QY628"/>
      <c r="QZ628"/>
      <c r="RA628"/>
      <c r="RB628"/>
      <c r="RC628"/>
      <c r="RD628"/>
      <c r="RE628"/>
      <c r="RF628"/>
      <c r="RG628"/>
      <c r="RH628"/>
      <c r="RI628"/>
      <c r="RJ628"/>
      <c r="RK628"/>
      <c r="RL628"/>
      <c r="RM628"/>
      <c r="RN628"/>
      <c r="RO628"/>
      <c r="RP628"/>
      <c r="RQ628"/>
      <c r="RR628"/>
      <c r="RS628"/>
      <c r="RT628"/>
      <c r="RU628"/>
      <c r="RV628"/>
      <c r="RW628"/>
      <c r="RX628"/>
      <c r="RY628"/>
      <c r="RZ628"/>
      <c r="SA628"/>
      <c r="SB628"/>
      <c r="SC628"/>
      <c r="SD628"/>
      <c r="SE628"/>
      <c r="SF628"/>
      <c r="SG628"/>
      <c r="SH628"/>
      <c r="SI628"/>
      <c r="SJ628"/>
      <c r="SK628"/>
      <c r="SL628"/>
      <c r="SM628"/>
      <c r="SN628"/>
      <c r="SO628"/>
      <c r="SP628"/>
      <c r="SQ628"/>
      <c r="SR628"/>
      <c r="SS628"/>
      <c r="ST628"/>
      <c r="SU628"/>
      <c r="SV628"/>
      <c r="SW628"/>
      <c r="SX628"/>
      <c r="SY628"/>
      <c r="SZ628"/>
      <c r="TA628"/>
      <c r="TB628"/>
      <c r="TC628"/>
      <c r="TD628"/>
      <c r="TE628"/>
      <c r="TF628"/>
      <c r="TG628"/>
      <c r="TH628"/>
      <c r="TI628"/>
      <c r="TJ628"/>
      <c r="TK628"/>
      <c r="TL628"/>
      <c r="TM628"/>
      <c r="TN628"/>
      <c r="TO628"/>
      <c r="TP628"/>
      <c r="TQ628"/>
      <c r="TR628"/>
      <c r="TS628"/>
      <c r="TT628"/>
      <c r="TU628"/>
      <c r="TV628"/>
      <c r="TW628"/>
      <c r="TX628"/>
      <c r="TY628"/>
      <c r="TZ628"/>
      <c r="UA628"/>
      <c r="UB628"/>
      <c r="UC628"/>
      <c r="UD628"/>
      <c r="UE628"/>
      <c r="UF628"/>
      <c r="UG628"/>
      <c r="UH628"/>
      <c r="UI628"/>
      <c r="UJ628"/>
      <c r="UK628"/>
      <c r="UL628"/>
      <c r="UM628"/>
      <c r="UN628"/>
      <c r="UO628"/>
      <c r="UP628"/>
      <c r="UQ628"/>
      <c r="UR628"/>
      <c r="US628"/>
      <c r="UT628"/>
      <c r="UU628"/>
      <c r="UV628"/>
      <c r="UW628"/>
      <c r="UX628"/>
      <c r="UY628"/>
      <c r="UZ628"/>
      <c r="VA628"/>
      <c r="VB628"/>
      <c r="VC628"/>
      <c r="VD628"/>
      <c r="VE628"/>
      <c r="VF628"/>
      <c r="VG628"/>
      <c r="VH628"/>
      <c r="VI628"/>
      <c r="VJ628"/>
      <c r="VK628"/>
      <c r="VL628"/>
      <c r="VM628"/>
      <c r="VN628"/>
      <c r="VO628"/>
      <c r="VP628"/>
      <c r="VQ628"/>
      <c r="VR628"/>
      <c r="VS628"/>
      <c r="VT628"/>
      <c r="VU628"/>
      <c r="VV628"/>
      <c r="VW628"/>
      <c r="VX628"/>
      <c r="VY628"/>
      <c r="VZ628"/>
      <c r="WA628"/>
      <c r="WB628"/>
      <c r="WC628"/>
      <c r="WD628"/>
      <c r="WE628"/>
      <c r="WF628"/>
      <c r="WG628"/>
      <c r="WH628"/>
      <c r="WI628"/>
      <c r="WJ628"/>
      <c r="WK628"/>
      <c r="WL628"/>
      <c r="WM628"/>
      <c r="WN628"/>
      <c r="WO628"/>
      <c r="WP628"/>
      <c r="WQ628"/>
      <c r="WR628"/>
      <c r="WS628"/>
      <c r="WT628"/>
      <c r="WU628"/>
      <c r="WV628"/>
      <c r="WW628"/>
      <c r="WX628"/>
      <c r="WY628"/>
      <c r="WZ628"/>
      <c r="XA628"/>
      <c r="XB628"/>
      <c r="XC628"/>
      <c r="XD628"/>
      <c r="XE628"/>
      <c r="XF628"/>
      <c r="XG628"/>
      <c r="XH628"/>
      <c r="XI628"/>
      <c r="XJ628"/>
      <c r="XK628"/>
      <c r="XL628"/>
      <c r="XM628"/>
      <c r="XN628"/>
      <c r="XO628"/>
      <c r="XP628"/>
      <c r="XQ628"/>
      <c r="XR628"/>
      <c r="XS628"/>
      <c r="XT628"/>
      <c r="XU628"/>
      <c r="XV628"/>
      <c r="XW628"/>
      <c r="XX628"/>
      <c r="XY628"/>
      <c r="XZ628"/>
      <c r="YA628"/>
      <c r="YB628"/>
      <c r="YC628"/>
      <c r="YD628"/>
      <c r="YE628"/>
      <c r="YF628"/>
      <c r="YG628"/>
      <c r="YH628"/>
      <c r="YI628"/>
      <c r="YJ628"/>
      <c r="YK628"/>
      <c r="YL628"/>
      <c r="YM628"/>
      <c r="YN628"/>
      <c r="YO628"/>
      <c r="YP628"/>
      <c r="YQ628"/>
      <c r="YR628"/>
      <c r="YS628"/>
      <c r="YT628"/>
      <c r="YU628"/>
      <c r="YV628"/>
      <c r="YW628"/>
      <c r="YX628"/>
      <c r="YY628"/>
      <c r="YZ628"/>
      <c r="ZA628"/>
      <c r="ZB628"/>
      <c r="ZC628"/>
      <c r="ZD628"/>
      <c r="ZE628"/>
      <c r="ZF628"/>
      <c r="ZG628"/>
      <c r="ZH628"/>
      <c r="ZI628"/>
      <c r="ZJ628"/>
      <c r="ZK628"/>
      <c r="ZL628"/>
      <c r="ZM628"/>
      <c r="ZN628"/>
      <c r="ZO628"/>
      <c r="ZP628"/>
      <c r="ZQ628"/>
      <c r="ZR628"/>
      <c r="ZS628"/>
      <c r="ZT628"/>
      <c r="ZU628"/>
      <c r="ZV628"/>
      <c r="ZW628"/>
      <c r="ZX628"/>
      <c r="ZY628"/>
      <c r="ZZ628"/>
      <c r="AAA628"/>
      <c r="AAB628"/>
      <c r="AAC628"/>
      <c r="AAD628"/>
      <c r="AAE628"/>
      <c r="AAF628"/>
      <c r="AAG628"/>
      <c r="AAH628"/>
      <c r="AAI628"/>
      <c r="AAJ628"/>
      <c r="AAK628"/>
      <c r="AAL628"/>
      <c r="AAM628"/>
      <c r="AAN628"/>
      <c r="AAO628"/>
      <c r="AAP628"/>
      <c r="AAQ628"/>
      <c r="AAR628"/>
      <c r="AAS628"/>
      <c r="AAT628"/>
      <c r="AAU628"/>
      <c r="AAV628"/>
      <c r="AAW628"/>
      <c r="AAX628"/>
      <c r="AAY628"/>
      <c r="AAZ628"/>
      <c r="ABA628"/>
      <c r="ABB628"/>
      <c r="ABC628"/>
      <c r="ABD628"/>
      <c r="ABE628"/>
      <c r="ABF628"/>
      <c r="ABG628"/>
      <c r="ABH628"/>
      <c r="ABI628"/>
      <c r="ABJ628"/>
      <c r="ABK628"/>
      <c r="ABL628"/>
      <c r="ABM628"/>
      <c r="ABN628"/>
      <c r="ABO628"/>
      <c r="ABP628"/>
      <c r="ABQ628"/>
      <c r="ABR628"/>
      <c r="ABS628"/>
      <c r="ABT628"/>
      <c r="ABU628"/>
      <c r="ABV628"/>
      <c r="ABW628"/>
      <c r="ABX628"/>
      <c r="ABY628"/>
      <c r="ABZ628"/>
      <c r="ACA628"/>
      <c r="ACB628"/>
      <c r="ACC628"/>
      <c r="ACD628"/>
      <c r="ACE628"/>
      <c r="ACF628"/>
      <c r="ACG628"/>
      <c r="ACH628"/>
      <c r="ACI628"/>
      <c r="ACJ628"/>
      <c r="ACK628"/>
      <c r="ACL628"/>
      <c r="ACM628"/>
      <c r="ACN628"/>
      <c r="ACO628"/>
      <c r="ACP628"/>
      <c r="ACQ628"/>
      <c r="ACR628"/>
      <c r="ACS628"/>
      <c r="ACT628"/>
      <c r="ACU628"/>
      <c r="ACV628"/>
      <c r="ACW628"/>
      <c r="ACX628"/>
      <c r="ACY628"/>
      <c r="ACZ628"/>
      <c r="ADA628"/>
      <c r="ADB628"/>
      <c r="ADC628"/>
      <c r="ADD628"/>
      <c r="ADE628"/>
      <c r="ADF628"/>
      <c r="ADG628"/>
      <c r="ADH628"/>
      <c r="ADI628"/>
      <c r="ADJ628"/>
      <c r="ADK628"/>
      <c r="ADL628"/>
      <c r="ADM628"/>
      <c r="ADN628"/>
      <c r="ADO628"/>
      <c r="ADP628"/>
      <c r="ADQ628"/>
      <c r="ADR628"/>
      <c r="ADS628"/>
      <c r="ADT628"/>
      <c r="ADU628"/>
      <c r="ADV628"/>
      <c r="ADW628"/>
      <c r="ADX628"/>
      <c r="ADY628"/>
      <c r="ADZ628"/>
      <c r="AEA628"/>
      <c r="AEB628"/>
      <c r="AEC628"/>
      <c r="AED628"/>
      <c r="AEE628"/>
      <c r="AEF628"/>
      <c r="AEG628"/>
      <c r="AEH628"/>
      <c r="AEI628"/>
      <c r="AEJ628"/>
      <c r="AEK628"/>
      <c r="AEL628"/>
      <c r="AEM628"/>
      <c r="AEN628"/>
      <c r="AEO628"/>
      <c r="AEP628"/>
      <c r="AEQ628"/>
      <c r="AER628"/>
      <c r="AES628"/>
      <c r="AET628"/>
      <c r="AEU628"/>
      <c r="AEV628"/>
      <c r="AEW628"/>
      <c r="AEX628"/>
      <c r="AEY628"/>
      <c r="AEZ628"/>
      <c r="AFA628"/>
      <c r="AFB628"/>
      <c r="AFC628"/>
      <c r="AFD628"/>
      <c r="AFE628"/>
      <c r="AFF628"/>
      <c r="AFG628"/>
      <c r="AFH628"/>
      <c r="AFI628"/>
      <c r="AFJ628"/>
      <c r="AFK628"/>
      <c r="AFL628"/>
      <c r="AFM628"/>
      <c r="AFN628"/>
      <c r="AFO628"/>
      <c r="AFP628"/>
      <c r="AFQ628"/>
      <c r="AFR628"/>
      <c r="AFS628"/>
      <c r="AFT628"/>
      <c r="AFU628"/>
      <c r="AFV628"/>
      <c r="AFW628"/>
      <c r="AFX628"/>
      <c r="AFY628"/>
      <c r="AFZ628"/>
      <c r="AGA628"/>
      <c r="AGB628"/>
      <c r="AGC628"/>
      <c r="AGD628"/>
      <c r="AGE628"/>
      <c r="AGF628"/>
      <c r="AGG628"/>
      <c r="AGH628"/>
      <c r="AGI628"/>
      <c r="AGJ628"/>
      <c r="AGK628"/>
      <c r="AGL628"/>
      <c r="AGM628"/>
      <c r="AGN628"/>
      <c r="AGO628"/>
      <c r="AGP628"/>
      <c r="AGQ628"/>
      <c r="AGR628"/>
      <c r="AGS628"/>
      <c r="AGT628"/>
      <c r="AGU628"/>
      <c r="AGV628"/>
      <c r="AGW628"/>
      <c r="AGX628"/>
      <c r="AGY628"/>
      <c r="AGZ628"/>
      <c r="AHA628"/>
      <c r="AHB628"/>
      <c r="AHC628"/>
      <c r="AHD628"/>
      <c r="AHE628"/>
      <c r="AHF628"/>
      <c r="AHG628"/>
      <c r="AHH628"/>
      <c r="AHI628"/>
      <c r="AHJ628"/>
      <c r="AHK628"/>
      <c r="AHL628"/>
      <c r="AHM628"/>
      <c r="AHN628"/>
      <c r="AHO628"/>
      <c r="AHP628"/>
      <c r="AHQ628"/>
      <c r="AHR628"/>
      <c r="AHS628"/>
      <c r="AHT628"/>
      <c r="AHU628"/>
      <c r="AHV628"/>
      <c r="AHW628"/>
      <c r="AHX628"/>
      <c r="AHY628"/>
      <c r="AHZ628"/>
      <c r="AIA628"/>
      <c r="AIB628"/>
      <c r="AIC628"/>
      <c r="AID628"/>
      <c r="AIE628"/>
      <c r="AIF628"/>
      <c r="AIG628"/>
      <c r="AIH628"/>
      <c r="AII628"/>
      <c r="AIJ628"/>
      <c r="AIK628"/>
      <c r="AIL628"/>
      <c r="AIM628"/>
      <c r="AIN628"/>
      <c r="AIO628"/>
      <c r="AIP628"/>
      <c r="AIQ628"/>
      <c r="AIR628"/>
      <c r="AIS628"/>
      <c r="AIT628"/>
      <c r="AIU628"/>
      <c r="AIV628"/>
      <c r="AIW628"/>
      <c r="AIX628"/>
      <c r="AIY628"/>
      <c r="AIZ628"/>
      <c r="AJA628"/>
      <c r="AJB628"/>
      <c r="AJC628"/>
      <c r="AJD628"/>
      <c r="AJE628"/>
      <c r="AJF628"/>
      <c r="AJG628"/>
      <c r="AJH628"/>
      <c r="AJI628"/>
      <c r="AJJ628"/>
      <c r="AJK628"/>
      <c r="AJL628"/>
      <c r="AJM628"/>
      <c r="AJN628"/>
      <c r="AJO628"/>
      <c r="AJP628"/>
      <c r="AJQ628"/>
      <c r="AJR628"/>
      <c r="AJS628"/>
      <c r="AJT628"/>
      <c r="AJU628"/>
      <c r="AJV628"/>
      <c r="AJW628"/>
      <c r="AJX628"/>
      <c r="AJY628"/>
      <c r="AJZ628"/>
      <c r="AKA628"/>
      <c r="AKB628"/>
      <c r="AKC628"/>
      <c r="AKD628"/>
      <c r="AKE628"/>
      <c r="AKF628"/>
      <c r="AKG628"/>
      <c r="AKH628"/>
      <c r="AKI628"/>
      <c r="AKJ628"/>
      <c r="AKK628"/>
      <c r="AKL628"/>
      <c r="AKM628"/>
      <c r="AKN628"/>
      <c r="AKO628"/>
      <c r="AKP628"/>
      <c r="AKQ628"/>
      <c r="AKR628"/>
      <c r="AKS628"/>
      <c r="AKT628"/>
      <c r="AKU628"/>
      <c r="AKV628"/>
      <c r="AKW628"/>
      <c r="AKX628"/>
      <c r="AKY628"/>
      <c r="AKZ628"/>
      <c r="ALA628"/>
      <c r="ALB628"/>
      <c r="ALC628"/>
      <c r="ALD628"/>
      <c r="ALE628"/>
      <c r="ALF628"/>
      <c r="ALG628"/>
      <c r="ALH628"/>
      <c r="ALI628"/>
      <c r="ALJ628"/>
      <c r="ALK628"/>
      <c r="ALL628"/>
      <c r="ALM628"/>
      <c r="ALN628"/>
      <c r="ALO628"/>
      <c r="ALP628"/>
      <c r="ALQ628"/>
      <c r="ALR628"/>
      <c r="ALS628"/>
      <c r="ALT628"/>
      <c r="ALU628"/>
      <c r="ALV628"/>
      <c r="ALW628"/>
      <c r="ALX628"/>
      <c r="ALY628"/>
      <c r="ALZ628"/>
      <c r="AMA628"/>
      <c r="AMB628"/>
      <c r="AMC628"/>
      <c r="AMD628"/>
      <c r="AME628"/>
      <c r="AMF628"/>
      <c r="AMG628"/>
      <c r="AMH628"/>
      <c r="AMI628"/>
      <c r="AMJ628"/>
      <c r="AMK628"/>
      <c r="AML628"/>
      <c r="AMM628"/>
      <c r="AMN628"/>
      <c r="AMO628"/>
      <c r="AMP628"/>
      <c r="AMQ628"/>
      <c r="AMR628"/>
      <c r="AMS628"/>
      <c r="AMT628"/>
      <c r="AMU628"/>
    </row>
    <row r="629" spans="3:1038" s="6" customFormat="1" ht="15" customHeight="1" x14ac:dyDescent="0.25">
      <c r="C629" s="6" t="str">
        <f t="shared" si="265"/>
        <v>Stiebel Eltron</v>
      </c>
      <c r="D629" s="6" t="str">
        <f t="shared" si="266"/>
        <v>Accelera 220 E  (58 gal)</v>
      </c>
      <c r="E629" s="6">
        <f t="shared" si="267"/>
        <v>2400122</v>
      </c>
      <c r="F629" s="55">
        <f t="shared" si="268"/>
        <v>58</v>
      </c>
      <c r="G629" s="6" t="str">
        <f t="shared" si="269"/>
        <v>Stiebel220E</v>
      </c>
      <c r="H629" s="114">
        <f t="shared" si="270"/>
        <v>0</v>
      </c>
      <c r="I629" s="152" t="str">
        <f t="shared" si="271"/>
        <v>Stiebel58A220E</v>
      </c>
      <c r="J629" s="114">
        <v>1</v>
      </c>
      <c r="K629" s="220">
        <v>0</v>
      </c>
      <c r="L629" s="91" t="s">
        <v>188</v>
      </c>
      <c r="M629" s="32">
        <v>1</v>
      </c>
      <c r="N629" s="75">
        <f t="shared" si="272"/>
        <v>24</v>
      </c>
      <c r="O629" s="153" t="s">
        <v>89</v>
      </c>
      <c r="P629" s="61">
        <v>1</v>
      </c>
      <c r="Q629" s="164">
        <f t="shared" si="337"/>
        <v>2400122</v>
      </c>
      <c r="R629" s="59" t="str">
        <f t="shared" si="273"/>
        <v>Accelera 220 E  (58 gal)</v>
      </c>
      <c r="S629" s="151">
        <f>COUNTIF(R$90:R$662, R629)</f>
        <v>1</v>
      </c>
      <c r="T629" s="13" t="s">
        <v>151</v>
      </c>
      <c r="U629" s="86">
        <v>58</v>
      </c>
      <c r="V629" s="30" t="s">
        <v>90</v>
      </c>
      <c r="W629" s="80" t="s">
        <v>90</v>
      </c>
      <c r="X629" s="85" t="str">
        <f t="shared" si="338"/>
        <v>Stiebel220E</v>
      </c>
      <c r="Y629" s="113">
        <v>0</v>
      </c>
      <c r="Z629" s="46" t="str">
        <f>[1]ESTAR_to_AWHS!I165</f>
        <v>4+</v>
      </c>
      <c r="AA629" s="47">
        <f>[1]ESTAR_to_AWHS!J165</f>
        <v>42591</v>
      </c>
      <c r="AB629" s="44" t="s">
        <v>89</v>
      </c>
      <c r="AC629" s="124" t="str">
        <f t="shared" si="274"/>
        <v>2,     2400122,   "Accelera 220 E  (58 gal)"</v>
      </c>
      <c r="AD629" s="125" t="s">
        <v>428</v>
      </c>
      <c r="AE629" s="127" t="s">
        <v>675</v>
      </c>
      <c r="AF629" s="167">
        <f>COUNTIF(AE$77:AE$662, AE629)</f>
        <v>1</v>
      </c>
      <c r="AG629" s="124" t="str">
        <f t="shared" si="275"/>
        <v xml:space="preserve">          case  Accelera 220 E  (58 gal)   :   "Stiebel58A220E"</v>
      </c>
      <c r="AH629" s="6" t="s">
        <v>1275</v>
      </c>
      <c r="AI629" s="6">
        <v>3.05</v>
      </c>
      <c r="AJ629" s="6">
        <v>1</v>
      </c>
      <c r="AK629"/>
      <c r="AL629" s="138" t="str">
        <f t="shared" si="276"/>
        <v/>
      </c>
      <c r="AM629" s="138" t="str">
        <f t="shared" si="277"/>
        <v/>
      </c>
      <c r="AN629"/>
      <c r="AO629"/>
      <c r="AP629"/>
      <c r="AQ629"/>
      <c r="AR629"/>
    </row>
    <row r="630" spans="3:1038" s="6" customFormat="1" ht="15" customHeight="1" x14ac:dyDescent="0.25">
      <c r="C630" s="6" t="str">
        <f t="shared" si="265"/>
        <v>Stiebel Eltron</v>
      </c>
      <c r="D630" s="6" t="str">
        <f t="shared" si="266"/>
        <v>Accelera 300/WHP 300  (80 gal)</v>
      </c>
      <c r="E630" s="6">
        <f t="shared" si="267"/>
        <v>2400212</v>
      </c>
      <c r="F630" s="55">
        <f t="shared" si="268"/>
        <v>80</v>
      </c>
      <c r="G630" s="6" t="str">
        <f t="shared" si="269"/>
        <v>AOSmithPHPT80</v>
      </c>
      <c r="H630" s="114">
        <f t="shared" si="270"/>
        <v>0</v>
      </c>
      <c r="I630" s="152" t="str">
        <f t="shared" si="271"/>
        <v>Stiebel80A300</v>
      </c>
      <c r="J630" s="114">
        <v>1</v>
      </c>
      <c r="K630" s="220">
        <v>0</v>
      </c>
      <c r="L630" s="91" t="s">
        <v>188</v>
      </c>
      <c r="M630" s="32">
        <v>1</v>
      </c>
      <c r="N630" s="75">
        <f t="shared" si="272"/>
        <v>24</v>
      </c>
      <c r="O630" s="12" t="s">
        <v>89</v>
      </c>
      <c r="P630" s="62">
        <f>P629+1</f>
        <v>2</v>
      </c>
      <c r="Q630" s="164">
        <f t="shared" si="337"/>
        <v>2400212</v>
      </c>
      <c r="R630" s="59" t="str">
        <f t="shared" si="273"/>
        <v>Accelera 300/WHP 300  (80 gal)</v>
      </c>
      <c r="S630" s="151">
        <f>COUNTIF(R$90:R$662, R630)</f>
        <v>1</v>
      </c>
      <c r="T630" s="13" t="s">
        <v>152</v>
      </c>
      <c r="U630" s="14">
        <v>80</v>
      </c>
      <c r="V630" s="30" t="s">
        <v>87</v>
      </c>
      <c r="W630" s="80" t="s">
        <v>105</v>
      </c>
      <c r="X630" s="85" t="str">
        <f t="shared" si="338"/>
        <v>AOSmithPHPT80</v>
      </c>
      <c r="Y630" s="113">
        <v>0</v>
      </c>
      <c r="Z630" s="46" t="str">
        <f>[1]ESTAR_to_AWHS!I166</f>
        <v>2-3</v>
      </c>
      <c r="AA630" s="47">
        <f>[1]ESTAR_to_AWHS!J166</f>
        <v>41666</v>
      </c>
      <c r="AB630" s="44" t="s">
        <v>89</v>
      </c>
      <c r="AC630" s="124" t="str">
        <f t="shared" si="274"/>
        <v>2,     2400212,   "Accelera 300/WHP 300  (80 gal)"</v>
      </c>
      <c r="AD630" s="126" t="str">
        <f>AD629</f>
        <v>Stiebel</v>
      </c>
      <c r="AE630" s="127" t="s">
        <v>676</v>
      </c>
      <c r="AF630" s="167">
        <f>COUNTIF(AE$77:AE$662, AE630)</f>
        <v>1</v>
      </c>
      <c r="AG630" s="124" t="str">
        <f t="shared" si="275"/>
        <v xml:space="preserve">          case  Accelera 300/WHP 300  (80 gal)   :   "Stiebel80A300"</v>
      </c>
      <c r="AH630" s="6" t="s">
        <v>1275</v>
      </c>
      <c r="AI630" s="6">
        <v>2.73</v>
      </c>
      <c r="AJ630" s="6">
        <v>1</v>
      </c>
      <c r="AK630"/>
      <c r="AL630" s="138" t="str">
        <f t="shared" si="276"/>
        <v/>
      </c>
      <c r="AM630" s="138" t="str">
        <f t="shared" si="277"/>
        <v/>
      </c>
      <c r="AN630"/>
      <c r="AO630"/>
      <c r="AP630"/>
      <c r="AQ630"/>
      <c r="AR630"/>
    </row>
    <row r="631" spans="3:1038" s="6" customFormat="1" ht="15" customHeight="1" x14ac:dyDescent="0.25">
      <c r="C631" s="6" t="str">
        <f t="shared" si="265"/>
        <v>US Craftmaster</v>
      </c>
      <c r="D631" s="6" t="str">
        <f t="shared" si="266"/>
        <v>HPE2F80HD045VU 102  (80 gal)</v>
      </c>
      <c r="E631" s="6">
        <f t="shared" si="267"/>
        <v>2500112</v>
      </c>
      <c r="F631" s="55">
        <f t="shared" si="268"/>
        <v>80</v>
      </c>
      <c r="G631" s="6" t="str">
        <f t="shared" si="269"/>
        <v>AOSmithPHPT80</v>
      </c>
      <c r="H631" s="114">
        <f t="shared" si="270"/>
        <v>0</v>
      </c>
      <c r="I631" s="152" t="str">
        <f t="shared" si="271"/>
        <v>USCraftmasterHPE2F80U</v>
      </c>
      <c r="J631" s="114">
        <v>1</v>
      </c>
      <c r="K631" s="220">
        <v>0</v>
      </c>
      <c r="L631" s="91" t="s">
        <v>188</v>
      </c>
      <c r="M631" s="32">
        <v>1</v>
      </c>
      <c r="N631" s="75">
        <f t="shared" si="272"/>
        <v>25</v>
      </c>
      <c r="O631" s="154" t="s">
        <v>46</v>
      </c>
      <c r="P631" s="61">
        <v>1</v>
      </c>
      <c r="Q631" s="164">
        <f t="shared" si="337"/>
        <v>2500112</v>
      </c>
      <c r="R631" s="59" t="str">
        <f t="shared" si="273"/>
        <v>HPE2F80HD045VU 102  (80 gal)</v>
      </c>
      <c r="S631" s="151">
        <f>COUNTIF(R$90:R$662, R631)</f>
        <v>1</v>
      </c>
      <c r="T631" s="10" t="s">
        <v>74</v>
      </c>
      <c r="U631" s="11">
        <v>80</v>
      </c>
      <c r="V631" s="30" t="s">
        <v>87</v>
      </c>
      <c r="W631" s="80" t="s">
        <v>105</v>
      </c>
      <c r="X631" s="85" t="str">
        <f t="shared" si="338"/>
        <v>AOSmithPHPT80</v>
      </c>
      <c r="Y631" s="113">
        <v>0</v>
      </c>
      <c r="Z631" s="42" t="s">
        <v>13</v>
      </c>
      <c r="AA631" s="43">
        <v>40857</v>
      </c>
      <c r="AB631" s="44" t="s">
        <v>80</v>
      </c>
      <c r="AC631" s="124" t="str">
        <f t="shared" si="274"/>
        <v>2,     2500112,   "HPE2F80HD045VU 102  (80 gal)"</v>
      </c>
      <c r="AD631" s="125" t="s">
        <v>427</v>
      </c>
      <c r="AE631" s="127" t="s">
        <v>678</v>
      </c>
      <c r="AF631" s="167">
        <f>COUNTIF(AE$77:AE$662, AE631)</f>
        <v>1</v>
      </c>
      <c r="AG631" s="124" t="str">
        <f t="shared" si="275"/>
        <v xml:space="preserve">          case  HPE2F80HD045VU 102  (80 gal)   :   "USCraftmasterHPE2F80U"</v>
      </c>
      <c r="AH631" s="6" t="s">
        <v>1275</v>
      </c>
      <c r="AI631" s="6">
        <v>2.33</v>
      </c>
      <c r="AJ631" s="6">
        <v>1</v>
      </c>
      <c r="AK631"/>
      <c r="AL631" s="138" t="str">
        <f t="shared" si="276"/>
        <v/>
      </c>
      <c r="AM631" s="138" t="str">
        <f t="shared" si="277"/>
        <v/>
      </c>
      <c r="AN631"/>
      <c r="AO631"/>
      <c r="AP631"/>
      <c r="AQ631"/>
      <c r="AR631"/>
    </row>
    <row r="632" spans="3:1038" s="6" customFormat="1" ht="15" customHeight="1" x14ac:dyDescent="0.25">
      <c r="C632" s="6" t="str">
        <f t="shared" si="265"/>
        <v>US Craftmaster</v>
      </c>
      <c r="D632" s="6" t="str">
        <f t="shared" si="266"/>
        <v>HPE2K60HD045V  (60 gal)</v>
      </c>
      <c r="E632" s="6">
        <f t="shared" si="267"/>
        <v>2500211</v>
      </c>
      <c r="F632" s="55">
        <f t="shared" si="268"/>
        <v>60</v>
      </c>
      <c r="G632" s="6" t="str">
        <f t="shared" si="269"/>
        <v>AOSmithPHPT60</v>
      </c>
      <c r="H632" s="114">
        <f t="shared" si="270"/>
        <v>0</v>
      </c>
      <c r="I632" s="152" t="str">
        <f t="shared" si="271"/>
        <v>USCraftmasterHPE2K60</v>
      </c>
      <c r="J632" s="114">
        <v>1</v>
      </c>
      <c r="K632" s="220">
        <v>0</v>
      </c>
      <c r="L632" s="91" t="s">
        <v>188</v>
      </c>
      <c r="M632" s="33">
        <v>1</v>
      </c>
      <c r="N632" s="75">
        <f t="shared" si="272"/>
        <v>25</v>
      </c>
      <c r="O632" s="18" t="s">
        <v>46</v>
      </c>
      <c r="P632" s="62">
        <f t="shared" ref="P632:P639" si="339">P631+1</f>
        <v>2</v>
      </c>
      <c r="Q632" s="164">
        <f t="shared" si="337"/>
        <v>2500211</v>
      </c>
      <c r="R632" s="59" t="str">
        <f t="shared" si="273"/>
        <v>HPE2K60HD045V  (60 gal)</v>
      </c>
      <c r="S632" s="151">
        <f>COUNTIF(R$90:R$662, R632)</f>
        <v>2</v>
      </c>
      <c r="T632" s="19" t="s">
        <v>110</v>
      </c>
      <c r="U632" s="20">
        <v>60</v>
      </c>
      <c r="V632" s="31" t="s">
        <v>104</v>
      </c>
      <c r="W632" s="80" t="s">
        <v>104</v>
      </c>
      <c r="X632" s="85" t="str">
        <f t="shared" si="338"/>
        <v>AOSmithPHPT60</v>
      </c>
      <c r="Y632" s="113">
        <v>0</v>
      </c>
      <c r="Z632" s="45"/>
      <c r="AA632" s="45"/>
      <c r="AB632" s="44"/>
      <c r="AC632" s="124" t="str">
        <f t="shared" si="274"/>
        <v>2,     2500211,   "HPE2K60HD045V  (60 gal)"</v>
      </c>
      <c r="AD632" s="126" t="str">
        <f t="shared" ref="AD632:AD639" si="340">AD631</f>
        <v>USCraftmaster</v>
      </c>
      <c r="AE632" s="127" t="s">
        <v>679</v>
      </c>
      <c r="AF632" s="167">
        <f>COUNTIF(AE$77:AE$662, AE632)</f>
        <v>1</v>
      </c>
      <c r="AG632" s="124" t="str">
        <f t="shared" si="275"/>
        <v xml:space="preserve">          case  HPE2K60HD045V  (60 gal)   :   "USCraftmasterHPE2K60"</v>
      </c>
      <c r="AH632" s="6" t="s">
        <v>1274</v>
      </c>
      <c r="AI632" s="6" t="s">
        <v>1274</v>
      </c>
      <c r="AJ632" s="6">
        <v>1</v>
      </c>
      <c r="AK632" s="18"/>
      <c r="AL632" s="138" t="str">
        <f t="shared" si="276"/>
        <v/>
      </c>
      <c r="AM632" s="138" t="str">
        <f t="shared" si="277"/>
        <v/>
      </c>
      <c r="AN632" s="18"/>
      <c r="AO632" s="18"/>
      <c r="AP632" s="18"/>
      <c r="AQ632" s="18"/>
      <c r="AR632" s="1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  <c r="BF632" s="28"/>
      <c r="BG632" s="28"/>
      <c r="BH632" s="28"/>
      <c r="BI632" s="28"/>
      <c r="BJ632" s="28"/>
      <c r="BK632" s="28"/>
      <c r="BL632" s="28"/>
      <c r="BM632" s="28"/>
      <c r="BN632" s="28"/>
      <c r="BO632" s="28"/>
      <c r="BP632" s="28"/>
      <c r="BQ632" s="28"/>
      <c r="BR632" s="28"/>
      <c r="BS632" s="28"/>
      <c r="BT632" s="28"/>
      <c r="BU632" s="28"/>
      <c r="BV632" s="28"/>
      <c r="BW632" s="28"/>
      <c r="BX632" s="28"/>
      <c r="BY632" s="28"/>
      <c r="BZ632" s="28"/>
      <c r="CA632" s="28"/>
      <c r="CB632" s="28"/>
      <c r="CC632" s="28"/>
      <c r="CD632" s="28"/>
      <c r="CE632" s="28"/>
      <c r="CF632" s="28"/>
      <c r="CG632" s="28"/>
      <c r="CH632" s="28"/>
      <c r="CI632" s="28"/>
      <c r="CJ632" s="28"/>
      <c r="CK632" s="28"/>
      <c r="CL632" s="28"/>
      <c r="CM632" s="28"/>
      <c r="CN632" s="28"/>
      <c r="CO632" s="28"/>
      <c r="CP632" s="28"/>
      <c r="CQ632" s="28"/>
      <c r="CR632" s="28"/>
      <c r="CS632" s="28"/>
      <c r="CT632" s="28"/>
      <c r="CU632" s="28"/>
      <c r="CV632" s="28"/>
      <c r="CW632" s="28"/>
      <c r="CX632" s="28"/>
      <c r="CY632" s="28"/>
      <c r="CZ632" s="28"/>
      <c r="DA632" s="28"/>
      <c r="DB632" s="28"/>
      <c r="DC632" s="28"/>
      <c r="DD632" s="28"/>
      <c r="DE632" s="28"/>
      <c r="DF632" s="28"/>
      <c r="DG632" s="28"/>
      <c r="DH632" s="28"/>
      <c r="DI632" s="28"/>
      <c r="DJ632" s="28"/>
      <c r="DK632" s="28"/>
      <c r="DL632" s="28"/>
      <c r="DM632" s="28"/>
      <c r="DN632" s="28"/>
      <c r="DO632" s="28"/>
      <c r="DP632" s="28"/>
      <c r="DQ632" s="28"/>
      <c r="DR632" s="28"/>
      <c r="DS632" s="28"/>
      <c r="DT632" s="28"/>
      <c r="DU632" s="28"/>
      <c r="DV632" s="28"/>
      <c r="DW632" s="28"/>
      <c r="DX632" s="28"/>
      <c r="DY632" s="28"/>
      <c r="DZ632" s="28"/>
      <c r="EA632" s="28"/>
      <c r="EB632" s="28"/>
      <c r="EC632" s="28"/>
      <c r="ED632" s="28"/>
      <c r="EE632" s="28"/>
      <c r="EF632" s="28"/>
      <c r="EG632" s="28"/>
      <c r="EH632" s="28"/>
      <c r="EI632" s="28"/>
      <c r="EJ632" s="28"/>
      <c r="EK632" s="28"/>
      <c r="EL632" s="28"/>
      <c r="EM632" s="28"/>
      <c r="EN632" s="28"/>
      <c r="EO632" s="28"/>
      <c r="EP632" s="28"/>
      <c r="EQ632" s="28"/>
      <c r="ER632" s="28"/>
      <c r="ES632" s="28"/>
      <c r="ET632" s="28"/>
      <c r="EU632" s="28"/>
      <c r="EV632" s="28"/>
      <c r="EW632" s="28"/>
      <c r="EX632" s="28"/>
      <c r="EY632" s="28"/>
      <c r="EZ632" s="28"/>
      <c r="FA632" s="28"/>
      <c r="FB632" s="28"/>
      <c r="FC632" s="28"/>
      <c r="FD632" s="28"/>
      <c r="FE632" s="28"/>
      <c r="FF632" s="28"/>
      <c r="FG632" s="28"/>
      <c r="FH632" s="28"/>
      <c r="FI632" s="28"/>
      <c r="FJ632" s="28"/>
      <c r="FK632" s="28"/>
      <c r="FL632" s="28"/>
      <c r="FM632" s="28"/>
      <c r="FN632" s="28"/>
      <c r="FO632" s="28"/>
      <c r="FP632" s="28"/>
      <c r="FQ632" s="28"/>
      <c r="FR632" s="28"/>
      <c r="FS632" s="28"/>
      <c r="FT632" s="28"/>
      <c r="FU632" s="28"/>
      <c r="FV632" s="28"/>
      <c r="FW632" s="28"/>
      <c r="FX632" s="28"/>
      <c r="FY632" s="28"/>
      <c r="FZ632" s="28"/>
      <c r="GA632" s="28"/>
      <c r="GB632" s="28"/>
      <c r="GC632" s="28"/>
      <c r="GD632" s="28"/>
      <c r="GE632" s="28"/>
      <c r="GF632" s="28"/>
      <c r="GG632" s="28"/>
      <c r="GH632" s="28"/>
      <c r="GI632" s="28"/>
      <c r="GJ632" s="28"/>
      <c r="GK632" s="28"/>
      <c r="GL632" s="28"/>
      <c r="GM632" s="28"/>
      <c r="GN632" s="28"/>
      <c r="GO632" s="28"/>
      <c r="GP632" s="28"/>
      <c r="GQ632" s="28"/>
      <c r="GR632" s="28"/>
      <c r="GS632" s="28"/>
      <c r="GT632" s="28"/>
      <c r="GU632" s="28"/>
      <c r="GV632" s="28"/>
      <c r="GW632" s="28"/>
      <c r="GX632" s="28"/>
      <c r="GY632" s="28"/>
      <c r="GZ632" s="28"/>
      <c r="HA632" s="28"/>
      <c r="HB632" s="28"/>
      <c r="HC632" s="28"/>
      <c r="HD632" s="28"/>
      <c r="HE632" s="28"/>
      <c r="HF632" s="28"/>
      <c r="HG632" s="28"/>
      <c r="HH632" s="28"/>
      <c r="HI632" s="28"/>
      <c r="HJ632" s="28"/>
      <c r="HK632" s="28"/>
      <c r="HL632" s="28"/>
      <c r="HM632" s="28"/>
      <c r="HN632" s="28"/>
      <c r="HO632" s="28"/>
      <c r="HP632" s="28"/>
      <c r="HQ632" s="28"/>
      <c r="HR632" s="28"/>
      <c r="HS632" s="28"/>
      <c r="HT632" s="28"/>
      <c r="HU632" s="28"/>
      <c r="HV632" s="28"/>
      <c r="HW632" s="28"/>
      <c r="HX632" s="28"/>
      <c r="HY632" s="28"/>
      <c r="HZ632" s="28"/>
      <c r="IA632" s="28"/>
      <c r="IB632" s="28"/>
      <c r="IC632" s="28"/>
      <c r="ID632" s="28"/>
      <c r="IE632" s="28"/>
      <c r="IF632" s="28"/>
      <c r="IG632" s="28"/>
      <c r="IH632" s="28"/>
      <c r="II632" s="28"/>
      <c r="IJ632" s="28"/>
      <c r="IK632" s="28"/>
      <c r="IL632" s="28"/>
      <c r="IM632" s="28"/>
      <c r="IN632" s="28"/>
      <c r="IO632" s="28"/>
      <c r="IP632" s="28"/>
      <c r="IQ632" s="28"/>
      <c r="IR632" s="28"/>
      <c r="IS632" s="28"/>
      <c r="IT632" s="28"/>
      <c r="IU632" s="28"/>
      <c r="IV632" s="28"/>
      <c r="IW632" s="28"/>
      <c r="IX632" s="28"/>
      <c r="IY632" s="28"/>
      <c r="IZ632" s="28"/>
      <c r="JA632" s="28"/>
      <c r="JB632" s="28"/>
      <c r="JC632" s="28"/>
      <c r="JD632" s="28"/>
      <c r="JE632" s="28"/>
      <c r="JF632" s="28"/>
      <c r="JG632" s="28"/>
      <c r="JH632" s="28"/>
      <c r="JI632" s="28"/>
      <c r="JJ632" s="28"/>
      <c r="JK632" s="28"/>
      <c r="JL632" s="28"/>
      <c r="JM632" s="28"/>
      <c r="JN632" s="28"/>
      <c r="JO632" s="28"/>
      <c r="JP632" s="28"/>
      <c r="JQ632" s="28"/>
      <c r="JR632" s="28"/>
      <c r="JS632" s="28"/>
      <c r="JT632" s="28"/>
      <c r="JU632" s="28"/>
      <c r="JV632" s="28"/>
      <c r="JW632" s="28"/>
      <c r="JX632" s="28"/>
      <c r="JY632" s="28"/>
      <c r="JZ632" s="28"/>
      <c r="KA632" s="28"/>
      <c r="KB632" s="28"/>
      <c r="KC632" s="28"/>
      <c r="KD632" s="28"/>
      <c r="KE632" s="28"/>
      <c r="KF632" s="28"/>
      <c r="KG632" s="28"/>
      <c r="KH632" s="28"/>
      <c r="KI632" s="28"/>
      <c r="KJ632" s="28"/>
      <c r="KK632" s="28"/>
      <c r="KL632" s="28"/>
      <c r="KM632" s="28"/>
      <c r="KN632" s="28"/>
      <c r="KO632" s="28"/>
      <c r="KP632" s="28"/>
      <c r="KQ632" s="28"/>
      <c r="KR632" s="28"/>
      <c r="KS632" s="28"/>
      <c r="KT632" s="28"/>
      <c r="KU632" s="28"/>
      <c r="KV632" s="28"/>
      <c r="KW632" s="28"/>
      <c r="KX632" s="28"/>
      <c r="KY632" s="28"/>
      <c r="KZ632" s="28"/>
      <c r="LA632" s="28"/>
      <c r="LB632" s="28"/>
      <c r="LC632" s="28"/>
      <c r="LD632" s="28"/>
      <c r="LE632" s="28"/>
      <c r="LF632" s="28"/>
      <c r="LG632" s="28"/>
      <c r="LH632" s="28"/>
      <c r="LI632" s="28"/>
      <c r="LJ632" s="28"/>
      <c r="LK632" s="28"/>
      <c r="LL632" s="28"/>
      <c r="LM632" s="28"/>
      <c r="LN632" s="28"/>
      <c r="LO632" s="28"/>
      <c r="LP632" s="28"/>
      <c r="LQ632" s="28"/>
      <c r="LR632" s="28"/>
      <c r="LS632" s="28"/>
      <c r="LT632" s="28"/>
      <c r="LU632" s="28"/>
      <c r="LV632" s="28"/>
      <c r="LW632" s="28"/>
      <c r="LX632" s="28"/>
      <c r="LY632" s="28"/>
      <c r="LZ632" s="28"/>
      <c r="MA632" s="28"/>
      <c r="MB632" s="28"/>
      <c r="MC632" s="28"/>
      <c r="MD632" s="28"/>
      <c r="ME632" s="28"/>
      <c r="MF632" s="28"/>
      <c r="MG632" s="28"/>
      <c r="MH632" s="28"/>
      <c r="MI632" s="28"/>
      <c r="MJ632" s="28"/>
      <c r="MK632" s="28"/>
      <c r="ML632" s="28"/>
      <c r="MM632" s="28"/>
      <c r="MN632" s="28"/>
      <c r="MO632" s="28"/>
      <c r="MP632" s="28"/>
      <c r="MQ632" s="28"/>
      <c r="MR632" s="28"/>
      <c r="MS632" s="28"/>
      <c r="MT632" s="28"/>
      <c r="MU632" s="28"/>
      <c r="MV632" s="28"/>
      <c r="MW632" s="28"/>
      <c r="MX632" s="28"/>
      <c r="MY632" s="28"/>
      <c r="MZ632" s="28"/>
      <c r="NA632" s="28"/>
      <c r="NB632" s="28"/>
      <c r="NC632" s="28"/>
      <c r="ND632" s="28"/>
      <c r="NE632" s="28"/>
      <c r="NF632" s="28"/>
      <c r="NG632" s="28"/>
      <c r="NH632" s="28"/>
      <c r="NI632" s="28"/>
      <c r="NJ632" s="28"/>
      <c r="NK632" s="28"/>
      <c r="NL632" s="28"/>
      <c r="NM632" s="28"/>
      <c r="NN632" s="28"/>
      <c r="NO632" s="28"/>
      <c r="NP632" s="28"/>
      <c r="NQ632" s="28"/>
      <c r="NR632" s="28"/>
      <c r="NS632" s="28"/>
      <c r="NT632" s="28"/>
      <c r="NU632" s="28"/>
      <c r="NV632" s="28"/>
      <c r="NW632" s="28"/>
      <c r="NX632" s="28"/>
      <c r="NY632" s="28"/>
      <c r="NZ632" s="28"/>
      <c r="OA632" s="28"/>
      <c r="OB632" s="28"/>
      <c r="OC632" s="28"/>
      <c r="OD632" s="28"/>
      <c r="OE632" s="28"/>
      <c r="OF632" s="28"/>
      <c r="OG632" s="28"/>
      <c r="OH632" s="28"/>
      <c r="OI632" s="28"/>
      <c r="OJ632" s="28"/>
      <c r="OK632" s="28"/>
      <c r="OL632" s="28"/>
      <c r="OM632" s="28"/>
      <c r="ON632" s="28"/>
      <c r="OO632" s="28"/>
      <c r="OP632" s="28"/>
      <c r="OQ632" s="28"/>
      <c r="OR632" s="28"/>
      <c r="OS632" s="28"/>
      <c r="OT632" s="28"/>
      <c r="OU632" s="28"/>
      <c r="OV632" s="28"/>
      <c r="OW632" s="28"/>
      <c r="OX632" s="28"/>
      <c r="OY632" s="28"/>
      <c r="OZ632" s="28"/>
      <c r="PA632" s="28"/>
      <c r="PB632" s="28"/>
      <c r="PC632" s="28"/>
      <c r="PD632" s="28"/>
      <c r="PE632" s="28"/>
      <c r="PF632" s="28"/>
      <c r="PG632" s="28"/>
      <c r="PH632" s="28"/>
      <c r="PI632" s="28"/>
      <c r="PJ632" s="28"/>
      <c r="PK632" s="28"/>
      <c r="PL632" s="28"/>
      <c r="PM632" s="28"/>
      <c r="PN632" s="28"/>
      <c r="PO632" s="28"/>
      <c r="PP632" s="28"/>
      <c r="PQ632" s="28"/>
      <c r="PR632" s="28"/>
      <c r="PS632" s="28"/>
      <c r="PT632" s="28"/>
      <c r="PU632" s="28"/>
      <c r="PV632" s="28"/>
      <c r="PW632" s="28"/>
      <c r="PX632" s="28"/>
      <c r="PY632" s="28"/>
      <c r="PZ632" s="28"/>
      <c r="QA632" s="28"/>
      <c r="QB632" s="28"/>
      <c r="QC632" s="28"/>
      <c r="QD632" s="28"/>
      <c r="QE632" s="28"/>
      <c r="QF632" s="28"/>
      <c r="QG632" s="28"/>
      <c r="QH632" s="28"/>
      <c r="QI632" s="28"/>
      <c r="QJ632" s="28"/>
      <c r="QK632" s="28"/>
      <c r="QL632" s="28"/>
      <c r="QM632" s="28"/>
      <c r="QN632" s="28"/>
      <c r="QO632" s="28"/>
      <c r="QP632" s="28"/>
      <c r="QQ632" s="28"/>
      <c r="QR632" s="28"/>
      <c r="QS632" s="28"/>
      <c r="QT632" s="28"/>
      <c r="QU632" s="28"/>
      <c r="QV632" s="28"/>
      <c r="QW632" s="28"/>
      <c r="QX632" s="28"/>
      <c r="QY632" s="28"/>
      <c r="QZ632" s="28"/>
      <c r="RA632" s="28"/>
      <c r="RB632" s="28"/>
      <c r="RC632" s="28"/>
      <c r="RD632" s="28"/>
      <c r="RE632" s="28"/>
      <c r="RF632" s="28"/>
      <c r="RG632" s="28"/>
      <c r="RH632" s="28"/>
      <c r="RI632" s="28"/>
      <c r="RJ632" s="28"/>
      <c r="RK632" s="28"/>
      <c r="RL632" s="28"/>
      <c r="RM632" s="28"/>
      <c r="RN632" s="28"/>
      <c r="RO632" s="28"/>
      <c r="RP632" s="28"/>
      <c r="RQ632" s="28"/>
      <c r="RR632" s="28"/>
      <c r="RS632" s="28"/>
      <c r="RT632" s="28"/>
      <c r="RU632" s="28"/>
      <c r="RV632" s="28"/>
      <c r="RW632" s="28"/>
      <c r="RX632" s="28"/>
      <c r="RY632" s="28"/>
      <c r="RZ632" s="28"/>
      <c r="SA632" s="28"/>
      <c r="SB632" s="28"/>
      <c r="SC632" s="28"/>
      <c r="SD632" s="28"/>
      <c r="SE632" s="28"/>
      <c r="SF632" s="28"/>
      <c r="SG632" s="28"/>
      <c r="SH632" s="28"/>
      <c r="SI632" s="28"/>
      <c r="SJ632" s="28"/>
      <c r="SK632" s="28"/>
      <c r="SL632" s="28"/>
      <c r="SM632" s="28"/>
      <c r="SN632" s="28"/>
      <c r="SO632" s="28"/>
      <c r="SP632" s="28"/>
      <c r="SQ632" s="28"/>
      <c r="SR632" s="28"/>
      <c r="SS632" s="28"/>
      <c r="ST632" s="28"/>
      <c r="SU632" s="28"/>
      <c r="SV632" s="28"/>
      <c r="SW632" s="28"/>
      <c r="SX632" s="28"/>
      <c r="SY632" s="28"/>
      <c r="SZ632" s="28"/>
      <c r="TA632" s="28"/>
      <c r="TB632" s="28"/>
      <c r="TC632" s="28"/>
      <c r="TD632" s="28"/>
      <c r="TE632" s="28"/>
      <c r="TF632" s="28"/>
      <c r="TG632" s="28"/>
      <c r="TH632" s="28"/>
      <c r="TI632" s="28"/>
      <c r="TJ632" s="28"/>
      <c r="TK632" s="28"/>
      <c r="TL632" s="28"/>
      <c r="TM632" s="28"/>
      <c r="TN632" s="28"/>
      <c r="TO632" s="28"/>
      <c r="TP632" s="28"/>
      <c r="TQ632" s="28"/>
      <c r="TR632" s="28"/>
      <c r="TS632" s="28"/>
      <c r="TT632" s="28"/>
      <c r="TU632" s="28"/>
      <c r="TV632" s="28"/>
      <c r="TW632" s="28"/>
      <c r="TX632" s="28"/>
      <c r="TY632" s="28"/>
      <c r="TZ632" s="28"/>
      <c r="UA632" s="28"/>
      <c r="UB632" s="28"/>
      <c r="UC632" s="28"/>
      <c r="UD632" s="28"/>
      <c r="UE632" s="28"/>
      <c r="UF632" s="28"/>
      <c r="UG632" s="28"/>
      <c r="UH632" s="28"/>
      <c r="UI632" s="28"/>
      <c r="UJ632" s="28"/>
      <c r="UK632" s="28"/>
      <c r="UL632" s="28"/>
      <c r="UM632" s="28"/>
      <c r="UN632" s="28"/>
      <c r="UO632" s="28"/>
      <c r="UP632" s="28"/>
      <c r="UQ632" s="28"/>
      <c r="UR632" s="28"/>
      <c r="US632" s="28"/>
      <c r="UT632" s="28"/>
      <c r="UU632" s="28"/>
      <c r="UV632" s="28"/>
      <c r="UW632" s="28"/>
      <c r="UX632" s="28"/>
      <c r="UY632" s="28"/>
      <c r="UZ632" s="28"/>
      <c r="VA632" s="28"/>
      <c r="VB632" s="28"/>
      <c r="VC632" s="28"/>
      <c r="VD632" s="28"/>
      <c r="VE632" s="28"/>
      <c r="VF632" s="28"/>
      <c r="VG632" s="28"/>
      <c r="VH632" s="28"/>
      <c r="VI632" s="28"/>
      <c r="VJ632" s="28"/>
      <c r="VK632" s="28"/>
      <c r="VL632" s="28"/>
      <c r="VM632" s="28"/>
      <c r="VN632" s="28"/>
      <c r="VO632" s="28"/>
      <c r="VP632" s="28"/>
      <c r="VQ632" s="28"/>
      <c r="VR632" s="28"/>
      <c r="VS632" s="28"/>
      <c r="VT632" s="28"/>
      <c r="VU632" s="28"/>
      <c r="VV632" s="28"/>
      <c r="VW632" s="28"/>
      <c r="VX632" s="28"/>
      <c r="VY632" s="28"/>
      <c r="VZ632" s="28"/>
      <c r="WA632" s="28"/>
      <c r="WB632" s="28"/>
      <c r="WC632" s="28"/>
      <c r="WD632" s="28"/>
      <c r="WE632" s="28"/>
      <c r="WF632" s="28"/>
      <c r="WG632" s="28"/>
      <c r="WH632" s="28"/>
      <c r="WI632" s="28"/>
      <c r="WJ632" s="28"/>
      <c r="WK632" s="28"/>
      <c r="WL632" s="28"/>
      <c r="WM632" s="28"/>
      <c r="WN632" s="28"/>
      <c r="WO632" s="28"/>
      <c r="WP632" s="28"/>
      <c r="WQ632" s="28"/>
      <c r="WR632" s="28"/>
      <c r="WS632" s="28"/>
      <c r="WT632" s="28"/>
      <c r="WU632" s="28"/>
      <c r="WV632" s="28"/>
      <c r="WW632" s="28"/>
      <c r="WX632" s="28"/>
      <c r="WY632" s="28"/>
      <c r="WZ632" s="28"/>
      <c r="XA632" s="28"/>
      <c r="XB632" s="28"/>
      <c r="XC632" s="28"/>
      <c r="XD632" s="28"/>
      <c r="XE632" s="28"/>
      <c r="XF632" s="28"/>
      <c r="XG632" s="28"/>
      <c r="XH632" s="28"/>
      <c r="XI632" s="28"/>
      <c r="XJ632" s="28"/>
      <c r="XK632" s="28"/>
      <c r="XL632" s="28"/>
      <c r="XM632" s="28"/>
      <c r="XN632" s="28"/>
      <c r="XO632" s="28"/>
      <c r="XP632" s="28"/>
      <c r="XQ632" s="28"/>
      <c r="XR632" s="28"/>
      <c r="XS632" s="28"/>
      <c r="XT632" s="28"/>
      <c r="XU632" s="28"/>
      <c r="XV632" s="28"/>
      <c r="XW632" s="28"/>
      <c r="XX632" s="28"/>
      <c r="XY632" s="28"/>
      <c r="XZ632" s="28"/>
      <c r="YA632" s="28"/>
      <c r="YB632" s="28"/>
      <c r="YC632" s="28"/>
      <c r="YD632" s="28"/>
      <c r="YE632" s="28"/>
      <c r="YF632" s="28"/>
      <c r="YG632" s="28"/>
      <c r="YH632" s="28"/>
      <c r="YI632" s="28"/>
      <c r="YJ632" s="28"/>
      <c r="YK632" s="28"/>
      <c r="YL632" s="28"/>
      <c r="YM632" s="28"/>
      <c r="YN632" s="28"/>
      <c r="YO632" s="28"/>
      <c r="YP632" s="28"/>
      <c r="YQ632" s="28"/>
      <c r="YR632" s="28"/>
      <c r="YS632" s="28"/>
      <c r="YT632" s="28"/>
      <c r="YU632" s="28"/>
      <c r="YV632" s="28"/>
      <c r="YW632" s="28"/>
      <c r="YX632" s="28"/>
      <c r="YY632" s="28"/>
      <c r="YZ632" s="28"/>
      <c r="ZA632" s="28"/>
      <c r="ZB632" s="28"/>
      <c r="ZC632" s="28"/>
      <c r="ZD632" s="28"/>
      <c r="ZE632" s="28"/>
      <c r="ZF632" s="28"/>
      <c r="ZG632" s="28"/>
      <c r="ZH632" s="28"/>
      <c r="ZI632" s="28"/>
      <c r="ZJ632" s="28"/>
      <c r="ZK632" s="28"/>
      <c r="ZL632" s="28"/>
      <c r="ZM632" s="28"/>
      <c r="ZN632" s="28"/>
      <c r="ZO632" s="28"/>
      <c r="ZP632" s="28"/>
      <c r="ZQ632" s="28"/>
      <c r="ZR632" s="28"/>
      <c r="ZS632" s="28"/>
      <c r="ZT632" s="28"/>
      <c r="ZU632" s="28"/>
      <c r="ZV632" s="28"/>
      <c r="ZW632" s="28"/>
      <c r="ZX632" s="28"/>
      <c r="ZY632" s="28"/>
      <c r="ZZ632" s="28"/>
      <c r="AAA632" s="28"/>
      <c r="AAB632" s="28"/>
      <c r="AAC632" s="28"/>
      <c r="AAD632" s="28"/>
      <c r="AAE632" s="28"/>
      <c r="AAF632" s="28"/>
      <c r="AAG632" s="28"/>
      <c r="AAH632" s="28"/>
      <c r="AAI632" s="28"/>
      <c r="AAJ632" s="28"/>
      <c r="AAK632" s="28"/>
      <c r="AAL632" s="28"/>
      <c r="AAM632" s="28"/>
      <c r="AAN632" s="28"/>
      <c r="AAO632" s="28"/>
      <c r="AAP632" s="28"/>
      <c r="AAQ632" s="28"/>
      <c r="AAR632" s="28"/>
      <c r="AAS632" s="28"/>
      <c r="AAT632" s="28"/>
      <c r="AAU632" s="28"/>
      <c r="AAV632" s="28"/>
      <c r="AAW632" s="28"/>
      <c r="AAX632" s="28"/>
      <c r="AAY632" s="28"/>
      <c r="AAZ632" s="28"/>
      <c r="ABA632" s="28"/>
      <c r="ABB632" s="28"/>
      <c r="ABC632" s="28"/>
      <c r="ABD632" s="28"/>
      <c r="ABE632" s="28"/>
      <c r="ABF632" s="28"/>
      <c r="ABG632" s="28"/>
      <c r="ABH632" s="28"/>
      <c r="ABI632" s="28"/>
      <c r="ABJ632" s="28"/>
      <c r="ABK632" s="28"/>
      <c r="ABL632" s="28"/>
      <c r="ABM632" s="28"/>
      <c r="ABN632" s="28"/>
      <c r="ABO632" s="28"/>
      <c r="ABP632" s="28"/>
      <c r="ABQ632" s="28"/>
      <c r="ABR632" s="28"/>
      <c r="ABS632" s="28"/>
      <c r="ABT632" s="28"/>
      <c r="ABU632" s="28"/>
      <c r="ABV632" s="28"/>
      <c r="ABW632" s="28"/>
      <c r="ABX632" s="28"/>
      <c r="ABY632" s="28"/>
      <c r="ABZ632" s="28"/>
      <c r="ACA632" s="28"/>
      <c r="ACB632" s="28"/>
      <c r="ACC632" s="28"/>
      <c r="ACD632" s="28"/>
      <c r="ACE632" s="28"/>
      <c r="ACF632" s="28"/>
      <c r="ACG632" s="28"/>
      <c r="ACH632" s="28"/>
      <c r="ACI632" s="28"/>
      <c r="ACJ632" s="28"/>
      <c r="ACK632" s="28"/>
      <c r="ACL632" s="28"/>
      <c r="ACM632" s="28"/>
      <c r="ACN632" s="28"/>
      <c r="ACO632" s="28"/>
      <c r="ACP632" s="28"/>
      <c r="ACQ632" s="28"/>
      <c r="ACR632" s="28"/>
      <c r="ACS632" s="28"/>
      <c r="ACT632" s="28"/>
      <c r="ACU632" s="28"/>
      <c r="ACV632" s="28"/>
      <c r="ACW632" s="28"/>
      <c r="ACX632" s="28"/>
      <c r="ACY632" s="28"/>
      <c r="ACZ632" s="28"/>
      <c r="ADA632" s="28"/>
      <c r="ADB632" s="28"/>
      <c r="ADC632" s="28"/>
      <c r="ADD632" s="28"/>
      <c r="ADE632" s="28"/>
      <c r="ADF632" s="28"/>
      <c r="ADG632" s="28"/>
      <c r="ADH632" s="28"/>
      <c r="ADI632" s="28"/>
      <c r="ADJ632" s="28"/>
      <c r="ADK632" s="28"/>
      <c r="ADL632" s="28"/>
      <c r="ADM632" s="28"/>
      <c r="ADN632" s="28"/>
      <c r="ADO632" s="28"/>
      <c r="ADP632" s="28"/>
      <c r="ADQ632" s="28"/>
      <c r="ADR632" s="28"/>
      <c r="ADS632" s="28"/>
      <c r="ADT632" s="28"/>
      <c r="ADU632" s="28"/>
      <c r="ADV632" s="28"/>
      <c r="ADW632" s="28"/>
      <c r="ADX632" s="28"/>
      <c r="ADY632" s="28"/>
      <c r="ADZ632" s="28"/>
      <c r="AEA632" s="28"/>
      <c r="AEB632" s="28"/>
      <c r="AEC632" s="28"/>
      <c r="AED632" s="28"/>
      <c r="AEE632" s="28"/>
      <c r="AEF632" s="28"/>
      <c r="AEG632" s="28"/>
      <c r="AEH632" s="28"/>
      <c r="AEI632" s="28"/>
      <c r="AEJ632" s="28"/>
      <c r="AEK632" s="28"/>
      <c r="AEL632" s="28"/>
      <c r="AEM632" s="28"/>
      <c r="AEN632" s="28"/>
      <c r="AEO632" s="28"/>
      <c r="AEP632" s="28"/>
      <c r="AEQ632" s="28"/>
      <c r="AER632" s="28"/>
      <c r="AES632" s="28"/>
      <c r="AET632" s="28"/>
      <c r="AEU632" s="28"/>
      <c r="AEV632" s="28"/>
      <c r="AEW632" s="28"/>
      <c r="AEX632" s="28"/>
      <c r="AEY632" s="28"/>
      <c r="AEZ632" s="28"/>
      <c r="AFA632" s="28"/>
      <c r="AFB632" s="28"/>
      <c r="AFC632" s="28"/>
      <c r="AFD632" s="28"/>
      <c r="AFE632" s="28"/>
      <c r="AFF632" s="28"/>
      <c r="AFG632" s="28"/>
      <c r="AFH632" s="28"/>
      <c r="AFI632" s="28"/>
      <c r="AFJ632" s="28"/>
      <c r="AFK632" s="28"/>
      <c r="AFL632" s="28"/>
      <c r="AFM632" s="28"/>
      <c r="AFN632" s="28"/>
      <c r="AFO632" s="28"/>
      <c r="AFP632" s="28"/>
      <c r="AFQ632" s="28"/>
      <c r="AFR632" s="28"/>
      <c r="AFS632" s="28"/>
      <c r="AFT632" s="28"/>
      <c r="AFU632" s="28"/>
      <c r="AFV632" s="28"/>
      <c r="AFW632" s="28"/>
      <c r="AFX632" s="28"/>
      <c r="AFY632" s="28"/>
      <c r="AFZ632" s="28"/>
      <c r="AGA632" s="28"/>
      <c r="AGB632" s="28"/>
      <c r="AGC632" s="28"/>
      <c r="AGD632" s="28"/>
      <c r="AGE632" s="28"/>
      <c r="AGF632" s="28"/>
      <c r="AGG632" s="28"/>
      <c r="AGH632" s="28"/>
      <c r="AGI632" s="28"/>
      <c r="AGJ632" s="28"/>
      <c r="AGK632" s="28"/>
      <c r="AGL632" s="28"/>
      <c r="AGM632" s="28"/>
      <c r="AGN632" s="28"/>
      <c r="AGO632" s="28"/>
      <c r="AGP632" s="28"/>
      <c r="AGQ632" s="28"/>
      <c r="AGR632" s="28"/>
      <c r="AGS632" s="28"/>
      <c r="AGT632" s="28"/>
      <c r="AGU632" s="28"/>
      <c r="AGV632" s="28"/>
      <c r="AGW632" s="28"/>
      <c r="AGX632" s="28"/>
      <c r="AGY632" s="28"/>
      <c r="AGZ632" s="28"/>
      <c r="AHA632" s="28"/>
      <c r="AHB632" s="28"/>
      <c r="AHC632" s="28"/>
      <c r="AHD632" s="28"/>
      <c r="AHE632" s="28"/>
      <c r="AHF632" s="28"/>
      <c r="AHG632" s="28"/>
      <c r="AHH632" s="28"/>
      <c r="AHI632" s="28"/>
      <c r="AHJ632" s="28"/>
      <c r="AHK632" s="28"/>
      <c r="AHL632" s="28"/>
      <c r="AHM632" s="28"/>
      <c r="AHN632" s="28"/>
      <c r="AHO632" s="28"/>
      <c r="AHP632" s="28"/>
      <c r="AHQ632" s="28"/>
      <c r="AHR632" s="28"/>
      <c r="AHS632" s="28"/>
      <c r="AHT632" s="28"/>
      <c r="AHU632" s="28"/>
      <c r="AHV632" s="28"/>
      <c r="AHW632" s="28"/>
      <c r="AHX632" s="28"/>
      <c r="AHY632" s="28"/>
      <c r="AHZ632" s="28"/>
      <c r="AIA632" s="28"/>
      <c r="AIB632" s="28"/>
      <c r="AIC632" s="28"/>
      <c r="AID632" s="28"/>
      <c r="AIE632" s="28"/>
      <c r="AIF632" s="28"/>
      <c r="AIG632" s="28"/>
      <c r="AIH632" s="28"/>
      <c r="AII632" s="28"/>
      <c r="AIJ632" s="28"/>
      <c r="AIK632" s="28"/>
      <c r="AIL632" s="28"/>
      <c r="AIM632" s="28"/>
      <c r="AIN632" s="28"/>
      <c r="AIO632" s="28"/>
      <c r="AIP632" s="28"/>
      <c r="AIQ632" s="28"/>
      <c r="AIR632" s="28"/>
      <c r="AIS632" s="28"/>
      <c r="AIT632" s="28"/>
      <c r="AIU632" s="28"/>
      <c r="AIV632" s="28"/>
      <c r="AIW632" s="28"/>
      <c r="AIX632" s="28"/>
      <c r="AIY632" s="28"/>
      <c r="AIZ632" s="28"/>
      <c r="AJA632" s="28"/>
      <c r="AJB632" s="28"/>
      <c r="AJC632" s="28"/>
      <c r="AJD632" s="28"/>
      <c r="AJE632" s="28"/>
      <c r="AJF632" s="28"/>
      <c r="AJG632" s="28"/>
      <c r="AJH632" s="28"/>
      <c r="AJI632" s="28"/>
      <c r="AJJ632" s="28"/>
      <c r="AJK632" s="28"/>
      <c r="AJL632" s="28"/>
      <c r="AJM632" s="28"/>
      <c r="AJN632" s="28"/>
      <c r="AJO632" s="28"/>
      <c r="AJP632" s="28"/>
      <c r="AJQ632" s="28"/>
      <c r="AJR632" s="28"/>
      <c r="AJS632" s="28"/>
      <c r="AJT632" s="28"/>
      <c r="AJU632" s="28"/>
      <c r="AJV632" s="28"/>
      <c r="AJW632" s="28"/>
      <c r="AJX632" s="28"/>
      <c r="AJY632" s="28"/>
      <c r="AJZ632" s="28"/>
      <c r="AKA632" s="28"/>
      <c r="AKB632" s="28"/>
      <c r="AKC632" s="28"/>
      <c r="AKD632" s="28"/>
      <c r="AKE632" s="28"/>
      <c r="AKF632" s="28"/>
      <c r="AKG632" s="28"/>
      <c r="AKH632" s="28"/>
      <c r="AKI632" s="28"/>
      <c r="AKJ632" s="28"/>
      <c r="AKK632" s="28"/>
      <c r="AKL632" s="28"/>
      <c r="AKM632" s="28"/>
      <c r="AKN632" s="28"/>
      <c r="AKO632" s="28"/>
      <c r="AKP632" s="28"/>
      <c r="AKQ632" s="28"/>
      <c r="AKR632" s="28"/>
      <c r="AKS632" s="28"/>
      <c r="AKT632" s="28"/>
      <c r="AKU632" s="28"/>
      <c r="AKV632" s="28"/>
      <c r="AKW632" s="28"/>
      <c r="AKX632" s="28"/>
      <c r="AKY632" s="28"/>
      <c r="AKZ632" s="28"/>
      <c r="ALA632" s="28"/>
      <c r="ALB632" s="28"/>
      <c r="ALC632" s="28"/>
      <c r="ALD632" s="28"/>
      <c r="ALE632" s="28"/>
      <c r="ALF632" s="28"/>
      <c r="ALG632" s="28"/>
      <c r="ALH632" s="28"/>
      <c r="ALI632" s="28"/>
      <c r="ALJ632" s="28"/>
      <c r="ALK632" s="28"/>
      <c r="ALL632" s="28"/>
      <c r="ALM632" s="28"/>
      <c r="ALN632" s="28"/>
      <c r="ALO632" s="28"/>
      <c r="ALP632" s="28"/>
      <c r="ALQ632" s="28"/>
      <c r="ALR632" s="28"/>
      <c r="ALS632" s="28"/>
      <c r="ALT632" s="28"/>
      <c r="ALU632" s="28"/>
      <c r="ALV632" s="28"/>
      <c r="ALW632" s="28"/>
      <c r="ALX632" s="28"/>
      <c r="ALY632" s="28"/>
      <c r="ALZ632" s="28"/>
      <c r="AMA632" s="28"/>
      <c r="AMB632" s="28"/>
      <c r="AMC632" s="28"/>
      <c r="AMD632" s="28"/>
      <c r="AME632" s="28"/>
      <c r="AMF632" s="28"/>
      <c r="AMG632" s="28"/>
      <c r="AMH632" s="28"/>
      <c r="AMI632" s="28"/>
      <c r="AMJ632" s="28"/>
      <c r="AMK632" s="28"/>
      <c r="AML632" s="28"/>
      <c r="AMM632" s="28"/>
      <c r="AMN632" s="28"/>
      <c r="AMO632" s="28"/>
      <c r="AMP632" s="28"/>
      <c r="AMQ632" s="28"/>
      <c r="AMR632" s="28"/>
      <c r="AMS632" s="28"/>
      <c r="AMT632" s="28"/>
      <c r="AMU632" s="28"/>
      <c r="AMV632" s="28"/>
      <c r="AMW632" s="28"/>
      <c r="AMX632" s="28"/>
    </row>
    <row r="633" spans="3:1038" s="6" customFormat="1" ht="15" customHeight="1" x14ac:dyDescent="0.25">
      <c r="C633" s="6" t="str">
        <f t="shared" si="265"/>
        <v>US Craftmaster</v>
      </c>
      <c r="D633" s="6" t="str">
        <f t="shared" si="266"/>
        <v>HPE2K80HD045V  (80 gal)</v>
      </c>
      <c r="E633" s="6">
        <f t="shared" si="267"/>
        <v>2500312</v>
      </c>
      <c r="F633" s="55">
        <f t="shared" si="268"/>
        <v>80</v>
      </c>
      <c r="G633" s="6" t="str">
        <f t="shared" si="269"/>
        <v>AOSmithPHPT80</v>
      </c>
      <c r="H633" s="114">
        <f t="shared" si="270"/>
        <v>0</v>
      </c>
      <c r="I633" s="152" t="str">
        <f t="shared" si="271"/>
        <v>USCraftmasterHPE2K80</v>
      </c>
      <c r="J633" s="114">
        <v>1</v>
      </c>
      <c r="K633" s="220">
        <v>0</v>
      </c>
      <c r="L633" s="91" t="s">
        <v>188</v>
      </c>
      <c r="M633" s="33">
        <v>1</v>
      </c>
      <c r="N633" s="75">
        <f t="shared" si="272"/>
        <v>25</v>
      </c>
      <c r="O633" s="18" t="s">
        <v>46</v>
      </c>
      <c r="P633" s="62">
        <f t="shared" si="339"/>
        <v>3</v>
      </c>
      <c r="Q633" s="164">
        <f t="shared" si="337"/>
        <v>2500312</v>
      </c>
      <c r="R633" s="59" t="str">
        <f t="shared" si="273"/>
        <v>HPE2K80HD045V  (80 gal)</v>
      </c>
      <c r="S633" s="151">
        <f>COUNTIF(R$90:R$662, R633)</f>
        <v>2</v>
      </c>
      <c r="T633" s="19" t="s">
        <v>114</v>
      </c>
      <c r="U633" s="20">
        <v>80</v>
      </c>
      <c r="V633" s="31" t="s">
        <v>105</v>
      </c>
      <c r="W633" s="80" t="s">
        <v>105</v>
      </c>
      <c r="X633" s="85" t="str">
        <f t="shared" si="338"/>
        <v>AOSmithPHPT80</v>
      </c>
      <c r="Y633" s="113">
        <v>0</v>
      </c>
      <c r="Z633" s="45"/>
      <c r="AA633" s="45"/>
      <c r="AB633" s="44"/>
      <c r="AC633" s="124" t="str">
        <f t="shared" si="274"/>
        <v>2,     2500312,   "HPE2K80HD045V  (80 gal)"</v>
      </c>
      <c r="AD633" s="126" t="str">
        <f t="shared" si="340"/>
        <v>USCraftmaster</v>
      </c>
      <c r="AE633" s="127" t="s">
        <v>680</v>
      </c>
      <c r="AF633" s="167">
        <f>COUNTIF(AE$77:AE$662, AE633)</f>
        <v>1</v>
      </c>
      <c r="AG633" s="124" t="str">
        <f t="shared" si="275"/>
        <v xml:space="preserve">          case  HPE2K80HD045V  (80 gal)   :   "USCraftmasterHPE2K80"</v>
      </c>
      <c r="AH633" s="6" t="s">
        <v>1275</v>
      </c>
      <c r="AI633" s="6">
        <v>2.33</v>
      </c>
      <c r="AJ633" s="6">
        <v>1</v>
      </c>
      <c r="AK633" s="18"/>
      <c r="AL633" s="138" t="str">
        <f t="shared" si="276"/>
        <v/>
      </c>
      <c r="AM633" s="138" t="str">
        <f t="shared" si="277"/>
        <v/>
      </c>
      <c r="AN633" s="18"/>
      <c r="AO633" s="18"/>
      <c r="AP633" s="18"/>
      <c r="AQ633" s="18"/>
      <c r="AR633" s="1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  <c r="BG633" s="28"/>
      <c r="BH633" s="28"/>
      <c r="BI633" s="28"/>
      <c r="BJ633" s="28"/>
      <c r="BK633" s="28"/>
      <c r="BL633" s="28"/>
      <c r="BM633" s="28"/>
      <c r="BN633" s="28"/>
      <c r="BO633" s="28"/>
      <c r="BP633" s="28"/>
      <c r="BQ633" s="28"/>
      <c r="BR633" s="28"/>
      <c r="BS633" s="28"/>
      <c r="BT633" s="28"/>
      <c r="BU633" s="28"/>
      <c r="BV633" s="28"/>
      <c r="BW633" s="28"/>
      <c r="BX633" s="28"/>
      <c r="BY633" s="28"/>
      <c r="BZ633" s="28"/>
      <c r="CA633" s="28"/>
      <c r="CB633" s="28"/>
      <c r="CC633" s="28"/>
      <c r="CD633" s="28"/>
      <c r="CE633" s="28"/>
      <c r="CF633" s="28"/>
      <c r="CG633" s="28"/>
      <c r="CH633" s="28"/>
      <c r="CI633" s="28"/>
      <c r="CJ633" s="28"/>
      <c r="CK633" s="28"/>
      <c r="CL633" s="28"/>
      <c r="CM633" s="28"/>
      <c r="CN633" s="28"/>
      <c r="CO633" s="28"/>
      <c r="CP633" s="28"/>
      <c r="CQ633" s="28"/>
      <c r="CR633" s="28"/>
      <c r="CS633" s="28"/>
      <c r="CT633" s="28"/>
      <c r="CU633" s="28"/>
      <c r="CV633" s="28"/>
      <c r="CW633" s="28"/>
      <c r="CX633" s="28"/>
      <c r="CY633" s="28"/>
      <c r="CZ633" s="28"/>
      <c r="DA633" s="28"/>
      <c r="DB633" s="28"/>
      <c r="DC633" s="28"/>
      <c r="DD633" s="28"/>
      <c r="DE633" s="28"/>
      <c r="DF633" s="28"/>
      <c r="DG633" s="28"/>
      <c r="DH633" s="28"/>
      <c r="DI633" s="28"/>
      <c r="DJ633" s="28"/>
      <c r="DK633" s="28"/>
      <c r="DL633" s="28"/>
      <c r="DM633" s="28"/>
      <c r="DN633" s="28"/>
      <c r="DO633" s="28"/>
      <c r="DP633" s="28"/>
      <c r="DQ633" s="28"/>
      <c r="DR633" s="28"/>
      <c r="DS633" s="28"/>
      <c r="DT633" s="28"/>
      <c r="DU633" s="28"/>
      <c r="DV633" s="28"/>
      <c r="DW633" s="28"/>
      <c r="DX633" s="28"/>
      <c r="DY633" s="28"/>
      <c r="DZ633" s="28"/>
      <c r="EA633" s="28"/>
      <c r="EB633" s="28"/>
      <c r="EC633" s="28"/>
      <c r="ED633" s="28"/>
      <c r="EE633" s="28"/>
      <c r="EF633" s="28"/>
      <c r="EG633" s="28"/>
      <c r="EH633" s="28"/>
      <c r="EI633" s="28"/>
      <c r="EJ633" s="28"/>
      <c r="EK633" s="28"/>
      <c r="EL633" s="28"/>
      <c r="EM633" s="28"/>
      <c r="EN633" s="28"/>
      <c r="EO633" s="28"/>
      <c r="EP633" s="28"/>
      <c r="EQ633" s="28"/>
      <c r="ER633" s="28"/>
      <c r="ES633" s="28"/>
      <c r="ET633" s="28"/>
      <c r="EU633" s="28"/>
      <c r="EV633" s="28"/>
      <c r="EW633" s="28"/>
      <c r="EX633" s="28"/>
      <c r="EY633" s="28"/>
      <c r="EZ633" s="28"/>
      <c r="FA633" s="28"/>
      <c r="FB633" s="28"/>
      <c r="FC633" s="28"/>
      <c r="FD633" s="28"/>
      <c r="FE633" s="28"/>
      <c r="FF633" s="28"/>
      <c r="FG633" s="28"/>
      <c r="FH633" s="28"/>
      <c r="FI633" s="28"/>
      <c r="FJ633" s="28"/>
      <c r="FK633" s="28"/>
      <c r="FL633" s="28"/>
      <c r="FM633" s="28"/>
      <c r="FN633" s="28"/>
      <c r="FO633" s="28"/>
      <c r="FP633" s="28"/>
      <c r="FQ633" s="28"/>
      <c r="FR633" s="28"/>
      <c r="FS633" s="28"/>
      <c r="FT633" s="28"/>
      <c r="FU633" s="28"/>
      <c r="FV633" s="28"/>
      <c r="FW633" s="28"/>
      <c r="FX633" s="28"/>
      <c r="FY633" s="28"/>
      <c r="FZ633" s="28"/>
      <c r="GA633" s="28"/>
      <c r="GB633" s="28"/>
      <c r="GC633" s="28"/>
      <c r="GD633" s="28"/>
      <c r="GE633" s="28"/>
      <c r="GF633" s="28"/>
      <c r="GG633" s="28"/>
      <c r="GH633" s="28"/>
      <c r="GI633" s="28"/>
      <c r="GJ633" s="28"/>
      <c r="GK633" s="28"/>
      <c r="GL633" s="28"/>
      <c r="GM633" s="28"/>
      <c r="GN633" s="28"/>
      <c r="GO633" s="28"/>
      <c r="GP633" s="28"/>
      <c r="GQ633" s="28"/>
      <c r="GR633" s="28"/>
      <c r="GS633" s="28"/>
      <c r="GT633" s="28"/>
      <c r="GU633" s="28"/>
      <c r="GV633" s="28"/>
      <c r="GW633" s="28"/>
      <c r="GX633" s="28"/>
      <c r="GY633" s="28"/>
      <c r="GZ633" s="28"/>
      <c r="HA633" s="28"/>
      <c r="HB633" s="28"/>
      <c r="HC633" s="28"/>
      <c r="HD633" s="28"/>
      <c r="HE633" s="28"/>
      <c r="HF633" s="28"/>
      <c r="HG633" s="28"/>
      <c r="HH633" s="28"/>
      <c r="HI633" s="28"/>
      <c r="HJ633" s="28"/>
      <c r="HK633" s="28"/>
      <c r="HL633" s="28"/>
      <c r="HM633" s="28"/>
      <c r="HN633" s="28"/>
      <c r="HO633" s="28"/>
      <c r="HP633" s="28"/>
      <c r="HQ633" s="28"/>
      <c r="HR633" s="28"/>
      <c r="HS633" s="28"/>
      <c r="HT633" s="28"/>
      <c r="HU633" s="28"/>
      <c r="HV633" s="28"/>
      <c r="HW633" s="28"/>
      <c r="HX633" s="28"/>
      <c r="HY633" s="28"/>
      <c r="HZ633" s="28"/>
      <c r="IA633" s="28"/>
      <c r="IB633" s="28"/>
      <c r="IC633" s="28"/>
      <c r="ID633" s="28"/>
      <c r="IE633" s="28"/>
      <c r="IF633" s="28"/>
      <c r="IG633" s="28"/>
      <c r="IH633" s="28"/>
      <c r="II633" s="28"/>
      <c r="IJ633" s="28"/>
      <c r="IK633" s="28"/>
      <c r="IL633" s="28"/>
      <c r="IM633" s="28"/>
      <c r="IN633" s="28"/>
      <c r="IO633" s="28"/>
      <c r="IP633" s="28"/>
      <c r="IQ633" s="28"/>
      <c r="IR633" s="28"/>
      <c r="IS633" s="28"/>
      <c r="IT633" s="28"/>
      <c r="IU633" s="28"/>
      <c r="IV633" s="28"/>
      <c r="IW633" s="28"/>
      <c r="IX633" s="28"/>
      <c r="IY633" s="28"/>
      <c r="IZ633" s="28"/>
      <c r="JA633" s="28"/>
      <c r="JB633" s="28"/>
      <c r="JC633" s="28"/>
      <c r="JD633" s="28"/>
      <c r="JE633" s="28"/>
      <c r="JF633" s="28"/>
      <c r="JG633" s="28"/>
      <c r="JH633" s="28"/>
      <c r="JI633" s="28"/>
      <c r="JJ633" s="28"/>
      <c r="JK633" s="28"/>
      <c r="JL633" s="28"/>
      <c r="JM633" s="28"/>
      <c r="JN633" s="28"/>
      <c r="JO633" s="28"/>
      <c r="JP633" s="28"/>
      <c r="JQ633" s="28"/>
      <c r="JR633" s="28"/>
      <c r="JS633" s="28"/>
      <c r="JT633" s="28"/>
      <c r="JU633" s="28"/>
      <c r="JV633" s="28"/>
      <c r="JW633" s="28"/>
      <c r="JX633" s="28"/>
      <c r="JY633" s="28"/>
      <c r="JZ633" s="28"/>
      <c r="KA633" s="28"/>
      <c r="KB633" s="28"/>
      <c r="KC633" s="28"/>
      <c r="KD633" s="28"/>
      <c r="KE633" s="28"/>
      <c r="KF633" s="28"/>
      <c r="KG633" s="28"/>
      <c r="KH633" s="28"/>
      <c r="KI633" s="28"/>
      <c r="KJ633" s="28"/>
      <c r="KK633" s="28"/>
      <c r="KL633" s="28"/>
      <c r="KM633" s="28"/>
      <c r="KN633" s="28"/>
      <c r="KO633" s="28"/>
      <c r="KP633" s="28"/>
      <c r="KQ633" s="28"/>
      <c r="KR633" s="28"/>
      <c r="KS633" s="28"/>
      <c r="KT633" s="28"/>
      <c r="KU633" s="28"/>
      <c r="KV633" s="28"/>
      <c r="KW633" s="28"/>
      <c r="KX633" s="28"/>
      <c r="KY633" s="28"/>
      <c r="KZ633" s="28"/>
      <c r="LA633" s="28"/>
      <c r="LB633" s="28"/>
      <c r="LC633" s="28"/>
      <c r="LD633" s="28"/>
      <c r="LE633" s="28"/>
      <c r="LF633" s="28"/>
      <c r="LG633" s="28"/>
      <c r="LH633" s="28"/>
      <c r="LI633" s="28"/>
      <c r="LJ633" s="28"/>
      <c r="LK633" s="28"/>
      <c r="LL633" s="28"/>
      <c r="LM633" s="28"/>
      <c r="LN633" s="28"/>
      <c r="LO633" s="28"/>
      <c r="LP633" s="28"/>
      <c r="LQ633" s="28"/>
      <c r="LR633" s="28"/>
      <c r="LS633" s="28"/>
      <c r="LT633" s="28"/>
      <c r="LU633" s="28"/>
      <c r="LV633" s="28"/>
      <c r="LW633" s="28"/>
      <c r="LX633" s="28"/>
      <c r="LY633" s="28"/>
      <c r="LZ633" s="28"/>
      <c r="MA633" s="28"/>
      <c r="MB633" s="28"/>
      <c r="MC633" s="28"/>
      <c r="MD633" s="28"/>
      <c r="ME633" s="28"/>
      <c r="MF633" s="28"/>
      <c r="MG633" s="28"/>
      <c r="MH633" s="28"/>
      <c r="MI633" s="28"/>
      <c r="MJ633" s="28"/>
      <c r="MK633" s="28"/>
      <c r="ML633" s="28"/>
      <c r="MM633" s="28"/>
      <c r="MN633" s="28"/>
      <c r="MO633" s="28"/>
      <c r="MP633" s="28"/>
      <c r="MQ633" s="28"/>
      <c r="MR633" s="28"/>
      <c r="MS633" s="28"/>
      <c r="MT633" s="28"/>
      <c r="MU633" s="28"/>
      <c r="MV633" s="28"/>
      <c r="MW633" s="28"/>
      <c r="MX633" s="28"/>
      <c r="MY633" s="28"/>
      <c r="MZ633" s="28"/>
      <c r="NA633" s="28"/>
      <c r="NB633" s="28"/>
      <c r="NC633" s="28"/>
      <c r="ND633" s="28"/>
      <c r="NE633" s="28"/>
      <c r="NF633" s="28"/>
      <c r="NG633" s="28"/>
      <c r="NH633" s="28"/>
      <c r="NI633" s="28"/>
      <c r="NJ633" s="28"/>
      <c r="NK633" s="28"/>
      <c r="NL633" s="28"/>
      <c r="NM633" s="28"/>
      <c r="NN633" s="28"/>
      <c r="NO633" s="28"/>
      <c r="NP633" s="28"/>
      <c r="NQ633" s="28"/>
      <c r="NR633" s="28"/>
      <c r="NS633" s="28"/>
      <c r="NT633" s="28"/>
      <c r="NU633" s="28"/>
      <c r="NV633" s="28"/>
      <c r="NW633" s="28"/>
      <c r="NX633" s="28"/>
      <c r="NY633" s="28"/>
      <c r="NZ633" s="28"/>
      <c r="OA633" s="28"/>
      <c r="OB633" s="28"/>
      <c r="OC633" s="28"/>
      <c r="OD633" s="28"/>
      <c r="OE633" s="28"/>
      <c r="OF633" s="28"/>
      <c r="OG633" s="28"/>
      <c r="OH633" s="28"/>
      <c r="OI633" s="28"/>
      <c r="OJ633" s="28"/>
      <c r="OK633" s="28"/>
      <c r="OL633" s="28"/>
      <c r="OM633" s="28"/>
      <c r="ON633" s="28"/>
      <c r="OO633" s="28"/>
      <c r="OP633" s="28"/>
      <c r="OQ633" s="28"/>
      <c r="OR633" s="28"/>
      <c r="OS633" s="28"/>
      <c r="OT633" s="28"/>
      <c r="OU633" s="28"/>
      <c r="OV633" s="28"/>
      <c r="OW633" s="28"/>
      <c r="OX633" s="28"/>
      <c r="OY633" s="28"/>
      <c r="OZ633" s="28"/>
      <c r="PA633" s="28"/>
      <c r="PB633" s="28"/>
      <c r="PC633" s="28"/>
      <c r="PD633" s="28"/>
      <c r="PE633" s="28"/>
      <c r="PF633" s="28"/>
      <c r="PG633" s="28"/>
      <c r="PH633" s="28"/>
      <c r="PI633" s="28"/>
      <c r="PJ633" s="28"/>
      <c r="PK633" s="28"/>
      <c r="PL633" s="28"/>
      <c r="PM633" s="28"/>
      <c r="PN633" s="28"/>
      <c r="PO633" s="28"/>
      <c r="PP633" s="28"/>
      <c r="PQ633" s="28"/>
      <c r="PR633" s="28"/>
      <c r="PS633" s="28"/>
      <c r="PT633" s="28"/>
      <c r="PU633" s="28"/>
      <c r="PV633" s="28"/>
      <c r="PW633" s="28"/>
      <c r="PX633" s="28"/>
      <c r="PY633" s="28"/>
      <c r="PZ633" s="28"/>
      <c r="QA633" s="28"/>
      <c r="QB633" s="28"/>
      <c r="QC633" s="28"/>
      <c r="QD633" s="28"/>
      <c r="QE633" s="28"/>
      <c r="QF633" s="28"/>
      <c r="QG633" s="28"/>
      <c r="QH633" s="28"/>
      <c r="QI633" s="28"/>
      <c r="QJ633" s="28"/>
      <c r="QK633" s="28"/>
      <c r="QL633" s="28"/>
      <c r="QM633" s="28"/>
      <c r="QN633" s="28"/>
      <c r="QO633" s="28"/>
      <c r="QP633" s="28"/>
      <c r="QQ633" s="28"/>
      <c r="QR633" s="28"/>
      <c r="QS633" s="28"/>
      <c r="QT633" s="28"/>
      <c r="QU633" s="28"/>
      <c r="QV633" s="28"/>
      <c r="QW633" s="28"/>
      <c r="QX633" s="28"/>
      <c r="QY633" s="28"/>
      <c r="QZ633" s="28"/>
      <c r="RA633" s="28"/>
      <c r="RB633" s="28"/>
      <c r="RC633" s="28"/>
      <c r="RD633" s="28"/>
      <c r="RE633" s="28"/>
      <c r="RF633" s="28"/>
      <c r="RG633" s="28"/>
      <c r="RH633" s="28"/>
      <c r="RI633" s="28"/>
      <c r="RJ633" s="28"/>
      <c r="RK633" s="28"/>
      <c r="RL633" s="28"/>
      <c r="RM633" s="28"/>
      <c r="RN633" s="28"/>
      <c r="RO633" s="28"/>
      <c r="RP633" s="28"/>
      <c r="RQ633" s="28"/>
      <c r="RR633" s="28"/>
      <c r="RS633" s="28"/>
      <c r="RT633" s="28"/>
      <c r="RU633" s="28"/>
      <c r="RV633" s="28"/>
      <c r="RW633" s="28"/>
      <c r="RX633" s="28"/>
      <c r="RY633" s="28"/>
      <c r="RZ633" s="28"/>
      <c r="SA633" s="28"/>
      <c r="SB633" s="28"/>
      <c r="SC633" s="28"/>
      <c r="SD633" s="28"/>
      <c r="SE633" s="28"/>
      <c r="SF633" s="28"/>
      <c r="SG633" s="28"/>
      <c r="SH633" s="28"/>
      <c r="SI633" s="28"/>
      <c r="SJ633" s="28"/>
      <c r="SK633" s="28"/>
      <c r="SL633" s="28"/>
      <c r="SM633" s="28"/>
      <c r="SN633" s="28"/>
      <c r="SO633" s="28"/>
      <c r="SP633" s="28"/>
      <c r="SQ633" s="28"/>
      <c r="SR633" s="28"/>
      <c r="SS633" s="28"/>
      <c r="ST633" s="28"/>
      <c r="SU633" s="28"/>
      <c r="SV633" s="28"/>
      <c r="SW633" s="28"/>
      <c r="SX633" s="28"/>
      <c r="SY633" s="28"/>
      <c r="SZ633" s="28"/>
      <c r="TA633" s="28"/>
      <c r="TB633" s="28"/>
      <c r="TC633" s="28"/>
      <c r="TD633" s="28"/>
      <c r="TE633" s="28"/>
      <c r="TF633" s="28"/>
      <c r="TG633" s="28"/>
      <c r="TH633" s="28"/>
      <c r="TI633" s="28"/>
      <c r="TJ633" s="28"/>
      <c r="TK633" s="28"/>
      <c r="TL633" s="28"/>
      <c r="TM633" s="28"/>
      <c r="TN633" s="28"/>
      <c r="TO633" s="28"/>
      <c r="TP633" s="28"/>
      <c r="TQ633" s="28"/>
      <c r="TR633" s="28"/>
      <c r="TS633" s="28"/>
      <c r="TT633" s="28"/>
      <c r="TU633" s="28"/>
      <c r="TV633" s="28"/>
      <c r="TW633" s="28"/>
      <c r="TX633" s="28"/>
      <c r="TY633" s="28"/>
      <c r="TZ633" s="28"/>
      <c r="UA633" s="28"/>
      <c r="UB633" s="28"/>
      <c r="UC633" s="28"/>
      <c r="UD633" s="28"/>
      <c r="UE633" s="28"/>
      <c r="UF633" s="28"/>
      <c r="UG633" s="28"/>
      <c r="UH633" s="28"/>
      <c r="UI633" s="28"/>
      <c r="UJ633" s="28"/>
      <c r="UK633" s="28"/>
      <c r="UL633" s="28"/>
      <c r="UM633" s="28"/>
      <c r="UN633" s="28"/>
      <c r="UO633" s="28"/>
      <c r="UP633" s="28"/>
      <c r="UQ633" s="28"/>
      <c r="UR633" s="28"/>
      <c r="US633" s="28"/>
      <c r="UT633" s="28"/>
      <c r="UU633" s="28"/>
      <c r="UV633" s="28"/>
      <c r="UW633" s="28"/>
      <c r="UX633" s="28"/>
      <c r="UY633" s="28"/>
      <c r="UZ633" s="28"/>
      <c r="VA633" s="28"/>
      <c r="VB633" s="28"/>
      <c r="VC633" s="28"/>
      <c r="VD633" s="28"/>
      <c r="VE633" s="28"/>
      <c r="VF633" s="28"/>
      <c r="VG633" s="28"/>
      <c r="VH633" s="28"/>
      <c r="VI633" s="28"/>
      <c r="VJ633" s="28"/>
      <c r="VK633" s="28"/>
      <c r="VL633" s="28"/>
      <c r="VM633" s="28"/>
      <c r="VN633" s="28"/>
      <c r="VO633" s="28"/>
      <c r="VP633" s="28"/>
      <c r="VQ633" s="28"/>
      <c r="VR633" s="28"/>
      <c r="VS633" s="28"/>
      <c r="VT633" s="28"/>
      <c r="VU633" s="28"/>
      <c r="VV633" s="28"/>
      <c r="VW633" s="28"/>
      <c r="VX633" s="28"/>
      <c r="VY633" s="28"/>
      <c r="VZ633" s="28"/>
      <c r="WA633" s="28"/>
      <c r="WB633" s="28"/>
      <c r="WC633" s="28"/>
      <c r="WD633" s="28"/>
      <c r="WE633" s="28"/>
      <c r="WF633" s="28"/>
      <c r="WG633" s="28"/>
      <c r="WH633" s="28"/>
      <c r="WI633" s="28"/>
      <c r="WJ633" s="28"/>
      <c r="WK633" s="28"/>
      <c r="WL633" s="28"/>
      <c r="WM633" s="28"/>
      <c r="WN633" s="28"/>
      <c r="WO633" s="28"/>
      <c r="WP633" s="28"/>
      <c r="WQ633" s="28"/>
      <c r="WR633" s="28"/>
      <c r="WS633" s="28"/>
      <c r="WT633" s="28"/>
      <c r="WU633" s="28"/>
      <c r="WV633" s="28"/>
      <c r="WW633" s="28"/>
      <c r="WX633" s="28"/>
      <c r="WY633" s="28"/>
      <c r="WZ633" s="28"/>
      <c r="XA633" s="28"/>
      <c r="XB633" s="28"/>
      <c r="XC633" s="28"/>
      <c r="XD633" s="28"/>
      <c r="XE633" s="28"/>
      <c r="XF633" s="28"/>
      <c r="XG633" s="28"/>
      <c r="XH633" s="28"/>
      <c r="XI633" s="28"/>
      <c r="XJ633" s="28"/>
      <c r="XK633" s="28"/>
      <c r="XL633" s="28"/>
      <c r="XM633" s="28"/>
      <c r="XN633" s="28"/>
      <c r="XO633" s="28"/>
      <c r="XP633" s="28"/>
      <c r="XQ633" s="28"/>
      <c r="XR633" s="28"/>
      <c r="XS633" s="28"/>
      <c r="XT633" s="28"/>
      <c r="XU633" s="28"/>
      <c r="XV633" s="28"/>
      <c r="XW633" s="28"/>
      <c r="XX633" s="28"/>
      <c r="XY633" s="28"/>
      <c r="XZ633" s="28"/>
      <c r="YA633" s="28"/>
      <c r="YB633" s="28"/>
      <c r="YC633" s="28"/>
      <c r="YD633" s="28"/>
      <c r="YE633" s="28"/>
      <c r="YF633" s="28"/>
      <c r="YG633" s="28"/>
      <c r="YH633" s="28"/>
      <c r="YI633" s="28"/>
      <c r="YJ633" s="28"/>
      <c r="YK633" s="28"/>
      <c r="YL633" s="28"/>
      <c r="YM633" s="28"/>
      <c r="YN633" s="28"/>
      <c r="YO633" s="28"/>
      <c r="YP633" s="28"/>
      <c r="YQ633" s="28"/>
      <c r="YR633" s="28"/>
      <c r="YS633" s="28"/>
      <c r="YT633" s="28"/>
      <c r="YU633" s="28"/>
      <c r="YV633" s="28"/>
      <c r="YW633" s="28"/>
      <c r="YX633" s="28"/>
      <c r="YY633" s="28"/>
      <c r="YZ633" s="28"/>
      <c r="ZA633" s="28"/>
      <c r="ZB633" s="28"/>
      <c r="ZC633" s="28"/>
      <c r="ZD633" s="28"/>
      <c r="ZE633" s="28"/>
      <c r="ZF633" s="28"/>
      <c r="ZG633" s="28"/>
      <c r="ZH633" s="28"/>
      <c r="ZI633" s="28"/>
      <c r="ZJ633" s="28"/>
      <c r="ZK633" s="28"/>
      <c r="ZL633" s="28"/>
      <c r="ZM633" s="28"/>
      <c r="ZN633" s="28"/>
      <c r="ZO633" s="28"/>
      <c r="ZP633" s="28"/>
      <c r="ZQ633" s="28"/>
      <c r="ZR633" s="28"/>
      <c r="ZS633" s="28"/>
      <c r="ZT633" s="28"/>
      <c r="ZU633" s="28"/>
      <c r="ZV633" s="28"/>
      <c r="ZW633" s="28"/>
      <c r="ZX633" s="28"/>
      <c r="ZY633" s="28"/>
      <c r="ZZ633" s="28"/>
      <c r="AAA633" s="28"/>
      <c r="AAB633" s="28"/>
      <c r="AAC633" s="28"/>
      <c r="AAD633" s="28"/>
      <c r="AAE633" s="28"/>
      <c r="AAF633" s="28"/>
      <c r="AAG633" s="28"/>
      <c r="AAH633" s="28"/>
      <c r="AAI633" s="28"/>
      <c r="AAJ633" s="28"/>
      <c r="AAK633" s="28"/>
      <c r="AAL633" s="28"/>
      <c r="AAM633" s="28"/>
      <c r="AAN633" s="28"/>
      <c r="AAO633" s="28"/>
      <c r="AAP633" s="28"/>
      <c r="AAQ633" s="28"/>
      <c r="AAR633" s="28"/>
      <c r="AAS633" s="28"/>
      <c r="AAT633" s="28"/>
      <c r="AAU633" s="28"/>
      <c r="AAV633" s="28"/>
      <c r="AAW633" s="28"/>
      <c r="AAX633" s="28"/>
      <c r="AAY633" s="28"/>
      <c r="AAZ633" s="28"/>
      <c r="ABA633" s="28"/>
      <c r="ABB633" s="28"/>
      <c r="ABC633" s="28"/>
      <c r="ABD633" s="28"/>
      <c r="ABE633" s="28"/>
      <c r="ABF633" s="28"/>
      <c r="ABG633" s="28"/>
      <c r="ABH633" s="28"/>
      <c r="ABI633" s="28"/>
      <c r="ABJ633" s="28"/>
      <c r="ABK633" s="28"/>
      <c r="ABL633" s="28"/>
      <c r="ABM633" s="28"/>
      <c r="ABN633" s="28"/>
      <c r="ABO633" s="28"/>
      <c r="ABP633" s="28"/>
      <c r="ABQ633" s="28"/>
      <c r="ABR633" s="28"/>
      <c r="ABS633" s="28"/>
      <c r="ABT633" s="28"/>
      <c r="ABU633" s="28"/>
      <c r="ABV633" s="28"/>
      <c r="ABW633" s="28"/>
      <c r="ABX633" s="28"/>
      <c r="ABY633" s="28"/>
      <c r="ABZ633" s="28"/>
      <c r="ACA633" s="28"/>
      <c r="ACB633" s="28"/>
      <c r="ACC633" s="28"/>
      <c r="ACD633" s="28"/>
      <c r="ACE633" s="28"/>
      <c r="ACF633" s="28"/>
      <c r="ACG633" s="28"/>
      <c r="ACH633" s="28"/>
      <c r="ACI633" s="28"/>
      <c r="ACJ633" s="28"/>
      <c r="ACK633" s="28"/>
      <c r="ACL633" s="28"/>
      <c r="ACM633" s="28"/>
      <c r="ACN633" s="28"/>
      <c r="ACO633" s="28"/>
      <c r="ACP633" s="28"/>
      <c r="ACQ633" s="28"/>
      <c r="ACR633" s="28"/>
      <c r="ACS633" s="28"/>
      <c r="ACT633" s="28"/>
      <c r="ACU633" s="28"/>
      <c r="ACV633" s="28"/>
      <c r="ACW633" s="28"/>
      <c r="ACX633" s="28"/>
      <c r="ACY633" s="28"/>
      <c r="ACZ633" s="28"/>
      <c r="ADA633" s="28"/>
      <c r="ADB633" s="28"/>
      <c r="ADC633" s="28"/>
      <c r="ADD633" s="28"/>
      <c r="ADE633" s="28"/>
      <c r="ADF633" s="28"/>
      <c r="ADG633" s="28"/>
      <c r="ADH633" s="28"/>
      <c r="ADI633" s="28"/>
      <c r="ADJ633" s="28"/>
      <c r="ADK633" s="28"/>
      <c r="ADL633" s="28"/>
      <c r="ADM633" s="28"/>
      <c r="ADN633" s="28"/>
      <c r="ADO633" s="28"/>
      <c r="ADP633" s="28"/>
      <c r="ADQ633" s="28"/>
      <c r="ADR633" s="28"/>
      <c r="ADS633" s="28"/>
      <c r="ADT633" s="28"/>
      <c r="ADU633" s="28"/>
      <c r="ADV633" s="28"/>
      <c r="ADW633" s="28"/>
      <c r="ADX633" s="28"/>
      <c r="ADY633" s="28"/>
      <c r="ADZ633" s="28"/>
      <c r="AEA633" s="28"/>
      <c r="AEB633" s="28"/>
      <c r="AEC633" s="28"/>
      <c r="AED633" s="28"/>
      <c r="AEE633" s="28"/>
      <c r="AEF633" s="28"/>
      <c r="AEG633" s="28"/>
      <c r="AEH633" s="28"/>
      <c r="AEI633" s="28"/>
      <c r="AEJ633" s="28"/>
      <c r="AEK633" s="28"/>
      <c r="AEL633" s="28"/>
      <c r="AEM633" s="28"/>
      <c r="AEN633" s="28"/>
      <c r="AEO633" s="28"/>
      <c r="AEP633" s="28"/>
      <c r="AEQ633" s="28"/>
      <c r="AER633" s="28"/>
      <c r="AES633" s="28"/>
      <c r="AET633" s="28"/>
      <c r="AEU633" s="28"/>
      <c r="AEV633" s="28"/>
      <c r="AEW633" s="28"/>
      <c r="AEX633" s="28"/>
      <c r="AEY633" s="28"/>
      <c r="AEZ633" s="28"/>
      <c r="AFA633" s="28"/>
      <c r="AFB633" s="28"/>
      <c r="AFC633" s="28"/>
      <c r="AFD633" s="28"/>
      <c r="AFE633" s="28"/>
      <c r="AFF633" s="28"/>
      <c r="AFG633" s="28"/>
      <c r="AFH633" s="28"/>
      <c r="AFI633" s="28"/>
      <c r="AFJ633" s="28"/>
      <c r="AFK633" s="28"/>
      <c r="AFL633" s="28"/>
      <c r="AFM633" s="28"/>
      <c r="AFN633" s="28"/>
      <c r="AFO633" s="28"/>
      <c r="AFP633" s="28"/>
      <c r="AFQ633" s="28"/>
      <c r="AFR633" s="28"/>
      <c r="AFS633" s="28"/>
      <c r="AFT633" s="28"/>
      <c r="AFU633" s="28"/>
      <c r="AFV633" s="28"/>
      <c r="AFW633" s="28"/>
      <c r="AFX633" s="28"/>
      <c r="AFY633" s="28"/>
      <c r="AFZ633" s="28"/>
      <c r="AGA633" s="28"/>
      <c r="AGB633" s="28"/>
      <c r="AGC633" s="28"/>
      <c r="AGD633" s="28"/>
      <c r="AGE633" s="28"/>
      <c r="AGF633" s="28"/>
      <c r="AGG633" s="28"/>
      <c r="AGH633" s="28"/>
      <c r="AGI633" s="28"/>
      <c r="AGJ633" s="28"/>
      <c r="AGK633" s="28"/>
      <c r="AGL633" s="28"/>
      <c r="AGM633" s="28"/>
      <c r="AGN633" s="28"/>
      <c r="AGO633" s="28"/>
      <c r="AGP633" s="28"/>
      <c r="AGQ633" s="28"/>
      <c r="AGR633" s="28"/>
      <c r="AGS633" s="28"/>
      <c r="AGT633" s="28"/>
      <c r="AGU633" s="28"/>
      <c r="AGV633" s="28"/>
      <c r="AGW633" s="28"/>
      <c r="AGX633" s="28"/>
      <c r="AGY633" s="28"/>
      <c r="AGZ633" s="28"/>
      <c r="AHA633" s="28"/>
      <c r="AHB633" s="28"/>
      <c r="AHC633" s="28"/>
      <c r="AHD633" s="28"/>
      <c r="AHE633" s="28"/>
      <c r="AHF633" s="28"/>
      <c r="AHG633" s="28"/>
      <c r="AHH633" s="28"/>
      <c r="AHI633" s="28"/>
      <c r="AHJ633" s="28"/>
      <c r="AHK633" s="28"/>
      <c r="AHL633" s="28"/>
      <c r="AHM633" s="28"/>
      <c r="AHN633" s="28"/>
      <c r="AHO633" s="28"/>
      <c r="AHP633" s="28"/>
      <c r="AHQ633" s="28"/>
      <c r="AHR633" s="28"/>
      <c r="AHS633" s="28"/>
      <c r="AHT633" s="28"/>
      <c r="AHU633" s="28"/>
      <c r="AHV633" s="28"/>
      <c r="AHW633" s="28"/>
      <c r="AHX633" s="28"/>
      <c r="AHY633" s="28"/>
      <c r="AHZ633" s="28"/>
      <c r="AIA633" s="28"/>
      <c r="AIB633" s="28"/>
      <c r="AIC633" s="28"/>
      <c r="AID633" s="28"/>
      <c r="AIE633" s="28"/>
      <c r="AIF633" s="28"/>
      <c r="AIG633" s="28"/>
      <c r="AIH633" s="28"/>
      <c r="AII633" s="28"/>
      <c r="AIJ633" s="28"/>
      <c r="AIK633" s="28"/>
      <c r="AIL633" s="28"/>
      <c r="AIM633" s="28"/>
      <c r="AIN633" s="28"/>
      <c r="AIO633" s="28"/>
      <c r="AIP633" s="28"/>
      <c r="AIQ633" s="28"/>
      <c r="AIR633" s="28"/>
      <c r="AIS633" s="28"/>
      <c r="AIT633" s="28"/>
      <c r="AIU633" s="28"/>
      <c r="AIV633" s="28"/>
      <c r="AIW633" s="28"/>
      <c r="AIX633" s="28"/>
      <c r="AIY633" s="28"/>
      <c r="AIZ633" s="28"/>
      <c r="AJA633" s="28"/>
      <c r="AJB633" s="28"/>
      <c r="AJC633" s="28"/>
      <c r="AJD633" s="28"/>
      <c r="AJE633" s="28"/>
      <c r="AJF633" s="28"/>
      <c r="AJG633" s="28"/>
      <c r="AJH633" s="28"/>
      <c r="AJI633" s="28"/>
      <c r="AJJ633" s="28"/>
      <c r="AJK633" s="28"/>
      <c r="AJL633" s="28"/>
      <c r="AJM633" s="28"/>
      <c r="AJN633" s="28"/>
      <c r="AJO633" s="28"/>
      <c r="AJP633" s="28"/>
      <c r="AJQ633" s="28"/>
      <c r="AJR633" s="28"/>
      <c r="AJS633" s="28"/>
      <c r="AJT633" s="28"/>
      <c r="AJU633" s="28"/>
      <c r="AJV633" s="28"/>
      <c r="AJW633" s="28"/>
      <c r="AJX633" s="28"/>
      <c r="AJY633" s="28"/>
      <c r="AJZ633" s="28"/>
      <c r="AKA633" s="28"/>
      <c r="AKB633" s="28"/>
      <c r="AKC633" s="28"/>
      <c r="AKD633" s="28"/>
      <c r="AKE633" s="28"/>
      <c r="AKF633" s="28"/>
      <c r="AKG633" s="28"/>
      <c r="AKH633" s="28"/>
      <c r="AKI633" s="28"/>
      <c r="AKJ633" s="28"/>
      <c r="AKK633" s="28"/>
      <c r="AKL633" s="28"/>
      <c r="AKM633" s="28"/>
      <c r="AKN633" s="28"/>
      <c r="AKO633" s="28"/>
      <c r="AKP633" s="28"/>
      <c r="AKQ633" s="28"/>
      <c r="AKR633" s="28"/>
      <c r="AKS633" s="28"/>
      <c r="AKT633" s="28"/>
      <c r="AKU633" s="28"/>
      <c r="AKV633" s="28"/>
      <c r="AKW633" s="28"/>
      <c r="AKX633" s="28"/>
      <c r="AKY633" s="28"/>
      <c r="AKZ633" s="28"/>
      <c r="ALA633" s="28"/>
      <c r="ALB633" s="28"/>
      <c r="ALC633" s="28"/>
      <c r="ALD633" s="28"/>
      <c r="ALE633" s="28"/>
      <c r="ALF633" s="28"/>
      <c r="ALG633" s="28"/>
      <c r="ALH633" s="28"/>
      <c r="ALI633" s="28"/>
      <c r="ALJ633" s="28"/>
      <c r="ALK633" s="28"/>
      <c r="ALL633" s="28"/>
      <c r="ALM633" s="28"/>
      <c r="ALN633" s="28"/>
      <c r="ALO633" s="28"/>
      <c r="ALP633" s="28"/>
      <c r="ALQ633" s="28"/>
      <c r="ALR633" s="28"/>
      <c r="ALS633" s="28"/>
      <c r="ALT633" s="28"/>
      <c r="ALU633" s="28"/>
      <c r="ALV633" s="28"/>
      <c r="ALW633" s="28"/>
      <c r="ALX633" s="28"/>
      <c r="ALY633" s="28"/>
      <c r="ALZ633" s="28"/>
      <c r="AMA633" s="28"/>
      <c r="AMB633" s="28"/>
      <c r="AMC633" s="28"/>
      <c r="AMD633" s="28"/>
      <c r="AME633" s="28"/>
      <c r="AMF633" s="28"/>
      <c r="AMG633" s="28"/>
      <c r="AMH633" s="28"/>
      <c r="AMI633" s="28"/>
      <c r="AMJ633" s="28"/>
      <c r="AMK633" s="28"/>
      <c r="AML633" s="28"/>
      <c r="AMM633" s="28"/>
      <c r="AMN633" s="28"/>
      <c r="AMO633" s="28"/>
      <c r="AMP633" s="28"/>
      <c r="AMQ633" s="28"/>
      <c r="AMR633" s="28"/>
      <c r="AMS633" s="28"/>
      <c r="AMT633" s="28"/>
      <c r="AMU633" s="28"/>
      <c r="AMV633" s="28"/>
      <c r="AMW633" s="28"/>
      <c r="AMX633" s="28"/>
    </row>
    <row r="634" spans="3:1038" s="6" customFormat="1" ht="15" customHeight="1" x14ac:dyDescent="0.25">
      <c r="C634" s="6" t="str">
        <f t="shared" si="265"/>
        <v>US Craftmaster</v>
      </c>
      <c r="D634" s="6" t="str">
        <f t="shared" si="266"/>
        <v>HPHE2F50HD045VU 120  (50 gal)</v>
      </c>
      <c r="E634" s="6">
        <f t="shared" si="267"/>
        <v>2500413</v>
      </c>
      <c r="F634" s="55">
        <f t="shared" si="268"/>
        <v>50</v>
      </c>
      <c r="G634" s="6" t="str">
        <f t="shared" si="269"/>
        <v>AOSmithHPTU50</v>
      </c>
      <c r="H634" s="114">
        <f t="shared" si="270"/>
        <v>0</v>
      </c>
      <c r="I634" s="152" t="str">
        <f t="shared" si="271"/>
        <v>USCraftmasterHPHE2F50U</v>
      </c>
      <c r="J634" s="114">
        <v>3</v>
      </c>
      <c r="K634" s="219">
        <v>3.42</v>
      </c>
      <c r="L634" s="91" t="s">
        <v>188</v>
      </c>
      <c r="M634" s="32">
        <v>1</v>
      </c>
      <c r="N634" s="75">
        <f t="shared" si="272"/>
        <v>25</v>
      </c>
      <c r="O634" s="9" t="s">
        <v>46</v>
      </c>
      <c r="P634" s="62">
        <f t="shared" si="339"/>
        <v>4</v>
      </c>
      <c r="Q634" s="164">
        <f t="shared" si="337"/>
        <v>2500413</v>
      </c>
      <c r="R634" s="59" t="str">
        <f t="shared" si="273"/>
        <v>HPHE2F50HD045VU 120  (50 gal)</v>
      </c>
      <c r="S634" s="151">
        <f>COUNTIF(R$90:R$662, R634)</f>
        <v>1</v>
      </c>
      <c r="T634" s="10" t="s">
        <v>75</v>
      </c>
      <c r="U634" s="11">
        <v>50</v>
      </c>
      <c r="V634" s="30" t="s">
        <v>81</v>
      </c>
      <c r="W634" s="80" t="s">
        <v>106</v>
      </c>
      <c r="X634" s="85" t="str">
        <f t="shared" si="338"/>
        <v>AOSmithHPTU50</v>
      </c>
      <c r="Y634" s="113">
        <v>0</v>
      </c>
      <c r="Z634" s="42" t="s">
        <v>8</v>
      </c>
      <c r="AA634" s="43">
        <v>42591</v>
      </c>
      <c r="AB634" s="44" t="s">
        <v>80</v>
      </c>
      <c r="AC634" s="124" t="str">
        <f t="shared" si="274"/>
        <v>2,     2500413,   "HPHE2F50HD045VU 120  (50 gal)"</v>
      </c>
      <c r="AD634" s="126" t="str">
        <f t="shared" si="340"/>
        <v>USCraftmaster</v>
      </c>
      <c r="AE634" s="127" t="s">
        <v>681</v>
      </c>
      <c r="AF634" s="167">
        <f>COUNTIF(AE$77:AE$662, AE634)</f>
        <v>1</v>
      </c>
      <c r="AG634" s="124" t="str">
        <f t="shared" si="275"/>
        <v xml:space="preserve">          case  HPHE2F50HD045VU 120  (50 gal)   :   "USCraftmasterHPHE2F50U"</v>
      </c>
      <c r="AH634" s="6">
        <v>3.42</v>
      </c>
      <c r="AJ634" s="6">
        <v>3</v>
      </c>
      <c r="AK634"/>
      <c r="AL634" s="138">
        <f t="shared" si="276"/>
        <v>3.42</v>
      </c>
      <c r="AM634" s="138" t="str">
        <f t="shared" si="277"/>
        <v/>
      </c>
      <c r="AN634"/>
      <c r="AO634"/>
      <c r="AP634"/>
      <c r="AQ634"/>
      <c r="AR634"/>
    </row>
    <row r="635" spans="3:1038" s="6" customFormat="1" x14ac:dyDescent="0.25">
      <c r="C635" s="6" t="str">
        <f t="shared" si="265"/>
        <v>US Craftmaster</v>
      </c>
      <c r="D635" s="6" t="str">
        <f t="shared" si="266"/>
        <v>HPHE2F66HD045VU 120  (66 gal)</v>
      </c>
      <c r="E635" s="6">
        <f t="shared" si="267"/>
        <v>2500514</v>
      </c>
      <c r="F635" s="55">
        <f t="shared" si="268"/>
        <v>66</v>
      </c>
      <c r="G635" s="6" t="str">
        <f t="shared" si="269"/>
        <v>AOSmithHPTU66</v>
      </c>
      <c r="H635" s="114">
        <f t="shared" si="270"/>
        <v>0</v>
      </c>
      <c r="I635" s="152" t="str">
        <f t="shared" si="271"/>
        <v>USCraftmasterHPHE2F66U</v>
      </c>
      <c r="J635" s="114">
        <v>3</v>
      </c>
      <c r="K635" s="219">
        <v>3.45</v>
      </c>
      <c r="L635" s="91" t="s">
        <v>188</v>
      </c>
      <c r="M635" s="32">
        <v>1</v>
      </c>
      <c r="N635" s="75">
        <f t="shared" si="272"/>
        <v>25</v>
      </c>
      <c r="O635" s="9" t="s">
        <v>46</v>
      </c>
      <c r="P635" s="62">
        <f t="shared" si="339"/>
        <v>5</v>
      </c>
      <c r="Q635" s="164">
        <f t="shared" si="337"/>
        <v>2500514</v>
      </c>
      <c r="R635" s="59" t="str">
        <f t="shared" si="273"/>
        <v>HPHE2F66HD045VU 120  (66 gal)</v>
      </c>
      <c r="S635" s="151">
        <f>COUNTIF(R$90:R$662, R635)</f>
        <v>1</v>
      </c>
      <c r="T635" s="10" t="s">
        <v>76</v>
      </c>
      <c r="U635" s="11">
        <v>66</v>
      </c>
      <c r="V635" s="30" t="s">
        <v>82</v>
      </c>
      <c r="W635" s="80" t="s">
        <v>102</v>
      </c>
      <c r="X635" s="85" t="str">
        <f t="shared" si="338"/>
        <v>AOSmithHPTU66</v>
      </c>
      <c r="Y635" s="113">
        <v>0</v>
      </c>
      <c r="Z635" s="42">
        <v>3</v>
      </c>
      <c r="AA635" s="43">
        <v>42591</v>
      </c>
      <c r="AB635" s="44" t="s">
        <v>80</v>
      </c>
      <c r="AC635" s="124" t="str">
        <f t="shared" si="274"/>
        <v>2,     2500514,   "HPHE2F66HD045VU 120  (66 gal)"</v>
      </c>
      <c r="AD635" s="126" t="str">
        <f t="shared" si="340"/>
        <v>USCraftmaster</v>
      </c>
      <c r="AE635" s="127" t="s">
        <v>682</v>
      </c>
      <c r="AF635" s="167">
        <f>COUNTIF(AE$77:AE$662, AE635)</f>
        <v>1</v>
      </c>
      <c r="AG635" s="124" t="str">
        <f t="shared" si="275"/>
        <v xml:space="preserve">          case  HPHE2F66HD045VU 120  (66 gal)   :   "USCraftmasterHPHE2F66U"</v>
      </c>
      <c r="AH635" s="6">
        <v>3.45</v>
      </c>
      <c r="AJ635" s="6">
        <v>3</v>
      </c>
      <c r="AK635"/>
      <c r="AL635" s="138">
        <f t="shared" si="276"/>
        <v>3.45</v>
      </c>
      <c r="AM635" s="138" t="str">
        <f t="shared" si="277"/>
        <v/>
      </c>
      <c r="AN635"/>
      <c r="AO635"/>
      <c r="AP635"/>
      <c r="AQ635"/>
      <c r="AR635"/>
    </row>
    <row r="636" spans="3:1038" s="29" customFormat="1" x14ac:dyDescent="0.25">
      <c r="C636" s="6" t="str">
        <f t="shared" si="265"/>
        <v>US Craftmaster</v>
      </c>
      <c r="D636" s="6" t="str">
        <f t="shared" si="266"/>
        <v>HPHE2F80HD045VU 120  (80 gal)</v>
      </c>
      <c r="E636" s="6">
        <f t="shared" si="267"/>
        <v>2500615</v>
      </c>
      <c r="F636" s="55">
        <f t="shared" si="268"/>
        <v>80</v>
      </c>
      <c r="G636" s="6" t="str">
        <f t="shared" si="269"/>
        <v>AOSmithHPTU80</v>
      </c>
      <c r="H636" s="114">
        <f t="shared" si="270"/>
        <v>0</v>
      </c>
      <c r="I636" s="152" t="str">
        <f t="shared" si="271"/>
        <v>USCraftmasterHPHE2F80U</v>
      </c>
      <c r="J636" s="114">
        <v>3</v>
      </c>
      <c r="K636" s="219">
        <v>2.73</v>
      </c>
      <c r="L636" s="91" t="s">
        <v>188</v>
      </c>
      <c r="M636" s="32">
        <v>1</v>
      </c>
      <c r="N636" s="75">
        <f t="shared" si="272"/>
        <v>25</v>
      </c>
      <c r="O636" s="9" t="s">
        <v>46</v>
      </c>
      <c r="P636" s="62">
        <f t="shared" si="339"/>
        <v>6</v>
      </c>
      <c r="Q636" s="164">
        <f t="shared" si="337"/>
        <v>2500615</v>
      </c>
      <c r="R636" s="59" t="str">
        <f t="shared" si="273"/>
        <v>HPHE2F80HD045VU 120  (80 gal)</v>
      </c>
      <c r="S636" s="151">
        <f>COUNTIF(R$90:R$662, R636)</f>
        <v>1</v>
      </c>
      <c r="T636" s="10" t="s">
        <v>77</v>
      </c>
      <c r="U636" s="11">
        <v>80</v>
      </c>
      <c r="V636" s="30" t="s">
        <v>83</v>
      </c>
      <c r="W636" s="80" t="s">
        <v>103</v>
      </c>
      <c r="X636" s="85" t="str">
        <f t="shared" si="338"/>
        <v>AOSmithHPTU80</v>
      </c>
      <c r="Y636" s="113">
        <v>0</v>
      </c>
      <c r="Z636" s="42" t="s">
        <v>13</v>
      </c>
      <c r="AA636" s="43">
        <v>42591</v>
      </c>
      <c r="AB636" s="44" t="s">
        <v>80</v>
      </c>
      <c r="AC636" s="124" t="str">
        <f t="shared" si="274"/>
        <v>2,     2500615,   "HPHE2F80HD045VU 120  (80 gal)"</v>
      </c>
      <c r="AD636" s="126" t="str">
        <f t="shared" si="340"/>
        <v>USCraftmaster</v>
      </c>
      <c r="AE636" s="127" t="s">
        <v>683</v>
      </c>
      <c r="AF636" s="167">
        <f>COUNTIF(AE$77:AE$662, AE636)</f>
        <v>1</v>
      </c>
      <c r="AG636" s="124" t="str">
        <f t="shared" si="275"/>
        <v xml:space="preserve">          case  HPHE2F80HD045VU 120  (80 gal)   :   "USCraftmasterHPHE2F80U"</v>
      </c>
      <c r="AH636" s="6">
        <v>2.73</v>
      </c>
      <c r="AI636" s="6"/>
      <c r="AJ636" s="6">
        <v>3</v>
      </c>
      <c r="AK636"/>
      <c r="AL636" s="138">
        <f t="shared" si="276"/>
        <v>2.73</v>
      </c>
      <c r="AM636" s="138" t="str">
        <f t="shared" si="277"/>
        <v/>
      </c>
      <c r="AN636"/>
      <c r="AO636"/>
      <c r="AP636"/>
      <c r="AQ636"/>
      <c r="AR63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  <c r="CZ636" s="6"/>
      <c r="DA636" s="6"/>
      <c r="DB636" s="6"/>
      <c r="DC636" s="6"/>
      <c r="DD636" s="6"/>
      <c r="DE636" s="6"/>
      <c r="DF636" s="6"/>
      <c r="DG636" s="6"/>
      <c r="DH636" s="6"/>
      <c r="DI636" s="6"/>
      <c r="DJ636" s="6"/>
      <c r="DK636" s="6"/>
      <c r="DL636" s="6"/>
      <c r="DM636" s="6"/>
      <c r="DN636" s="6"/>
      <c r="DO636" s="6"/>
      <c r="DP636" s="6"/>
      <c r="DQ636" s="6"/>
      <c r="DR636" s="6"/>
      <c r="DS636" s="6"/>
      <c r="DT636" s="6"/>
      <c r="DU636" s="6"/>
      <c r="DV636" s="6"/>
      <c r="DW636" s="6"/>
      <c r="DX636" s="6"/>
      <c r="DY636" s="6"/>
      <c r="DZ636" s="6"/>
      <c r="EA636" s="6"/>
      <c r="EB636" s="6"/>
      <c r="EC636" s="6"/>
      <c r="ED636" s="6"/>
      <c r="EE636" s="6"/>
      <c r="EF636" s="6"/>
      <c r="EG636" s="6"/>
      <c r="EH636" s="6"/>
      <c r="EI636" s="6"/>
      <c r="EJ636" s="6"/>
      <c r="EK636" s="6"/>
      <c r="EL636" s="6"/>
      <c r="EM636" s="6"/>
      <c r="EN636" s="6"/>
      <c r="EO636" s="6"/>
      <c r="EP636" s="6"/>
      <c r="EQ636" s="6"/>
      <c r="ER636" s="6"/>
      <c r="ES636" s="6"/>
      <c r="ET636" s="6"/>
      <c r="EU636" s="6"/>
      <c r="EV636" s="6"/>
      <c r="EW636" s="6"/>
      <c r="EX636" s="6"/>
      <c r="EY636" s="6"/>
      <c r="EZ636" s="6"/>
      <c r="FA636" s="6"/>
      <c r="FB636" s="6"/>
      <c r="FC636" s="6"/>
      <c r="FD636" s="6"/>
      <c r="FE636" s="6"/>
      <c r="FF636" s="6"/>
      <c r="FG636" s="6"/>
      <c r="FH636" s="6"/>
      <c r="FI636" s="6"/>
      <c r="FJ636" s="6"/>
      <c r="FK636" s="6"/>
      <c r="FL636" s="6"/>
      <c r="FM636" s="6"/>
      <c r="FN636" s="6"/>
      <c r="FO636" s="6"/>
      <c r="FP636" s="6"/>
      <c r="FQ636" s="6"/>
      <c r="FR636" s="6"/>
      <c r="FS636" s="6"/>
      <c r="FT636" s="6"/>
      <c r="FU636" s="6"/>
      <c r="FV636" s="6"/>
      <c r="FW636" s="6"/>
      <c r="FX636" s="6"/>
      <c r="FY636" s="6"/>
      <c r="FZ636" s="6"/>
      <c r="GA636" s="6"/>
      <c r="GB636" s="6"/>
      <c r="GC636" s="6"/>
      <c r="GD636" s="6"/>
      <c r="GE636" s="6"/>
      <c r="GF636" s="6"/>
      <c r="GG636" s="6"/>
      <c r="GH636" s="6"/>
      <c r="GI636" s="6"/>
      <c r="GJ636" s="6"/>
      <c r="GK636" s="6"/>
      <c r="GL636" s="6"/>
      <c r="GM636" s="6"/>
      <c r="GN636" s="6"/>
      <c r="GO636" s="6"/>
      <c r="GP636" s="6"/>
      <c r="GQ636" s="6"/>
      <c r="GR636" s="6"/>
      <c r="GS636" s="6"/>
      <c r="GT636" s="6"/>
      <c r="GU636" s="6"/>
      <c r="GV636" s="6"/>
      <c r="GW636" s="6"/>
      <c r="GX636" s="6"/>
      <c r="GY636" s="6"/>
      <c r="GZ636" s="6"/>
      <c r="HA636" s="6"/>
      <c r="HB636" s="6"/>
      <c r="HC636" s="6"/>
      <c r="HD636" s="6"/>
      <c r="HE636" s="6"/>
      <c r="HF636" s="6"/>
      <c r="HG636" s="6"/>
      <c r="HH636" s="6"/>
      <c r="HI636" s="6"/>
      <c r="HJ636" s="6"/>
      <c r="HK636" s="6"/>
      <c r="HL636" s="6"/>
      <c r="HM636" s="6"/>
      <c r="HN636" s="6"/>
      <c r="HO636" s="6"/>
      <c r="HP636" s="6"/>
      <c r="HQ636" s="6"/>
      <c r="HR636" s="6"/>
      <c r="HS636" s="6"/>
      <c r="HT636" s="6"/>
      <c r="HU636" s="6"/>
      <c r="HV636" s="6"/>
      <c r="HW636" s="6"/>
      <c r="HX636" s="6"/>
      <c r="HY636" s="6"/>
      <c r="HZ636" s="6"/>
      <c r="IA636" s="6"/>
      <c r="IB636" s="6"/>
      <c r="IC636" s="6"/>
      <c r="ID636" s="6"/>
      <c r="IE636" s="6"/>
      <c r="IF636" s="6"/>
      <c r="IG636" s="6"/>
      <c r="IH636" s="6"/>
      <c r="II636" s="6"/>
      <c r="IJ636" s="6"/>
      <c r="IK636" s="6"/>
      <c r="IL636" s="6"/>
      <c r="IM636" s="6"/>
      <c r="IN636" s="6"/>
      <c r="IO636" s="6"/>
      <c r="IP636" s="6"/>
      <c r="IQ636" s="6"/>
      <c r="IR636" s="6"/>
      <c r="IS636" s="6"/>
      <c r="IT636" s="6"/>
      <c r="IU636" s="6"/>
      <c r="IV636" s="6"/>
      <c r="IW636" s="6"/>
      <c r="IX636" s="6"/>
      <c r="IY636" s="6"/>
      <c r="IZ636" s="6"/>
      <c r="JA636" s="6"/>
      <c r="JB636" s="6"/>
      <c r="JC636" s="6"/>
      <c r="JD636" s="6"/>
      <c r="JE636" s="6"/>
      <c r="JF636" s="6"/>
      <c r="JG636" s="6"/>
      <c r="JH636" s="6"/>
      <c r="JI636" s="6"/>
      <c r="JJ636" s="6"/>
      <c r="JK636" s="6"/>
      <c r="JL636" s="6"/>
      <c r="JM636" s="6"/>
      <c r="JN636" s="6"/>
      <c r="JO636" s="6"/>
      <c r="JP636" s="6"/>
      <c r="JQ636" s="6"/>
      <c r="JR636" s="6"/>
      <c r="JS636" s="6"/>
      <c r="JT636" s="6"/>
      <c r="JU636" s="6"/>
      <c r="JV636" s="6"/>
      <c r="JW636" s="6"/>
      <c r="JX636" s="6"/>
      <c r="JY636" s="6"/>
      <c r="JZ636" s="6"/>
      <c r="KA636" s="6"/>
      <c r="KB636" s="6"/>
      <c r="KC636" s="6"/>
      <c r="KD636" s="6"/>
      <c r="KE636" s="6"/>
      <c r="KF636" s="6"/>
      <c r="KG636" s="6"/>
      <c r="KH636" s="6"/>
      <c r="KI636" s="6"/>
      <c r="KJ636" s="6"/>
      <c r="KK636" s="6"/>
      <c r="KL636" s="6"/>
      <c r="KM636" s="6"/>
      <c r="KN636" s="6"/>
      <c r="KO636" s="6"/>
      <c r="KP636" s="6"/>
      <c r="KQ636" s="6"/>
      <c r="KR636" s="6"/>
      <c r="KS636" s="6"/>
      <c r="KT636" s="6"/>
      <c r="KU636" s="6"/>
      <c r="KV636" s="6"/>
      <c r="KW636" s="6"/>
      <c r="KX636" s="6"/>
      <c r="KY636" s="6"/>
      <c r="KZ636" s="6"/>
      <c r="LA636" s="6"/>
      <c r="LB636" s="6"/>
      <c r="LC636" s="6"/>
      <c r="LD636" s="6"/>
      <c r="LE636" s="6"/>
      <c r="LF636" s="6"/>
      <c r="LG636" s="6"/>
      <c r="LH636" s="6"/>
      <c r="LI636" s="6"/>
      <c r="LJ636" s="6"/>
      <c r="LK636" s="6"/>
      <c r="LL636" s="6"/>
      <c r="LM636" s="6"/>
      <c r="LN636" s="6"/>
      <c r="LO636" s="6"/>
      <c r="LP636" s="6"/>
      <c r="LQ636" s="6"/>
      <c r="LR636" s="6"/>
      <c r="LS636" s="6"/>
      <c r="LT636" s="6"/>
      <c r="LU636" s="6"/>
      <c r="LV636" s="6"/>
      <c r="LW636" s="6"/>
      <c r="LX636" s="6"/>
      <c r="LY636" s="6"/>
      <c r="LZ636" s="6"/>
      <c r="MA636" s="6"/>
      <c r="MB636" s="6"/>
      <c r="MC636" s="6"/>
      <c r="MD636" s="6"/>
      <c r="ME636" s="6"/>
      <c r="MF636" s="6"/>
      <c r="MG636" s="6"/>
      <c r="MH636" s="6"/>
      <c r="MI636" s="6"/>
      <c r="MJ636" s="6"/>
      <c r="MK636" s="6"/>
      <c r="ML636" s="6"/>
      <c r="MM636" s="6"/>
      <c r="MN636" s="6"/>
      <c r="MO636" s="6"/>
      <c r="MP636" s="6"/>
      <c r="MQ636" s="6"/>
      <c r="MR636" s="6"/>
      <c r="MS636" s="6"/>
      <c r="MT636" s="6"/>
      <c r="MU636" s="6"/>
      <c r="MV636" s="6"/>
      <c r="MW636" s="6"/>
      <c r="MX636" s="6"/>
      <c r="MY636" s="6"/>
      <c r="MZ636" s="6"/>
      <c r="NA636" s="6"/>
      <c r="NB636" s="6"/>
      <c r="NC636" s="6"/>
      <c r="ND636" s="6"/>
      <c r="NE636" s="6"/>
      <c r="NF636" s="6"/>
      <c r="NG636" s="6"/>
      <c r="NH636" s="6"/>
      <c r="NI636" s="6"/>
      <c r="NJ636" s="6"/>
      <c r="NK636" s="6"/>
      <c r="NL636" s="6"/>
      <c r="NM636" s="6"/>
      <c r="NN636" s="6"/>
      <c r="NO636" s="6"/>
      <c r="NP636" s="6"/>
      <c r="NQ636" s="6"/>
      <c r="NR636" s="6"/>
      <c r="NS636" s="6"/>
      <c r="NT636" s="6"/>
      <c r="NU636" s="6"/>
      <c r="NV636" s="6"/>
      <c r="NW636" s="6"/>
      <c r="NX636" s="6"/>
      <c r="NY636" s="6"/>
      <c r="NZ636" s="6"/>
      <c r="OA636" s="6"/>
      <c r="OB636" s="6"/>
      <c r="OC636" s="6"/>
      <c r="OD636" s="6"/>
      <c r="OE636" s="6"/>
      <c r="OF636" s="6"/>
      <c r="OG636" s="6"/>
      <c r="OH636" s="6"/>
      <c r="OI636" s="6"/>
      <c r="OJ636" s="6"/>
      <c r="OK636" s="6"/>
      <c r="OL636" s="6"/>
      <c r="OM636" s="6"/>
      <c r="ON636" s="6"/>
      <c r="OO636" s="6"/>
      <c r="OP636" s="6"/>
      <c r="OQ636" s="6"/>
      <c r="OR636" s="6"/>
      <c r="OS636" s="6"/>
      <c r="OT636" s="6"/>
      <c r="OU636" s="6"/>
      <c r="OV636" s="6"/>
      <c r="OW636" s="6"/>
      <c r="OX636" s="6"/>
      <c r="OY636" s="6"/>
      <c r="OZ636" s="6"/>
      <c r="PA636" s="6"/>
      <c r="PB636" s="6"/>
      <c r="PC636" s="6"/>
      <c r="PD636" s="6"/>
      <c r="PE636" s="6"/>
      <c r="PF636" s="6"/>
      <c r="PG636" s="6"/>
      <c r="PH636" s="6"/>
      <c r="PI636" s="6"/>
      <c r="PJ636" s="6"/>
      <c r="PK636" s="6"/>
      <c r="PL636" s="6"/>
      <c r="PM636" s="6"/>
      <c r="PN636" s="6"/>
      <c r="PO636" s="6"/>
      <c r="PP636" s="6"/>
      <c r="PQ636" s="6"/>
      <c r="PR636" s="6"/>
      <c r="PS636" s="6"/>
      <c r="PT636" s="6"/>
      <c r="PU636" s="6"/>
      <c r="PV636" s="6"/>
      <c r="PW636" s="6"/>
      <c r="PX636" s="6"/>
      <c r="PY636" s="6"/>
      <c r="PZ636" s="6"/>
      <c r="QA636" s="6"/>
      <c r="QB636" s="6"/>
      <c r="QC636" s="6"/>
      <c r="QD636" s="6"/>
      <c r="QE636" s="6"/>
      <c r="QF636" s="6"/>
      <c r="QG636" s="6"/>
      <c r="QH636" s="6"/>
      <c r="QI636" s="6"/>
      <c r="QJ636" s="6"/>
      <c r="QK636" s="6"/>
      <c r="QL636" s="6"/>
      <c r="QM636" s="6"/>
      <c r="QN636" s="6"/>
      <c r="QO636" s="6"/>
      <c r="QP636" s="6"/>
      <c r="QQ636" s="6"/>
      <c r="QR636" s="6"/>
      <c r="QS636" s="6"/>
      <c r="QT636" s="6"/>
      <c r="QU636" s="6"/>
      <c r="QV636" s="6"/>
      <c r="QW636" s="6"/>
      <c r="QX636" s="6"/>
      <c r="QY636" s="6"/>
      <c r="QZ636" s="6"/>
      <c r="RA636" s="6"/>
      <c r="RB636" s="6"/>
      <c r="RC636" s="6"/>
      <c r="RD636" s="6"/>
      <c r="RE636" s="6"/>
      <c r="RF636" s="6"/>
      <c r="RG636" s="6"/>
      <c r="RH636" s="6"/>
      <c r="RI636" s="6"/>
      <c r="RJ636" s="6"/>
      <c r="RK636" s="6"/>
      <c r="RL636" s="6"/>
      <c r="RM636" s="6"/>
      <c r="RN636" s="6"/>
      <c r="RO636" s="6"/>
      <c r="RP636" s="6"/>
      <c r="RQ636" s="6"/>
      <c r="RR636" s="6"/>
      <c r="RS636" s="6"/>
      <c r="RT636" s="6"/>
      <c r="RU636" s="6"/>
      <c r="RV636" s="6"/>
      <c r="RW636" s="6"/>
      <c r="RX636" s="6"/>
      <c r="RY636" s="6"/>
      <c r="RZ636" s="6"/>
      <c r="SA636" s="6"/>
      <c r="SB636" s="6"/>
      <c r="SC636" s="6"/>
      <c r="SD636" s="6"/>
      <c r="SE636" s="6"/>
      <c r="SF636" s="6"/>
      <c r="SG636" s="6"/>
      <c r="SH636" s="6"/>
      <c r="SI636" s="6"/>
      <c r="SJ636" s="6"/>
      <c r="SK636" s="6"/>
      <c r="SL636" s="6"/>
      <c r="SM636" s="6"/>
      <c r="SN636" s="6"/>
      <c r="SO636" s="6"/>
      <c r="SP636" s="6"/>
      <c r="SQ636" s="6"/>
      <c r="SR636" s="6"/>
      <c r="SS636" s="6"/>
      <c r="ST636" s="6"/>
      <c r="SU636" s="6"/>
      <c r="SV636" s="6"/>
      <c r="SW636" s="6"/>
      <c r="SX636" s="6"/>
      <c r="SY636" s="6"/>
      <c r="SZ636" s="6"/>
      <c r="TA636" s="6"/>
      <c r="TB636" s="6"/>
      <c r="TC636" s="6"/>
      <c r="TD636" s="6"/>
      <c r="TE636" s="6"/>
      <c r="TF636" s="6"/>
      <c r="TG636" s="6"/>
      <c r="TH636" s="6"/>
      <c r="TI636" s="6"/>
      <c r="TJ636" s="6"/>
      <c r="TK636" s="6"/>
      <c r="TL636" s="6"/>
      <c r="TM636" s="6"/>
      <c r="TN636" s="6"/>
      <c r="TO636" s="6"/>
      <c r="TP636" s="6"/>
      <c r="TQ636" s="6"/>
      <c r="TR636" s="6"/>
      <c r="TS636" s="6"/>
      <c r="TT636" s="6"/>
      <c r="TU636" s="6"/>
      <c r="TV636" s="6"/>
      <c r="TW636" s="6"/>
      <c r="TX636" s="6"/>
      <c r="TY636" s="6"/>
      <c r="TZ636" s="6"/>
      <c r="UA636" s="6"/>
      <c r="UB636" s="6"/>
      <c r="UC636" s="6"/>
      <c r="UD636" s="6"/>
      <c r="UE636" s="6"/>
      <c r="UF636" s="6"/>
      <c r="UG636" s="6"/>
      <c r="UH636" s="6"/>
      <c r="UI636" s="6"/>
      <c r="UJ636" s="6"/>
      <c r="UK636" s="6"/>
      <c r="UL636" s="6"/>
      <c r="UM636" s="6"/>
      <c r="UN636" s="6"/>
      <c r="UO636" s="6"/>
      <c r="UP636" s="6"/>
      <c r="UQ636" s="6"/>
      <c r="UR636" s="6"/>
      <c r="US636" s="6"/>
      <c r="UT636" s="6"/>
      <c r="UU636" s="6"/>
      <c r="UV636" s="6"/>
      <c r="UW636" s="6"/>
      <c r="UX636" s="6"/>
      <c r="UY636" s="6"/>
      <c r="UZ636" s="6"/>
      <c r="VA636" s="6"/>
      <c r="VB636" s="6"/>
      <c r="VC636" s="6"/>
      <c r="VD636" s="6"/>
      <c r="VE636" s="6"/>
      <c r="VF636" s="6"/>
      <c r="VG636" s="6"/>
      <c r="VH636" s="6"/>
      <c r="VI636" s="6"/>
      <c r="VJ636" s="6"/>
      <c r="VK636" s="6"/>
      <c r="VL636" s="6"/>
      <c r="VM636" s="6"/>
      <c r="VN636" s="6"/>
      <c r="VO636" s="6"/>
      <c r="VP636" s="6"/>
      <c r="VQ636" s="6"/>
      <c r="VR636" s="6"/>
      <c r="VS636" s="6"/>
      <c r="VT636" s="6"/>
      <c r="VU636" s="6"/>
      <c r="VV636" s="6"/>
      <c r="VW636" s="6"/>
      <c r="VX636" s="6"/>
      <c r="VY636" s="6"/>
      <c r="VZ636" s="6"/>
      <c r="WA636" s="6"/>
      <c r="WB636" s="6"/>
      <c r="WC636" s="6"/>
      <c r="WD636" s="6"/>
      <c r="WE636" s="6"/>
      <c r="WF636" s="6"/>
      <c r="WG636" s="6"/>
      <c r="WH636" s="6"/>
      <c r="WI636" s="6"/>
      <c r="WJ636" s="6"/>
      <c r="WK636" s="6"/>
      <c r="WL636" s="6"/>
      <c r="WM636" s="6"/>
      <c r="WN636" s="6"/>
      <c r="WO636" s="6"/>
      <c r="WP636" s="6"/>
      <c r="WQ636" s="6"/>
      <c r="WR636" s="6"/>
      <c r="WS636" s="6"/>
      <c r="WT636" s="6"/>
      <c r="WU636" s="6"/>
      <c r="WV636" s="6"/>
      <c r="WW636" s="6"/>
      <c r="WX636" s="6"/>
      <c r="WY636" s="6"/>
      <c r="WZ636" s="6"/>
      <c r="XA636" s="6"/>
      <c r="XB636" s="6"/>
      <c r="XC636" s="6"/>
      <c r="XD636" s="6"/>
      <c r="XE636" s="6"/>
      <c r="XF636" s="6"/>
      <c r="XG636" s="6"/>
      <c r="XH636" s="6"/>
      <c r="XI636" s="6"/>
      <c r="XJ636" s="6"/>
      <c r="XK636" s="6"/>
      <c r="XL636" s="6"/>
      <c r="XM636" s="6"/>
      <c r="XN636" s="6"/>
      <c r="XO636" s="6"/>
      <c r="XP636" s="6"/>
      <c r="XQ636" s="6"/>
      <c r="XR636" s="6"/>
      <c r="XS636" s="6"/>
      <c r="XT636" s="6"/>
      <c r="XU636" s="6"/>
      <c r="XV636" s="6"/>
      <c r="XW636" s="6"/>
      <c r="XX636" s="6"/>
      <c r="XY636" s="6"/>
      <c r="XZ636" s="6"/>
      <c r="YA636" s="6"/>
      <c r="YB636" s="6"/>
      <c r="YC636" s="6"/>
      <c r="YD636" s="6"/>
      <c r="YE636" s="6"/>
      <c r="YF636" s="6"/>
      <c r="YG636" s="6"/>
      <c r="YH636" s="6"/>
      <c r="YI636" s="6"/>
      <c r="YJ636" s="6"/>
      <c r="YK636" s="6"/>
      <c r="YL636" s="6"/>
      <c r="YM636" s="6"/>
      <c r="YN636" s="6"/>
      <c r="YO636" s="6"/>
      <c r="YP636" s="6"/>
      <c r="YQ636" s="6"/>
      <c r="YR636" s="6"/>
      <c r="YS636" s="6"/>
      <c r="YT636" s="6"/>
      <c r="YU636" s="6"/>
      <c r="YV636" s="6"/>
      <c r="YW636" s="6"/>
      <c r="YX636" s="6"/>
      <c r="YY636" s="6"/>
      <c r="YZ636" s="6"/>
      <c r="ZA636" s="6"/>
      <c r="ZB636" s="6"/>
      <c r="ZC636" s="6"/>
      <c r="ZD636" s="6"/>
      <c r="ZE636" s="6"/>
      <c r="ZF636" s="6"/>
      <c r="ZG636" s="6"/>
      <c r="ZH636" s="6"/>
      <c r="ZI636" s="6"/>
      <c r="ZJ636" s="6"/>
      <c r="ZK636" s="6"/>
      <c r="ZL636" s="6"/>
      <c r="ZM636" s="6"/>
      <c r="ZN636" s="6"/>
      <c r="ZO636" s="6"/>
      <c r="ZP636" s="6"/>
      <c r="ZQ636" s="6"/>
      <c r="ZR636" s="6"/>
      <c r="ZS636" s="6"/>
      <c r="ZT636" s="6"/>
      <c r="ZU636" s="6"/>
      <c r="ZV636" s="6"/>
      <c r="ZW636" s="6"/>
      <c r="ZX636" s="6"/>
      <c r="ZY636" s="6"/>
      <c r="ZZ636" s="6"/>
      <c r="AAA636" s="6"/>
      <c r="AAB636" s="6"/>
      <c r="AAC636" s="6"/>
      <c r="AAD636" s="6"/>
      <c r="AAE636" s="6"/>
      <c r="AAF636" s="6"/>
      <c r="AAG636" s="6"/>
      <c r="AAH636" s="6"/>
      <c r="AAI636" s="6"/>
      <c r="AAJ636" s="6"/>
      <c r="AAK636" s="6"/>
      <c r="AAL636" s="6"/>
      <c r="AAM636" s="6"/>
      <c r="AAN636" s="6"/>
      <c r="AAO636" s="6"/>
      <c r="AAP636" s="6"/>
      <c r="AAQ636" s="6"/>
      <c r="AAR636" s="6"/>
      <c r="AAS636" s="6"/>
      <c r="AAT636" s="6"/>
      <c r="AAU636" s="6"/>
      <c r="AAV636" s="6"/>
      <c r="AAW636" s="6"/>
      <c r="AAX636" s="6"/>
      <c r="AAY636" s="6"/>
      <c r="AAZ636" s="6"/>
      <c r="ABA636" s="6"/>
      <c r="ABB636" s="6"/>
      <c r="ABC636" s="6"/>
      <c r="ABD636" s="6"/>
      <c r="ABE636" s="6"/>
      <c r="ABF636" s="6"/>
      <c r="ABG636" s="6"/>
      <c r="ABH636" s="6"/>
      <c r="ABI636" s="6"/>
      <c r="ABJ636" s="6"/>
      <c r="ABK636" s="6"/>
      <c r="ABL636" s="6"/>
      <c r="ABM636" s="6"/>
      <c r="ABN636" s="6"/>
      <c r="ABO636" s="6"/>
      <c r="ABP636" s="6"/>
      <c r="ABQ636" s="6"/>
      <c r="ABR636" s="6"/>
      <c r="ABS636" s="6"/>
      <c r="ABT636" s="6"/>
      <c r="ABU636" s="6"/>
      <c r="ABV636" s="6"/>
      <c r="ABW636" s="6"/>
      <c r="ABX636" s="6"/>
      <c r="ABY636" s="6"/>
      <c r="ABZ636" s="6"/>
      <c r="ACA636" s="6"/>
      <c r="ACB636" s="6"/>
      <c r="ACC636" s="6"/>
      <c r="ACD636" s="6"/>
      <c r="ACE636" s="6"/>
      <c r="ACF636" s="6"/>
      <c r="ACG636" s="6"/>
      <c r="ACH636" s="6"/>
      <c r="ACI636" s="6"/>
      <c r="ACJ636" s="6"/>
      <c r="ACK636" s="6"/>
      <c r="ACL636" s="6"/>
      <c r="ACM636" s="6"/>
      <c r="ACN636" s="6"/>
      <c r="ACO636" s="6"/>
      <c r="ACP636" s="6"/>
      <c r="ACQ636" s="6"/>
      <c r="ACR636" s="6"/>
      <c r="ACS636" s="6"/>
      <c r="ACT636" s="6"/>
      <c r="ACU636" s="6"/>
      <c r="ACV636" s="6"/>
      <c r="ACW636" s="6"/>
      <c r="ACX636" s="6"/>
      <c r="ACY636" s="6"/>
      <c r="ACZ636" s="6"/>
      <c r="ADA636" s="6"/>
      <c r="ADB636" s="6"/>
      <c r="ADC636" s="6"/>
      <c r="ADD636" s="6"/>
      <c r="ADE636" s="6"/>
      <c r="ADF636" s="6"/>
      <c r="ADG636" s="6"/>
      <c r="ADH636" s="6"/>
      <c r="ADI636" s="6"/>
      <c r="ADJ636" s="6"/>
      <c r="ADK636" s="6"/>
      <c r="ADL636" s="6"/>
      <c r="ADM636" s="6"/>
      <c r="ADN636" s="6"/>
      <c r="ADO636" s="6"/>
      <c r="ADP636" s="6"/>
      <c r="ADQ636" s="6"/>
      <c r="ADR636" s="6"/>
      <c r="ADS636" s="6"/>
      <c r="ADT636" s="6"/>
      <c r="ADU636" s="6"/>
      <c r="ADV636" s="6"/>
      <c r="ADW636" s="6"/>
      <c r="ADX636" s="6"/>
      <c r="ADY636" s="6"/>
      <c r="ADZ636" s="6"/>
      <c r="AEA636" s="6"/>
      <c r="AEB636" s="6"/>
      <c r="AEC636" s="6"/>
      <c r="AED636" s="6"/>
      <c r="AEE636" s="6"/>
      <c r="AEF636" s="6"/>
      <c r="AEG636" s="6"/>
      <c r="AEH636" s="6"/>
      <c r="AEI636" s="6"/>
      <c r="AEJ636" s="6"/>
      <c r="AEK636" s="6"/>
      <c r="AEL636" s="6"/>
      <c r="AEM636" s="6"/>
      <c r="AEN636" s="6"/>
      <c r="AEO636" s="6"/>
      <c r="AEP636" s="6"/>
      <c r="AEQ636" s="6"/>
      <c r="AER636" s="6"/>
      <c r="AES636" s="6"/>
      <c r="AET636" s="6"/>
      <c r="AEU636" s="6"/>
      <c r="AEV636" s="6"/>
      <c r="AEW636" s="6"/>
      <c r="AEX636" s="6"/>
      <c r="AEY636" s="6"/>
      <c r="AEZ636" s="6"/>
      <c r="AFA636" s="6"/>
      <c r="AFB636" s="6"/>
      <c r="AFC636" s="6"/>
      <c r="AFD636" s="6"/>
      <c r="AFE636" s="6"/>
      <c r="AFF636" s="6"/>
      <c r="AFG636" s="6"/>
      <c r="AFH636" s="6"/>
      <c r="AFI636" s="6"/>
      <c r="AFJ636" s="6"/>
      <c r="AFK636" s="6"/>
      <c r="AFL636" s="6"/>
      <c r="AFM636" s="6"/>
      <c r="AFN636" s="6"/>
      <c r="AFO636" s="6"/>
      <c r="AFP636" s="6"/>
      <c r="AFQ636" s="6"/>
      <c r="AFR636" s="6"/>
      <c r="AFS636" s="6"/>
      <c r="AFT636" s="6"/>
      <c r="AFU636" s="6"/>
      <c r="AFV636" s="6"/>
      <c r="AFW636" s="6"/>
      <c r="AFX636" s="6"/>
      <c r="AFY636" s="6"/>
      <c r="AFZ636" s="6"/>
      <c r="AGA636" s="6"/>
      <c r="AGB636" s="6"/>
      <c r="AGC636" s="6"/>
      <c r="AGD636" s="6"/>
      <c r="AGE636" s="6"/>
      <c r="AGF636" s="6"/>
      <c r="AGG636" s="6"/>
      <c r="AGH636" s="6"/>
      <c r="AGI636" s="6"/>
      <c r="AGJ636" s="6"/>
      <c r="AGK636" s="6"/>
      <c r="AGL636" s="6"/>
      <c r="AGM636" s="6"/>
      <c r="AGN636" s="6"/>
      <c r="AGO636" s="6"/>
      <c r="AGP636" s="6"/>
      <c r="AGQ636" s="6"/>
      <c r="AGR636" s="6"/>
      <c r="AGS636" s="6"/>
      <c r="AGT636" s="6"/>
      <c r="AGU636" s="6"/>
      <c r="AGV636" s="6"/>
      <c r="AGW636" s="6"/>
      <c r="AGX636" s="6"/>
      <c r="AGY636" s="6"/>
      <c r="AGZ636" s="6"/>
      <c r="AHA636" s="6"/>
      <c r="AHB636" s="6"/>
      <c r="AHC636" s="6"/>
      <c r="AHD636" s="6"/>
      <c r="AHE636" s="6"/>
      <c r="AHF636" s="6"/>
      <c r="AHG636" s="6"/>
      <c r="AHH636" s="6"/>
      <c r="AHI636" s="6"/>
      <c r="AHJ636" s="6"/>
      <c r="AHK636" s="6"/>
      <c r="AHL636" s="6"/>
      <c r="AHM636" s="6"/>
      <c r="AHN636" s="6"/>
      <c r="AHO636" s="6"/>
      <c r="AHP636" s="6"/>
      <c r="AHQ636" s="6"/>
      <c r="AHR636" s="6"/>
      <c r="AHS636" s="6"/>
      <c r="AHT636" s="6"/>
      <c r="AHU636" s="6"/>
      <c r="AHV636" s="6"/>
      <c r="AHW636" s="6"/>
      <c r="AHX636" s="6"/>
      <c r="AHY636" s="6"/>
      <c r="AHZ636" s="6"/>
      <c r="AIA636" s="6"/>
      <c r="AIB636" s="6"/>
      <c r="AIC636" s="6"/>
      <c r="AID636" s="6"/>
      <c r="AIE636" s="6"/>
      <c r="AIF636" s="6"/>
      <c r="AIG636" s="6"/>
      <c r="AIH636" s="6"/>
      <c r="AII636" s="6"/>
      <c r="AIJ636" s="6"/>
      <c r="AIK636" s="6"/>
      <c r="AIL636" s="6"/>
      <c r="AIM636" s="6"/>
      <c r="AIN636" s="6"/>
      <c r="AIO636" s="6"/>
      <c r="AIP636" s="6"/>
      <c r="AIQ636" s="6"/>
      <c r="AIR636" s="6"/>
      <c r="AIS636" s="6"/>
      <c r="AIT636" s="6"/>
      <c r="AIU636" s="6"/>
      <c r="AIV636" s="6"/>
      <c r="AIW636" s="6"/>
      <c r="AIX636" s="6"/>
      <c r="AIY636" s="6"/>
      <c r="AIZ636" s="6"/>
      <c r="AJA636" s="6"/>
      <c r="AJB636" s="6"/>
      <c r="AJC636" s="6"/>
      <c r="AJD636" s="6"/>
      <c r="AJE636" s="6"/>
      <c r="AJF636" s="6"/>
      <c r="AJG636" s="6"/>
      <c r="AJH636" s="6"/>
      <c r="AJI636" s="6"/>
      <c r="AJJ636" s="6"/>
      <c r="AJK636" s="6"/>
      <c r="AJL636" s="6"/>
      <c r="AJM636" s="6"/>
      <c r="AJN636" s="6"/>
      <c r="AJO636" s="6"/>
      <c r="AJP636" s="6"/>
      <c r="AJQ636" s="6"/>
      <c r="AJR636" s="6"/>
      <c r="AJS636" s="6"/>
      <c r="AJT636" s="6"/>
      <c r="AJU636" s="6"/>
      <c r="AJV636" s="6"/>
      <c r="AJW636" s="6"/>
      <c r="AJX636" s="6"/>
      <c r="AJY636" s="6"/>
      <c r="AJZ636" s="6"/>
      <c r="AKA636" s="6"/>
      <c r="AKB636" s="6"/>
      <c r="AKC636" s="6"/>
      <c r="AKD636" s="6"/>
      <c r="AKE636" s="6"/>
      <c r="AKF636" s="6"/>
      <c r="AKG636" s="6"/>
      <c r="AKH636" s="6"/>
      <c r="AKI636" s="6"/>
      <c r="AKJ636" s="6"/>
      <c r="AKK636" s="6"/>
      <c r="AKL636" s="6"/>
      <c r="AKM636" s="6"/>
      <c r="AKN636" s="6"/>
      <c r="AKO636" s="6"/>
      <c r="AKP636" s="6"/>
      <c r="AKQ636" s="6"/>
      <c r="AKR636" s="6"/>
      <c r="AKS636" s="6"/>
      <c r="AKT636" s="6"/>
      <c r="AKU636" s="6"/>
      <c r="AKV636" s="6"/>
      <c r="AKW636" s="6"/>
      <c r="AKX636" s="6"/>
      <c r="AKY636" s="6"/>
      <c r="AKZ636" s="6"/>
      <c r="ALA636" s="6"/>
      <c r="ALB636" s="6"/>
      <c r="ALC636" s="6"/>
      <c r="ALD636" s="6"/>
      <c r="ALE636" s="6"/>
      <c r="ALF636" s="6"/>
      <c r="ALG636" s="6"/>
      <c r="ALH636" s="6"/>
      <c r="ALI636" s="6"/>
      <c r="ALJ636" s="6"/>
      <c r="ALK636" s="6"/>
      <c r="ALL636" s="6"/>
      <c r="ALM636" s="6"/>
      <c r="ALN636" s="6"/>
      <c r="ALO636" s="6"/>
      <c r="ALP636" s="6"/>
      <c r="ALQ636" s="6"/>
      <c r="ALR636" s="6"/>
      <c r="ALS636" s="6"/>
      <c r="ALT636" s="6"/>
      <c r="ALU636" s="6"/>
      <c r="ALV636" s="6"/>
      <c r="ALW636" s="6"/>
      <c r="ALX636" s="6"/>
      <c r="ALY636" s="6"/>
      <c r="ALZ636" s="6"/>
      <c r="AMA636" s="6"/>
      <c r="AMB636" s="6"/>
      <c r="AMC636" s="6"/>
      <c r="AMD636" s="6"/>
      <c r="AME636" s="6"/>
      <c r="AMF636" s="6"/>
      <c r="AMG636" s="6"/>
      <c r="AMH636" s="6"/>
      <c r="AMI636" s="6"/>
      <c r="AMJ636" s="6"/>
      <c r="AMK636" s="6"/>
      <c r="AML636" s="6"/>
      <c r="AMM636" s="6"/>
      <c r="AMN636" s="6"/>
      <c r="AMO636" s="6"/>
      <c r="AMP636" s="6"/>
      <c r="AMQ636" s="6"/>
      <c r="AMR636" s="6"/>
      <c r="AMS636" s="6"/>
      <c r="AMT636" s="6"/>
      <c r="AMU636" s="6"/>
      <c r="AMV636" s="6"/>
      <c r="AMW636" s="6"/>
      <c r="AMX636" s="6"/>
    </row>
    <row r="637" spans="3:1038" s="28" customFormat="1" x14ac:dyDescent="0.25">
      <c r="C637" s="6" t="str">
        <f t="shared" si="265"/>
        <v>US Craftmaster</v>
      </c>
      <c r="D637" s="6" t="str">
        <f t="shared" si="266"/>
        <v>HPHE2K50HD045VUN 120  (50 gal)</v>
      </c>
      <c r="E637" s="6">
        <f t="shared" si="267"/>
        <v>2500713</v>
      </c>
      <c r="F637" s="55">
        <f t="shared" si="268"/>
        <v>50</v>
      </c>
      <c r="G637" s="6" t="str">
        <f t="shared" si="269"/>
        <v>AOSmithHPTU50</v>
      </c>
      <c r="H637" s="114">
        <f t="shared" si="270"/>
        <v>0</v>
      </c>
      <c r="I637" s="152" t="str">
        <f t="shared" si="271"/>
        <v>USCraftmasterHPHE2K50UN</v>
      </c>
      <c r="J637" s="114">
        <v>3</v>
      </c>
      <c r="K637" s="219">
        <v>3.42</v>
      </c>
      <c r="L637" s="91" t="s">
        <v>188</v>
      </c>
      <c r="M637" s="32">
        <v>3</v>
      </c>
      <c r="N637" s="75">
        <f t="shared" si="272"/>
        <v>25</v>
      </c>
      <c r="O637" s="9" t="s">
        <v>46</v>
      </c>
      <c r="P637" s="62">
        <f t="shared" si="339"/>
        <v>7</v>
      </c>
      <c r="Q637" s="164">
        <f t="shared" si="337"/>
        <v>2500713</v>
      </c>
      <c r="R637" s="59" t="str">
        <f t="shared" si="273"/>
        <v>HPHE2K50HD045VUN 120  (50 gal)</v>
      </c>
      <c r="S637" s="151">
        <f>COUNTIF(R$90:R$662, R637)</f>
        <v>1</v>
      </c>
      <c r="T637" s="10" t="s">
        <v>47</v>
      </c>
      <c r="U637" s="11">
        <v>50</v>
      </c>
      <c r="V637" s="30" t="s">
        <v>81</v>
      </c>
      <c r="W637" s="80" t="s">
        <v>106</v>
      </c>
      <c r="X637" s="85" t="str">
        <f t="shared" si="338"/>
        <v>AOSmithHPTU50</v>
      </c>
      <c r="Y637" s="113">
        <v>0</v>
      </c>
      <c r="Z637" s="42" t="s">
        <v>8</v>
      </c>
      <c r="AA637" s="43">
        <v>42545</v>
      </c>
      <c r="AB637" s="44" t="s">
        <v>80</v>
      </c>
      <c r="AC637" s="124" t="str">
        <f t="shared" si="274"/>
        <v>2,     2500713,   "HPHE2K50HD045VUN 120  (50 gal)"</v>
      </c>
      <c r="AD637" s="126" t="str">
        <f t="shared" si="340"/>
        <v>USCraftmaster</v>
      </c>
      <c r="AE637" s="127" t="s">
        <v>684</v>
      </c>
      <c r="AF637" s="167">
        <f>COUNTIF(AE$77:AE$662, AE637)</f>
        <v>1</v>
      </c>
      <c r="AG637" s="124" t="str">
        <f t="shared" si="275"/>
        <v xml:space="preserve">          case  HPHE2K50HD045VUN 120  (50 gal)   :   "USCraftmasterHPHE2K50UN"</v>
      </c>
      <c r="AH637" s="6">
        <v>3.42</v>
      </c>
      <c r="AI637" s="6"/>
      <c r="AJ637" s="6">
        <v>3</v>
      </c>
      <c r="AK637"/>
      <c r="AL637" s="138">
        <f t="shared" si="276"/>
        <v>3.42</v>
      </c>
      <c r="AM637" s="138" t="str">
        <f t="shared" si="277"/>
        <v/>
      </c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  <c r="EW637"/>
      <c r="EX637"/>
      <c r="EY637"/>
      <c r="EZ637"/>
      <c r="FA637"/>
      <c r="FB637"/>
      <c r="FC637"/>
      <c r="FD637"/>
      <c r="FE637"/>
      <c r="FF637"/>
      <c r="FG637"/>
      <c r="FH637"/>
      <c r="FI637"/>
      <c r="FJ637"/>
      <c r="FK637"/>
      <c r="FL637"/>
      <c r="FM637"/>
      <c r="FN637"/>
      <c r="FO637"/>
      <c r="FP637"/>
      <c r="FQ637"/>
      <c r="FR637"/>
      <c r="FS637"/>
      <c r="FT637"/>
      <c r="FU637"/>
      <c r="FV637"/>
      <c r="FW637"/>
      <c r="FX637"/>
      <c r="FY637"/>
      <c r="FZ637"/>
      <c r="GA637"/>
      <c r="GB637"/>
      <c r="GC637"/>
      <c r="GD637"/>
      <c r="GE637"/>
      <c r="GF637"/>
      <c r="GG637"/>
      <c r="GH637"/>
      <c r="GI637"/>
      <c r="GJ637"/>
      <c r="GK637"/>
      <c r="GL637"/>
      <c r="GM637"/>
      <c r="GN637"/>
      <c r="GO637"/>
      <c r="GP637"/>
      <c r="GQ637"/>
      <c r="GR637"/>
      <c r="GS637"/>
      <c r="GT637"/>
      <c r="GU637"/>
      <c r="GV637"/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  <c r="HK637"/>
      <c r="HL637"/>
      <c r="HM637"/>
      <c r="HN637"/>
      <c r="HO637"/>
      <c r="HP637"/>
      <c r="HQ637"/>
      <c r="HR637"/>
      <c r="HS637"/>
      <c r="HT637"/>
      <c r="HU637"/>
      <c r="HV637"/>
      <c r="HW637"/>
      <c r="HX637"/>
      <c r="HY637"/>
      <c r="HZ637"/>
      <c r="IA637"/>
      <c r="IB637"/>
      <c r="IC637"/>
      <c r="ID637"/>
      <c r="IE637"/>
      <c r="IF637"/>
      <c r="IG637"/>
      <c r="IH637"/>
      <c r="II637"/>
      <c r="IJ637"/>
      <c r="IK637"/>
      <c r="IL637"/>
      <c r="IM637"/>
      <c r="IN637"/>
      <c r="IO637"/>
      <c r="IP637"/>
      <c r="IQ637"/>
      <c r="IR637"/>
      <c r="IS637"/>
      <c r="IT637"/>
      <c r="IU637"/>
      <c r="IV637"/>
      <c r="IW637"/>
      <c r="IX637"/>
      <c r="IY637"/>
      <c r="IZ637"/>
      <c r="JA637"/>
      <c r="JB637"/>
      <c r="JC637"/>
      <c r="JD637"/>
      <c r="JE637"/>
      <c r="JF637"/>
      <c r="JG637"/>
      <c r="JH637"/>
      <c r="JI637"/>
      <c r="JJ637"/>
      <c r="JK637"/>
      <c r="JL637"/>
      <c r="JM637"/>
      <c r="JN637"/>
      <c r="JO637"/>
      <c r="JP637"/>
      <c r="JQ637"/>
      <c r="JR637"/>
      <c r="JS637"/>
      <c r="JT637"/>
      <c r="JU637"/>
      <c r="JV637"/>
      <c r="JW637"/>
      <c r="JX637"/>
      <c r="JY637"/>
      <c r="JZ637"/>
      <c r="KA637"/>
      <c r="KB637"/>
      <c r="KC637"/>
      <c r="KD637"/>
      <c r="KE637"/>
      <c r="KF637"/>
      <c r="KG637"/>
      <c r="KH637"/>
      <c r="KI637"/>
      <c r="KJ637"/>
      <c r="KK637"/>
      <c r="KL637"/>
      <c r="KM637"/>
      <c r="KN637"/>
      <c r="KO637"/>
      <c r="KP637"/>
      <c r="KQ637"/>
      <c r="KR637"/>
      <c r="KS637"/>
      <c r="KT637"/>
      <c r="KU637"/>
      <c r="KV637"/>
      <c r="KW637"/>
      <c r="KX637"/>
      <c r="KY637"/>
      <c r="KZ637"/>
      <c r="LA637"/>
      <c r="LB637"/>
      <c r="LC637"/>
      <c r="LD637"/>
      <c r="LE637"/>
      <c r="LF637"/>
      <c r="LG637"/>
      <c r="LH637"/>
      <c r="LI637"/>
      <c r="LJ637"/>
      <c r="LK637"/>
      <c r="LL637"/>
      <c r="LM637"/>
      <c r="LN637"/>
      <c r="LO637"/>
      <c r="LP637"/>
      <c r="LQ637"/>
      <c r="LR637"/>
      <c r="LS637"/>
      <c r="LT637"/>
      <c r="LU637"/>
      <c r="LV637"/>
      <c r="LW637"/>
      <c r="LX637"/>
      <c r="LY637"/>
      <c r="LZ637"/>
      <c r="MA637"/>
      <c r="MB637"/>
      <c r="MC637"/>
      <c r="MD637"/>
      <c r="ME637"/>
      <c r="MF637"/>
      <c r="MG637"/>
      <c r="MH637"/>
      <c r="MI637"/>
      <c r="MJ637"/>
      <c r="MK637"/>
      <c r="ML637"/>
      <c r="MM637"/>
      <c r="MN637"/>
      <c r="MO637"/>
      <c r="MP637"/>
      <c r="MQ637"/>
      <c r="MR637"/>
      <c r="MS637"/>
      <c r="MT637"/>
      <c r="MU637"/>
      <c r="MV637"/>
      <c r="MW637"/>
      <c r="MX637"/>
      <c r="MY637"/>
      <c r="MZ637"/>
      <c r="NA637"/>
      <c r="NB637"/>
      <c r="NC637"/>
      <c r="ND637"/>
      <c r="NE637"/>
      <c r="NF637"/>
      <c r="NG637"/>
      <c r="NH637"/>
      <c r="NI637"/>
      <c r="NJ637"/>
      <c r="NK637"/>
      <c r="NL637"/>
      <c r="NM637"/>
      <c r="NN637"/>
      <c r="NO637"/>
      <c r="NP637"/>
      <c r="NQ637"/>
      <c r="NR637"/>
      <c r="NS637"/>
      <c r="NT637"/>
      <c r="NU637"/>
      <c r="NV637"/>
      <c r="NW637"/>
      <c r="NX637"/>
      <c r="NY637"/>
      <c r="NZ637"/>
      <c r="OA637"/>
      <c r="OB637"/>
      <c r="OC637"/>
      <c r="OD637"/>
      <c r="OE637"/>
      <c r="OF637"/>
      <c r="OG637"/>
      <c r="OH637"/>
      <c r="OI637"/>
      <c r="OJ637"/>
      <c r="OK637"/>
      <c r="OL637"/>
      <c r="OM637"/>
      <c r="ON637"/>
      <c r="OO637"/>
      <c r="OP637"/>
      <c r="OQ637"/>
      <c r="OR637"/>
      <c r="OS637"/>
      <c r="OT637"/>
      <c r="OU637"/>
      <c r="OV637"/>
      <c r="OW637"/>
      <c r="OX637"/>
      <c r="OY637"/>
      <c r="OZ637"/>
      <c r="PA637"/>
      <c r="PB637"/>
      <c r="PC637"/>
      <c r="PD637"/>
      <c r="PE637"/>
      <c r="PF637"/>
      <c r="PG637"/>
      <c r="PH637"/>
      <c r="PI637"/>
      <c r="PJ637"/>
      <c r="PK637"/>
      <c r="PL637"/>
      <c r="PM637"/>
      <c r="PN637"/>
      <c r="PO637"/>
      <c r="PP637"/>
      <c r="PQ637"/>
      <c r="PR637"/>
      <c r="PS637"/>
      <c r="PT637"/>
      <c r="PU637"/>
      <c r="PV637"/>
      <c r="PW637"/>
      <c r="PX637"/>
      <c r="PY637"/>
      <c r="PZ637"/>
      <c r="QA637"/>
      <c r="QB637"/>
      <c r="QC637"/>
      <c r="QD637"/>
      <c r="QE637"/>
      <c r="QF637"/>
      <c r="QG637"/>
      <c r="QH637"/>
      <c r="QI637"/>
      <c r="QJ637"/>
      <c r="QK637"/>
      <c r="QL637"/>
      <c r="QM637"/>
      <c r="QN637"/>
      <c r="QO637"/>
      <c r="QP637"/>
      <c r="QQ637"/>
      <c r="QR637"/>
      <c r="QS637"/>
      <c r="QT637"/>
      <c r="QU637"/>
      <c r="QV637"/>
      <c r="QW637"/>
      <c r="QX637"/>
      <c r="QY637"/>
      <c r="QZ637"/>
      <c r="RA637"/>
      <c r="RB637"/>
      <c r="RC637"/>
      <c r="RD637"/>
      <c r="RE637"/>
      <c r="RF637"/>
      <c r="RG637"/>
      <c r="RH637"/>
      <c r="RI637"/>
      <c r="RJ637"/>
      <c r="RK637"/>
      <c r="RL637"/>
      <c r="RM637"/>
      <c r="RN637"/>
      <c r="RO637"/>
      <c r="RP637"/>
      <c r="RQ637"/>
      <c r="RR637"/>
      <c r="RS637"/>
      <c r="RT637"/>
      <c r="RU637"/>
      <c r="RV637"/>
      <c r="RW637"/>
      <c r="RX637"/>
      <c r="RY637"/>
      <c r="RZ637"/>
      <c r="SA637"/>
      <c r="SB637"/>
      <c r="SC637"/>
      <c r="SD637"/>
      <c r="SE637"/>
      <c r="SF637"/>
      <c r="SG637"/>
      <c r="SH637"/>
      <c r="SI637"/>
      <c r="SJ637"/>
      <c r="SK637"/>
      <c r="SL637"/>
      <c r="SM637"/>
      <c r="SN637"/>
      <c r="SO637"/>
      <c r="SP637"/>
      <c r="SQ637"/>
      <c r="SR637"/>
      <c r="SS637"/>
      <c r="ST637"/>
      <c r="SU637"/>
      <c r="SV637"/>
      <c r="SW637"/>
      <c r="SX637"/>
      <c r="SY637"/>
      <c r="SZ637"/>
      <c r="TA637"/>
      <c r="TB637"/>
      <c r="TC637"/>
      <c r="TD637"/>
      <c r="TE637"/>
      <c r="TF637"/>
      <c r="TG637"/>
      <c r="TH637"/>
      <c r="TI637"/>
      <c r="TJ637"/>
      <c r="TK637"/>
      <c r="TL637"/>
      <c r="TM637"/>
      <c r="TN637"/>
      <c r="TO637"/>
      <c r="TP637"/>
      <c r="TQ637"/>
      <c r="TR637"/>
      <c r="TS637"/>
      <c r="TT637"/>
      <c r="TU637"/>
      <c r="TV637"/>
      <c r="TW637"/>
      <c r="TX637"/>
      <c r="TY637"/>
      <c r="TZ637"/>
      <c r="UA637"/>
      <c r="UB637"/>
      <c r="UC637"/>
      <c r="UD637"/>
      <c r="UE637"/>
      <c r="UF637"/>
      <c r="UG637"/>
      <c r="UH637"/>
      <c r="UI637"/>
      <c r="UJ637"/>
      <c r="UK637"/>
      <c r="UL637"/>
      <c r="UM637"/>
      <c r="UN637"/>
      <c r="UO637"/>
      <c r="UP637"/>
      <c r="UQ637"/>
      <c r="UR637"/>
      <c r="US637"/>
      <c r="UT637"/>
      <c r="UU637"/>
      <c r="UV637"/>
      <c r="UW637"/>
      <c r="UX637"/>
      <c r="UY637"/>
      <c r="UZ637"/>
      <c r="VA637"/>
      <c r="VB637"/>
      <c r="VC637"/>
      <c r="VD637"/>
      <c r="VE637"/>
      <c r="VF637"/>
      <c r="VG637"/>
      <c r="VH637"/>
      <c r="VI637"/>
      <c r="VJ637"/>
      <c r="VK637"/>
      <c r="VL637"/>
      <c r="VM637"/>
      <c r="VN637"/>
      <c r="VO637"/>
      <c r="VP637"/>
      <c r="VQ637"/>
      <c r="VR637"/>
      <c r="VS637"/>
      <c r="VT637"/>
      <c r="VU637"/>
      <c r="VV637"/>
      <c r="VW637"/>
      <c r="VX637"/>
      <c r="VY637"/>
      <c r="VZ637"/>
      <c r="WA637"/>
      <c r="WB637"/>
      <c r="WC637"/>
      <c r="WD637"/>
      <c r="WE637"/>
      <c r="WF637"/>
      <c r="WG637"/>
      <c r="WH637"/>
      <c r="WI637"/>
      <c r="WJ637"/>
      <c r="WK637"/>
      <c r="WL637"/>
      <c r="WM637"/>
      <c r="WN637"/>
      <c r="WO637"/>
      <c r="WP637"/>
      <c r="WQ637"/>
      <c r="WR637"/>
      <c r="WS637"/>
      <c r="WT637"/>
      <c r="WU637"/>
      <c r="WV637"/>
      <c r="WW637"/>
      <c r="WX637"/>
      <c r="WY637"/>
      <c r="WZ637"/>
      <c r="XA637"/>
      <c r="XB637"/>
      <c r="XC637"/>
      <c r="XD637"/>
      <c r="XE637"/>
      <c r="XF637"/>
      <c r="XG637"/>
      <c r="XH637"/>
      <c r="XI637"/>
      <c r="XJ637"/>
      <c r="XK637"/>
      <c r="XL637"/>
      <c r="XM637"/>
      <c r="XN637"/>
      <c r="XO637"/>
      <c r="XP637"/>
      <c r="XQ637"/>
      <c r="XR637"/>
      <c r="XS637"/>
      <c r="XT637"/>
      <c r="XU637"/>
      <c r="XV637"/>
      <c r="XW637"/>
      <c r="XX637"/>
      <c r="XY637"/>
      <c r="XZ637"/>
      <c r="YA637"/>
      <c r="YB637"/>
      <c r="YC637"/>
      <c r="YD637"/>
      <c r="YE637"/>
      <c r="YF637"/>
      <c r="YG637"/>
      <c r="YH637"/>
      <c r="YI637"/>
      <c r="YJ637"/>
      <c r="YK637"/>
      <c r="YL637"/>
      <c r="YM637"/>
      <c r="YN637"/>
      <c r="YO637"/>
      <c r="YP637"/>
      <c r="YQ637"/>
      <c r="YR637"/>
      <c r="YS637"/>
      <c r="YT637"/>
      <c r="YU637"/>
      <c r="YV637"/>
      <c r="YW637"/>
      <c r="YX637"/>
      <c r="YY637"/>
      <c r="YZ637"/>
      <c r="ZA637"/>
      <c r="ZB637"/>
      <c r="ZC637"/>
      <c r="ZD637"/>
      <c r="ZE637"/>
      <c r="ZF637"/>
      <c r="ZG637"/>
      <c r="ZH637"/>
      <c r="ZI637"/>
      <c r="ZJ637"/>
      <c r="ZK637"/>
      <c r="ZL637"/>
      <c r="ZM637"/>
      <c r="ZN637"/>
      <c r="ZO637"/>
      <c r="ZP637"/>
      <c r="ZQ637"/>
      <c r="ZR637"/>
      <c r="ZS637"/>
      <c r="ZT637"/>
      <c r="ZU637"/>
      <c r="ZV637"/>
      <c r="ZW637"/>
      <c r="ZX637"/>
      <c r="ZY637"/>
      <c r="ZZ637"/>
      <c r="AAA637"/>
      <c r="AAB637"/>
      <c r="AAC637"/>
      <c r="AAD637"/>
      <c r="AAE637"/>
      <c r="AAF637"/>
      <c r="AAG637"/>
      <c r="AAH637"/>
      <c r="AAI637"/>
      <c r="AAJ637"/>
      <c r="AAK637"/>
      <c r="AAL637"/>
      <c r="AAM637"/>
      <c r="AAN637"/>
      <c r="AAO637"/>
      <c r="AAP637"/>
      <c r="AAQ637"/>
      <c r="AAR637"/>
      <c r="AAS637"/>
      <c r="AAT637"/>
      <c r="AAU637"/>
      <c r="AAV637"/>
      <c r="AAW637"/>
      <c r="AAX637"/>
      <c r="AAY637"/>
      <c r="AAZ637"/>
      <c r="ABA637"/>
      <c r="ABB637"/>
      <c r="ABC637"/>
      <c r="ABD637"/>
      <c r="ABE637"/>
      <c r="ABF637"/>
      <c r="ABG637"/>
      <c r="ABH637"/>
      <c r="ABI637"/>
      <c r="ABJ637"/>
      <c r="ABK637"/>
      <c r="ABL637"/>
      <c r="ABM637"/>
      <c r="ABN637"/>
      <c r="ABO637"/>
      <c r="ABP637"/>
      <c r="ABQ637"/>
      <c r="ABR637"/>
      <c r="ABS637"/>
      <c r="ABT637"/>
      <c r="ABU637"/>
      <c r="ABV637"/>
      <c r="ABW637"/>
      <c r="ABX637"/>
      <c r="ABY637"/>
      <c r="ABZ637"/>
      <c r="ACA637"/>
      <c r="ACB637"/>
      <c r="ACC637"/>
      <c r="ACD637"/>
      <c r="ACE637"/>
      <c r="ACF637"/>
      <c r="ACG637"/>
      <c r="ACH637"/>
      <c r="ACI637"/>
      <c r="ACJ637"/>
      <c r="ACK637"/>
      <c r="ACL637"/>
      <c r="ACM637"/>
      <c r="ACN637"/>
      <c r="ACO637"/>
      <c r="ACP637"/>
      <c r="ACQ637"/>
      <c r="ACR637"/>
      <c r="ACS637"/>
      <c r="ACT637"/>
      <c r="ACU637"/>
      <c r="ACV637"/>
      <c r="ACW637"/>
      <c r="ACX637"/>
      <c r="ACY637"/>
      <c r="ACZ637"/>
      <c r="ADA637"/>
      <c r="ADB637"/>
      <c r="ADC637"/>
      <c r="ADD637"/>
      <c r="ADE637"/>
      <c r="ADF637"/>
      <c r="ADG637"/>
      <c r="ADH637"/>
      <c r="ADI637"/>
      <c r="ADJ637"/>
      <c r="ADK637"/>
      <c r="ADL637"/>
      <c r="ADM637"/>
      <c r="ADN637"/>
      <c r="ADO637"/>
      <c r="ADP637"/>
      <c r="ADQ637"/>
      <c r="ADR637"/>
      <c r="ADS637"/>
      <c r="ADT637"/>
      <c r="ADU637"/>
      <c r="ADV637"/>
      <c r="ADW637"/>
      <c r="ADX637"/>
      <c r="ADY637"/>
      <c r="ADZ637"/>
      <c r="AEA637"/>
      <c r="AEB637"/>
      <c r="AEC637"/>
      <c r="AED637"/>
      <c r="AEE637"/>
      <c r="AEF637"/>
      <c r="AEG637"/>
      <c r="AEH637"/>
      <c r="AEI637"/>
      <c r="AEJ637"/>
      <c r="AEK637"/>
      <c r="AEL637"/>
      <c r="AEM637"/>
      <c r="AEN637"/>
      <c r="AEO637"/>
      <c r="AEP637"/>
      <c r="AEQ637"/>
      <c r="AER637"/>
      <c r="AES637"/>
      <c r="AET637"/>
      <c r="AEU637"/>
      <c r="AEV637"/>
      <c r="AEW637"/>
      <c r="AEX637"/>
      <c r="AEY637"/>
      <c r="AEZ637"/>
      <c r="AFA637"/>
      <c r="AFB637"/>
      <c r="AFC637"/>
      <c r="AFD637"/>
      <c r="AFE637"/>
      <c r="AFF637"/>
      <c r="AFG637"/>
      <c r="AFH637"/>
      <c r="AFI637"/>
      <c r="AFJ637"/>
      <c r="AFK637"/>
      <c r="AFL637"/>
      <c r="AFM637"/>
      <c r="AFN637"/>
      <c r="AFO637"/>
      <c r="AFP637"/>
      <c r="AFQ637"/>
      <c r="AFR637"/>
      <c r="AFS637"/>
      <c r="AFT637"/>
      <c r="AFU637"/>
      <c r="AFV637"/>
      <c r="AFW637"/>
      <c r="AFX637"/>
      <c r="AFY637"/>
      <c r="AFZ637"/>
      <c r="AGA637"/>
      <c r="AGB637"/>
      <c r="AGC637"/>
      <c r="AGD637"/>
      <c r="AGE637"/>
      <c r="AGF637"/>
      <c r="AGG637"/>
      <c r="AGH637"/>
      <c r="AGI637"/>
      <c r="AGJ637"/>
      <c r="AGK637"/>
      <c r="AGL637"/>
      <c r="AGM637"/>
      <c r="AGN637"/>
      <c r="AGO637"/>
      <c r="AGP637"/>
      <c r="AGQ637"/>
      <c r="AGR637"/>
      <c r="AGS637"/>
      <c r="AGT637"/>
      <c r="AGU637"/>
      <c r="AGV637"/>
      <c r="AGW637"/>
      <c r="AGX637"/>
      <c r="AGY637"/>
      <c r="AGZ637"/>
      <c r="AHA637"/>
      <c r="AHB637"/>
      <c r="AHC637"/>
      <c r="AHD637"/>
      <c r="AHE637"/>
      <c r="AHF637"/>
      <c r="AHG637"/>
      <c r="AHH637"/>
      <c r="AHI637"/>
      <c r="AHJ637"/>
      <c r="AHK637"/>
      <c r="AHL637"/>
      <c r="AHM637"/>
      <c r="AHN637"/>
      <c r="AHO637"/>
      <c r="AHP637"/>
      <c r="AHQ637"/>
      <c r="AHR637"/>
      <c r="AHS637"/>
      <c r="AHT637"/>
      <c r="AHU637"/>
      <c r="AHV637"/>
      <c r="AHW637"/>
      <c r="AHX637"/>
      <c r="AHY637"/>
      <c r="AHZ637"/>
      <c r="AIA637"/>
      <c r="AIB637"/>
      <c r="AIC637"/>
      <c r="AID637"/>
      <c r="AIE637"/>
      <c r="AIF637"/>
      <c r="AIG637"/>
      <c r="AIH637"/>
      <c r="AII637"/>
      <c r="AIJ637"/>
      <c r="AIK637"/>
      <c r="AIL637"/>
      <c r="AIM637"/>
      <c r="AIN637"/>
      <c r="AIO637"/>
      <c r="AIP637"/>
      <c r="AIQ637"/>
      <c r="AIR637"/>
      <c r="AIS637"/>
      <c r="AIT637"/>
      <c r="AIU637"/>
      <c r="AIV637"/>
      <c r="AIW637"/>
      <c r="AIX637"/>
      <c r="AIY637"/>
      <c r="AIZ637"/>
      <c r="AJA637"/>
      <c r="AJB637"/>
      <c r="AJC637"/>
      <c r="AJD637"/>
      <c r="AJE637"/>
      <c r="AJF637"/>
      <c r="AJG637"/>
      <c r="AJH637"/>
      <c r="AJI637"/>
      <c r="AJJ637"/>
      <c r="AJK637"/>
      <c r="AJL637"/>
      <c r="AJM637"/>
      <c r="AJN637"/>
      <c r="AJO637"/>
      <c r="AJP637"/>
      <c r="AJQ637"/>
      <c r="AJR637"/>
      <c r="AJS637"/>
      <c r="AJT637"/>
      <c r="AJU637"/>
      <c r="AJV637"/>
      <c r="AJW637"/>
      <c r="AJX637"/>
      <c r="AJY637"/>
      <c r="AJZ637"/>
      <c r="AKA637"/>
      <c r="AKB637"/>
      <c r="AKC637"/>
      <c r="AKD637"/>
      <c r="AKE637"/>
      <c r="AKF637"/>
      <c r="AKG637"/>
      <c r="AKH637"/>
      <c r="AKI637"/>
      <c r="AKJ637"/>
      <c r="AKK637"/>
      <c r="AKL637"/>
      <c r="AKM637"/>
      <c r="AKN637"/>
      <c r="AKO637"/>
      <c r="AKP637"/>
      <c r="AKQ637"/>
      <c r="AKR637"/>
      <c r="AKS637"/>
      <c r="AKT637"/>
      <c r="AKU637"/>
      <c r="AKV637"/>
      <c r="AKW637"/>
      <c r="AKX637"/>
      <c r="AKY637"/>
      <c r="AKZ637"/>
      <c r="ALA637"/>
      <c r="ALB637"/>
      <c r="ALC637"/>
      <c r="ALD637"/>
      <c r="ALE637"/>
      <c r="ALF637"/>
      <c r="ALG637"/>
      <c r="ALH637"/>
      <c r="ALI637"/>
      <c r="ALJ637"/>
      <c r="ALK637"/>
      <c r="ALL637"/>
      <c r="ALM637"/>
      <c r="ALN637"/>
      <c r="ALO637"/>
      <c r="ALP637"/>
      <c r="ALQ637"/>
      <c r="ALR637"/>
      <c r="ALS637"/>
      <c r="ALT637"/>
      <c r="ALU637"/>
      <c r="ALV637"/>
      <c r="ALW637"/>
      <c r="ALX637"/>
      <c r="ALY637"/>
      <c r="ALZ637"/>
      <c r="AMA637"/>
      <c r="AMB637"/>
      <c r="AMC637"/>
      <c r="AMD637"/>
      <c r="AME637"/>
      <c r="AMF637"/>
      <c r="AMG637"/>
      <c r="AMH637"/>
      <c r="AMI637"/>
      <c r="AMJ637"/>
      <c r="AMK637"/>
      <c r="AML637"/>
      <c r="AMM637"/>
      <c r="AMN637"/>
      <c r="AMO637"/>
      <c r="AMP637"/>
      <c r="AMQ637"/>
      <c r="AMR637"/>
      <c r="AMS637"/>
      <c r="AMT637"/>
      <c r="AMU637"/>
      <c r="AMV637" s="6"/>
      <c r="AMW637" s="6"/>
      <c r="AMX637" s="6"/>
    </row>
    <row r="638" spans="3:1038" s="28" customFormat="1" x14ac:dyDescent="0.25">
      <c r="C638" s="6" t="str">
        <f t="shared" si="265"/>
        <v>US Craftmaster</v>
      </c>
      <c r="D638" s="6" t="str">
        <f t="shared" si="266"/>
        <v>HPHE2K66HD045VUN 120  (66 gal)</v>
      </c>
      <c r="E638" s="6">
        <f t="shared" si="267"/>
        <v>2500814</v>
      </c>
      <c r="F638" s="55">
        <f t="shared" si="268"/>
        <v>66</v>
      </c>
      <c r="G638" s="6" t="str">
        <f t="shared" si="269"/>
        <v>AOSmithHPTU66</v>
      </c>
      <c r="H638" s="114">
        <f t="shared" si="270"/>
        <v>0</v>
      </c>
      <c r="I638" s="152" t="str">
        <f t="shared" si="271"/>
        <v>USCraftmasterHPHE2K66UN</v>
      </c>
      <c r="J638" s="114">
        <v>3</v>
      </c>
      <c r="K638" s="219">
        <v>3.45</v>
      </c>
      <c r="L638" s="91" t="s">
        <v>188</v>
      </c>
      <c r="M638" s="32">
        <v>3</v>
      </c>
      <c r="N638" s="75">
        <f t="shared" si="272"/>
        <v>25</v>
      </c>
      <c r="O638" s="9" t="s">
        <v>46</v>
      </c>
      <c r="P638" s="62">
        <f t="shared" si="339"/>
        <v>8</v>
      </c>
      <c r="Q638" s="164">
        <f t="shared" si="337"/>
        <v>2500814</v>
      </c>
      <c r="R638" s="59" t="str">
        <f t="shared" si="273"/>
        <v>HPHE2K66HD045VUN 120  (66 gal)</v>
      </c>
      <c r="S638" s="151">
        <f>COUNTIF(R$90:R$662, R638)</f>
        <v>1</v>
      </c>
      <c r="T638" s="10" t="s">
        <v>48</v>
      </c>
      <c r="U638" s="11">
        <v>66</v>
      </c>
      <c r="V638" s="30" t="s">
        <v>82</v>
      </c>
      <c r="W638" s="80" t="s">
        <v>102</v>
      </c>
      <c r="X638" s="85" t="str">
        <f t="shared" si="338"/>
        <v>AOSmithHPTU66</v>
      </c>
      <c r="Y638" s="113">
        <v>0</v>
      </c>
      <c r="Z638" s="42">
        <v>3</v>
      </c>
      <c r="AA638" s="43">
        <v>42545</v>
      </c>
      <c r="AB638" s="44" t="s">
        <v>80</v>
      </c>
      <c r="AC638" s="124" t="str">
        <f t="shared" si="274"/>
        <v>2,     2500814,   "HPHE2K66HD045VUN 120  (66 gal)"</v>
      </c>
      <c r="AD638" s="126" t="str">
        <f t="shared" si="340"/>
        <v>USCraftmaster</v>
      </c>
      <c r="AE638" s="127" t="s">
        <v>685</v>
      </c>
      <c r="AF638" s="167">
        <f>COUNTIF(AE$77:AE$662, AE638)</f>
        <v>1</v>
      </c>
      <c r="AG638" s="124" t="str">
        <f t="shared" si="275"/>
        <v xml:space="preserve">          case  HPHE2K66HD045VUN 120  (66 gal)   :   "USCraftmasterHPHE2K66UN"</v>
      </c>
      <c r="AH638" s="6">
        <v>3.45</v>
      </c>
      <c r="AI638" s="6"/>
      <c r="AJ638" s="6">
        <v>3</v>
      </c>
      <c r="AK638"/>
      <c r="AL638" s="138">
        <f t="shared" si="276"/>
        <v>3.45</v>
      </c>
      <c r="AM638" s="138" t="str">
        <f t="shared" si="277"/>
        <v/>
      </c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  <c r="DQ638"/>
      <c r="DR638"/>
      <c r="DS638"/>
      <c r="DT638"/>
      <c r="DU638"/>
      <c r="DV638"/>
      <c r="DW638"/>
      <c r="DX638"/>
      <c r="DY638"/>
      <c r="DZ638"/>
      <c r="EA638"/>
      <c r="EB638"/>
      <c r="EC638"/>
      <c r="ED638"/>
      <c r="EE638"/>
      <c r="EF638"/>
      <c r="EG638"/>
      <c r="EH638"/>
      <c r="EI638"/>
      <c r="EJ638"/>
      <c r="EK638"/>
      <c r="EL638"/>
      <c r="EM638"/>
      <c r="EN638"/>
      <c r="EO638"/>
      <c r="EP638"/>
      <c r="EQ638"/>
      <c r="ER638"/>
      <c r="ES638"/>
      <c r="ET638"/>
      <c r="EU638"/>
      <c r="EV638"/>
      <c r="EW638"/>
      <c r="EX638"/>
      <c r="EY638"/>
      <c r="EZ638"/>
      <c r="FA638"/>
      <c r="FB638"/>
      <c r="FC638"/>
      <c r="FD638"/>
      <c r="FE638"/>
      <c r="FF638"/>
      <c r="FG638"/>
      <c r="FH638"/>
      <c r="FI638"/>
      <c r="FJ638"/>
      <c r="FK638"/>
      <c r="FL638"/>
      <c r="FM638"/>
      <c r="FN638"/>
      <c r="FO638"/>
      <c r="FP638"/>
      <c r="FQ638"/>
      <c r="FR638"/>
      <c r="FS638"/>
      <c r="FT638"/>
      <c r="FU638"/>
      <c r="FV638"/>
      <c r="FW638"/>
      <c r="FX638"/>
      <c r="FY638"/>
      <c r="FZ638"/>
      <c r="GA638"/>
      <c r="GB638"/>
      <c r="GC638"/>
      <c r="GD638"/>
      <c r="GE638"/>
      <c r="GF638"/>
      <c r="GG638"/>
      <c r="GH638"/>
      <c r="GI638"/>
      <c r="GJ638"/>
      <c r="GK638"/>
      <c r="GL638"/>
      <c r="GM638"/>
      <c r="GN638"/>
      <c r="GO638"/>
      <c r="GP638"/>
      <c r="GQ638"/>
      <c r="GR638"/>
      <c r="GS638"/>
      <c r="GT638"/>
      <c r="GU638"/>
      <c r="GV638"/>
      <c r="GW638"/>
      <c r="GX638"/>
      <c r="GY638"/>
      <c r="GZ638"/>
      <c r="HA638"/>
      <c r="HB638"/>
      <c r="HC638"/>
      <c r="HD638"/>
      <c r="HE638"/>
      <c r="HF638"/>
      <c r="HG638"/>
      <c r="HH638"/>
      <c r="HI638"/>
      <c r="HJ638"/>
      <c r="HK638"/>
      <c r="HL638"/>
      <c r="HM638"/>
      <c r="HN638"/>
      <c r="HO638"/>
      <c r="HP638"/>
      <c r="HQ638"/>
      <c r="HR638"/>
      <c r="HS638"/>
      <c r="HT638"/>
      <c r="HU638"/>
      <c r="HV638"/>
      <c r="HW638"/>
      <c r="HX638"/>
      <c r="HY638"/>
      <c r="HZ638"/>
      <c r="IA638"/>
      <c r="IB638"/>
      <c r="IC638"/>
      <c r="ID638"/>
      <c r="IE638"/>
      <c r="IF638"/>
      <c r="IG638"/>
      <c r="IH638"/>
      <c r="II638"/>
      <c r="IJ638"/>
      <c r="IK638"/>
      <c r="IL638"/>
      <c r="IM638"/>
      <c r="IN638"/>
      <c r="IO638"/>
      <c r="IP638"/>
      <c r="IQ638"/>
      <c r="IR638"/>
      <c r="IS638"/>
      <c r="IT638"/>
      <c r="IU638"/>
      <c r="IV638"/>
      <c r="IW638"/>
      <c r="IX638"/>
      <c r="IY638"/>
      <c r="IZ638"/>
      <c r="JA638"/>
      <c r="JB638"/>
      <c r="JC638"/>
      <c r="JD638"/>
      <c r="JE638"/>
      <c r="JF638"/>
      <c r="JG638"/>
      <c r="JH638"/>
      <c r="JI638"/>
      <c r="JJ638"/>
      <c r="JK638"/>
      <c r="JL638"/>
      <c r="JM638"/>
      <c r="JN638"/>
      <c r="JO638"/>
      <c r="JP638"/>
      <c r="JQ638"/>
      <c r="JR638"/>
      <c r="JS638"/>
      <c r="JT638"/>
      <c r="JU638"/>
      <c r="JV638"/>
      <c r="JW638"/>
      <c r="JX638"/>
      <c r="JY638"/>
      <c r="JZ638"/>
      <c r="KA638"/>
      <c r="KB638"/>
      <c r="KC638"/>
      <c r="KD638"/>
      <c r="KE638"/>
      <c r="KF638"/>
      <c r="KG638"/>
      <c r="KH638"/>
      <c r="KI638"/>
      <c r="KJ638"/>
      <c r="KK638"/>
      <c r="KL638"/>
      <c r="KM638"/>
      <c r="KN638"/>
      <c r="KO638"/>
      <c r="KP638"/>
      <c r="KQ638"/>
      <c r="KR638"/>
      <c r="KS638"/>
      <c r="KT638"/>
      <c r="KU638"/>
      <c r="KV638"/>
      <c r="KW638"/>
      <c r="KX638"/>
      <c r="KY638"/>
      <c r="KZ638"/>
      <c r="LA638"/>
      <c r="LB638"/>
      <c r="LC638"/>
      <c r="LD638"/>
      <c r="LE638"/>
      <c r="LF638"/>
      <c r="LG638"/>
      <c r="LH638"/>
      <c r="LI638"/>
      <c r="LJ638"/>
      <c r="LK638"/>
      <c r="LL638"/>
      <c r="LM638"/>
      <c r="LN638"/>
      <c r="LO638"/>
      <c r="LP638"/>
      <c r="LQ638"/>
      <c r="LR638"/>
      <c r="LS638"/>
      <c r="LT638"/>
      <c r="LU638"/>
      <c r="LV638"/>
      <c r="LW638"/>
      <c r="LX638"/>
      <c r="LY638"/>
      <c r="LZ638"/>
      <c r="MA638"/>
      <c r="MB638"/>
      <c r="MC638"/>
      <c r="MD638"/>
      <c r="ME638"/>
      <c r="MF638"/>
      <c r="MG638"/>
      <c r="MH638"/>
      <c r="MI638"/>
      <c r="MJ638"/>
      <c r="MK638"/>
      <c r="ML638"/>
      <c r="MM638"/>
      <c r="MN638"/>
      <c r="MO638"/>
      <c r="MP638"/>
      <c r="MQ638"/>
      <c r="MR638"/>
      <c r="MS638"/>
      <c r="MT638"/>
      <c r="MU638"/>
      <c r="MV638"/>
      <c r="MW638"/>
      <c r="MX638"/>
      <c r="MY638"/>
      <c r="MZ638"/>
      <c r="NA638"/>
      <c r="NB638"/>
      <c r="NC638"/>
      <c r="ND638"/>
      <c r="NE638"/>
      <c r="NF638"/>
      <c r="NG638"/>
      <c r="NH638"/>
      <c r="NI638"/>
      <c r="NJ638"/>
      <c r="NK638"/>
      <c r="NL638"/>
      <c r="NM638"/>
      <c r="NN638"/>
      <c r="NO638"/>
      <c r="NP638"/>
      <c r="NQ638"/>
      <c r="NR638"/>
      <c r="NS638"/>
      <c r="NT638"/>
      <c r="NU638"/>
      <c r="NV638"/>
      <c r="NW638"/>
      <c r="NX638"/>
      <c r="NY638"/>
      <c r="NZ638"/>
      <c r="OA638"/>
      <c r="OB638"/>
      <c r="OC638"/>
      <c r="OD638"/>
      <c r="OE638"/>
      <c r="OF638"/>
      <c r="OG638"/>
      <c r="OH638"/>
      <c r="OI638"/>
      <c r="OJ638"/>
      <c r="OK638"/>
      <c r="OL638"/>
      <c r="OM638"/>
      <c r="ON638"/>
      <c r="OO638"/>
      <c r="OP638"/>
      <c r="OQ638"/>
      <c r="OR638"/>
      <c r="OS638"/>
      <c r="OT638"/>
      <c r="OU638"/>
      <c r="OV638"/>
      <c r="OW638"/>
      <c r="OX638"/>
      <c r="OY638"/>
      <c r="OZ638"/>
      <c r="PA638"/>
      <c r="PB638"/>
      <c r="PC638"/>
      <c r="PD638"/>
      <c r="PE638"/>
      <c r="PF638"/>
      <c r="PG638"/>
      <c r="PH638"/>
      <c r="PI638"/>
      <c r="PJ638"/>
      <c r="PK638"/>
      <c r="PL638"/>
      <c r="PM638"/>
      <c r="PN638"/>
      <c r="PO638"/>
      <c r="PP638"/>
      <c r="PQ638"/>
      <c r="PR638"/>
      <c r="PS638"/>
      <c r="PT638"/>
      <c r="PU638"/>
      <c r="PV638"/>
      <c r="PW638"/>
      <c r="PX638"/>
      <c r="PY638"/>
      <c r="PZ638"/>
      <c r="QA638"/>
      <c r="QB638"/>
      <c r="QC638"/>
      <c r="QD638"/>
      <c r="QE638"/>
      <c r="QF638"/>
      <c r="QG638"/>
      <c r="QH638"/>
      <c r="QI638"/>
      <c r="QJ638"/>
      <c r="QK638"/>
      <c r="QL638"/>
      <c r="QM638"/>
      <c r="QN638"/>
      <c r="QO638"/>
      <c r="QP638"/>
      <c r="QQ638"/>
      <c r="QR638"/>
      <c r="QS638"/>
      <c r="QT638"/>
      <c r="QU638"/>
      <c r="QV638"/>
      <c r="QW638"/>
      <c r="QX638"/>
      <c r="QY638"/>
      <c r="QZ638"/>
      <c r="RA638"/>
      <c r="RB638"/>
      <c r="RC638"/>
      <c r="RD638"/>
      <c r="RE638"/>
      <c r="RF638"/>
      <c r="RG638"/>
      <c r="RH638"/>
      <c r="RI638"/>
      <c r="RJ638"/>
      <c r="RK638"/>
      <c r="RL638"/>
      <c r="RM638"/>
      <c r="RN638"/>
      <c r="RO638"/>
      <c r="RP638"/>
      <c r="RQ638"/>
      <c r="RR638"/>
      <c r="RS638"/>
      <c r="RT638"/>
      <c r="RU638"/>
      <c r="RV638"/>
      <c r="RW638"/>
      <c r="RX638"/>
      <c r="RY638"/>
      <c r="RZ638"/>
      <c r="SA638"/>
      <c r="SB638"/>
      <c r="SC638"/>
      <c r="SD638"/>
      <c r="SE638"/>
      <c r="SF638"/>
      <c r="SG638"/>
      <c r="SH638"/>
      <c r="SI638"/>
      <c r="SJ638"/>
      <c r="SK638"/>
      <c r="SL638"/>
      <c r="SM638"/>
      <c r="SN638"/>
      <c r="SO638"/>
      <c r="SP638"/>
      <c r="SQ638"/>
      <c r="SR638"/>
      <c r="SS638"/>
      <c r="ST638"/>
      <c r="SU638"/>
      <c r="SV638"/>
      <c r="SW638"/>
      <c r="SX638"/>
      <c r="SY638"/>
      <c r="SZ638"/>
      <c r="TA638"/>
      <c r="TB638"/>
      <c r="TC638"/>
      <c r="TD638"/>
      <c r="TE638"/>
      <c r="TF638"/>
      <c r="TG638"/>
      <c r="TH638"/>
      <c r="TI638"/>
      <c r="TJ638"/>
      <c r="TK638"/>
      <c r="TL638"/>
      <c r="TM638"/>
      <c r="TN638"/>
      <c r="TO638"/>
      <c r="TP638"/>
      <c r="TQ638"/>
      <c r="TR638"/>
      <c r="TS638"/>
      <c r="TT638"/>
      <c r="TU638"/>
      <c r="TV638"/>
      <c r="TW638"/>
      <c r="TX638"/>
      <c r="TY638"/>
      <c r="TZ638"/>
      <c r="UA638"/>
      <c r="UB638"/>
      <c r="UC638"/>
      <c r="UD638"/>
      <c r="UE638"/>
      <c r="UF638"/>
      <c r="UG638"/>
      <c r="UH638"/>
      <c r="UI638"/>
      <c r="UJ638"/>
      <c r="UK638"/>
      <c r="UL638"/>
      <c r="UM638"/>
      <c r="UN638"/>
      <c r="UO638"/>
      <c r="UP638"/>
      <c r="UQ638"/>
      <c r="UR638"/>
      <c r="US638"/>
      <c r="UT638"/>
      <c r="UU638"/>
      <c r="UV638"/>
      <c r="UW638"/>
      <c r="UX638"/>
      <c r="UY638"/>
      <c r="UZ638"/>
      <c r="VA638"/>
      <c r="VB638"/>
      <c r="VC638"/>
      <c r="VD638"/>
      <c r="VE638"/>
      <c r="VF638"/>
      <c r="VG638"/>
      <c r="VH638"/>
      <c r="VI638"/>
      <c r="VJ638"/>
      <c r="VK638"/>
      <c r="VL638"/>
      <c r="VM638"/>
      <c r="VN638"/>
      <c r="VO638"/>
      <c r="VP638"/>
      <c r="VQ638"/>
      <c r="VR638"/>
      <c r="VS638"/>
      <c r="VT638"/>
      <c r="VU638"/>
      <c r="VV638"/>
      <c r="VW638"/>
      <c r="VX638"/>
      <c r="VY638"/>
      <c r="VZ638"/>
      <c r="WA638"/>
      <c r="WB638"/>
      <c r="WC638"/>
      <c r="WD638"/>
      <c r="WE638"/>
      <c r="WF638"/>
      <c r="WG638"/>
      <c r="WH638"/>
      <c r="WI638"/>
      <c r="WJ638"/>
      <c r="WK638"/>
      <c r="WL638"/>
      <c r="WM638"/>
      <c r="WN638"/>
      <c r="WO638"/>
      <c r="WP638"/>
      <c r="WQ638"/>
      <c r="WR638"/>
      <c r="WS638"/>
      <c r="WT638"/>
      <c r="WU638"/>
      <c r="WV638"/>
      <c r="WW638"/>
      <c r="WX638"/>
      <c r="WY638"/>
      <c r="WZ638"/>
      <c r="XA638"/>
      <c r="XB638"/>
      <c r="XC638"/>
      <c r="XD638"/>
      <c r="XE638"/>
      <c r="XF638"/>
      <c r="XG638"/>
      <c r="XH638"/>
      <c r="XI638"/>
      <c r="XJ638"/>
      <c r="XK638"/>
      <c r="XL638"/>
      <c r="XM638"/>
      <c r="XN638"/>
      <c r="XO638"/>
      <c r="XP638"/>
      <c r="XQ638"/>
      <c r="XR638"/>
      <c r="XS638"/>
      <c r="XT638"/>
      <c r="XU638"/>
      <c r="XV638"/>
      <c r="XW638"/>
      <c r="XX638"/>
      <c r="XY638"/>
      <c r="XZ638"/>
      <c r="YA638"/>
      <c r="YB638"/>
      <c r="YC638"/>
      <c r="YD638"/>
      <c r="YE638"/>
      <c r="YF638"/>
      <c r="YG638"/>
      <c r="YH638"/>
      <c r="YI638"/>
      <c r="YJ638"/>
      <c r="YK638"/>
      <c r="YL638"/>
      <c r="YM638"/>
      <c r="YN638"/>
      <c r="YO638"/>
      <c r="YP638"/>
      <c r="YQ638"/>
      <c r="YR638"/>
      <c r="YS638"/>
      <c r="YT638"/>
      <c r="YU638"/>
      <c r="YV638"/>
      <c r="YW638"/>
      <c r="YX638"/>
      <c r="YY638"/>
      <c r="YZ638"/>
      <c r="ZA638"/>
      <c r="ZB638"/>
      <c r="ZC638"/>
      <c r="ZD638"/>
      <c r="ZE638"/>
      <c r="ZF638"/>
      <c r="ZG638"/>
      <c r="ZH638"/>
      <c r="ZI638"/>
      <c r="ZJ638"/>
      <c r="ZK638"/>
      <c r="ZL638"/>
      <c r="ZM638"/>
      <c r="ZN638"/>
      <c r="ZO638"/>
      <c r="ZP638"/>
      <c r="ZQ638"/>
      <c r="ZR638"/>
      <c r="ZS638"/>
      <c r="ZT638"/>
      <c r="ZU638"/>
      <c r="ZV638"/>
      <c r="ZW638"/>
      <c r="ZX638"/>
      <c r="ZY638"/>
      <c r="ZZ638"/>
      <c r="AAA638"/>
      <c r="AAB638"/>
      <c r="AAC638"/>
      <c r="AAD638"/>
      <c r="AAE638"/>
      <c r="AAF638"/>
      <c r="AAG638"/>
      <c r="AAH638"/>
      <c r="AAI638"/>
      <c r="AAJ638"/>
      <c r="AAK638"/>
      <c r="AAL638"/>
      <c r="AAM638"/>
      <c r="AAN638"/>
      <c r="AAO638"/>
      <c r="AAP638"/>
      <c r="AAQ638"/>
      <c r="AAR638"/>
      <c r="AAS638"/>
      <c r="AAT638"/>
      <c r="AAU638"/>
      <c r="AAV638"/>
      <c r="AAW638"/>
      <c r="AAX638"/>
      <c r="AAY638"/>
      <c r="AAZ638"/>
      <c r="ABA638"/>
      <c r="ABB638"/>
      <c r="ABC638"/>
      <c r="ABD638"/>
      <c r="ABE638"/>
      <c r="ABF638"/>
      <c r="ABG638"/>
      <c r="ABH638"/>
      <c r="ABI638"/>
      <c r="ABJ638"/>
      <c r="ABK638"/>
      <c r="ABL638"/>
      <c r="ABM638"/>
      <c r="ABN638"/>
      <c r="ABO638"/>
      <c r="ABP638"/>
      <c r="ABQ638"/>
      <c r="ABR638"/>
      <c r="ABS638"/>
      <c r="ABT638"/>
      <c r="ABU638"/>
      <c r="ABV638"/>
      <c r="ABW638"/>
      <c r="ABX638"/>
      <c r="ABY638"/>
      <c r="ABZ638"/>
      <c r="ACA638"/>
      <c r="ACB638"/>
      <c r="ACC638"/>
      <c r="ACD638"/>
      <c r="ACE638"/>
      <c r="ACF638"/>
      <c r="ACG638"/>
      <c r="ACH638"/>
      <c r="ACI638"/>
      <c r="ACJ638"/>
      <c r="ACK638"/>
      <c r="ACL638"/>
      <c r="ACM638"/>
      <c r="ACN638"/>
      <c r="ACO638"/>
      <c r="ACP638"/>
      <c r="ACQ638"/>
      <c r="ACR638"/>
      <c r="ACS638"/>
      <c r="ACT638"/>
      <c r="ACU638"/>
      <c r="ACV638"/>
      <c r="ACW638"/>
      <c r="ACX638"/>
      <c r="ACY638"/>
      <c r="ACZ638"/>
      <c r="ADA638"/>
      <c r="ADB638"/>
      <c r="ADC638"/>
      <c r="ADD638"/>
      <c r="ADE638"/>
      <c r="ADF638"/>
      <c r="ADG638"/>
      <c r="ADH638"/>
      <c r="ADI638"/>
      <c r="ADJ638"/>
      <c r="ADK638"/>
      <c r="ADL638"/>
      <c r="ADM638"/>
      <c r="ADN638"/>
      <c r="ADO638"/>
      <c r="ADP638"/>
      <c r="ADQ638"/>
      <c r="ADR638"/>
      <c r="ADS638"/>
      <c r="ADT638"/>
      <c r="ADU638"/>
      <c r="ADV638"/>
      <c r="ADW638"/>
      <c r="ADX638"/>
      <c r="ADY638"/>
      <c r="ADZ638"/>
      <c r="AEA638"/>
      <c r="AEB638"/>
      <c r="AEC638"/>
      <c r="AED638"/>
      <c r="AEE638"/>
      <c r="AEF638"/>
      <c r="AEG638"/>
      <c r="AEH638"/>
      <c r="AEI638"/>
      <c r="AEJ638"/>
      <c r="AEK638"/>
      <c r="AEL638"/>
      <c r="AEM638"/>
      <c r="AEN638"/>
      <c r="AEO638"/>
      <c r="AEP638"/>
      <c r="AEQ638"/>
      <c r="AER638"/>
      <c r="AES638"/>
      <c r="AET638"/>
      <c r="AEU638"/>
      <c r="AEV638"/>
      <c r="AEW638"/>
      <c r="AEX638"/>
      <c r="AEY638"/>
      <c r="AEZ638"/>
      <c r="AFA638"/>
      <c r="AFB638"/>
      <c r="AFC638"/>
      <c r="AFD638"/>
      <c r="AFE638"/>
      <c r="AFF638"/>
      <c r="AFG638"/>
      <c r="AFH638"/>
      <c r="AFI638"/>
      <c r="AFJ638"/>
      <c r="AFK638"/>
      <c r="AFL638"/>
      <c r="AFM638"/>
      <c r="AFN638"/>
      <c r="AFO638"/>
      <c r="AFP638"/>
      <c r="AFQ638"/>
      <c r="AFR638"/>
      <c r="AFS638"/>
      <c r="AFT638"/>
      <c r="AFU638"/>
      <c r="AFV638"/>
      <c r="AFW638"/>
      <c r="AFX638"/>
      <c r="AFY638"/>
      <c r="AFZ638"/>
      <c r="AGA638"/>
      <c r="AGB638"/>
      <c r="AGC638"/>
      <c r="AGD638"/>
      <c r="AGE638"/>
      <c r="AGF638"/>
      <c r="AGG638"/>
      <c r="AGH638"/>
      <c r="AGI638"/>
      <c r="AGJ638"/>
      <c r="AGK638"/>
      <c r="AGL638"/>
      <c r="AGM638"/>
      <c r="AGN638"/>
      <c r="AGO638"/>
      <c r="AGP638"/>
      <c r="AGQ638"/>
      <c r="AGR638"/>
      <c r="AGS638"/>
      <c r="AGT638"/>
      <c r="AGU638"/>
      <c r="AGV638"/>
      <c r="AGW638"/>
      <c r="AGX638"/>
      <c r="AGY638"/>
      <c r="AGZ638"/>
      <c r="AHA638"/>
      <c r="AHB638"/>
      <c r="AHC638"/>
      <c r="AHD638"/>
      <c r="AHE638"/>
      <c r="AHF638"/>
      <c r="AHG638"/>
      <c r="AHH638"/>
      <c r="AHI638"/>
      <c r="AHJ638"/>
      <c r="AHK638"/>
      <c r="AHL638"/>
      <c r="AHM638"/>
      <c r="AHN638"/>
      <c r="AHO638"/>
      <c r="AHP638"/>
      <c r="AHQ638"/>
      <c r="AHR638"/>
      <c r="AHS638"/>
      <c r="AHT638"/>
      <c r="AHU638"/>
      <c r="AHV638"/>
      <c r="AHW638"/>
      <c r="AHX638"/>
      <c r="AHY638"/>
      <c r="AHZ638"/>
      <c r="AIA638"/>
      <c r="AIB638"/>
      <c r="AIC638"/>
      <c r="AID638"/>
      <c r="AIE638"/>
      <c r="AIF638"/>
      <c r="AIG638"/>
      <c r="AIH638"/>
      <c r="AII638"/>
      <c r="AIJ638"/>
      <c r="AIK638"/>
      <c r="AIL638"/>
      <c r="AIM638"/>
      <c r="AIN638"/>
      <c r="AIO638"/>
      <c r="AIP638"/>
      <c r="AIQ638"/>
      <c r="AIR638"/>
      <c r="AIS638"/>
      <c r="AIT638"/>
      <c r="AIU638"/>
      <c r="AIV638"/>
      <c r="AIW638"/>
      <c r="AIX638"/>
      <c r="AIY638"/>
      <c r="AIZ638"/>
      <c r="AJA638"/>
      <c r="AJB638"/>
      <c r="AJC638"/>
      <c r="AJD638"/>
      <c r="AJE638"/>
      <c r="AJF638"/>
      <c r="AJG638"/>
      <c r="AJH638"/>
      <c r="AJI638"/>
      <c r="AJJ638"/>
      <c r="AJK638"/>
      <c r="AJL638"/>
      <c r="AJM638"/>
      <c r="AJN638"/>
      <c r="AJO638"/>
      <c r="AJP638"/>
      <c r="AJQ638"/>
      <c r="AJR638"/>
      <c r="AJS638"/>
      <c r="AJT638"/>
      <c r="AJU638"/>
      <c r="AJV638"/>
      <c r="AJW638"/>
      <c r="AJX638"/>
      <c r="AJY638"/>
      <c r="AJZ638"/>
      <c r="AKA638"/>
      <c r="AKB638"/>
      <c r="AKC638"/>
      <c r="AKD638"/>
      <c r="AKE638"/>
      <c r="AKF638"/>
      <c r="AKG638"/>
      <c r="AKH638"/>
      <c r="AKI638"/>
      <c r="AKJ638"/>
      <c r="AKK638"/>
      <c r="AKL638"/>
      <c r="AKM638"/>
      <c r="AKN638"/>
      <c r="AKO638"/>
      <c r="AKP638"/>
      <c r="AKQ638"/>
      <c r="AKR638"/>
      <c r="AKS638"/>
      <c r="AKT638"/>
      <c r="AKU638"/>
      <c r="AKV638"/>
      <c r="AKW638"/>
      <c r="AKX638"/>
      <c r="AKY638"/>
      <c r="AKZ638"/>
      <c r="ALA638"/>
      <c r="ALB638"/>
      <c r="ALC638"/>
      <c r="ALD638"/>
      <c r="ALE638"/>
      <c r="ALF638"/>
      <c r="ALG638"/>
      <c r="ALH638"/>
      <c r="ALI638"/>
      <c r="ALJ638"/>
      <c r="ALK638"/>
      <c r="ALL638"/>
      <c r="ALM638"/>
      <c r="ALN638"/>
      <c r="ALO638"/>
      <c r="ALP638"/>
      <c r="ALQ638"/>
      <c r="ALR638"/>
      <c r="ALS638"/>
      <c r="ALT638"/>
      <c r="ALU638"/>
      <c r="ALV638"/>
      <c r="ALW638"/>
      <c r="ALX638"/>
      <c r="ALY638"/>
      <c r="ALZ638"/>
      <c r="AMA638"/>
      <c r="AMB638"/>
      <c r="AMC638"/>
      <c r="AMD638"/>
      <c r="AME638"/>
      <c r="AMF638"/>
      <c r="AMG638"/>
      <c r="AMH638"/>
      <c r="AMI638"/>
      <c r="AMJ638"/>
      <c r="AMK638"/>
      <c r="AML638"/>
      <c r="AMM638"/>
      <c r="AMN638"/>
      <c r="AMO638"/>
      <c r="AMP638"/>
      <c r="AMQ638"/>
      <c r="AMR638"/>
      <c r="AMS638"/>
      <c r="AMT638"/>
      <c r="AMU638"/>
      <c r="AMV638" s="6"/>
      <c r="AMW638" s="6"/>
      <c r="AMX638" s="6"/>
    </row>
    <row r="639" spans="3:1038" s="28" customFormat="1" x14ac:dyDescent="0.25">
      <c r="C639" s="6" t="str">
        <f t="shared" si="265"/>
        <v>US Craftmaster</v>
      </c>
      <c r="D639" s="6" t="str">
        <f t="shared" si="266"/>
        <v>HPHE2K80HD045VUN 120  (80 gal)</v>
      </c>
      <c r="E639" s="6">
        <f t="shared" si="267"/>
        <v>2500915</v>
      </c>
      <c r="F639" s="55">
        <f t="shared" si="268"/>
        <v>80</v>
      </c>
      <c r="G639" s="6" t="str">
        <f t="shared" si="269"/>
        <v>AOSmithHPTU80</v>
      </c>
      <c r="H639" s="114">
        <f t="shared" si="270"/>
        <v>0</v>
      </c>
      <c r="I639" s="152" t="str">
        <f t="shared" si="271"/>
        <v>USCraftmasterHPHE2K80UN</v>
      </c>
      <c r="J639" s="114">
        <v>3</v>
      </c>
      <c r="K639" s="219">
        <v>2.73</v>
      </c>
      <c r="L639" s="91" t="s">
        <v>188</v>
      </c>
      <c r="M639" s="32">
        <v>3</v>
      </c>
      <c r="N639" s="75">
        <f t="shared" si="272"/>
        <v>25</v>
      </c>
      <c r="O639" s="9" t="s">
        <v>46</v>
      </c>
      <c r="P639" s="62">
        <f t="shared" si="339"/>
        <v>9</v>
      </c>
      <c r="Q639" s="164">
        <f t="shared" si="337"/>
        <v>2500915</v>
      </c>
      <c r="R639" s="59" t="str">
        <f t="shared" si="273"/>
        <v>HPHE2K80HD045VUN 120  (80 gal)</v>
      </c>
      <c r="S639" s="151">
        <f>COUNTIF(R$90:R$662, R639)</f>
        <v>1</v>
      </c>
      <c r="T639" s="10" t="s">
        <v>49</v>
      </c>
      <c r="U639" s="11">
        <v>80</v>
      </c>
      <c r="V639" s="30" t="s">
        <v>83</v>
      </c>
      <c r="W639" s="80" t="s">
        <v>103</v>
      </c>
      <c r="X639" s="85" t="str">
        <f t="shared" si="338"/>
        <v>AOSmithHPTU80</v>
      </c>
      <c r="Y639" s="113">
        <v>0</v>
      </c>
      <c r="Z639" s="42" t="s">
        <v>13</v>
      </c>
      <c r="AA639" s="43">
        <v>42545</v>
      </c>
      <c r="AB639" s="44" t="s">
        <v>80</v>
      </c>
      <c r="AC639" s="124" t="str">
        <f t="shared" si="274"/>
        <v>2,     2500915,   "HPHE2K80HD045VUN 120  (80 gal)"</v>
      </c>
      <c r="AD639" s="126" t="str">
        <f t="shared" si="340"/>
        <v>USCraftmaster</v>
      </c>
      <c r="AE639" s="127" t="s">
        <v>686</v>
      </c>
      <c r="AF639" s="167">
        <f>COUNTIF(AE$77:AE$662, AE639)</f>
        <v>1</v>
      </c>
      <c r="AG639" s="124" t="str">
        <f t="shared" si="275"/>
        <v xml:space="preserve">          case  HPHE2K80HD045VUN 120  (80 gal)   :   "USCraftmasterHPHE2K80UN"</v>
      </c>
      <c r="AH639" s="6">
        <v>2.73</v>
      </c>
      <c r="AI639" s="6"/>
      <c r="AJ639" s="6">
        <v>3</v>
      </c>
      <c r="AK639"/>
      <c r="AL639" s="138">
        <f t="shared" si="276"/>
        <v>2.73</v>
      </c>
      <c r="AM639" s="138" t="str">
        <f t="shared" si="277"/>
        <v/>
      </c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  <c r="DQ639"/>
      <c r="DR639"/>
      <c r="DS639"/>
      <c r="DT639"/>
      <c r="DU639"/>
      <c r="DV639"/>
      <c r="DW639"/>
      <c r="DX639"/>
      <c r="DY639"/>
      <c r="DZ639"/>
      <c r="EA639"/>
      <c r="EB639"/>
      <c r="EC639"/>
      <c r="ED639"/>
      <c r="EE639"/>
      <c r="EF639"/>
      <c r="EG639"/>
      <c r="EH639"/>
      <c r="EI639"/>
      <c r="EJ639"/>
      <c r="EK639"/>
      <c r="EL639"/>
      <c r="EM639"/>
      <c r="EN639"/>
      <c r="EO639"/>
      <c r="EP639"/>
      <c r="EQ639"/>
      <c r="ER639"/>
      <c r="ES639"/>
      <c r="ET639"/>
      <c r="EU639"/>
      <c r="EV639"/>
      <c r="EW639"/>
      <c r="EX639"/>
      <c r="EY639"/>
      <c r="EZ639"/>
      <c r="FA639"/>
      <c r="FB639"/>
      <c r="FC639"/>
      <c r="FD639"/>
      <c r="FE639"/>
      <c r="FF639"/>
      <c r="FG639"/>
      <c r="FH639"/>
      <c r="FI639"/>
      <c r="FJ639"/>
      <c r="FK639"/>
      <c r="FL639"/>
      <c r="FM639"/>
      <c r="FN639"/>
      <c r="FO639"/>
      <c r="FP639"/>
      <c r="FQ639"/>
      <c r="FR639"/>
      <c r="FS639"/>
      <c r="FT639"/>
      <c r="FU639"/>
      <c r="FV639"/>
      <c r="FW639"/>
      <c r="FX639"/>
      <c r="FY639"/>
      <c r="FZ639"/>
      <c r="GA639"/>
      <c r="GB639"/>
      <c r="GC639"/>
      <c r="GD639"/>
      <c r="GE639"/>
      <c r="GF639"/>
      <c r="GG639"/>
      <c r="GH639"/>
      <c r="GI639"/>
      <c r="GJ639"/>
      <c r="GK639"/>
      <c r="GL639"/>
      <c r="GM639"/>
      <c r="GN639"/>
      <c r="GO639"/>
      <c r="GP639"/>
      <c r="GQ639"/>
      <c r="GR639"/>
      <c r="GS639"/>
      <c r="GT639"/>
      <c r="GU639"/>
      <c r="GV639"/>
      <c r="GW639"/>
      <c r="GX639"/>
      <c r="GY639"/>
      <c r="GZ639"/>
      <c r="HA639"/>
      <c r="HB639"/>
      <c r="HC639"/>
      <c r="HD639"/>
      <c r="HE639"/>
      <c r="HF639"/>
      <c r="HG639"/>
      <c r="HH639"/>
      <c r="HI639"/>
      <c r="HJ639"/>
      <c r="HK639"/>
      <c r="HL639"/>
      <c r="HM639"/>
      <c r="HN639"/>
      <c r="HO639"/>
      <c r="HP639"/>
      <c r="HQ639"/>
      <c r="HR639"/>
      <c r="HS639"/>
      <c r="HT639"/>
      <c r="HU639"/>
      <c r="HV639"/>
      <c r="HW639"/>
      <c r="HX639"/>
      <c r="HY639"/>
      <c r="HZ639"/>
      <c r="IA639"/>
      <c r="IB639"/>
      <c r="IC639"/>
      <c r="ID639"/>
      <c r="IE639"/>
      <c r="IF639"/>
      <c r="IG639"/>
      <c r="IH639"/>
      <c r="II639"/>
      <c r="IJ639"/>
      <c r="IK639"/>
      <c r="IL639"/>
      <c r="IM639"/>
      <c r="IN639"/>
      <c r="IO639"/>
      <c r="IP639"/>
      <c r="IQ639"/>
      <c r="IR639"/>
      <c r="IS639"/>
      <c r="IT639"/>
      <c r="IU639"/>
      <c r="IV639"/>
      <c r="IW639"/>
      <c r="IX639"/>
      <c r="IY639"/>
      <c r="IZ639"/>
      <c r="JA639"/>
      <c r="JB639"/>
      <c r="JC639"/>
      <c r="JD639"/>
      <c r="JE639"/>
      <c r="JF639"/>
      <c r="JG639"/>
      <c r="JH639"/>
      <c r="JI639"/>
      <c r="JJ639"/>
      <c r="JK639"/>
      <c r="JL639"/>
      <c r="JM639"/>
      <c r="JN639"/>
      <c r="JO639"/>
      <c r="JP639"/>
      <c r="JQ639"/>
      <c r="JR639"/>
      <c r="JS639"/>
      <c r="JT639"/>
      <c r="JU639"/>
      <c r="JV639"/>
      <c r="JW639"/>
      <c r="JX639"/>
      <c r="JY639"/>
      <c r="JZ639"/>
      <c r="KA639"/>
      <c r="KB639"/>
      <c r="KC639"/>
      <c r="KD639"/>
      <c r="KE639"/>
      <c r="KF639"/>
      <c r="KG639"/>
      <c r="KH639"/>
      <c r="KI639"/>
      <c r="KJ639"/>
      <c r="KK639"/>
      <c r="KL639"/>
      <c r="KM639"/>
      <c r="KN639"/>
      <c r="KO639"/>
      <c r="KP639"/>
      <c r="KQ639"/>
      <c r="KR639"/>
      <c r="KS639"/>
      <c r="KT639"/>
      <c r="KU639"/>
      <c r="KV639"/>
      <c r="KW639"/>
      <c r="KX639"/>
      <c r="KY639"/>
      <c r="KZ639"/>
      <c r="LA639"/>
      <c r="LB639"/>
      <c r="LC639"/>
      <c r="LD639"/>
      <c r="LE639"/>
      <c r="LF639"/>
      <c r="LG639"/>
      <c r="LH639"/>
      <c r="LI639"/>
      <c r="LJ639"/>
      <c r="LK639"/>
      <c r="LL639"/>
      <c r="LM639"/>
      <c r="LN639"/>
      <c r="LO639"/>
      <c r="LP639"/>
      <c r="LQ639"/>
      <c r="LR639"/>
      <c r="LS639"/>
      <c r="LT639"/>
      <c r="LU639"/>
      <c r="LV639"/>
      <c r="LW639"/>
      <c r="LX639"/>
      <c r="LY639"/>
      <c r="LZ639"/>
      <c r="MA639"/>
      <c r="MB639"/>
      <c r="MC639"/>
      <c r="MD639"/>
      <c r="ME639"/>
      <c r="MF639"/>
      <c r="MG639"/>
      <c r="MH639"/>
      <c r="MI639"/>
      <c r="MJ639"/>
      <c r="MK639"/>
      <c r="ML639"/>
      <c r="MM639"/>
      <c r="MN639"/>
      <c r="MO639"/>
      <c r="MP639"/>
      <c r="MQ639"/>
      <c r="MR639"/>
      <c r="MS639"/>
      <c r="MT639"/>
      <c r="MU639"/>
      <c r="MV639"/>
      <c r="MW639"/>
      <c r="MX639"/>
      <c r="MY639"/>
      <c r="MZ639"/>
      <c r="NA639"/>
      <c r="NB639"/>
      <c r="NC639"/>
      <c r="ND639"/>
      <c r="NE639"/>
      <c r="NF639"/>
      <c r="NG639"/>
      <c r="NH639"/>
      <c r="NI639"/>
      <c r="NJ639"/>
      <c r="NK639"/>
      <c r="NL639"/>
      <c r="NM639"/>
      <c r="NN639"/>
      <c r="NO639"/>
      <c r="NP639"/>
      <c r="NQ639"/>
      <c r="NR639"/>
      <c r="NS639"/>
      <c r="NT639"/>
      <c r="NU639"/>
      <c r="NV639"/>
      <c r="NW639"/>
      <c r="NX639"/>
      <c r="NY639"/>
      <c r="NZ639"/>
      <c r="OA639"/>
      <c r="OB639"/>
      <c r="OC639"/>
      <c r="OD639"/>
      <c r="OE639"/>
      <c r="OF639"/>
      <c r="OG639"/>
      <c r="OH639"/>
      <c r="OI639"/>
      <c r="OJ639"/>
      <c r="OK639"/>
      <c r="OL639"/>
      <c r="OM639"/>
      <c r="ON639"/>
      <c r="OO639"/>
      <c r="OP639"/>
      <c r="OQ639"/>
      <c r="OR639"/>
      <c r="OS639"/>
      <c r="OT639"/>
      <c r="OU639"/>
      <c r="OV639"/>
      <c r="OW639"/>
      <c r="OX639"/>
      <c r="OY639"/>
      <c r="OZ639"/>
      <c r="PA639"/>
      <c r="PB639"/>
      <c r="PC639"/>
      <c r="PD639"/>
      <c r="PE639"/>
      <c r="PF639"/>
      <c r="PG639"/>
      <c r="PH639"/>
      <c r="PI639"/>
      <c r="PJ639"/>
      <c r="PK639"/>
      <c r="PL639"/>
      <c r="PM639"/>
      <c r="PN639"/>
      <c r="PO639"/>
      <c r="PP639"/>
      <c r="PQ639"/>
      <c r="PR639"/>
      <c r="PS639"/>
      <c r="PT639"/>
      <c r="PU639"/>
      <c r="PV639"/>
      <c r="PW639"/>
      <c r="PX639"/>
      <c r="PY639"/>
      <c r="PZ639"/>
      <c r="QA639"/>
      <c r="QB639"/>
      <c r="QC639"/>
      <c r="QD639"/>
      <c r="QE639"/>
      <c r="QF639"/>
      <c r="QG639"/>
      <c r="QH639"/>
      <c r="QI639"/>
      <c r="QJ639"/>
      <c r="QK639"/>
      <c r="QL639"/>
      <c r="QM639"/>
      <c r="QN639"/>
      <c r="QO639"/>
      <c r="QP639"/>
      <c r="QQ639"/>
      <c r="QR639"/>
      <c r="QS639"/>
      <c r="QT639"/>
      <c r="QU639"/>
      <c r="QV639"/>
      <c r="QW639"/>
      <c r="QX639"/>
      <c r="QY639"/>
      <c r="QZ639"/>
      <c r="RA639"/>
      <c r="RB639"/>
      <c r="RC639"/>
      <c r="RD639"/>
      <c r="RE639"/>
      <c r="RF639"/>
      <c r="RG639"/>
      <c r="RH639"/>
      <c r="RI639"/>
      <c r="RJ639"/>
      <c r="RK639"/>
      <c r="RL639"/>
      <c r="RM639"/>
      <c r="RN639"/>
      <c r="RO639"/>
      <c r="RP639"/>
      <c r="RQ639"/>
      <c r="RR639"/>
      <c r="RS639"/>
      <c r="RT639"/>
      <c r="RU639"/>
      <c r="RV639"/>
      <c r="RW639"/>
      <c r="RX639"/>
      <c r="RY639"/>
      <c r="RZ639"/>
      <c r="SA639"/>
      <c r="SB639"/>
      <c r="SC639"/>
      <c r="SD639"/>
      <c r="SE639"/>
      <c r="SF639"/>
      <c r="SG639"/>
      <c r="SH639"/>
      <c r="SI639"/>
      <c r="SJ639"/>
      <c r="SK639"/>
      <c r="SL639"/>
      <c r="SM639"/>
      <c r="SN639"/>
      <c r="SO639"/>
      <c r="SP639"/>
      <c r="SQ639"/>
      <c r="SR639"/>
      <c r="SS639"/>
      <c r="ST639"/>
      <c r="SU639"/>
      <c r="SV639"/>
      <c r="SW639"/>
      <c r="SX639"/>
      <c r="SY639"/>
      <c r="SZ639"/>
      <c r="TA639"/>
      <c r="TB639"/>
      <c r="TC639"/>
      <c r="TD639"/>
      <c r="TE639"/>
      <c r="TF639"/>
      <c r="TG639"/>
      <c r="TH639"/>
      <c r="TI639"/>
      <c r="TJ639"/>
      <c r="TK639"/>
      <c r="TL639"/>
      <c r="TM639"/>
      <c r="TN639"/>
      <c r="TO639"/>
      <c r="TP639"/>
      <c r="TQ639"/>
      <c r="TR639"/>
      <c r="TS639"/>
      <c r="TT639"/>
      <c r="TU639"/>
      <c r="TV639"/>
      <c r="TW639"/>
      <c r="TX639"/>
      <c r="TY639"/>
      <c r="TZ639"/>
      <c r="UA639"/>
      <c r="UB639"/>
      <c r="UC639"/>
      <c r="UD639"/>
      <c r="UE639"/>
      <c r="UF639"/>
      <c r="UG639"/>
      <c r="UH639"/>
      <c r="UI639"/>
      <c r="UJ639"/>
      <c r="UK639"/>
      <c r="UL639"/>
      <c r="UM639"/>
      <c r="UN639"/>
      <c r="UO639"/>
      <c r="UP639"/>
      <c r="UQ639"/>
      <c r="UR639"/>
      <c r="US639"/>
      <c r="UT639"/>
      <c r="UU639"/>
      <c r="UV639"/>
      <c r="UW639"/>
      <c r="UX639"/>
      <c r="UY639"/>
      <c r="UZ639"/>
      <c r="VA639"/>
      <c r="VB639"/>
      <c r="VC639"/>
      <c r="VD639"/>
      <c r="VE639"/>
      <c r="VF639"/>
      <c r="VG639"/>
      <c r="VH639"/>
      <c r="VI639"/>
      <c r="VJ639"/>
      <c r="VK639"/>
      <c r="VL639"/>
      <c r="VM639"/>
      <c r="VN639"/>
      <c r="VO639"/>
      <c r="VP639"/>
      <c r="VQ639"/>
      <c r="VR639"/>
      <c r="VS639"/>
      <c r="VT639"/>
      <c r="VU639"/>
      <c r="VV639"/>
      <c r="VW639"/>
      <c r="VX639"/>
      <c r="VY639"/>
      <c r="VZ639"/>
      <c r="WA639"/>
      <c r="WB639"/>
      <c r="WC639"/>
      <c r="WD639"/>
      <c r="WE639"/>
      <c r="WF639"/>
      <c r="WG639"/>
      <c r="WH639"/>
      <c r="WI639"/>
      <c r="WJ639"/>
      <c r="WK639"/>
      <c r="WL639"/>
      <c r="WM639"/>
      <c r="WN639"/>
      <c r="WO639"/>
      <c r="WP639"/>
      <c r="WQ639"/>
      <c r="WR639"/>
      <c r="WS639"/>
      <c r="WT639"/>
      <c r="WU639"/>
      <c r="WV639"/>
      <c r="WW639"/>
      <c r="WX639"/>
      <c r="WY639"/>
      <c r="WZ639"/>
      <c r="XA639"/>
      <c r="XB639"/>
      <c r="XC639"/>
      <c r="XD639"/>
      <c r="XE639"/>
      <c r="XF639"/>
      <c r="XG639"/>
      <c r="XH639"/>
      <c r="XI639"/>
      <c r="XJ639"/>
      <c r="XK639"/>
      <c r="XL639"/>
      <c r="XM639"/>
      <c r="XN639"/>
      <c r="XO639"/>
      <c r="XP639"/>
      <c r="XQ639"/>
      <c r="XR639"/>
      <c r="XS639"/>
      <c r="XT639"/>
      <c r="XU639"/>
      <c r="XV639"/>
      <c r="XW639"/>
      <c r="XX639"/>
      <c r="XY639"/>
      <c r="XZ639"/>
      <c r="YA639"/>
      <c r="YB639"/>
      <c r="YC639"/>
      <c r="YD639"/>
      <c r="YE639"/>
      <c r="YF639"/>
      <c r="YG639"/>
      <c r="YH639"/>
      <c r="YI639"/>
      <c r="YJ639"/>
      <c r="YK639"/>
      <c r="YL639"/>
      <c r="YM639"/>
      <c r="YN639"/>
      <c r="YO639"/>
      <c r="YP639"/>
      <c r="YQ639"/>
      <c r="YR639"/>
      <c r="YS639"/>
      <c r="YT639"/>
      <c r="YU639"/>
      <c r="YV639"/>
      <c r="YW639"/>
      <c r="YX639"/>
      <c r="YY639"/>
      <c r="YZ639"/>
      <c r="ZA639"/>
      <c r="ZB639"/>
      <c r="ZC639"/>
      <c r="ZD639"/>
      <c r="ZE639"/>
      <c r="ZF639"/>
      <c r="ZG639"/>
      <c r="ZH639"/>
      <c r="ZI639"/>
      <c r="ZJ639"/>
      <c r="ZK639"/>
      <c r="ZL639"/>
      <c r="ZM639"/>
      <c r="ZN639"/>
      <c r="ZO639"/>
      <c r="ZP639"/>
      <c r="ZQ639"/>
      <c r="ZR639"/>
      <c r="ZS639"/>
      <c r="ZT639"/>
      <c r="ZU639"/>
      <c r="ZV639"/>
      <c r="ZW639"/>
      <c r="ZX639"/>
      <c r="ZY639"/>
      <c r="ZZ639"/>
      <c r="AAA639"/>
      <c r="AAB639"/>
      <c r="AAC639"/>
      <c r="AAD639"/>
      <c r="AAE639"/>
      <c r="AAF639"/>
      <c r="AAG639"/>
      <c r="AAH639"/>
      <c r="AAI639"/>
      <c r="AAJ639"/>
      <c r="AAK639"/>
      <c r="AAL639"/>
      <c r="AAM639"/>
      <c r="AAN639"/>
      <c r="AAO639"/>
      <c r="AAP639"/>
      <c r="AAQ639"/>
      <c r="AAR639"/>
      <c r="AAS639"/>
      <c r="AAT639"/>
      <c r="AAU639"/>
      <c r="AAV639"/>
      <c r="AAW639"/>
      <c r="AAX639"/>
      <c r="AAY639"/>
      <c r="AAZ639"/>
      <c r="ABA639"/>
      <c r="ABB639"/>
      <c r="ABC639"/>
      <c r="ABD639"/>
      <c r="ABE639"/>
      <c r="ABF639"/>
      <c r="ABG639"/>
      <c r="ABH639"/>
      <c r="ABI639"/>
      <c r="ABJ639"/>
      <c r="ABK639"/>
      <c r="ABL639"/>
      <c r="ABM639"/>
      <c r="ABN639"/>
      <c r="ABO639"/>
      <c r="ABP639"/>
      <c r="ABQ639"/>
      <c r="ABR639"/>
      <c r="ABS639"/>
      <c r="ABT639"/>
      <c r="ABU639"/>
      <c r="ABV639"/>
      <c r="ABW639"/>
      <c r="ABX639"/>
      <c r="ABY639"/>
      <c r="ABZ639"/>
      <c r="ACA639"/>
      <c r="ACB639"/>
      <c r="ACC639"/>
      <c r="ACD639"/>
      <c r="ACE639"/>
      <c r="ACF639"/>
      <c r="ACG639"/>
      <c r="ACH639"/>
      <c r="ACI639"/>
      <c r="ACJ639"/>
      <c r="ACK639"/>
      <c r="ACL639"/>
      <c r="ACM639"/>
      <c r="ACN639"/>
      <c r="ACO639"/>
      <c r="ACP639"/>
      <c r="ACQ639"/>
      <c r="ACR639"/>
      <c r="ACS639"/>
      <c r="ACT639"/>
      <c r="ACU639"/>
      <c r="ACV639"/>
      <c r="ACW639"/>
      <c r="ACX639"/>
      <c r="ACY639"/>
      <c r="ACZ639"/>
      <c r="ADA639"/>
      <c r="ADB639"/>
      <c r="ADC639"/>
      <c r="ADD639"/>
      <c r="ADE639"/>
      <c r="ADF639"/>
      <c r="ADG639"/>
      <c r="ADH639"/>
      <c r="ADI639"/>
      <c r="ADJ639"/>
      <c r="ADK639"/>
      <c r="ADL639"/>
      <c r="ADM639"/>
      <c r="ADN639"/>
      <c r="ADO639"/>
      <c r="ADP639"/>
      <c r="ADQ639"/>
      <c r="ADR639"/>
      <c r="ADS639"/>
      <c r="ADT639"/>
      <c r="ADU639"/>
      <c r="ADV639"/>
      <c r="ADW639"/>
      <c r="ADX639"/>
      <c r="ADY639"/>
      <c r="ADZ639"/>
      <c r="AEA639"/>
      <c r="AEB639"/>
      <c r="AEC639"/>
      <c r="AED639"/>
      <c r="AEE639"/>
      <c r="AEF639"/>
      <c r="AEG639"/>
      <c r="AEH639"/>
      <c r="AEI639"/>
      <c r="AEJ639"/>
      <c r="AEK639"/>
      <c r="AEL639"/>
      <c r="AEM639"/>
      <c r="AEN639"/>
      <c r="AEO639"/>
      <c r="AEP639"/>
      <c r="AEQ639"/>
      <c r="AER639"/>
      <c r="AES639"/>
      <c r="AET639"/>
      <c r="AEU639"/>
      <c r="AEV639"/>
      <c r="AEW639"/>
      <c r="AEX639"/>
      <c r="AEY639"/>
      <c r="AEZ639"/>
      <c r="AFA639"/>
      <c r="AFB639"/>
      <c r="AFC639"/>
      <c r="AFD639"/>
      <c r="AFE639"/>
      <c r="AFF639"/>
      <c r="AFG639"/>
      <c r="AFH639"/>
      <c r="AFI639"/>
      <c r="AFJ639"/>
      <c r="AFK639"/>
      <c r="AFL639"/>
      <c r="AFM639"/>
      <c r="AFN639"/>
      <c r="AFO639"/>
      <c r="AFP639"/>
      <c r="AFQ639"/>
      <c r="AFR639"/>
      <c r="AFS639"/>
      <c r="AFT639"/>
      <c r="AFU639"/>
      <c r="AFV639"/>
      <c r="AFW639"/>
      <c r="AFX639"/>
      <c r="AFY639"/>
      <c r="AFZ639"/>
      <c r="AGA639"/>
      <c r="AGB639"/>
      <c r="AGC639"/>
      <c r="AGD639"/>
      <c r="AGE639"/>
      <c r="AGF639"/>
      <c r="AGG639"/>
      <c r="AGH639"/>
      <c r="AGI639"/>
      <c r="AGJ639"/>
      <c r="AGK639"/>
      <c r="AGL639"/>
      <c r="AGM639"/>
      <c r="AGN639"/>
      <c r="AGO639"/>
      <c r="AGP639"/>
      <c r="AGQ639"/>
      <c r="AGR639"/>
      <c r="AGS639"/>
      <c r="AGT639"/>
      <c r="AGU639"/>
      <c r="AGV639"/>
      <c r="AGW639"/>
      <c r="AGX639"/>
      <c r="AGY639"/>
      <c r="AGZ639"/>
      <c r="AHA639"/>
      <c r="AHB639"/>
      <c r="AHC639"/>
      <c r="AHD639"/>
      <c r="AHE639"/>
      <c r="AHF639"/>
      <c r="AHG639"/>
      <c r="AHH639"/>
      <c r="AHI639"/>
      <c r="AHJ639"/>
      <c r="AHK639"/>
      <c r="AHL639"/>
      <c r="AHM639"/>
      <c r="AHN639"/>
      <c r="AHO639"/>
      <c r="AHP639"/>
      <c r="AHQ639"/>
      <c r="AHR639"/>
      <c r="AHS639"/>
      <c r="AHT639"/>
      <c r="AHU639"/>
      <c r="AHV639"/>
      <c r="AHW639"/>
      <c r="AHX639"/>
      <c r="AHY639"/>
      <c r="AHZ639"/>
      <c r="AIA639"/>
      <c r="AIB639"/>
      <c r="AIC639"/>
      <c r="AID639"/>
      <c r="AIE639"/>
      <c r="AIF639"/>
      <c r="AIG639"/>
      <c r="AIH639"/>
      <c r="AII639"/>
      <c r="AIJ639"/>
      <c r="AIK639"/>
      <c r="AIL639"/>
      <c r="AIM639"/>
      <c r="AIN639"/>
      <c r="AIO639"/>
      <c r="AIP639"/>
      <c r="AIQ639"/>
      <c r="AIR639"/>
      <c r="AIS639"/>
      <c r="AIT639"/>
      <c r="AIU639"/>
      <c r="AIV639"/>
      <c r="AIW639"/>
      <c r="AIX639"/>
      <c r="AIY639"/>
      <c r="AIZ639"/>
      <c r="AJA639"/>
      <c r="AJB639"/>
      <c r="AJC639"/>
      <c r="AJD639"/>
      <c r="AJE639"/>
      <c r="AJF639"/>
      <c r="AJG639"/>
      <c r="AJH639"/>
      <c r="AJI639"/>
      <c r="AJJ639"/>
      <c r="AJK639"/>
      <c r="AJL639"/>
      <c r="AJM639"/>
      <c r="AJN639"/>
      <c r="AJO639"/>
      <c r="AJP639"/>
      <c r="AJQ639"/>
      <c r="AJR639"/>
      <c r="AJS639"/>
      <c r="AJT639"/>
      <c r="AJU639"/>
      <c r="AJV639"/>
      <c r="AJW639"/>
      <c r="AJX639"/>
      <c r="AJY639"/>
      <c r="AJZ639"/>
      <c r="AKA639"/>
      <c r="AKB639"/>
      <c r="AKC639"/>
      <c r="AKD639"/>
      <c r="AKE639"/>
      <c r="AKF639"/>
      <c r="AKG639"/>
      <c r="AKH639"/>
      <c r="AKI639"/>
      <c r="AKJ639"/>
      <c r="AKK639"/>
      <c r="AKL639"/>
      <c r="AKM639"/>
      <c r="AKN639"/>
      <c r="AKO639"/>
      <c r="AKP639"/>
      <c r="AKQ639"/>
      <c r="AKR639"/>
      <c r="AKS639"/>
      <c r="AKT639"/>
      <c r="AKU639"/>
      <c r="AKV639"/>
      <c r="AKW639"/>
      <c r="AKX639"/>
      <c r="AKY639"/>
      <c r="AKZ639"/>
      <c r="ALA639"/>
      <c r="ALB639"/>
      <c r="ALC639"/>
      <c r="ALD639"/>
      <c r="ALE639"/>
      <c r="ALF639"/>
      <c r="ALG639"/>
      <c r="ALH639"/>
      <c r="ALI639"/>
      <c r="ALJ639"/>
      <c r="ALK639"/>
      <c r="ALL639"/>
      <c r="ALM639"/>
      <c r="ALN639"/>
      <c r="ALO639"/>
      <c r="ALP639"/>
      <c r="ALQ639"/>
      <c r="ALR639"/>
      <c r="ALS639"/>
      <c r="ALT639"/>
      <c r="ALU639"/>
      <c r="ALV639"/>
      <c r="ALW639"/>
      <c r="ALX639"/>
      <c r="ALY639"/>
      <c r="ALZ639"/>
      <c r="AMA639"/>
      <c r="AMB639"/>
      <c r="AMC639"/>
      <c r="AMD639"/>
      <c r="AME639"/>
      <c r="AMF639"/>
      <c r="AMG639"/>
      <c r="AMH639"/>
      <c r="AMI639"/>
      <c r="AMJ639"/>
      <c r="AMK639"/>
      <c r="AML639"/>
      <c r="AMM639"/>
      <c r="AMN639"/>
      <c r="AMO639"/>
      <c r="AMP639"/>
      <c r="AMQ639"/>
      <c r="AMR639"/>
      <c r="AMS639"/>
      <c r="AMT639"/>
      <c r="AMU639"/>
      <c r="AMV639" s="6"/>
      <c r="AMW639" s="6"/>
      <c r="AMX639" s="6"/>
    </row>
    <row r="640" spans="3:1038" s="28" customFormat="1" x14ac:dyDescent="0.25">
      <c r="C640" s="6" t="str">
        <f t="shared" si="265"/>
        <v>Whirlpool</v>
      </c>
      <c r="D640" s="6" t="str">
        <f t="shared" si="266"/>
        <v>HPE2K60HD045V  (60 gal)</v>
      </c>
      <c r="E640" s="6">
        <f t="shared" si="267"/>
        <v>2600111</v>
      </c>
      <c r="F640" s="55">
        <f t="shared" si="268"/>
        <v>60</v>
      </c>
      <c r="G640" s="6" t="str">
        <f t="shared" si="269"/>
        <v>AOSmithPHPT60</v>
      </c>
      <c r="H640" s="114">
        <f t="shared" si="270"/>
        <v>0</v>
      </c>
      <c r="I640" s="152" t="str">
        <f t="shared" si="271"/>
        <v>WhirlpoolHPE2K60</v>
      </c>
      <c r="J640" s="114">
        <v>1</v>
      </c>
      <c r="K640" s="220">
        <v>0</v>
      </c>
      <c r="L640" s="91" t="s">
        <v>188</v>
      </c>
      <c r="M640" s="33">
        <v>1</v>
      </c>
      <c r="N640" s="75">
        <f t="shared" si="272"/>
        <v>26</v>
      </c>
      <c r="O640" s="203" t="s">
        <v>50</v>
      </c>
      <c r="P640" s="61">
        <v>1</v>
      </c>
      <c r="Q640" s="164">
        <f t="shared" si="337"/>
        <v>2600111</v>
      </c>
      <c r="R640" s="59" t="str">
        <f t="shared" si="273"/>
        <v>HPE2K60HD045V  (60 gal)</v>
      </c>
      <c r="S640" s="151">
        <f>COUNTIF(R$90:R$662, R640)</f>
        <v>2</v>
      </c>
      <c r="T640" s="19" t="s">
        <v>110</v>
      </c>
      <c r="U640" s="20">
        <v>60</v>
      </c>
      <c r="V640" s="31" t="s">
        <v>104</v>
      </c>
      <c r="W640" s="80" t="s">
        <v>104</v>
      </c>
      <c r="X640" s="85" t="str">
        <f t="shared" si="338"/>
        <v>AOSmithPHPT60</v>
      </c>
      <c r="Y640" s="113">
        <v>0</v>
      </c>
      <c r="Z640" s="45"/>
      <c r="AA640" s="45"/>
      <c r="AB640" s="44"/>
      <c r="AC640" s="124" t="str">
        <f t="shared" si="274"/>
        <v>2,     2600111,   "HPE2K60HD045V  (60 gal)"</v>
      </c>
      <c r="AD640" s="125" t="str">
        <f>O640</f>
        <v>Whirlpool</v>
      </c>
      <c r="AE640" s="127" t="s">
        <v>687</v>
      </c>
      <c r="AF640" s="167">
        <f>COUNTIF(AE$77:AE$662, AE640)</f>
        <v>1</v>
      </c>
      <c r="AG640" s="124" t="str">
        <f t="shared" si="275"/>
        <v xml:space="preserve">          case  HPE2K60HD045V  (60 gal)   :   "WhirlpoolHPE2K60"</v>
      </c>
      <c r="AH640" s="6" t="s">
        <v>1274</v>
      </c>
      <c r="AI640" s="6" t="s">
        <v>1274</v>
      </c>
      <c r="AJ640" s="6">
        <v>1</v>
      </c>
      <c r="AK640" s="18"/>
      <c r="AL640" s="138" t="str">
        <f t="shared" si="276"/>
        <v/>
      </c>
      <c r="AM640" s="138" t="str">
        <f t="shared" si="277"/>
        <v/>
      </c>
      <c r="AN640" s="18"/>
      <c r="AO640" s="18"/>
      <c r="AP640" s="18"/>
      <c r="AQ640" s="18"/>
      <c r="AR640" s="18"/>
    </row>
    <row r="641" spans="3:1038" s="28" customFormat="1" x14ac:dyDescent="0.25">
      <c r="C641" s="6" t="str">
        <f t="shared" si="265"/>
        <v>Whirlpool</v>
      </c>
      <c r="D641" s="6" t="str">
        <f t="shared" si="266"/>
        <v>HPE2K80HD045V  (80 gal)</v>
      </c>
      <c r="E641" s="6">
        <f t="shared" si="267"/>
        <v>2600212</v>
      </c>
      <c r="F641" s="55">
        <f t="shared" si="268"/>
        <v>80</v>
      </c>
      <c r="G641" s="6" t="str">
        <f t="shared" si="269"/>
        <v>AOSmithPHPT80</v>
      </c>
      <c r="H641" s="114">
        <f t="shared" si="270"/>
        <v>0</v>
      </c>
      <c r="I641" s="152" t="str">
        <f t="shared" si="271"/>
        <v>WhirlpoolHPE2K80</v>
      </c>
      <c r="J641" s="114">
        <v>1</v>
      </c>
      <c r="K641" s="220">
        <v>0</v>
      </c>
      <c r="L641" s="91" t="s">
        <v>188</v>
      </c>
      <c r="M641" s="33">
        <v>1</v>
      </c>
      <c r="N641" s="75">
        <f t="shared" si="272"/>
        <v>26</v>
      </c>
      <c r="O641" s="18" t="s">
        <v>50</v>
      </c>
      <c r="P641" s="62">
        <f t="shared" ref="P641:P652" si="341">P640+1</f>
        <v>2</v>
      </c>
      <c r="Q641" s="164">
        <f t="shared" si="337"/>
        <v>2600212</v>
      </c>
      <c r="R641" s="59" t="str">
        <f t="shared" si="273"/>
        <v>HPE2K80HD045V  (80 gal)</v>
      </c>
      <c r="S641" s="151">
        <f>COUNTIF(R$90:R$662, R641)</f>
        <v>2</v>
      </c>
      <c r="T641" s="19" t="s">
        <v>114</v>
      </c>
      <c r="U641" s="20">
        <v>80</v>
      </c>
      <c r="V641" s="31" t="s">
        <v>105</v>
      </c>
      <c r="W641" s="80" t="s">
        <v>105</v>
      </c>
      <c r="X641" s="85" t="str">
        <f t="shared" si="338"/>
        <v>AOSmithPHPT80</v>
      </c>
      <c r="Y641" s="113">
        <v>0</v>
      </c>
      <c r="Z641" s="45"/>
      <c r="AA641" s="45"/>
      <c r="AB641" s="44"/>
      <c r="AC641" s="124" t="str">
        <f t="shared" si="274"/>
        <v>2,     2600212,   "HPE2K80HD045V  (80 gal)"</v>
      </c>
      <c r="AD641" s="126" t="str">
        <f t="shared" ref="AD641:AD652" si="342">AD640</f>
        <v>Whirlpool</v>
      </c>
      <c r="AE641" s="127" t="s">
        <v>688</v>
      </c>
      <c r="AF641" s="167">
        <f>COUNTIF(AE$77:AE$662, AE641)</f>
        <v>1</v>
      </c>
      <c r="AG641" s="124" t="str">
        <f t="shared" si="275"/>
        <v xml:space="preserve">          case  HPE2K80HD045V  (80 gal)   :   "WhirlpoolHPE2K80"</v>
      </c>
      <c r="AH641" s="6" t="s">
        <v>1275</v>
      </c>
      <c r="AI641" s="6">
        <v>2.33</v>
      </c>
      <c r="AJ641" s="6">
        <v>1</v>
      </c>
      <c r="AK641" s="18"/>
      <c r="AL641" s="138" t="str">
        <f t="shared" si="276"/>
        <v/>
      </c>
      <c r="AM641" s="138" t="str">
        <f t="shared" si="277"/>
        <v/>
      </c>
      <c r="AN641" s="18"/>
      <c r="AO641" s="18"/>
      <c r="AP641" s="18"/>
      <c r="AQ641" s="18"/>
      <c r="AR641" s="18"/>
    </row>
    <row r="642" spans="3:1038" s="28" customFormat="1" x14ac:dyDescent="0.25">
      <c r="C642" s="6" t="str">
        <f t="shared" si="265"/>
        <v>Whirlpool</v>
      </c>
      <c r="D642" s="6" t="str">
        <f t="shared" si="266"/>
        <v>HPHE2K50HD045V 120  (50 gal)</v>
      </c>
      <c r="E642" s="6">
        <f t="shared" si="267"/>
        <v>2600313</v>
      </c>
      <c r="F642" s="55">
        <f t="shared" si="268"/>
        <v>50</v>
      </c>
      <c r="G642" s="6" t="str">
        <f t="shared" si="269"/>
        <v>AOSmithHPTU50</v>
      </c>
      <c r="H642" s="114">
        <f t="shared" si="270"/>
        <v>0</v>
      </c>
      <c r="I642" s="152" t="str">
        <f t="shared" si="271"/>
        <v>WhirlpoolHPHE2K50</v>
      </c>
      <c r="J642" s="114">
        <v>3</v>
      </c>
      <c r="K642" s="219">
        <v>3.42</v>
      </c>
      <c r="L642" s="91" t="s">
        <v>188</v>
      </c>
      <c r="M642" s="32">
        <v>3</v>
      </c>
      <c r="N642" s="75">
        <f t="shared" si="272"/>
        <v>26</v>
      </c>
      <c r="O642" s="9" t="s">
        <v>50</v>
      </c>
      <c r="P642" s="62">
        <f t="shared" si="341"/>
        <v>3</v>
      </c>
      <c r="Q642" s="164">
        <f t="shared" si="337"/>
        <v>2600313</v>
      </c>
      <c r="R642" s="59" t="str">
        <f t="shared" si="273"/>
        <v>HPHE2K50HD045V 120  (50 gal)</v>
      </c>
      <c r="S642" s="151">
        <f>COUNTIF(R$90:R$662, R642)</f>
        <v>1</v>
      </c>
      <c r="T642" s="10" t="s">
        <v>51</v>
      </c>
      <c r="U642" s="11">
        <v>50</v>
      </c>
      <c r="V642" s="30" t="s">
        <v>81</v>
      </c>
      <c r="W642" s="80" t="s">
        <v>106</v>
      </c>
      <c r="X642" s="85" t="str">
        <f t="shared" si="338"/>
        <v>AOSmithHPTU50</v>
      </c>
      <c r="Y642" s="113">
        <v>0</v>
      </c>
      <c r="Z642" s="42" t="s">
        <v>8</v>
      </c>
      <c r="AA642" s="43">
        <v>42545</v>
      </c>
      <c r="AB642" s="44" t="s">
        <v>80</v>
      </c>
      <c r="AC642" s="124" t="str">
        <f t="shared" si="274"/>
        <v>2,     2600313,   "HPHE2K50HD045V 120  (50 gal)"</v>
      </c>
      <c r="AD642" s="126" t="str">
        <f t="shared" si="342"/>
        <v>Whirlpool</v>
      </c>
      <c r="AE642" s="127" t="s">
        <v>689</v>
      </c>
      <c r="AF642" s="167">
        <f>COUNTIF(AE$77:AE$662, AE642)</f>
        <v>1</v>
      </c>
      <c r="AG642" s="124" t="str">
        <f t="shared" si="275"/>
        <v xml:space="preserve">          case  HPHE2K50HD045V 120  (50 gal)   :   "WhirlpoolHPHE2K50"</v>
      </c>
      <c r="AH642" s="6">
        <v>3.42</v>
      </c>
      <c r="AI642" s="6"/>
      <c r="AJ642" s="6">
        <v>3</v>
      </c>
      <c r="AK642"/>
      <c r="AL642" s="138">
        <f t="shared" si="276"/>
        <v>3.42</v>
      </c>
      <c r="AM642" s="138" t="str">
        <f t="shared" si="277"/>
        <v/>
      </c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  <c r="CO642"/>
      <c r="CP642"/>
      <c r="CQ642"/>
      <c r="CR642"/>
      <c r="CS642"/>
      <c r="CT642"/>
      <c r="CU642"/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  <c r="DQ642"/>
      <c r="DR642"/>
      <c r="DS642"/>
      <c r="DT642"/>
      <c r="DU642"/>
      <c r="DV642"/>
      <c r="DW642"/>
      <c r="DX642"/>
      <c r="DY642"/>
      <c r="DZ642"/>
      <c r="EA642"/>
      <c r="EB642"/>
      <c r="EC642"/>
      <c r="ED642"/>
      <c r="EE642"/>
      <c r="EF642"/>
      <c r="EG642"/>
      <c r="EH642"/>
      <c r="EI642"/>
      <c r="EJ642"/>
      <c r="EK642"/>
      <c r="EL642"/>
      <c r="EM642"/>
      <c r="EN642"/>
      <c r="EO642"/>
      <c r="EP642"/>
      <c r="EQ642"/>
      <c r="ER642"/>
      <c r="ES642"/>
      <c r="ET642"/>
      <c r="EU642"/>
      <c r="EV642"/>
      <c r="EW642"/>
      <c r="EX642"/>
      <c r="EY642"/>
      <c r="EZ642"/>
      <c r="FA642"/>
      <c r="FB642"/>
      <c r="FC642"/>
      <c r="FD642"/>
      <c r="FE642"/>
      <c r="FF642"/>
      <c r="FG642"/>
      <c r="FH642"/>
      <c r="FI642"/>
      <c r="FJ642"/>
      <c r="FK642"/>
      <c r="FL642"/>
      <c r="FM642"/>
      <c r="FN642"/>
      <c r="FO642"/>
      <c r="FP642"/>
      <c r="FQ642"/>
      <c r="FR642"/>
      <c r="FS642"/>
      <c r="FT642"/>
      <c r="FU642"/>
      <c r="FV642"/>
      <c r="FW642"/>
      <c r="FX642"/>
      <c r="FY642"/>
      <c r="FZ642"/>
      <c r="GA642"/>
      <c r="GB642"/>
      <c r="GC642"/>
      <c r="GD642"/>
      <c r="GE642"/>
      <c r="GF642"/>
      <c r="GG642"/>
      <c r="GH642"/>
      <c r="GI642"/>
      <c r="GJ642"/>
      <c r="GK642"/>
      <c r="GL642"/>
      <c r="GM642"/>
      <c r="GN642"/>
      <c r="GO642"/>
      <c r="GP642"/>
      <c r="GQ642"/>
      <c r="GR642"/>
      <c r="GS642"/>
      <c r="GT642"/>
      <c r="GU642"/>
      <c r="GV642"/>
      <c r="GW642"/>
      <c r="GX642"/>
      <c r="GY642"/>
      <c r="GZ642"/>
      <c r="HA642"/>
      <c r="HB642"/>
      <c r="HC642"/>
      <c r="HD642"/>
      <c r="HE642"/>
      <c r="HF642"/>
      <c r="HG642"/>
      <c r="HH642"/>
      <c r="HI642"/>
      <c r="HJ642"/>
      <c r="HK642"/>
      <c r="HL642"/>
      <c r="HM642"/>
      <c r="HN642"/>
      <c r="HO642"/>
      <c r="HP642"/>
      <c r="HQ642"/>
      <c r="HR642"/>
      <c r="HS642"/>
      <c r="HT642"/>
      <c r="HU642"/>
      <c r="HV642"/>
      <c r="HW642"/>
      <c r="HX642"/>
      <c r="HY642"/>
      <c r="HZ642"/>
      <c r="IA642"/>
      <c r="IB642"/>
      <c r="IC642"/>
      <c r="ID642"/>
      <c r="IE642"/>
      <c r="IF642"/>
      <c r="IG642"/>
      <c r="IH642"/>
      <c r="II642"/>
      <c r="IJ642"/>
      <c r="IK642"/>
      <c r="IL642"/>
      <c r="IM642"/>
      <c r="IN642"/>
      <c r="IO642"/>
      <c r="IP642"/>
      <c r="IQ642"/>
      <c r="IR642"/>
      <c r="IS642"/>
      <c r="IT642"/>
      <c r="IU642"/>
      <c r="IV642"/>
      <c r="IW642"/>
      <c r="IX642"/>
      <c r="IY642"/>
      <c r="IZ642"/>
      <c r="JA642"/>
      <c r="JB642"/>
      <c r="JC642"/>
      <c r="JD642"/>
      <c r="JE642"/>
      <c r="JF642"/>
      <c r="JG642"/>
      <c r="JH642"/>
      <c r="JI642"/>
      <c r="JJ642"/>
      <c r="JK642"/>
      <c r="JL642"/>
      <c r="JM642"/>
      <c r="JN642"/>
      <c r="JO642"/>
      <c r="JP642"/>
      <c r="JQ642"/>
      <c r="JR642"/>
      <c r="JS642"/>
      <c r="JT642"/>
      <c r="JU642"/>
      <c r="JV642"/>
      <c r="JW642"/>
      <c r="JX642"/>
      <c r="JY642"/>
      <c r="JZ642"/>
      <c r="KA642"/>
      <c r="KB642"/>
      <c r="KC642"/>
      <c r="KD642"/>
      <c r="KE642"/>
      <c r="KF642"/>
      <c r="KG642"/>
      <c r="KH642"/>
      <c r="KI642"/>
      <c r="KJ642"/>
      <c r="KK642"/>
      <c r="KL642"/>
      <c r="KM642"/>
      <c r="KN642"/>
      <c r="KO642"/>
      <c r="KP642"/>
      <c r="KQ642"/>
      <c r="KR642"/>
      <c r="KS642"/>
      <c r="KT642"/>
      <c r="KU642"/>
      <c r="KV642"/>
      <c r="KW642"/>
      <c r="KX642"/>
      <c r="KY642"/>
      <c r="KZ642"/>
      <c r="LA642"/>
      <c r="LB642"/>
      <c r="LC642"/>
      <c r="LD642"/>
      <c r="LE642"/>
      <c r="LF642"/>
      <c r="LG642"/>
      <c r="LH642"/>
      <c r="LI642"/>
      <c r="LJ642"/>
      <c r="LK642"/>
      <c r="LL642"/>
      <c r="LM642"/>
      <c r="LN642"/>
      <c r="LO642"/>
      <c r="LP642"/>
      <c r="LQ642"/>
      <c r="LR642"/>
      <c r="LS642"/>
      <c r="LT642"/>
      <c r="LU642"/>
      <c r="LV642"/>
      <c r="LW642"/>
      <c r="LX642"/>
      <c r="LY642"/>
      <c r="LZ642"/>
      <c r="MA642"/>
      <c r="MB642"/>
      <c r="MC642"/>
      <c r="MD642"/>
      <c r="ME642"/>
      <c r="MF642"/>
      <c r="MG642"/>
      <c r="MH642"/>
      <c r="MI642"/>
      <c r="MJ642"/>
      <c r="MK642"/>
      <c r="ML642"/>
      <c r="MM642"/>
      <c r="MN642"/>
      <c r="MO642"/>
      <c r="MP642"/>
      <c r="MQ642"/>
      <c r="MR642"/>
      <c r="MS642"/>
      <c r="MT642"/>
      <c r="MU642"/>
      <c r="MV642"/>
      <c r="MW642"/>
      <c r="MX642"/>
      <c r="MY642"/>
      <c r="MZ642"/>
      <c r="NA642"/>
      <c r="NB642"/>
      <c r="NC642"/>
      <c r="ND642"/>
      <c r="NE642"/>
      <c r="NF642"/>
      <c r="NG642"/>
      <c r="NH642"/>
      <c r="NI642"/>
      <c r="NJ642"/>
      <c r="NK642"/>
      <c r="NL642"/>
      <c r="NM642"/>
      <c r="NN642"/>
      <c r="NO642"/>
      <c r="NP642"/>
      <c r="NQ642"/>
      <c r="NR642"/>
      <c r="NS642"/>
      <c r="NT642"/>
      <c r="NU642"/>
      <c r="NV642"/>
      <c r="NW642"/>
      <c r="NX642"/>
      <c r="NY642"/>
      <c r="NZ642"/>
      <c r="OA642"/>
      <c r="OB642"/>
      <c r="OC642"/>
      <c r="OD642"/>
      <c r="OE642"/>
      <c r="OF642"/>
      <c r="OG642"/>
      <c r="OH642"/>
      <c r="OI642"/>
      <c r="OJ642"/>
      <c r="OK642"/>
      <c r="OL642"/>
      <c r="OM642"/>
      <c r="ON642"/>
      <c r="OO642"/>
      <c r="OP642"/>
      <c r="OQ642"/>
      <c r="OR642"/>
      <c r="OS642"/>
      <c r="OT642"/>
      <c r="OU642"/>
      <c r="OV642"/>
      <c r="OW642"/>
      <c r="OX642"/>
      <c r="OY642"/>
      <c r="OZ642"/>
      <c r="PA642"/>
      <c r="PB642"/>
      <c r="PC642"/>
      <c r="PD642"/>
      <c r="PE642"/>
      <c r="PF642"/>
      <c r="PG642"/>
      <c r="PH642"/>
      <c r="PI642"/>
      <c r="PJ642"/>
      <c r="PK642"/>
      <c r="PL642"/>
      <c r="PM642"/>
      <c r="PN642"/>
      <c r="PO642"/>
      <c r="PP642"/>
      <c r="PQ642"/>
      <c r="PR642"/>
      <c r="PS642"/>
      <c r="PT642"/>
      <c r="PU642"/>
      <c r="PV642"/>
      <c r="PW642"/>
      <c r="PX642"/>
      <c r="PY642"/>
      <c r="PZ642"/>
      <c r="QA642"/>
      <c r="QB642"/>
      <c r="QC642"/>
      <c r="QD642"/>
      <c r="QE642"/>
      <c r="QF642"/>
      <c r="QG642"/>
      <c r="QH642"/>
      <c r="QI642"/>
      <c r="QJ642"/>
      <c r="QK642"/>
      <c r="QL642"/>
      <c r="QM642"/>
      <c r="QN642"/>
      <c r="QO642"/>
      <c r="QP642"/>
      <c r="QQ642"/>
      <c r="QR642"/>
      <c r="QS642"/>
      <c r="QT642"/>
      <c r="QU642"/>
      <c r="QV642"/>
      <c r="QW642"/>
      <c r="QX642"/>
      <c r="QY642"/>
      <c r="QZ642"/>
      <c r="RA642"/>
      <c r="RB642"/>
      <c r="RC642"/>
      <c r="RD642"/>
      <c r="RE642"/>
      <c r="RF642"/>
      <c r="RG642"/>
      <c r="RH642"/>
      <c r="RI642"/>
      <c r="RJ642"/>
      <c r="RK642"/>
      <c r="RL642"/>
      <c r="RM642"/>
      <c r="RN642"/>
      <c r="RO642"/>
      <c r="RP642"/>
      <c r="RQ642"/>
      <c r="RR642"/>
      <c r="RS642"/>
      <c r="RT642"/>
      <c r="RU642"/>
      <c r="RV642"/>
      <c r="RW642"/>
      <c r="RX642"/>
      <c r="RY642"/>
      <c r="RZ642"/>
      <c r="SA642"/>
      <c r="SB642"/>
      <c r="SC642"/>
      <c r="SD642"/>
      <c r="SE642"/>
      <c r="SF642"/>
      <c r="SG642"/>
      <c r="SH642"/>
      <c r="SI642"/>
      <c r="SJ642"/>
      <c r="SK642"/>
      <c r="SL642"/>
      <c r="SM642"/>
      <c r="SN642"/>
      <c r="SO642"/>
      <c r="SP642"/>
      <c r="SQ642"/>
      <c r="SR642"/>
      <c r="SS642"/>
      <c r="ST642"/>
      <c r="SU642"/>
      <c r="SV642"/>
      <c r="SW642"/>
      <c r="SX642"/>
      <c r="SY642"/>
      <c r="SZ642"/>
      <c r="TA642"/>
      <c r="TB642"/>
      <c r="TC642"/>
      <c r="TD642"/>
      <c r="TE642"/>
      <c r="TF642"/>
      <c r="TG642"/>
      <c r="TH642"/>
      <c r="TI642"/>
      <c r="TJ642"/>
      <c r="TK642"/>
      <c r="TL642"/>
      <c r="TM642"/>
      <c r="TN642"/>
      <c r="TO642"/>
      <c r="TP642"/>
      <c r="TQ642"/>
      <c r="TR642"/>
      <c r="TS642"/>
      <c r="TT642"/>
      <c r="TU642"/>
      <c r="TV642"/>
      <c r="TW642"/>
      <c r="TX642"/>
      <c r="TY642"/>
      <c r="TZ642"/>
      <c r="UA642"/>
      <c r="UB642"/>
      <c r="UC642"/>
      <c r="UD642"/>
      <c r="UE642"/>
      <c r="UF642"/>
      <c r="UG642"/>
      <c r="UH642"/>
      <c r="UI642"/>
      <c r="UJ642"/>
      <c r="UK642"/>
      <c r="UL642"/>
      <c r="UM642"/>
      <c r="UN642"/>
      <c r="UO642"/>
      <c r="UP642"/>
      <c r="UQ642"/>
      <c r="UR642"/>
      <c r="US642"/>
      <c r="UT642"/>
      <c r="UU642"/>
      <c r="UV642"/>
      <c r="UW642"/>
      <c r="UX642"/>
      <c r="UY642"/>
      <c r="UZ642"/>
      <c r="VA642"/>
      <c r="VB642"/>
      <c r="VC642"/>
      <c r="VD642"/>
      <c r="VE642"/>
      <c r="VF642"/>
      <c r="VG642"/>
      <c r="VH642"/>
      <c r="VI642"/>
      <c r="VJ642"/>
      <c r="VK642"/>
      <c r="VL642"/>
      <c r="VM642"/>
      <c r="VN642"/>
      <c r="VO642"/>
      <c r="VP642"/>
      <c r="VQ642"/>
      <c r="VR642"/>
      <c r="VS642"/>
      <c r="VT642"/>
      <c r="VU642"/>
      <c r="VV642"/>
      <c r="VW642"/>
      <c r="VX642"/>
      <c r="VY642"/>
      <c r="VZ642"/>
      <c r="WA642"/>
      <c r="WB642"/>
      <c r="WC642"/>
      <c r="WD642"/>
      <c r="WE642"/>
      <c r="WF642"/>
      <c r="WG642"/>
      <c r="WH642"/>
      <c r="WI642"/>
      <c r="WJ642"/>
      <c r="WK642"/>
      <c r="WL642"/>
      <c r="WM642"/>
      <c r="WN642"/>
      <c r="WO642"/>
      <c r="WP642"/>
      <c r="WQ642"/>
      <c r="WR642"/>
      <c r="WS642"/>
      <c r="WT642"/>
      <c r="WU642"/>
      <c r="WV642"/>
      <c r="WW642"/>
      <c r="WX642"/>
      <c r="WY642"/>
      <c r="WZ642"/>
      <c r="XA642"/>
      <c r="XB642"/>
      <c r="XC642"/>
      <c r="XD642"/>
      <c r="XE642"/>
      <c r="XF642"/>
      <c r="XG642"/>
      <c r="XH642"/>
      <c r="XI642"/>
      <c r="XJ642"/>
      <c r="XK642"/>
      <c r="XL642"/>
      <c r="XM642"/>
      <c r="XN642"/>
      <c r="XO642"/>
      <c r="XP642"/>
      <c r="XQ642"/>
      <c r="XR642"/>
      <c r="XS642"/>
      <c r="XT642"/>
      <c r="XU642"/>
      <c r="XV642"/>
      <c r="XW642"/>
      <c r="XX642"/>
      <c r="XY642"/>
      <c r="XZ642"/>
      <c r="YA642"/>
      <c r="YB642"/>
      <c r="YC642"/>
      <c r="YD642"/>
      <c r="YE642"/>
      <c r="YF642"/>
      <c r="YG642"/>
      <c r="YH642"/>
      <c r="YI642"/>
      <c r="YJ642"/>
      <c r="YK642"/>
      <c r="YL642"/>
      <c r="YM642"/>
      <c r="YN642"/>
      <c r="YO642"/>
      <c r="YP642"/>
      <c r="YQ642"/>
      <c r="YR642"/>
      <c r="YS642"/>
      <c r="YT642"/>
      <c r="YU642"/>
      <c r="YV642"/>
      <c r="YW642"/>
      <c r="YX642"/>
      <c r="YY642"/>
      <c r="YZ642"/>
      <c r="ZA642"/>
      <c r="ZB642"/>
      <c r="ZC642"/>
      <c r="ZD642"/>
      <c r="ZE642"/>
      <c r="ZF642"/>
      <c r="ZG642"/>
      <c r="ZH642"/>
      <c r="ZI642"/>
      <c r="ZJ642"/>
      <c r="ZK642"/>
      <c r="ZL642"/>
      <c r="ZM642"/>
      <c r="ZN642"/>
      <c r="ZO642"/>
      <c r="ZP642"/>
      <c r="ZQ642"/>
      <c r="ZR642"/>
      <c r="ZS642"/>
      <c r="ZT642"/>
      <c r="ZU642"/>
      <c r="ZV642"/>
      <c r="ZW642"/>
      <c r="ZX642"/>
      <c r="ZY642"/>
      <c r="ZZ642"/>
      <c r="AAA642"/>
      <c r="AAB642"/>
      <c r="AAC642"/>
      <c r="AAD642"/>
      <c r="AAE642"/>
      <c r="AAF642"/>
      <c r="AAG642"/>
      <c r="AAH642"/>
      <c r="AAI642"/>
      <c r="AAJ642"/>
      <c r="AAK642"/>
      <c r="AAL642"/>
      <c r="AAM642"/>
      <c r="AAN642"/>
      <c r="AAO642"/>
      <c r="AAP642"/>
      <c r="AAQ642"/>
      <c r="AAR642"/>
      <c r="AAS642"/>
      <c r="AAT642"/>
      <c r="AAU642"/>
      <c r="AAV642"/>
      <c r="AAW642"/>
      <c r="AAX642"/>
      <c r="AAY642"/>
      <c r="AAZ642"/>
      <c r="ABA642"/>
      <c r="ABB642"/>
      <c r="ABC642"/>
      <c r="ABD642"/>
      <c r="ABE642"/>
      <c r="ABF642"/>
      <c r="ABG642"/>
      <c r="ABH642"/>
      <c r="ABI642"/>
      <c r="ABJ642"/>
      <c r="ABK642"/>
      <c r="ABL642"/>
      <c r="ABM642"/>
      <c r="ABN642"/>
      <c r="ABO642"/>
      <c r="ABP642"/>
      <c r="ABQ642"/>
      <c r="ABR642"/>
      <c r="ABS642"/>
      <c r="ABT642"/>
      <c r="ABU642"/>
      <c r="ABV642"/>
      <c r="ABW642"/>
      <c r="ABX642"/>
      <c r="ABY642"/>
      <c r="ABZ642"/>
      <c r="ACA642"/>
      <c r="ACB642"/>
      <c r="ACC642"/>
      <c r="ACD642"/>
      <c r="ACE642"/>
      <c r="ACF642"/>
      <c r="ACG642"/>
      <c r="ACH642"/>
      <c r="ACI642"/>
      <c r="ACJ642"/>
      <c r="ACK642"/>
      <c r="ACL642"/>
      <c r="ACM642"/>
      <c r="ACN642"/>
      <c r="ACO642"/>
      <c r="ACP642"/>
      <c r="ACQ642"/>
      <c r="ACR642"/>
      <c r="ACS642"/>
      <c r="ACT642"/>
      <c r="ACU642"/>
      <c r="ACV642"/>
      <c r="ACW642"/>
      <c r="ACX642"/>
      <c r="ACY642"/>
      <c r="ACZ642"/>
      <c r="ADA642"/>
      <c r="ADB642"/>
      <c r="ADC642"/>
      <c r="ADD642"/>
      <c r="ADE642"/>
      <c r="ADF642"/>
      <c r="ADG642"/>
      <c r="ADH642"/>
      <c r="ADI642"/>
      <c r="ADJ642"/>
      <c r="ADK642"/>
      <c r="ADL642"/>
      <c r="ADM642"/>
      <c r="ADN642"/>
      <c r="ADO642"/>
      <c r="ADP642"/>
      <c r="ADQ642"/>
      <c r="ADR642"/>
      <c r="ADS642"/>
      <c r="ADT642"/>
      <c r="ADU642"/>
      <c r="ADV642"/>
      <c r="ADW642"/>
      <c r="ADX642"/>
      <c r="ADY642"/>
      <c r="ADZ642"/>
      <c r="AEA642"/>
      <c r="AEB642"/>
      <c r="AEC642"/>
      <c r="AED642"/>
      <c r="AEE642"/>
      <c r="AEF642"/>
      <c r="AEG642"/>
      <c r="AEH642"/>
      <c r="AEI642"/>
      <c r="AEJ642"/>
      <c r="AEK642"/>
      <c r="AEL642"/>
      <c r="AEM642"/>
      <c r="AEN642"/>
      <c r="AEO642"/>
      <c r="AEP642"/>
      <c r="AEQ642"/>
      <c r="AER642"/>
      <c r="AES642"/>
      <c r="AET642"/>
      <c r="AEU642"/>
      <c r="AEV642"/>
      <c r="AEW642"/>
      <c r="AEX642"/>
      <c r="AEY642"/>
      <c r="AEZ642"/>
      <c r="AFA642"/>
      <c r="AFB642"/>
      <c r="AFC642"/>
      <c r="AFD642"/>
      <c r="AFE642"/>
      <c r="AFF642"/>
      <c r="AFG642"/>
      <c r="AFH642"/>
      <c r="AFI642"/>
      <c r="AFJ642"/>
      <c r="AFK642"/>
      <c r="AFL642"/>
      <c r="AFM642"/>
      <c r="AFN642"/>
      <c r="AFO642"/>
      <c r="AFP642"/>
      <c r="AFQ642"/>
      <c r="AFR642"/>
      <c r="AFS642"/>
      <c r="AFT642"/>
      <c r="AFU642"/>
      <c r="AFV642"/>
      <c r="AFW642"/>
      <c r="AFX642"/>
      <c r="AFY642"/>
      <c r="AFZ642"/>
      <c r="AGA642"/>
      <c r="AGB642"/>
      <c r="AGC642"/>
      <c r="AGD642"/>
      <c r="AGE642"/>
      <c r="AGF642"/>
      <c r="AGG642"/>
      <c r="AGH642"/>
      <c r="AGI642"/>
      <c r="AGJ642"/>
      <c r="AGK642"/>
      <c r="AGL642"/>
      <c r="AGM642"/>
      <c r="AGN642"/>
      <c r="AGO642"/>
      <c r="AGP642"/>
      <c r="AGQ642"/>
      <c r="AGR642"/>
      <c r="AGS642"/>
      <c r="AGT642"/>
      <c r="AGU642"/>
      <c r="AGV642"/>
      <c r="AGW642"/>
      <c r="AGX642"/>
      <c r="AGY642"/>
      <c r="AGZ642"/>
      <c r="AHA642"/>
      <c r="AHB642"/>
      <c r="AHC642"/>
      <c r="AHD642"/>
      <c r="AHE642"/>
      <c r="AHF642"/>
      <c r="AHG642"/>
      <c r="AHH642"/>
      <c r="AHI642"/>
      <c r="AHJ642"/>
      <c r="AHK642"/>
      <c r="AHL642"/>
      <c r="AHM642"/>
      <c r="AHN642"/>
      <c r="AHO642"/>
      <c r="AHP642"/>
      <c r="AHQ642"/>
      <c r="AHR642"/>
      <c r="AHS642"/>
      <c r="AHT642"/>
      <c r="AHU642"/>
      <c r="AHV642"/>
      <c r="AHW642"/>
      <c r="AHX642"/>
      <c r="AHY642"/>
      <c r="AHZ642"/>
      <c r="AIA642"/>
      <c r="AIB642"/>
      <c r="AIC642"/>
      <c r="AID642"/>
      <c r="AIE642"/>
      <c r="AIF642"/>
      <c r="AIG642"/>
      <c r="AIH642"/>
      <c r="AII642"/>
      <c r="AIJ642"/>
      <c r="AIK642"/>
      <c r="AIL642"/>
      <c r="AIM642"/>
      <c r="AIN642"/>
      <c r="AIO642"/>
      <c r="AIP642"/>
      <c r="AIQ642"/>
      <c r="AIR642"/>
      <c r="AIS642"/>
      <c r="AIT642"/>
      <c r="AIU642"/>
      <c r="AIV642"/>
      <c r="AIW642"/>
      <c r="AIX642"/>
      <c r="AIY642"/>
      <c r="AIZ642"/>
      <c r="AJA642"/>
      <c r="AJB642"/>
      <c r="AJC642"/>
      <c r="AJD642"/>
      <c r="AJE642"/>
      <c r="AJF642"/>
      <c r="AJG642"/>
      <c r="AJH642"/>
      <c r="AJI642"/>
      <c r="AJJ642"/>
      <c r="AJK642"/>
      <c r="AJL642"/>
      <c r="AJM642"/>
      <c r="AJN642"/>
      <c r="AJO642"/>
      <c r="AJP642"/>
      <c r="AJQ642"/>
      <c r="AJR642"/>
      <c r="AJS642"/>
      <c r="AJT642"/>
      <c r="AJU642"/>
      <c r="AJV642"/>
      <c r="AJW642"/>
      <c r="AJX642"/>
      <c r="AJY642"/>
      <c r="AJZ642"/>
      <c r="AKA642"/>
      <c r="AKB642"/>
      <c r="AKC642"/>
      <c r="AKD642"/>
      <c r="AKE642"/>
      <c r="AKF642"/>
      <c r="AKG642"/>
      <c r="AKH642"/>
      <c r="AKI642"/>
      <c r="AKJ642"/>
      <c r="AKK642"/>
      <c r="AKL642"/>
      <c r="AKM642"/>
      <c r="AKN642"/>
      <c r="AKO642"/>
      <c r="AKP642"/>
      <c r="AKQ642"/>
      <c r="AKR642"/>
      <c r="AKS642"/>
      <c r="AKT642"/>
      <c r="AKU642"/>
      <c r="AKV642"/>
      <c r="AKW642"/>
      <c r="AKX642"/>
      <c r="AKY642"/>
      <c r="AKZ642"/>
      <c r="ALA642"/>
      <c r="ALB642"/>
      <c r="ALC642"/>
      <c r="ALD642"/>
      <c r="ALE642"/>
      <c r="ALF642"/>
      <c r="ALG642"/>
      <c r="ALH642"/>
      <c r="ALI642"/>
      <c r="ALJ642"/>
      <c r="ALK642"/>
      <c r="ALL642"/>
      <c r="ALM642"/>
      <c r="ALN642"/>
      <c r="ALO642"/>
      <c r="ALP642"/>
      <c r="ALQ642"/>
      <c r="ALR642"/>
      <c r="ALS642"/>
      <c r="ALT642"/>
      <c r="ALU642"/>
      <c r="ALV642"/>
      <c r="ALW642"/>
      <c r="ALX642"/>
      <c r="ALY642"/>
      <c r="ALZ642"/>
      <c r="AMA642"/>
      <c r="AMB642"/>
      <c r="AMC642"/>
      <c r="AMD642"/>
      <c r="AME642"/>
      <c r="AMF642"/>
      <c r="AMG642"/>
      <c r="AMH642"/>
      <c r="AMI642"/>
      <c r="AMJ642"/>
      <c r="AMK642"/>
      <c r="AML642"/>
      <c r="AMM642"/>
      <c r="AMN642"/>
      <c r="AMO642"/>
      <c r="AMP642"/>
      <c r="AMQ642"/>
      <c r="AMR642"/>
      <c r="AMS642"/>
      <c r="AMT642"/>
      <c r="AMU642"/>
      <c r="AMV642" s="6"/>
      <c r="AMW642" s="6"/>
      <c r="AMX642" s="6"/>
    </row>
    <row r="643" spans="3:1038" s="28" customFormat="1" x14ac:dyDescent="0.25">
      <c r="C643" s="6" t="str">
        <f t="shared" ref="C643:C662" si="343">O643</f>
        <v>Whirlpool</v>
      </c>
      <c r="D643" s="6" t="str">
        <f t="shared" ref="D643:D662" si="344">R643</f>
        <v>HPHE2K50HD045VC 120  (50 gal)</v>
      </c>
      <c r="E643" s="6">
        <f t="shared" ref="E643:E662" si="345">Q643</f>
        <v>2600413</v>
      </c>
      <c r="F643" s="55">
        <f t="shared" ref="F643:F662" si="346">U643</f>
        <v>50</v>
      </c>
      <c r="G643" s="6" t="str">
        <f t="shared" ref="G643:G662" si="347">X643</f>
        <v>AOSmithHPTU50</v>
      </c>
      <c r="H643" s="114">
        <f t="shared" ref="H643:H662" si="348">Y643</f>
        <v>0</v>
      </c>
      <c r="I643" s="152" t="str">
        <f t="shared" ref="I643:I662" si="349">AE643</f>
        <v>WhirlpoolHPHE2K50C</v>
      </c>
      <c r="J643" s="114">
        <v>3</v>
      </c>
      <c r="K643" s="219">
        <v>3.42</v>
      </c>
      <c r="L643" s="91" t="s">
        <v>188</v>
      </c>
      <c r="M643" s="32">
        <v>3</v>
      </c>
      <c r="N643" s="75">
        <f t="shared" ref="N643:N662" si="350">VLOOKUP( O643, $O$2:$P$24, 2, FALSE )</f>
        <v>26</v>
      </c>
      <c r="O643" s="9" t="s">
        <v>50</v>
      </c>
      <c r="P643" s="62">
        <f t="shared" si="341"/>
        <v>4</v>
      </c>
      <c r="Q643" s="164">
        <f t="shared" si="337"/>
        <v>2600413</v>
      </c>
      <c r="R643" s="59" t="str">
        <f t="shared" ref="R643:R653" si="351">T643 &amp; "  (" &amp; U643 &amp; " gal)"</f>
        <v>HPHE2K50HD045VC 120  (50 gal)</v>
      </c>
      <c r="S643" s="151">
        <f>COUNTIF(R$90:R$662, R643)</f>
        <v>1</v>
      </c>
      <c r="T643" s="10" t="s">
        <v>52</v>
      </c>
      <c r="U643" s="11">
        <v>50</v>
      </c>
      <c r="V643" s="30" t="s">
        <v>81</v>
      </c>
      <c r="W643" s="80" t="s">
        <v>106</v>
      </c>
      <c r="X643" s="85" t="str">
        <f t="shared" si="338"/>
        <v>AOSmithHPTU50</v>
      </c>
      <c r="Y643" s="113">
        <v>0</v>
      </c>
      <c r="Z643" s="42" t="s">
        <v>8</v>
      </c>
      <c r="AA643" s="43">
        <v>42545</v>
      </c>
      <c r="AB643" s="44" t="s">
        <v>80</v>
      </c>
      <c r="AC643" s="124" t="str">
        <f t="shared" ref="AC643:AC662" si="352">"2,     "&amp;E643&amp;",   """&amp;R643&amp;""""</f>
        <v>2,     2600413,   "HPHE2K50HD045VC 120  (50 gal)"</v>
      </c>
      <c r="AD643" s="126" t="str">
        <f t="shared" si="342"/>
        <v>Whirlpool</v>
      </c>
      <c r="AE643" s="127" t="s">
        <v>690</v>
      </c>
      <c r="AF643" s="167">
        <f>COUNTIF(AE$77:AE$662, AE643)</f>
        <v>1</v>
      </c>
      <c r="AG643" s="124" t="str">
        <f t="shared" ref="AG643:AG662" si="353">"          case  "&amp;D643&amp;"   :   """&amp;AE643&amp;""""</f>
        <v xml:space="preserve">          case  HPHE2K50HD045VC 120  (50 gal)   :   "WhirlpoolHPHE2K50C"</v>
      </c>
      <c r="AH643" s="6">
        <v>3.42</v>
      </c>
      <c r="AI643" s="6"/>
      <c r="AJ643" s="6">
        <v>3</v>
      </c>
      <c r="AK643"/>
      <c r="AL643" s="138">
        <f t="shared" si="276"/>
        <v>3.42</v>
      </c>
      <c r="AM643" s="138" t="str">
        <f t="shared" si="277"/>
        <v/>
      </c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  <c r="CO643"/>
      <c r="CP643"/>
      <c r="CQ643"/>
      <c r="CR643"/>
      <c r="CS643"/>
      <c r="CT643"/>
      <c r="CU643"/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  <c r="DQ643"/>
      <c r="DR643"/>
      <c r="DS643"/>
      <c r="DT643"/>
      <c r="DU643"/>
      <c r="DV643"/>
      <c r="DW643"/>
      <c r="DX643"/>
      <c r="DY643"/>
      <c r="DZ643"/>
      <c r="EA643"/>
      <c r="EB643"/>
      <c r="EC643"/>
      <c r="ED643"/>
      <c r="EE643"/>
      <c r="EF643"/>
      <c r="EG643"/>
      <c r="EH643"/>
      <c r="EI643"/>
      <c r="EJ643"/>
      <c r="EK643"/>
      <c r="EL643"/>
      <c r="EM643"/>
      <c r="EN643"/>
      <c r="EO643"/>
      <c r="EP643"/>
      <c r="EQ643"/>
      <c r="ER643"/>
      <c r="ES643"/>
      <c r="ET643"/>
      <c r="EU643"/>
      <c r="EV643"/>
      <c r="EW643"/>
      <c r="EX643"/>
      <c r="EY643"/>
      <c r="EZ643"/>
      <c r="FA643"/>
      <c r="FB643"/>
      <c r="FC643"/>
      <c r="FD643"/>
      <c r="FE643"/>
      <c r="FF643"/>
      <c r="FG643"/>
      <c r="FH643"/>
      <c r="FI643"/>
      <c r="FJ643"/>
      <c r="FK643"/>
      <c r="FL643"/>
      <c r="FM643"/>
      <c r="FN643"/>
      <c r="FO643"/>
      <c r="FP643"/>
      <c r="FQ643"/>
      <c r="FR643"/>
      <c r="FS643"/>
      <c r="FT643"/>
      <c r="FU643"/>
      <c r="FV643"/>
      <c r="FW643"/>
      <c r="FX643"/>
      <c r="FY643"/>
      <c r="FZ643"/>
      <c r="GA643"/>
      <c r="GB643"/>
      <c r="GC643"/>
      <c r="GD643"/>
      <c r="GE643"/>
      <c r="GF643"/>
      <c r="GG643"/>
      <c r="GH643"/>
      <c r="GI643"/>
      <c r="GJ643"/>
      <c r="GK643"/>
      <c r="GL643"/>
      <c r="GM643"/>
      <c r="GN643"/>
      <c r="GO643"/>
      <c r="GP643"/>
      <c r="GQ643"/>
      <c r="GR643"/>
      <c r="GS643"/>
      <c r="GT643"/>
      <c r="GU643"/>
      <c r="GV643"/>
      <c r="GW643"/>
      <c r="GX643"/>
      <c r="GY643"/>
      <c r="GZ643"/>
      <c r="HA643"/>
      <c r="HB643"/>
      <c r="HC643"/>
      <c r="HD643"/>
      <c r="HE643"/>
      <c r="HF643"/>
      <c r="HG643"/>
      <c r="HH643"/>
      <c r="HI643"/>
      <c r="HJ643"/>
      <c r="HK643"/>
      <c r="HL643"/>
      <c r="HM643"/>
      <c r="HN643"/>
      <c r="HO643"/>
      <c r="HP643"/>
      <c r="HQ643"/>
      <c r="HR643"/>
      <c r="HS643"/>
      <c r="HT643"/>
      <c r="HU643"/>
      <c r="HV643"/>
      <c r="HW643"/>
      <c r="HX643"/>
      <c r="HY643"/>
      <c r="HZ643"/>
      <c r="IA643"/>
      <c r="IB643"/>
      <c r="IC643"/>
      <c r="ID643"/>
      <c r="IE643"/>
      <c r="IF643"/>
      <c r="IG643"/>
      <c r="IH643"/>
      <c r="II643"/>
      <c r="IJ643"/>
      <c r="IK643"/>
      <c r="IL643"/>
      <c r="IM643"/>
      <c r="IN643"/>
      <c r="IO643"/>
      <c r="IP643"/>
      <c r="IQ643"/>
      <c r="IR643"/>
      <c r="IS643"/>
      <c r="IT643"/>
      <c r="IU643"/>
      <c r="IV643"/>
      <c r="IW643"/>
      <c r="IX643"/>
      <c r="IY643"/>
      <c r="IZ643"/>
      <c r="JA643"/>
      <c r="JB643"/>
      <c r="JC643"/>
      <c r="JD643"/>
      <c r="JE643"/>
      <c r="JF643"/>
      <c r="JG643"/>
      <c r="JH643"/>
      <c r="JI643"/>
      <c r="JJ643"/>
      <c r="JK643"/>
      <c r="JL643"/>
      <c r="JM643"/>
      <c r="JN643"/>
      <c r="JO643"/>
      <c r="JP643"/>
      <c r="JQ643"/>
      <c r="JR643"/>
      <c r="JS643"/>
      <c r="JT643"/>
      <c r="JU643"/>
      <c r="JV643"/>
      <c r="JW643"/>
      <c r="JX643"/>
      <c r="JY643"/>
      <c r="JZ643"/>
      <c r="KA643"/>
      <c r="KB643"/>
      <c r="KC643"/>
      <c r="KD643"/>
      <c r="KE643"/>
      <c r="KF643"/>
      <c r="KG643"/>
      <c r="KH643"/>
      <c r="KI643"/>
      <c r="KJ643"/>
      <c r="KK643"/>
      <c r="KL643"/>
      <c r="KM643"/>
      <c r="KN643"/>
      <c r="KO643"/>
      <c r="KP643"/>
      <c r="KQ643"/>
      <c r="KR643"/>
      <c r="KS643"/>
      <c r="KT643"/>
      <c r="KU643"/>
      <c r="KV643"/>
      <c r="KW643"/>
      <c r="KX643"/>
      <c r="KY643"/>
      <c r="KZ643"/>
      <c r="LA643"/>
      <c r="LB643"/>
      <c r="LC643"/>
      <c r="LD643"/>
      <c r="LE643"/>
      <c r="LF643"/>
      <c r="LG643"/>
      <c r="LH643"/>
      <c r="LI643"/>
      <c r="LJ643"/>
      <c r="LK643"/>
      <c r="LL643"/>
      <c r="LM643"/>
      <c r="LN643"/>
      <c r="LO643"/>
      <c r="LP643"/>
      <c r="LQ643"/>
      <c r="LR643"/>
      <c r="LS643"/>
      <c r="LT643"/>
      <c r="LU643"/>
      <c r="LV643"/>
      <c r="LW643"/>
      <c r="LX643"/>
      <c r="LY643"/>
      <c r="LZ643"/>
      <c r="MA643"/>
      <c r="MB643"/>
      <c r="MC643"/>
      <c r="MD643"/>
      <c r="ME643"/>
      <c r="MF643"/>
      <c r="MG643"/>
      <c r="MH643"/>
      <c r="MI643"/>
      <c r="MJ643"/>
      <c r="MK643"/>
      <c r="ML643"/>
      <c r="MM643"/>
      <c r="MN643"/>
      <c r="MO643"/>
      <c r="MP643"/>
      <c r="MQ643"/>
      <c r="MR643"/>
      <c r="MS643"/>
      <c r="MT643"/>
      <c r="MU643"/>
      <c r="MV643"/>
      <c r="MW643"/>
      <c r="MX643"/>
      <c r="MY643"/>
      <c r="MZ643"/>
      <c r="NA643"/>
      <c r="NB643"/>
      <c r="NC643"/>
      <c r="ND643"/>
      <c r="NE643"/>
      <c r="NF643"/>
      <c r="NG643"/>
      <c r="NH643"/>
      <c r="NI643"/>
      <c r="NJ643"/>
      <c r="NK643"/>
      <c r="NL643"/>
      <c r="NM643"/>
      <c r="NN643"/>
      <c r="NO643"/>
      <c r="NP643"/>
      <c r="NQ643"/>
      <c r="NR643"/>
      <c r="NS643"/>
      <c r="NT643"/>
      <c r="NU643"/>
      <c r="NV643"/>
      <c r="NW643"/>
      <c r="NX643"/>
      <c r="NY643"/>
      <c r="NZ643"/>
      <c r="OA643"/>
      <c r="OB643"/>
      <c r="OC643"/>
      <c r="OD643"/>
      <c r="OE643"/>
      <c r="OF643"/>
      <c r="OG643"/>
      <c r="OH643"/>
      <c r="OI643"/>
      <c r="OJ643"/>
      <c r="OK643"/>
      <c r="OL643"/>
      <c r="OM643"/>
      <c r="ON643"/>
      <c r="OO643"/>
      <c r="OP643"/>
      <c r="OQ643"/>
      <c r="OR643"/>
      <c r="OS643"/>
      <c r="OT643"/>
      <c r="OU643"/>
      <c r="OV643"/>
      <c r="OW643"/>
      <c r="OX643"/>
      <c r="OY643"/>
      <c r="OZ643"/>
      <c r="PA643"/>
      <c r="PB643"/>
      <c r="PC643"/>
      <c r="PD643"/>
      <c r="PE643"/>
      <c r="PF643"/>
      <c r="PG643"/>
      <c r="PH643"/>
      <c r="PI643"/>
      <c r="PJ643"/>
      <c r="PK643"/>
      <c r="PL643"/>
      <c r="PM643"/>
      <c r="PN643"/>
      <c r="PO643"/>
      <c r="PP643"/>
      <c r="PQ643"/>
      <c r="PR643"/>
      <c r="PS643"/>
      <c r="PT643"/>
      <c r="PU643"/>
      <c r="PV643"/>
      <c r="PW643"/>
      <c r="PX643"/>
      <c r="PY643"/>
      <c r="PZ643"/>
      <c r="QA643"/>
      <c r="QB643"/>
      <c r="QC643"/>
      <c r="QD643"/>
      <c r="QE643"/>
      <c r="QF643"/>
      <c r="QG643"/>
      <c r="QH643"/>
      <c r="QI643"/>
      <c r="QJ643"/>
      <c r="QK643"/>
      <c r="QL643"/>
      <c r="QM643"/>
      <c r="QN643"/>
      <c r="QO643"/>
      <c r="QP643"/>
      <c r="QQ643"/>
      <c r="QR643"/>
      <c r="QS643"/>
      <c r="QT643"/>
      <c r="QU643"/>
      <c r="QV643"/>
      <c r="QW643"/>
      <c r="QX643"/>
      <c r="QY643"/>
      <c r="QZ643"/>
      <c r="RA643"/>
      <c r="RB643"/>
      <c r="RC643"/>
      <c r="RD643"/>
      <c r="RE643"/>
      <c r="RF643"/>
      <c r="RG643"/>
      <c r="RH643"/>
      <c r="RI643"/>
      <c r="RJ643"/>
      <c r="RK643"/>
      <c r="RL643"/>
      <c r="RM643"/>
      <c r="RN643"/>
      <c r="RO643"/>
      <c r="RP643"/>
      <c r="RQ643"/>
      <c r="RR643"/>
      <c r="RS643"/>
      <c r="RT643"/>
      <c r="RU643"/>
      <c r="RV643"/>
      <c r="RW643"/>
      <c r="RX643"/>
      <c r="RY643"/>
      <c r="RZ643"/>
      <c r="SA643"/>
      <c r="SB643"/>
      <c r="SC643"/>
      <c r="SD643"/>
      <c r="SE643"/>
      <c r="SF643"/>
      <c r="SG643"/>
      <c r="SH643"/>
      <c r="SI643"/>
      <c r="SJ643"/>
      <c r="SK643"/>
      <c r="SL643"/>
      <c r="SM643"/>
      <c r="SN643"/>
      <c r="SO643"/>
      <c r="SP643"/>
      <c r="SQ643"/>
      <c r="SR643"/>
      <c r="SS643"/>
      <c r="ST643"/>
      <c r="SU643"/>
      <c r="SV643"/>
      <c r="SW643"/>
      <c r="SX643"/>
      <c r="SY643"/>
      <c r="SZ643"/>
      <c r="TA643"/>
      <c r="TB643"/>
      <c r="TC643"/>
      <c r="TD643"/>
      <c r="TE643"/>
      <c r="TF643"/>
      <c r="TG643"/>
      <c r="TH643"/>
      <c r="TI643"/>
      <c r="TJ643"/>
      <c r="TK643"/>
      <c r="TL643"/>
      <c r="TM643"/>
      <c r="TN643"/>
      <c r="TO643"/>
      <c r="TP643"/>
      <c r="TQ643"/>
      <c r="TR643"/>
      <c r="TS643"/>
      <c r="TT643"/>
      <c r="TU643"/>
      <c r="TV643"/>
      <c r="TW643"/>
      <c r="TX643"/>
      <c r="TY643"/>
      <c r="TZ643"/>
      <c r="UA643"/>
      <c r="UB643"/>
      <c r="UC643"/>
      <c r="UD643"/>
      <c r="UE643"/>
      <c r="UF643"/>
      <c r="UG643"/>
      <c r="UH643"/>
      <c r="UI643"/>
      <c r="UJ643"/>
      <c r="UK643"/>
      <c r="UL643"/>
      <c r="UM643"/>
      <c r="UN643"/>
      <c r="UO643"/>
      <c r="UP643"/>
      <c r="UQ643"/>
      <c r="UR643"/>
      <c r="US643"/>
      <c r="UT643"/>
      <c r="UU643"/>
      <c r="UV643"/>
      <c r="UW643"/>
      <c r="UX643"/>
      <c r="UY643"/>
      <c r="UZ643"/>
      <c r="VA643"/>
      <c r="VB643"/>
      <c r="VC643"/>
      <c r="VD643"/>
      <c r="VE643"/>
      <c r="VF643"/>
      <c r="VG643"/>
      <c r="VH643"/>
      <c r="VI643"/>
      <c r="VJ643"/>
      <c r="VK643"/>
      <c r="VL643"/>
      <c r="VM643"/>
      <c r="VN643"/>
      <c r="VO643"/>
      <c r="VP643"/>
      <c r="VQ643"/>
      <c r="VR643"/>
      <c r="VS643"/>
      <c r="VT643"/>
      <c r="VU643"/>
      <c r="VV643"/>
      <c r="VW643"/>
      <c r="VX643"/>
      <c r="VY643"/>
      <c r="VZ643"/>
      <c r="WA643"/>
      <c r="WB643"/>
      <c r="WC643"/>
      <c r="WD643"/>
      <c r="WE643"/>
      <c r="WF643"/>
      <c r="WG643"/>
      <c r="WH643"/>
      <c r="WI643"/>
      <c r="WJ643"/>
      <c r="WK643"/>
      <c r="WL643"/>
      <c r="WM643"/>
      <c r="WN643"/>
      <c r="WO643"/>
      <c r="WP643"/>
      <c r="WQ643"/>
      <c r="WR643"/>
      <c r="WS643"/>
      <c r="WT643"/>
      <c r="WU643"/>
      <c r="WV643"/>
      <c r="WW643"/>
      <c r="WX643"/>
      <c r="WY643"/>
      <c r="WZ643"/>
      <c r="XA643"/>
      <c r="XB643"/>
      <c r="XC643"/>
      <c r="XD643"/>
      <c r="XE643"/>
      <c r="XF643"/>
      <c r="XG643"/>
      <c r="XH643"/>
      <c r="XI643"/>
      <c r="XJ643"/>
      <c r="XK643"/>
      <c r="XL643"/>
      <c r="XM643"/>
      <c r="XN643"/>
      <c r="XO643"/>
      <c r="XP643"/>
      <c r="XQ643"/>
      <c r="XR643"/>
      <c r="XS643"/>
      <c r="XT643"/>
      <c r="XU643"/>
      <c r="XV643"/>
      <c r="XW643"/>
      <c r="XX643"/>
      <c r="XY643"/>
      <c r="XZ643"/>
      <c r="YA643"/>
      <c r="YB643"/>
      <c r="YC643"/>
      <c r="YD643"/>
      <c r="YE643"/>
      <c r="YF643"/>
      <c r="YG643"/>
      <c r="YH643"/>
      <c r="YI643"/>
      <c r="YJ643"/>
      <c r="YK643"/>
      <c r="YL643"/>
      <c r="YM643"/>
      <c r="YN643"/>
      <c r="YO643"/>
      <c r="YP643"/>
      <c r="YQ643"/>
      <c r="YR643"/>
      <c r="YS643"/>
      <c r="YT643"/>
      <c r="YU643"/>
      <c r="YV643"/>
      <c r="YW643"/>
      <c r="YX643"/>
      <c r="YY643"/>
      <c r="YZ643"/>
      <c r="ZA643"/>
      <c r="ZB643"/>
      <c r="ZC643"/>
      <c r="ZD643"/>
      <c r="ZE643"/>
      <c r="ZF643"/>
      <c r="ZG643"/>
      <c r="ZH643"/>
      <c r="ZI643"/>
      <c r="ZJ643"/>
      <c r="ZK643"/>
      <c r="ZL643"/>
      <c r="ZM643"/>
      <c r="ZN643"/>
      <c r="ZO643"/>
      <c r="ZP643"/>
      <c r="ZQ643"/>
      <c r="ZR643"/>
      <c r="ZS643"/>
      <c r="ZT643"/>
      <c r="ZU643"/>
      <c r="ZV643"/>
      <c r="ZW643"/>
      <c r="ZX643"/>
      <c r="ZY643"/>
      <c r="ZZ643"/>
      <c r="AAA643"/>
      <c r="AAB643"/>
      <c r="AAC643"/>
      <c r="AAD643"/>
      <c r="AAE643"/>
      <c r="AAF643"/>
      <c r="AAG643"/>
      <c r="AAH643"/>
      <c r="AAI643"/>
      <c r="AAJ643"/>
      <c r="AAK643"/>
      <c r="AAL643"/>
      <c r="AAM643"/>
      <c r="AAN643"/>
      <c r="AAO643"/>
      <c r="AAP643"/>
      <c r="AAQ643"/>
      <c r="AAR643"/>
      <c r="AAS643"/>
      <c r="AAT643"/>
      <c r="AAU643"/>
      <c r="AAV643"/>
      <c r="AAW643"/>
      <c r="AAX643"/>
      <c r="AAY643"/>
      <c r="AAZ643"/>
      <c r="ABA643"/>
      <c r="ABB643"/>
      <c r="ABC643"/>
      <c r="ABD643"/>
      <c r="ABE643"/>
      <c r="ABF643"/>
      <c r="ABG643"/>
      <c r="ABH643"/>
      <c r="ABI643"/>
      <c r="ABJ643"/>
      <c r="ABK643"/>
      <c r="ABL643"/>
      <c r="ABM643"/>
      <c r="ABN643"/>
      <c r="ABO643"/>
      <c r="ABP643"/>
      <c r="ABQ643"/>
      <c r="ABR643"/>
      <c r="ABS643"/>
      <c r="ABT643"/>
      <c r="ABU643"/>
      <c r="ABV643"/>
      <c r="ABW643"/>
      <c r="ABX643"/>
      <c r="ABY643"/>
      <c r="ABZ643"/>
      <c r="ACA643"/>
      <c r="ACB643"/>
      <c r="ACC643"/>
      <c r="ACD643"/>
      <c r="ACE643"/>
      <c r="ACF643"/>
      <c r="ACG643"/>
      <c r="ACH643"/>
      <c r="ACI643"/>
      <c r="ACJ643"/>
      <c r="ACK643"/>
      <c r="ACL643"/>
      <c r="ACM643"/>
      <c r="ACN643"/>
      <c r="ACO643"/>
      <c r="ACP643"/>
      <c r="ACQ643"/>
      <c r="ACR643"/>
      <c r="ACS643"/>
      <c r="ACT643"/>
      <c r="ACU643"/>
      <c r="ACV643"/>
      <c r="ACW643"/>
      <c r="ACX643"/>
      <c r="ACY643"/>
      <c r="ACZ643"/>
      <c r="ADA643"/>
      <c r="ADB643"/>
      <c r="ADC643"/>
      <c r="ADD643"/>
      <c r="ADE643"/>
      <c r="ADF643"/>
      <c r="ADG643"/>
      <c r="ADH643"/>
      <c r="ADI643"/>
      <c r="ADJ643"/>
      <c r="ADK643"/>
      <c r="ADL643"/>
      <c r="ADM643"/>
      <c r="ADN643"/>
      <c r="ADO643"/>
      <c r="ADP643"/>
      <c r="ADQ643"/>
      <c r="ADR643"/>
      <c r="ADS643"/>
      <c r="ADT643"/>
      <c r="ADU643"/>
      <c r="ADV643"/>
      <c r="ADW643"/>
      <c r="ADX643"/>
      <c r="ADY643"/>
      <c r="ADZ643"/>
      <c r="AEA643"/>
      <c r="AEB643"/>
      <c r="AEC643"/>
      <c r="AED643"/>
      <c r="AEE643"/>
      <c r="AEF643"/>
      <c r="AEG643"/>
      <c r="AEH643"/>
      <c r="AEI643"/>
      <c r="AEJ643"/>
      <c r="AEK643"/>
      <c r="AEL643"/>
      <c r="AEM643"/>
      <c r="AEN643"/>
      <c r="AEO643"/>
      <c r="AEP643"/>
      <c r="AEQ643"/>
      <c r="AER643"/>
      <c r="AES643"/>
      <c r="AET643"/>
      <c r="AEU643"/>
      <c r="AEV643"/>
      <c r="AEW643"/>
      <c r="AEX643"/>
      <c r="AEY643"/>
      <c r="AEZ643"/>
      <c r="AFA643"/>
      <c r="AFB643"/>
      <c r="AFC643"/>
      <c r="AFD643"/>
      <c r="AFE643"/>
      <c r="AFF643"/>
      <c r="AFG643"/>
      <c r="AFH643"/>
      <c r="AFI643"/>
      <c r="AFJ643"/>
      <c r="AFK643"/>
      <c r="AFL643"/>
      <c r="AFM643"/>
      <c r="AFN643"/>
      <c r="AFO643"/>
      <c r="AFP643"/>
      <c r="AFQ643"/>
      <c r="AFR643"/>
      <c r="AFS643"/>
      <c r="AFT643"/>
      <c r="AFU643"/>
      <c r="AFV643"/>
      <c r="AFW643"/>
      <c r="AFX643"/>
      <c r="AFY643"/>
      <c r="AFZ643"/>
      <c r="AGA643"/>
      <c r="AGB643"/>
      <c r="AGC643"/>
      <c r="AGD643"/>
      <c r="AGE643"/>
      <c r="AGF643"/>
      <c r="AGG643"/>
      <c r="AGH643"/>
      <c r="AGI643"/>
      <c r="AGJ643"/>
      <c r="AGK643"/>
      <c r="AGL643"/>
      <c r="AGM643"/>
      <c r="AGN643"/>
      <c r="AGO643"/>
      <c r="AGP643"/>
      <c r="AGQ643"/>
      <c r="AGR643"/>
      <c r="AGS643"/>
      <c r="AGT643"/>
      <c r="AGU643"/>
      <c r="AGV643"/>
      <c r="AGW643"/>
      <c r="AGX643"/>
      <c r="AGY643"/>
      <c r="AGZ643"/>
      <c r="AHA643"/>
      <c r="AHB643"/>
      <c r="AHC643"/>
      <c r="AHD643"/>
      <c r="AHE643"/>
      <c r="AHF643"/>
      <c r="AHG643"/>
      <c r="AHH643"/>
      <c r="AHI643"/>
      <c r="AHJ643"/>
      <c r="AHK643"/>
      <c r="AHL643"/>
      <c r="AHM643"/>
      <c r="AHN643"/>
      <c r="AHO643"/>
      <c r="AHP643"/>
      <c r="AHQ643"/>
      <c r="AHR643"/>
      <c r="AHS643"/>
      <c r="AHT643"/>
      <c r="AHU643"/>
      <c r="AHV643"/>
      <c r="AHW643"/>
      <c r="AHX643"/>
      <c r="AHY643"/>
      <c r="AHZ643"/>
      <c r="AIA643"/>
      <c r="AIB643"/>
      <c r="AIC643"/>
      <c r="AID643"/>
      <c r="AIE643"/>
      <c r="AIF643"/>
      <c r="AIG643"/>
      <c r="AIH643"/>
      <c r="AII643"/>
      <c r="AIJ643"/>
      <c r="AIK643"/>
      <c r="AIL643"/>
      <c r="AIM643"/>
      <c r="AIN643"/>
      <c r="AIO643"/>
      <c r="AIP643"/>
      <c r="AIQ643"/>
      <c r="AIR643"/>
      <c r="AIS643"/>
      <c r="AIT643"/>
      <c r="AIU643"/>
      <c r="AIV643"/>
      <c r="AIW643"/>
      <c r="AIX643"/>
      <c r="AIY643"/>
      <c r="AIZ643"/>
      <c r="AJA643"/>
      <c r="AJB643"/>
      <c r="AJC643"/>
      <c r="AJD643"/>
      <c r="AJE643"/>
      <c r="AJF643"/>
      <c r="AJG643"/>
      <c r="AJH643"/>
      <c r="AJI643"/>
      <c r="AJJ643"/>
      <c r="AJK643"/>
      <c r="AJL643"/>
      <c r="AJM643"/>
      <c r="AJN643"/>
      <c r="AJO643"/>
      <c r="AJP643"/>
      <c r="AJQ643"/>
      <c r="AJR643"/>
      <c r="AJS643"/>
      <c r="AJT643"/>
      <c r="AJU643"/>
      <c r="AJV643"/>
      <c r="AJW643"/>
      <c r="AJX643"/>
      <c r="AJY643"/>
      <c r="AJZ643"/>
      <c r="AKA643"/>
      <c r="AKB643"/>
      <c r="AKC643"/>
      <c r="AKD643"/>
      <c r="AKE643"/>
      <c r="AKF643"/>
      <c r="AKG643"/>
      <c r="AKH643"/>
      <c r="AKI643"/>
      <c r="AKJ643"/>
      <c r="AKK643"/>
      <c r="AKL643"/>
      <c r="AKM643"/>
      <c r="AKN643"/>
      <c r="AKO643"/>
      <c r="AKP643"/>
      <c r="AKQ643"/>
      <c r="AKR643"/>
      <c r="AKS643"/>
      <c r="AKT643"/>
      <c r="AKU643"/>
      <c r="AKV643"/>
      <c r="AKW643"/>
      <c r="AKX643"/>
      <c r="AKY643"/>
      <c r="AKZ643"/>
      <c r="ALA643"/>
      <c r="ALB643"/>
      <c r="ALC643"/>
      <c r="ALD643"/>
      <c r="ALE643"/>
      <c r="ALF643"/>
      <c r="ALG643"/>
      <c r="ALH643"/>
      <c r="ALI643"/>
      <c r="ALJ643"/>
      <c r="ALK643"/>
      <c r="ALL643"/>
      <c r="ALM643"/>
      <c r="ALN643"/>
      <c r="ALO643"/>
      <c r="ALP643"/>
      <c r="ALQ643"/>
      <c r="ALR643"/>
      <c r="ALS643"/>
      <c r="ALT643"/>
      <c r="ALU643"/>
      <c r="ALV643"/>
      <c r="ALW643"/>
      <c r="ALX643"/>
      <c r="ALY643"/>
      <c r="ALZ643"/>
      <c r="AMA643"/>
      <c r="AMB643"/>
      <c r="AMC643"/>
      <c r="AMD643"/>
      <c r="AME643"/>
      <c r="AMF643"/>
      <c r="AMG643"/>
      <c r="AMH643"/>
      <c r="AMI643"/>
      <c r="AMJ643"/>
      <c r="AMK643"/>
      <c r="AML643"/>
      <c r="AMM643"/>
      <c r="AMN643"/>
      <c r="AMO643"/>
      <c r="AMP643"/>
      <c r="AMQ643"/>
      <c r="AMR643"/>
      <c r="AMS643"/>
      <c r="AMT643"/>
      <c r="AMU643"/>
      <c r="AMV643" s="6"/>
      <c r="AMW643" s="6"/>
      <c r="AMX643" s="6"/>
    </row>
    <row r="644" spans="3:1038" s="28" customFormat="1" x14ac:dyDescent="0.25">
      <c r="C644" s="6" t="str">
        <f t="shared" si="343"/>
        <v>Whirlpool</v>
      </c>
      <c r="D644" s="6" t="str">
        <f t="shared" si="344"/>
        <v>HPHE2K50HD045VN 120  (50 gal)</v>
      </c>
      <c r="E644" s="6">
        <f t="shared" si="345"/>
        <v>2600513</v>
      </c>
      <c r="F644" s="55">
        <f t="shared" si="346"/>
        <v>50</v>
      </c>
      <c r="G644" s="6" t="str">
        <f t="shared" si="347"/>
        <v>AOSmithHPTU50</v>
      </c>
      <c r="H644" s="114">
        <f t="shared" si="348"/>
        <v>0</v>
      </c>
      <c r="I644" s="152" t="str">
        <f t="shared" si="349"/>
        <v>WhirlpoolHPHE2K50N</v>
      </c>
      <c r="J644" s="114">
        <v>3</v>
      </c>
      <c r="K644" s="219">
        <v>3.42</v>
      </c>
      <c r="L644" s="91" t="s">
        <v>188</v>
      </c>
      <c r="M644" s="32">
        <v>3</v>
      </c>
      <c r="N644" s="75">
        <f t="shared" si="350"/>
        <v>26</v>
      </c>
      <c r="O644" s="9" t="s">
        <v>50</v>
      </c>
      <c r="P644" s="62">
        <f t="shared" si="341"/>
        <v>5</v>
      </c>
      <c r="Q644" s="164">
        <f t="shared" si="337"/>
        <v>2600513</v>
      </c>
      <c r="R644" s="59" t="str">
        <f t="shared" si="351"/>
        <v>HPHE2K50HD045VN 120  (50 gal)</v>
      </c>
      <c r="S644" s="151">
        <f>COUNTIF(R$90:R$662, R644)</f>
        <v>1</v>
      </c>
      <c r="T644" s="10" t="s">
        <v>53</v>
      </c>
      <c r="U644" s="11">
        <v>50</v>
      </c>
      <c r="V644" s="30" t="s">
        <v>81</v>
      </c>
      <c r="W644" s="80" t="s">
        <v>106</v>
      </c>
      <c r="X644" s="85" t="str">
        <f t="shared" si="338"/>
        <v>AOSmithHPTU50</v>
      </c>
      <c r="Y644" s="113">
        <v>0</v>
      </c>
      <c r="Z644" s="42" t="s">
        <v>8</v>
      </c>
      <c r="AA644" s="43">
        <v>42545</v>
      </c>
      <c r="AB644" s="44" t="s">
        <v>80</v>
      </c>
      <c r="AC644" s="124" t="str">
        <f t="shared" si="352"/>
        <v>2,     2600513,   "HPHE2K50HD045VN 120  (50 gal)"</v>
      </c>
      <c r="AD644" s="126" t="str">
        <f t="shared" si="342"/>
        <v>Whirlpool</v>
      </c>
      <c r="AE644" s="127" t="s">
        <v>691</v>
      </c>
      <c r="AF644" s="167">
        <f>COUNTIF(AE$77:AE$662, AE644)</f>
        <v>1</v>
      </c>
      <c r="AG644" s="124" t="str">
        <f t="shared" si="353"/>
        <v xml:space="preserve">          case  HPHE2K50HD045VN 120  (50 gal)   :   "WhirlpoolHPHE2K50N"</v>
      </c>
      <c r="AH644" s="6">
        <v>3.42</v>
      </c>
      <c r="AI644" s="6"/>
      <c r="AJ644" s="6">
        <v>3</v>
      </c>
      <c r="AK644"/>
      <c r="AL644" s="138">
        <f t="shared" ref="AL644:AL662" si="354">IF( AJ644=3, AH644, "" )</f>
        <v>3.42</v>
      </c>
      <c r="AM644" s="138" t="str">
        <f t="shared" ref="AM644:AM662" si="355">IF( AJ644=4, AH644, "" )</f>
        <v/>
      </c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  <c r="DQ644"/>
      <c r="DR644"/>
      <c r="DS644"/>
      <c r="DT644"/>
      <c r="DU644"/>
      <c r="DV644"/>
      <c r="DW644"/>
      <c r="DX644"/>
      <c r="DY644"/>
      <c r="DZ644"/>
      <c r="EA644"/>
      <c r="EB644"/>
      <c r="EC644"/>
      <c r="ED644"/>
      <c r="EE644"/>
      <c r="EF644"/>
      <c r="EG644"/>
      <c r="EH644"/>
      <c r="EI644"/>
      <c r="EJ644"/>
      <c r="EK644"/>
      <c r="EL644"/>
      <c r="EM644"/>
      <c r="EN644"/>
      <c r="EO644"/>
      <c r="EP644"/>
      <c r="EQ644"/>
      <c r="ER644"/>
      <c r="ES644"/>
      <c r="ET644"/>
      <c r="EU644"/>
      <c r="EV644"/>
      <c r="EW644"/>
      <c r="EX644"/>
      <c r="EY644"/>
      <c r="EZ644"/>
      <c r="FA644"/>
      <c r="FB644"/>
      <c r="FC644"/>
      <c r="FD644"/>
      <c r="FE644"/>
      <c r="FF644"/>
      <c r="FG644"/>
      <c r="FH644"/>
      <c r="FI644"/>
      <c r="FJ644"/>
      <c r="FK644"/>
      <c r="FL644"/>
      <c r="FM644"/>
      <c r="FN644"/>
      <c r="FO644"/>
      <c r="FP644"/>
      <c r="FQ644"/>
      <c r="FR644"/>
      <c r="FS644"/>
      <c r="FT644"/>
      <c r="FU644"/>
      <c r="FV644"/>
      <c r="FW644"/>
      <c r="FX644"/>
      <c r="FY644"/>
      <c r="FZ644"/>
      <c r="GA644"/>
      <c r="GB644"/>
      <c r="GC644"/>
      <c r="GD644"/>
      <c r="GE644"/>
      <c r="GF644"/>
      <c r="GG644"/>
      <c r="GH644"/>
      <c r="GI644"/>
      <c r="GJ644"/>
      <c r="GK644"/>
      <c r="GL644"/>
      <c r="GM644"/>
      <c r="GN644"/>
      <c r="GO644"/>
      <c r="GP644"/>
      <c r="GQ644"/>
      <c r="GR644"/>
      <c r="GS644"/>
      <c r="GT644"/>
      <c r="GU644"/>
      <c r="GV644"/>
      <c r="GW644"/>
      <c r="GX644"/>
      <c r="GY644"/>
      <c r="GZ644"/>
      <c r="HA644"/>
      <c r="HB644"/>
      <c r="HC644"/>
      <c r="HD644"/>
      <c r="HE644"/>
      <c r="HF644"/>
      <c r="HG644"/>
      <c r="HH644"/>
      <c r="HI644"/>
      <c r="HJ644"/>
      <c r="HK644"/>
      <c r="HL644"/>
      <c r="HM644"/>
      <c r="HN644"/>
      <c r="HO644"/>
      <c r="HP644"/>
      <c r="HQ644"/>
      <c r="HR644"/>
      <c r="HS644"/>
      <c r="HT644"/>
      <c r="HU644"/>
      <c r="HV644"/>
      <c r="HW644"/>
      <c r="HX644"/>
      <c r="HY644"/>
      <c r="HZ644"/>
      <c r="IA644"/>
      <c r="IB644"/>
      <c r="IC644"/>
      <c r="ID644"/>
      <c r="IE644"/>
      <c r="IF644"/>
      <c r="IG644"/>
      <c r="IH644"/>
      <c r="II644"/>
      <c r="IJ644"/>
      <c r="IK644"/>
      <c r="IL644"/>
      <c r="IM644"/>
      <c r="IN644"/>
      <c r="IO644"/>
      <c r="IP644"/>
      <c r="IQ644"/>
      <c r="IR644"/>
      <c r="IS644"/>
      <c r="IT644"/>
      <c r="IU644"/>
      <c r="IV644"/>
      <c r="IW644"/>
      <c r="IX644"/>
      <c r="IY644"/>
      <c r="IZ644"/>
      <c r="JA644"/>
      <c r="JB644"/>
      <c r="JC644"/>
      <c r="JD644"/>
      <c r="JE644"/>
      <c r="JF644"/>
      <c r="JG644"/>
      <c r="JH644"/>
      <c r="JI644"/>
      <c r="JJ644"/>
      <c r="JK644"/>
      <c r="JL644"/>
      <c r="JM644"/>
      <c r="JN644"/>
      <c r="JO644"/>
      <c r="JP644"/>
      <c r="JQ644"/>
      <c r="JR644"/>
      <c r="JS644"/>
      <c r="JT644"/>
      <c r="JU644"/>
      <c r="JV644"/>
      <c r="JW644"/>
      <c r="JX644"/>
      <c r="JY644"/>
      <c r="JZ644"/>
      <c r="KA644"/>
      <c r="KB644"/>
      <c r="KC644"/>
      <c r="KD644"/>
      <c r="KE644"/>
      <c r="KF644"/>
      <c r="KG644"/>
      <c r="KH644"/>
      <c r="KI644"/>
      <c r="KJ644"/>
      <c r="KK644"/>
      <c r="KL644"/>
      <c r="KM644"/>
      <c r="KN644"/>
      <c r="KO644"/>
      <c r="KP644"/>
      <c r="KQ644"/>
      <c r="KR644"/>
      <c r="KS644"/>
      <c r="KT644"/>
      <c r="KU644"/>
      <c r="KV644"/>
      <c r="KW644"/>
      <c r="KX644"/>
      <c r="KY644"/>
      <c r="KZ644"/>
      <c r="LA644"/>
      <c r="LB644"/>
      <c r="LC644"/>
      <c r="LD644"/>
      <c r="LE644"/>
      <c r="LF644"/>
      <c r="LG644"/>
      <c r="LH644"/>
      <c r="LI644"/>
      <c r="LJ644"/>
      <c r="LK644"/>
      <c r="LL644"/>
      <c r="LM644"/>
      <c r="LN644"/>
      <c r="LO644"/>
      <c r="LP644"/>
      <c r="LQ644"/>
      <c r="LR644"/>
      <c r="LS644"/>
      <c r="LT644"/>
      <c r="LU644"/>
      <c r="LV644"/>
      <c r="LW644"/>
      <c r="LX644"/>
      <c r="LY644"/>
      <c r="LZ644"/>
      <c r="MA644"/>
      <c r="MB644"/>
      <c r="MC644"/>
      <c r="MD644"/>
      <c r="ME644"/>
      <c r="MF644"/>
      <c r="MG644"/>
      <c r="MH644"/>
      <c r="MI644"/>
      <c r="MJ644"/>
      <c r="MK644"/>
      <c r="ML644"/>
      <c r="MM644"/>
      <c r="MN644"/>
      <c r="MO644"/>
      <c r="MP644"/>
      <c r="MQ644"/>
      <c r="MR644"/>
      <c r="MS644"/>
      <c r="MT644"/>
      <c r="MU644"/>
      <c r="MV644"/>
      <c r="MW644"/>
      <c r="MX644"/>
      <c r="MY644"/>
      <c r="MZ644"/>
      <c r="NA644"/>
      <c r="NB644"/>
      <c r="NC644"/>
      <c r="ND644"/>
      <c r="NE644"/>
      <c r="NF644"/>
      <c r="NG644"/>
      <c r="NH644"/>
      <c r="NI644"/>
      <c r="NJ644"/>
      <c r="NK644"/>
      <c r="NL644"/>
      <c r="NM644"/>
      <c r="NN644"/>
      <c r="NO644"/>
      <c r="NP644"/>
      <c r="NQ644"/>
      <c r="NR644"/>
      <c r="NS644"/>
      <c r="NT644"/>
      <c r="NU644"/>
      <c r="NV644"/>
      <c r="NW644"/>
      <c r="NX644"/>
      <c r="NY644"/>
      <c r="NZ644"/>
      <c r="OA644"/>
      <c r="OB644"/>
      <c r="OC644"/>
      <c r="OD644"/>
      <c r="OE644"/>
      <c r="OF644"/>
      <c r="OG644"/>
      <c r="OH644"/>
      <c r="OI644"/>
      <c r="OJ644"/>
      <c r="OK644"/>
      <c r="OL644"/>
      <c r="OM644"/>
      <c r="ON644"/>
      <c r="OO644"/>
      <c r="OP644"/>
      <c r="OQ644"/>
      <c r="OR644"/>
      <c r="OS644"/>
      <c r="OT644"/>
      <c r="OU644"/>
      <c r="OV644"/>
      <c r="OW644"/>
      <c r="OX644"/>
      <c r="OY644"/>
      <c r="OZ644"/>
      <c r="PA644"/>
      <c r="PB644"/>
      <c r="PC644"/>
      <c r="PD644"/>
      <c r="PE644"/>
      <c r="PF644"/>
      <c r="PG644"/>
      <c r="PH644"/>
      <c r="PI644"/>
      <c r="PJ644"/>
      <c r="PK644"/>
      <c r="PL644"/>
      <c r="PM644"/>
      <c r="PN644"/>
      <c r="PO644"/>
      <c r="PP644"/>
      <c r="PQ644"/>
      <c r="PR644"/>
      <c r="PS644"/>
      <c r="PT644"/>
      <c r="PU644"/>
      <c r="PV644"/>
      <c r="PW644"/>
      <c r="PX644"/>
      <c r="PY644"/>
      <c r="PZ644"/>
      <c r="QA644"/>
      <c r="QB644"/>
      <c r="QC644"/>
      <c r="QD644"/>
      <c r="QE644"/>
      <c r="QF644"/>
      <c r="QG644"/>
      <c r="QH644"/>
      <c r="QI644"/>
      <c r="QJ644"/>
      <c r="QK644"/>
      <c r="QL644"/>
      <c r="QM644"/>
      <c r="QN644"/>
      <c r="QO644"/>
      <c r="QP644"/>
      <c r="QQ644"/>
      <c r="QR644"/>
      <c r="QS644"/>
      <c r="QT644"/>
      <c r="QU644"/>
      <c r="QV644"/>
      <c r="QW644"/>
      <c r="QX644"/>
      <c r="QY644"/>
      <c r="QZ644"/>
      <c r="RA644"/>
      <c r="RB644"/>
      <c r="RC644"/>
      <c r="RD644"/>
      <c r="RE644"/>
      <c r="RF644"/>
      <c r="RG644"/>
      <c r="RH644"/>
      <c r="RI644"/>
      <c r="RJ644"/>
      <c r="RK644"/>
      <c r="RL644"/>
      <c r="RM644"/>
      <c r="RN644"/>
      <c r="RO644"/>
      <c r="RP644"/>
      <c r="RQ644"/>
      <c r="RR644"/>
      <c r="RS644"/>
      <c r="RT644"/>
      <c r="RU644"/>
      <c r="RV644"/>
      <c r="RW644"/>
      <c r="RX644"/>
      <c r="RY644"/>
      <c r="RZ644"/>
      <c r="SA644"/>
      <c r="SB644"/>
      <c r="SC644"/>
      <c r="SD644"/>
      <c r="SE644"/>
      <c r="SF644"/>
      <c r="SG644"/>
      <c r="SH644"/>
      <c r="SI644"/>
      <c r="SJ644"/>
      <c r="SK644"/>
      <c r="SL644"/>
      <c r="SM644"/>
      <c r="SN644"/>
      <c r="SO644"/>
      <c r="SP644"/>
      <c r="SQ644"/>
      <c r="SR644"/>
      <c r="SS644"/>
      <c r="ST644"/>
      <c r="SU644"/>
      <c r="SV644"/>
      <c r="SW644"/>
      <c r="SX644"/>
      <c r="SY644"/>
      <c r="SZ644"/>
      <c r="TA644"/>
      <c r="TB644"/>
      <c r="TC644"/>
      <c r="TD644"/>
      <c r="TE644"/>
      <c r="TF644"/>
      <c r="TG644"/>
      <c r="TH644"/>
      <c r="TI644"/>
      <c r="TJ644"/>
      <c r="TK644"/>
      <c r="TL644"/>
      <c r="TM644"/>
      <c r="TN644"/>
      <c r="TO644"/>
      <c r="TP644"/>
      <c r="TQ644"/>
      <c r="TR644"/>
      <c r="TS644"/>
      <c r="TT644"/>
      <c r="TU644"/>
      <c r="TV644"/>
      <c r="TW644"/>
      <c r="TX644"/>
      <c r="TY644"/>
      <c r="TZ644"/>
      <c r="UA644"/>
      <c r="UB644"/>
      <c r="UC644"/>
      <c r="UD644"/>
      <c r="UE644"/>
      <c r="UF644"/>
      <c r="UG644"/>
      <c r="UH644"/>
      <c r="UI644"/>
      <c r="UJ644"/>
      <c r="UK644"/>
      <c r="UL644"/>
      <c r="UM644"/>
      <c r="UN644"/>
      <c r="UO644"/>
      <c r="UP644"/>
      <c r="UQ644"/>
      <c r="UR644"/>
      <c r="US644"/>
      <c r="UT644"/>
      <c r="UU644"/>
      <c r="UV644"/>
      <c r="UW644"/>
      <c r="UX644"/>
      <c r="UY644"/>
      <c r="UZ644"/>
      <c r="VA644"/>
      <c r="VB644"/>
      <c r="VC644"/>
      <c r="VD644"/>
      <c r="VE644"/>
      <c r="VF644"/>
      <c r="VG644"/>
      <c r="VH644"/>
      <c r="VI644"/>
      <c r="VJ644"/>
      <c r="VK644"/>
      <c r="VL644"/>
      <c r="VM644"/>
      <c r="VN644"/>
      <c r="VO644"/>
      <c r="VP644"/>
      <c r="VQ644"/>
      <c r="VR644"/>
      <c r="VS644"/>
      <c r="VT644"/>
      <c r="VU644"/>
      <c r="VV644"/>
      <c r="VW644"/>
      <c r="VX644"/>
      <c r="VY644"/>
      <c r="VZ644"/>
      <c r="WA644"/>
      <c r="WB644"/>
      <c r="WC644"/>
      <c r="WD644"/>
      <c r="WE644"/>
      <c r="WF644"/>
      <c r="WG644"/>
      <c r="WH644"/>
      <c r="WI644"/>
      <c r="WJ644"/>
      <c r="WK644"/>
      <c r="WL644"/>
      <c r="WM644"/>
      <c r="WN644"/>
      <c r="WO644"/>
      <c r="WP644"/>
      <c r="WQ644"/>
      <c r="WR644"/>
      <c r="WS644"/>
      <c r="WT644"/>
      <c r="WU644"/>
      <c r="WV644"/>
      <c r="WW644"/>
      <c r="WX644"/>
      <c r="WY644"/>
      <c r="WZ644"/>
      <c r="XA644"/>
      <c r="XB644"/>
      <c r="XC644"/>
      <c r="XD644"/>
      <c r="XE644"/>
      <c r="XF644"/>
      <c r="XG644"/>
      <c r="XH644"/>
      <c r="XI644"/>
      <c r="XJ644"/>
      <c r="XK644"/>
      <c r="XL644"/>
      <c r="XM644"/>
      <c r="XN644"/>
      <c r="XO644"/>
      <c r="XP644"/>
      <c r="XQ644"/>
      <c r="XR644"/>
      <c r="XS644"/>
      <c r="XT644"/>
      <c r="XU644"/>
      <c r="XV644"/>
      <c r="XW644"/>
      <c r="XX644"/>
      <c r="XY644"/>
      <c r="XZ644"/>
      <c r="YA644"/>
      <c r="YB644"/>
      <c r="YC644"/>
      <c r="YD644"/>
      <c r="YE644"/>
      <c r="YF644"/>
      <c r="YG644"/>
      <c r="YH644"/>
      <c r="YI644"/>
      <c r="YJ644"/>
      <c r="YK644"/>
      <c r="YL644"/>
      <c r="YM644"/>
      <c r="YN644"/>
      <c r="YO644"/>
      <c r="YP644"/>
      <c r="YQ644"/>
      <c r="YR644"/>
      <c r="YS644"/>
      <c r="YT644"/>
      <c r="YU644"/>
      <c r="YV644"/>
      <c r="YW644"/>
      <c r="YX644"/>
      <c r="YY644"/>
      <c r="YZ644"/>
      <c r="ZA644"/>
      <c r="ZB644"/>
      <c r="ZC644"/>
      <c r="ZD644"/>
      <c r="ZE644"/>
      <c r="ZF644"/>
      <c r="ZG644"/>
      <c r="ZH644"/>
      <c r="ZI644"/>
      <c r="ZJ644"/>
      <c r="ZK644"/>
      <c r="ZL644"/>
      <c r="ZM644"/>
      <c r="ZN644"/>
      <c r="ZO644"/>
      <c r="ZP644"/>
      <c r="ZQ644"/>
      <c r="ZR644"/>
      <c r="ZS644"/>
      <c r="ZT644"/>
      <c r="ZU644"/>
      <c r="ZV644"/>
      <c r="ZW644"/>
      <c r="ZX644"/>
      <c r="ZY644"/>
      <c r="ZZ644"/>
      <c r="AAA644"/>
      <c r="AAB644"/>
      <c r="AAC644"/>
      <c r="AAD644"/>
      <c r="AAE644"/>
      <c r="AAF644"/>
      <c r="AAG644"/>
      <c r="AAH644"/>
      <c r="AAI644"/>
      <c r="AAJ644"/>
      <c r="AAK644"/>
      <c r="AAL644"/>
      <c r="AAM644"/>
      <c r="AAN644"/>
      <c r="AAO644"/>
      <c r="AAP644"/>
      <c r="AAQ644"/>
      <c r="AAR644"/>
      <c r="AAS644"/>
      <c r="AAT644"/>
      <c r="AAU644"/>
      <c r="AAV644"/>
      <c r="AAW644"/>
      <c r="AAX644"/>
      <c r="AAY644"/>
      <c r="AAZ644"/>
      <c r="ABA644"/>
      <c r="ABB644"/>
      <c r="ABC644"/>
      <c r="ABD644"/>
      <c r="ABE644"/>
      <c r="ABF644"/>
      <c r="ABG644"/>
      <c r="ABH644"/>
      <c r="ABI644"/>
      <c r="ABJ644"/>
      <c r="ABK644"/>
      <c r="ABL644"/>
      <c r="ABM644"/>
      <c r="ABN644"/>
      <c r="ABO644"/>
      <c r="ABP644"/>
      <c r="ABQ644"/>
      <c r="ABR644"/>
      <c r="ABS644"/>
      <c r="ABT644"/>
      <c r="ABU644"/>
      <c r="ABV644"/>
      <c r="ABW644"/>
      <c r="ABX644"/>
      <c r="ABY644"/>
      <c r="ABZ644"/>
      <c r="ACA644"/>
      <c r="ACB644"/>
      <c r="ACC644"/>
      <c r="ACD644"/>
      <c r="ACE644"/>
      <c r="ACF644"/>
      <c r="ACG644"/>
      <c r="ACH644"/>
      <c r="ACI644"/>
      <c r="ACJ644"/>
      <c r="ACK644"/>
      <c r="ACL644"/>
      <c r="ACM644"/>
      <c r="ACN644"/>
      <c r="ACO644"/>
      <c r="ACP644"/>
      <c r="ACQ644"/>
      <c r="ACR644"/>
      <c r="ACS644"/>
      <c r="ACT644"/>
      <c r="ACU644"/>
      <c r="ACV644"/>
      <c r="ACW644"/>
      <c r="ACX644"/>
      <c r="ACY644"/>
      <c r="ACZ644"/>
      <c r="ADA644"/>
      <c r="ADB644"/>
      <c r="ADC644"/>
      <c r="ADD644"/>
      <c r="ADE644"/>
      <c r="ADF644"/>
      <c r="ADG644"/>
      <c r="ADH644"/>
      <c r="ADI644"/>
      <c r="ADJ644"/>
      <c r="ADK644"/>
      <c r="ADL644"/>
      <c r="ADM644"/>
      <c r="ADN644"/>
      <c r="ADO644"/>
      <c r="ADP644"/>
      <c r="ADQ644"/>
      <c r="ADR644"/>
      <c r="ADS644"/>
      <c r="ADT644"/>
      <c r="ADU644"/>
      <c r="ADV644"/>
      <c r="ADW644"/>
      <c r="ADX644"/>
      <c r="ADY644"/>
      <c r="ADZ644"/>
      <c r="AEA644"/>
      <c r="AEB644"/>
      <c r="AEC644"/>
      <c r="AED644"/>
      <c r="AEE644"/>
      <c r="AEF644"/>
      <c r="AEG644"/>
      <c r="AEH644"/>
      <c r="AEI644"/>
      <c r="AEJ644"/>
      <c r="AEK644"/>
      <c r="AEL644"/>
      <c r="AEM644"/>
      <c r="AEN644"/>
      <c r="AEO644"/>
      <c r="AEP644"/>
      <c r="AEQ644"/>
      <c r="AER644"/>
      <c r="AES644"/>
      <c r="AET644"/>
      <c r="AEU644"/>
      <c r="AEV644"/>
      <c r="AEW644"/>
      <c r="AEX644"/>
      <c r="AEY644"/>
      <c r="AEZ644"/>
      <c r="AFA644"/>
      <c r="AFB644"/>
      <c r="AFC644"/>
      <c r="AFD644"/>
      <c r="AFE644"/>
      <c r="AFF644"/>
      <c r="AFG644"/>
      <c r="AFH644"/>
      <c r="AFI644"/>
      <c r="AFJ644"/>
      <c r="AFK644"/>
      <c r="AFL644"/>
      <c r="AFM644"/>
      <c r="AFN644"/>
      <c r="AFO644"/>
      <c r="AFP644"/>
      <c r="AFQ644"/>
      <c r="AFR644"/>
      <c r="AFS644"/>
      <c r="AFT644"/>
      <c r="AFU644"/>
      <c r="AFV644"/>
      <c r="AFW644"/>
      <c r="AFX644"/>
      <c r="AFY644"/>
      <c r="AFZ644"/>
      <c r="AGA644"/>
      <c r="AGB644"/>
      <c r="AGC644"/>
      <c r="AGD644"/>
      <c r="AGE644"/>
      <c r="AGF644"/>
      <c r="AGG644"/>
      <c r="AGH644"/>
      <c r="AGI644"/>
      <c r="AGJ644"/>
      <c r="AGK644"/>
      <c r="AGL644"/>
      <c r="AGM644"/>
      <c r="AGN644"/>
      <c r="AGO644"/>
      <c r="AGP644"/>
      <c r="AGQ644"/>
      <c r="AGR644"/>
      <c r="AGS644"/>
      <c r="AGT644"/>
      <c r="AGU644"/>
      <c r="AGV644"/>
      <c r="AGW644"/>
      <c r="AGX644"/>
      <c r="AGY644"/>
      <c r="AGZ644"/>
      <c r="AHA644"/>
      <c r="AHB644"/>
      <c r="AHC644"/>
      <c r="AHD644"/>
      <c r="AHE644"/>
      <c r="AHF644"/>
      <c r="AHG644"/>
      <c r="AHH644"/>
      <c r="AHI644"/>
      <c r="AHJ644"/>
      <c r="AHK644"/>
      <c r="AHL644"/>
      <c r="AHM644"/>
      <c r="AHN644"/>
      <c r="AHO644"/>
      <c r="AHP644"/>
      <c r="AHQ644"/>
      <c r="AHR644"/>
      <c r="AHS644"/>
      <c r="AHT644"/>
      <c r="AHU644"/>
      <c r="AHV644"/>
      <c r="AHW644"/>
      <c r="AHX644"/>
      <c r="AHY644"/>
      <c r="AHZ644"/>
      <c r="AIA644"/>
      <c r="AIB644"/>
      <c r="AIC644"/>
      <c r="AID644"/>
      <c r="AIE644"/>
      <c r="AIF644"/>
      <c r="AIG644"/>
      <c r="AIH644"/>
      <c r="AII644"/>
      <c r="AIJ644"/>
      <c r="AIK644"/>
      <c r="AIL644"/>
      <c r="AIM644"/>
      <c r="AIN644"/>
      <c r="AIO644"/>
      <c r="AIP644"/>
      <c r="AIQ644"/>
      <c r="AIR644"/>
      <c r="AIS644"/>
      <c r="AIT644"/>
      <c r="AIU644"/>
      <c r="AIV644"/>
      <c r="AIW644"/>
      <c r="AIX644"/>
      <c r="AIY644"/>
      <c r="AIZ644"/>
      <c r="AJA644"/>
      <c r="AJB644"/>
      <c r="AJC644"/>
      <c r="AJD644"/>
      <c r="AJE644"/>
      <c r="AJF644"/>
      <c r="AJG644"/>
      <c r="AJH644"/>
      <c r="AJI644"/>
      <c r="AJJ644"/>
      <c r="AJK644"/>
      <c r="AJL644"/>
      <c r="AJM644"/>
      <c r="AJN644"/>
      <c r="AJO644"/>
      <c r="AJP644"/>
      <c r="AJQ644"/>
      <c r="AJR644"/>
      <c r="AJS644"/>
      <c r="AJT644"/>
      <c r="AJU644"/>
      <c r="AJV644"/>
      <c r="AJW644"/>
      <c r="AJX644"/>
      <c r="AJY644"/>
      <c r="AJZ644"/>
      <c r="AKA644"/>
      <c r="AKB644"/>
      <c r="AKC644"/>
      <c r="AKD644"/>
      <c r="AKE644"/>
      <c r="AKF644"/>
      <c r="AKG644"/>
      <c r="AKH644"/>
      <c r="AKI644"/>
      <c r="AKJ644"/>
      <c r="AKK644"/>
      <c r="AKL644"/>
      <c r="AKM644"/>
      <c r="AKN644"/>
      <c r="AKO644"/>
      <c r="AKP644"/>
      <c r="AKQ644"/>
      <c r="AKR644"/>
      <c r="AKS644"/>
      <c r="AKT644"/>
      <c r="AKU644"/>
      <c r="AKV644"/>
      <c r="AKW644"/>
      <c r="AKX644"/>
      <c r="AKY644"/>
      <c r="AKZ644"/>
      <c r="ALA644"/>
      <c r="ALB644"/>
      <c r="ALC644"/>
      <c r="ALD644"/>
      <c r="ALE644"/>
      <c r="ALF644"/>
      <c r="ALG644"/>
      <c r="ALH644"/>
      <c r="ALI644"/>
      <c r="ALJ644"/>
      <c r="ALK644"/>
      <c r="ALL644"/>
      <c r="ALM644"/>
      <c r="ALN644"/>
      <c r="ALO644"/>
      <c r="ALP644"/>
      <c r="ALQ644"/>
      <c r="ALR644"/>
      <c r="ALS644"/>
      <c r="ALT644"/>
      <c r="ALU644"/>
      <c r="ALV644"/>
      <c r="ALW644"/>
      <c r="ALX644"/>
      <c r="ALY644"/>
      <c r="ALZ644"/>
      <c r="AMA644"/>
      <c r="AMB644"/>
      <c r="AMC644"/>
      <c r="AMD644"/>
      <c r="AME644"/>
      <c r="AMF644"/>
      <c r="AMG644"/>
      <c r="AMH644"/>
      <c r="AMI644"/>
      <c r="AMJ644"/>
      <c r="AMK644"/>
      <c r="AML644"/>
      <c r="AMM644"/>
      <c r="AMN644"/>
      <c r="AMO644"/>
      <c r="AMP644"/>
      <c r="AMQ644"/>
      <c r="AMR644"/>
      <c r="AMS644"/>
      <c r="AMT644"/>
      <c r="AMU644"/>
      <c r="AMV644" s="6"/>
      <c r="AMW644" s="6"/>
      <c r="AMX644" s="6"/>
    </row>
    <row r="645" spans="3:1038" s="28" customFormat="1" x14ac:dyDescent="0.25">
      <c r="C645" s="6" t="str">
        <f t="shared" si="343"/>
        <v>Whirlpool</v>
      </c>
      <c r="D645" s="6" t="str">
        <f t="shared" si="344"/>
        <v>HPHE2K66HD045V 120  (66 gal)</v>
      </c>
      <c r="E645" s="6">
        <f t="shared" si="345"/>
        <v>2600614</v>
      </c>
      <c r="F645" s="55">
        <f t="shared" si="346"/>
        <v>66</v>
      </c>
      <c r="G645" s="6" t="str">
        <f t="shared" si="347"/>
        <v>AOSmithHPTU66</v>
      </c>
      <c r="H645" s="114">
        <f t="shared" si="348"/>
        <v>0</v>
      </c>
      <c r="I645" s="152" t="str">
        <f t="shared" si="349"/>
        <v>WhirlpoolHPHE2K66</v>
      </c>
      <c r="J645" s="114">
        <v>3</v>
      </c>
      <c r="K645" s="219">
        <v>3.45</v>
      </c>
      <c r="L645" s="91" t="s">
        <v>188</v>
      </c>
      <c r="M645" s="32">
        <v>3</v>
      </c>
      <c r="N645" s="75">
        <f t="shared" si="350"/>
        <v>26</v>
      </c>
      <c r="O645" s="9" t="s">
        <v>50</v>
      </c>
      <c r="P645" s="62">
        <f t="shared" si="341"/>
        <v>6</v>
      </c>
      <c r="Q645" s="164">
        <f t="shared" si="337"/>
        <v>2600614</v>
      </c>
      <c r="R645" s="59" t="str">
        <f t="shared" si="351"/>
        <v>HPHE2K66HD045V 120  (66 gal)</v>
      </c>
      <c r="S645" s="151">
        <f>COUNTIF(R$90:R$662, R645)</f>
        <v>1</v>
      </c>
      <c r="T645" s="10" t="s">
        <v>54</v>
      </c>
      <c r="U645" s="11">
        <v>66</v>
      </c>
      <c r="V645" s="30" t="s">
        <v>82</v>
      </c>
      <c r="W645" s="80" t="s">
        <v>102</v>
      </c>
      <c r="X645" s="85" t="str">
        <f t="shared" si="338"/>
        <v>AOSmithHPTU66</v>
      </c>
      <c r="Y645" s="113">
        <v>0</v>
      </c>
      <c r="Z645" s="42">
        <v>3</v>
      </c>
      <c r="AA645" s="43">
        <v>42545</v>
      </c>
      <c r="AB645" s="44" t="s">
        <v>80</v>
      </c>
      <c r="AC645" s="124" t="str">
        <f t="shared" si="352"/>
        <v>2,     2600614,   "HPHE2K66HD045V 120  (66 gal)"</v>
      </c>
      <c r="AD645" s="126" t="str">
        <f t="shared" si="342"/>
        <v>Whirlpool</v>
      </c>
      <c r="AE645" s="127" t="s">
        <v>692</v>
      </c>
      <c r="AF645" s="167">
        <f>COUNTIF(AE$77:AE$662, AE645)</f>
        <v>1</v>
      </c>
      <c r="AG645" s="124" t="str">
        <f t="shared" si="353"/>
        <v xml:space="preserve">          case  HPHE2K66HD045V 120  (66 gal)   :   "WhirlpoolHPHE2K66"</v>
      </c>
      <c r="AH645" s="6">
        <v>3.45</v>
      </c>
      <c r="AI645" s="6"/>
      <c r="AJ645" s="6">
        <v>3</v>
      </c>
      <c r="AK645"/>
      <c r="AL645" s="138">
        <f t="shared" si="354"/>
        <v>3.45</v>
      </c>
      <c r="AM645" s="138" t="str">
        <f t="shared" si="355"/>
        <v/>
      </c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/>
      <c r="ET645"/>
      <c r="EU645"/>
      <c r="EV645"/>
      <c r="EW645"/>
      <c r="EX645"/>
      <c r="EY645"/>
      <c r="EZ645"/>
      <c r="FA645"/>
      <c r="FB645"/>
      <c r="FC645"/>
      <c r="FD645"/>
      <c r="FE645"/>
      <c r="FF645"/>
      <c r="FG645"/>
      <c r="FH645"/>
      <c r="FI645"/>
      <c r="FJ645"/>
      <c r="FK645"/>
      <c r="FL645"/>
      <c r="FM645"/>
      <c r="FN645"/>
      <c r="FO645"/>
      <c r="FP645"/>
      <c r="FQ645"/>
      <c r="FR645"/>
      <c r="FS645"/>
      <c r="FT645"/>
      <c r="FU645"/>
      <c r="FV645"/>
      <c r="FW645"/>
      <c r="FX645"/>
      <c r="FY645"/>
      <c r="FZ645"/>
      <c r="GA645"/>
      <c r="GB645"/>
      <c r="GC645"/>
      <c r="GD645"/>
      <c r="GE645"/>
      <c r="GF645"/>
      <c r="GG645"/>
      <c r="GH645"/>
      <c r="GI645"/>
      <c r="GJ645"/>
      <c r="GK645"/>
      <c r="GL645"/>
      <c r="GM645"/>
      <c r="GN645"/>
      <c r="GO645"/>
      <c r="GP645"/>
      <c r="GQ645"/>
      <c r="GR645"/>
      <c r="GS645"/>
      <c r="GT645"/>
      <c r="GU645"/>
      <c r="GV645"/>
      <c r="GW645"/>
      <c r="GX645"/>
      <c r="GY645"/>
      <c r="GZ645"/>
      <c r="HA645"/>
      <c r="HB645"/>
      <c r="HC645"/>
      <c r="HD645"/>
      <c r="HE645"/>
      <c r="HF645"/>
      <c r="HG645"/>
      <c r="HH645"/>
      <c r="HI645"/>
      <c r="HJ645"/>
      <c r="HK645"/>
      <c r="HL645"/>
      <c r="HM645"/>
      <c r="HN645"/>
      <c r="HO645"/>
      <c r="HP645"/>
      <c r="HQ645"/>
      <c r="HR645"/>
      <c r="HS645"/>
      <c r="HT645"/>
      <c r="HU645"/>
      <c r="HV645"/>
      <c r="HW645"/>
      <c r="HX645"/>
      <c r="HY645"/>
      <c r="HZ645"/>
      <c r="IA645"/>
      <c r="IB645"/>
      <c r="IC645"/>
      <c r="ID645"/>
      <c r="IE645"/>
      <c r="IF645"/>
      <c r="IG645"/>
      <c r="IH645"/>
      <c r="II645"/>
      <c r="IJ645"/>
      <c r="IK645"/>
      <c r="IL645"/>
      <c r="IM645"/>
      <c r="IN645"/>
      <c r="IO645"/>
      <c r="IP645"/>
      <c r="IQ645"/>
      <c r="IR645"/>
      <c r="IS645"/>
      <c r="IT645"/>
      <c r="IU645"/>
      <c r="IV645"/>
      <c r="IW645"/>
      <c r="IX645"/>
      <c r="IY645"/>
      <c r="IZ645"/>
      <c r="JA645"/>
      <c r="JB645"/>
      <c r="JC645"/>
      <c r="JD645"/>
      <c r="JE645"/>
      <c r="JF645"/>
      <c r="JG645"/>
      <c r="JH645"/>
      <c r="JI645"/>
      <c r="JJ645"/>
      <c r="JK645"/>
      <c r="JL645"/>
      <c r="JM645"/>
      <c r="JN645"/>
      <c r="JO645"/>
      <c r="JP645"/>
      <c r="JQ645"/>
      <c r="JR645"/>
      <c r="JS645"/>
      <c r="JT645"/>
      <c r="JU645"/>
      <c r="JV645"/>
      <c r="JW645"/>
      <c r="JX645"/>
      <c r="JY645"/>
      <c r="JZ645"/>
      <c r="KA645"/>
      <c r="KB645"/>
      <c r="KC645"/>
      <c r="KD645"/>
      <c r="KE645"/>
      <c r="KF645"/>
      <c r="KG645"/>
      <c r="KH645"/>
      <c r="KI645"/>
      <c r="KJ645"/>
      <c r="KK645"/>
      <c r="KL645"/>
      <c r="KM645"/>
      <c r="KN645"/>
      <c r="KO645"/>
      <c r="KP645"/>
      <c r="KQ645"/>
      <c r="KR645"/>
      <c r="KS645"/>
      <c r="KT645"/>
      <c r="KU645"/>
      <c r="KV645"/>
      <c r="KW645"/>
      <c r="KX645"/>
      <c r="KY645"/>
      <c r="KZ645"/>
      <c r="LA645"/>
      <c r="LB645"/>
      <c r="LC645"/>
      <c r="LD645"/>
      <c r="LE645"/>
      <c r="LF645"/>
      <c r="LG645"/>
      <c r="LH645"/>
      <c r="LI645"/>
      <c r="LJ645"/>
      <c r="LK645"/>
      <c r="LL645"/>
      <c r="LM645"/>
      <c r="LN645"/>
      <c r="LO645"/>
      <c r="LP645"/>
      <c r="LQ645"/>
      <c r="LR645"/>
      <c r="LS645"/>
      <c r="LT645"/>
      <c r="LU645"/>
      <c r="LV645"/>
      <c r="LW645"/>
      <c r="LX645"/>
      <c r="LY645"/>
      <c r="LZ645"/>
      <c r="MA645"/>
      <c r="MB645"/>
      <c r="MC645"/>
      <c r="MD645"/>
      <c r="ME645"/>
      <c r="MF645"/>
      <c r="MG645"/>
      <c r="MH645"/>
      <c r="MI645"/>
      <c r="MJ645"/>
      <c r="MK645"/>
      <c r="ML645"/>
      <c r="MM645"/>
      <c r="MN645"/>
      <c r="MO645"/>
      <c r="MP645"/>
      <c r="MQ645"/>
      <c r="MR645"/>
      <c r="MS645"/>
      <c r="MT645"/>
      <c r="MU645"/>
      <c r="MV645"/>
      <c r="MW645"/>
      <c r="MX645"/>
      <c r="MY645"/>
      <c r="MZ645"/>
      <c r="NA645"/>
      <c r="NB645"/>
      <c r="NC645"/>
      <c r="ND645"/>
      <c r="NE645"/>
      <c r="NF645"/>
      <c r="NG645"/>
      <c r="NH645"/>
      <c r="NI645"/>
      <c r="NJ645"/>
      <c r="NK645"/>
      <c r="NL645"/>
      <c r="NM645"/>
      <c r="NN645"/>
      <c r="NO645"/>
      <c r="NP645"/>
      <c r="NQ645"/>
      <c r="NR645"/>
      <c r="NS645"/>
      <c r="NT645"/>
      <c r="NU645"/>
      <c r="NV645"/>
      <c r="NW645"/>
      <c r="NX645"/>
      <c r="NY645"/>
      <c r="NZ645"/>
      <c r="OA645"/>
      <c r="OB645"/>
      <c r="OC645"/>
      <c r="OD645"/>
      <c r="OE645"/>
      <c r="OF645"/>
      <c r="OG645"/>
      <c r="OH645"/>
      <c r="OI645"/>
      <c r="OJ645"/>
      <c r="OK645"/>
      <c r="OL645"/>
      <c r="OM645"/>
      <c r="ON645"/>
      <c r="OO645"/>
      <c r="OP645"/>
      <c r="OQ645"/>
      <c r="OR645"/>
      <c r="OS645"/>
      <c r="OT645"/>
      <c r="OU645"/>
      <c r="OV645"/>
      <c r="OW645"/>
      <c r="OX645"/>
      <c r="OY645"/>
      <c r="OZ645"/>
      <c r="PA645"/>
      <c r="PB645"/>
      <c r="PC645"/>
      <c r="PD645"/>
      <c r="PE645"/>
      <c r="PF645"/>
      <c r="PG645"/>
      <c r="PH645"/>
      <c r="PI645"/>
      <c r="PJ645"/>
      <c r="PK645"/>
      <c r="PL645"/>
      <c r="PM645"/>
      <c r="PN645"/>
      <c r="PO645"/>
      <c r="PP645"/>
      <c r="PQ645"/>
      <c r="PR645"/>
      <c r="PS645"/>
      <c r="PT645"/>
      <c r="PU645"/>
      <c r="PV645"/>
      <c r="PW645"/>
      <c r="PX645"/>
      <c r="PY645"/>
      <c r="PZ645"/>
      <c r="QA645"/>
      <c r="QB645"/>
      <c r="QC645"/>
      <c r="QD645"/>
      <c r="QE645"/>
      <c r="QF645"/>
      <c r="QG645"/>
      <c r="QH645"/>
      <c r="QI645"/>
      <c r="QJ645"/>
      <c r="QK645"/>
      <c r="QL645"/>
      <c r="QM645"/>
      <c r="QN645"/>
      <c r="QO645"/>
      <c r="QP645"/>
      <c r="QQ645"/>
      <c r="QR645"/>
      <c r="QS645"/>
      <c r="QT645"/>
      <c r="QU645"/>
      <c r="QV645"/>
      <c r="QW645"/>
      <c r="QX645"/>
      <c r="QY645"/>
      <c r="QZ645"/>
      <c r="RA645"/>
      <c r="RB645"/>
      <c r="RC645"/>
      <c r="RD645"/>
      <c r="RE645"/>
      <c r="RF645"/>
      <c r="RG645"/>
      <c r="RH645"/>
      <c r="RI645"/>
      <c r="RJ645"/>
      <c r="RK645"/>
      <c r="RL645"/>
      <c r="RM645"/>
      <c r="RN645"/>
      <c r="RO645"/>
      <c r="RP645"/>
      <c r="RQ645"/>
      <c r="RR645"/>
      <c r="RS645"/>
      <c r="RT645"/>
      <c r="RU645"/>
      <c r="RV645"/>
      <c r="RW645"/>
      <c r="RX645"/>
      <c r="RY645"/>
      <c r="RZ645"/>
      <c r="SA645"/>
      <c r="SB645"/>
      <c r="SC645"/>
      <c r="SD645"/>
      <c r="SE645"/>
      <c r="SF645"/>
      <c r="SG645"/>
      <c r="SH645"/>
      <c r="SI645"/>
      <c r="SJ645"/>
      <c r="SK645"/>
      <c r="SL645"/>
      <c r="SM645"/>
      <c r="SN645"/>
      <c r="SO645"/>
      <c r="SP645"/>
      <c r="SQ645"/>
      <c r="SR645"/>
      <c r="SS645"/>
      <c r="ST645"/>
      <c r="SU645"/>
      <c r="SV645"/>
      <c r="SW645"/>
      <c r="SX645"/>
      <c r="SY645"/>
      <c r="SZ645"/>
      <c r="TA645"/>
      <c r="TB645"/>
      <c r="TC645"/>
      <c r="TD645"/>
      <c r="TE645"/>
      <c r="TF645"/>
      <c r="TG645"/>
      <c r="TH645"/>
      <c r="TI645"/>
      <c r="TJ645"/>
      <c r="TK645"/>
      <c r="TL645"/>
      <c r="TM645"/>
      <c r="TN645"/>
      <c r="TO645"/>
      <c r="TP645"/>
      <c r="TQ645"/>
      <c r="TR645"/>
      <c r="TS645"/>
      <c r="TT645"/>
      <c r="TU645"/>
      <c r="TV645"/>
      <c r="TW645"/>
      <c r="TX645"/>
      <c r="TY645"/>
      <c r="TZ645"/>
      <c r="UA645"/>
      <c r="UB645"/>
      <c r="UC645"/>
      <c r="UD645"/>
      <c r="UE645"/>
      <c r="UF645"/>
      <c r="UG645"/>
      <c r="UH645"/>
      <c r="UI645"/>
      <c r="UJ645"/>
      <c r="UK645"/>
      <c r="UL645"/>
      <c r="UM645"/>
      <c r="UN645"/>
      <c r="UO645"/>
      <c r="UP645"/>
      <c r="UQ645"/>
      <c r="UR645"/>
      <c r="US645"/>
      <c r="UT645"/>
      <c r="UU645"/>
      <c r="UV645"/>
      <c r="UW645"/>
      <c r="UX645"/>
      <c r="UY645"/>
      <c r="UZ645"/>
      <c r="VA645"/>
      <c r="VB645"/>
      <c r="VC645"/>
      <c r="VD645"/>
      <c r="VE645"/>
      <c r="VF645"/>
      <c r="VG645"/>
      <c r="VH645"/>
      <c r="VI645"/>
      <c r="VJ645"/>
      <c r="VK645"/>
      <c r="VL645"/>
      <c r="VM645"/>
      <c r="VN645"/>
      <c r="VO645"/>
      <c r="VP645"/>
      <c r="VQ645"/>
      <c r="VR645"/>
      <c r="VS645"/>
      <c r="VT645"/>
      <c r="VU645"/>
      <c r="VV645"/>
      <c r="VW645"/>
      <c r="VX645"/>
      <c r="VY645"/>
      <c r="VZ645"/>
      <c r="WA645"/>
      <c r="WB645"/>
      <c r="WC645"/>
      <c r="WD645"/>
      <c r="WE645"/>
      <c r="WF645"/>
      <c r="WG645"/>
      <c r="WH645"/>
      <c r="WI645"/>
      <c r="WJ645"/>
      <c r="WK645"/>
      <c r="WL645"/>
      <c r="WM645"/>
      <c r="WN645"/>
      <c r="WO645"/>
      <c r="WP645"/>
      <c r="WQ645"/>
      <c r="WR645"/>
      <c r="WS645"/>
      <c r="WT645"/>
      <c r="WU645"/>
      <c r="WV645"/>
      <c r="WW645"/>
      <c r="WX645"/>
      <c r="WY645"/>
      <c r="WZ645"/>
      <c r="XA645"/>
      <c r="XB645"/>
      <c r="XC645"/>
      <c r="XD645"/>
      <c r="XE645"/>
      <c r="XF645"/>
      <c r="XG645"/>
      <c r="XH645"/>
      <c r="XI645"/>
      <c r="XJ645"/>
      <c r="XK645"/>
      <c r="XL645"/>
      <c r="XM645"/>
      <c r="XN645"/>
      <c r="XO645"/>
      <c r="XP645"/>
      <c r="XQ645"/>
      <c r="XR645"/>
      <c r="XS645"/>
      <c r="XT645"/>
      <c r="XU645"/>
      <c r="XV645"/>
      <c r="XW645"/>
      <c r="XX645"/>
      <c r="XY645"/>
      <c r="XZ645"/>
      <c r="YA645"/>
      <c r="YB645"/>
      <c r="YC645"/>
      <c r="YD645"/>
      <c r="YE645"/>
      <c r="YF645"/>
      <c r="YG645"/>
      <c r="YH645"/>
      <c r="YI645"/>
      <c r="YJ645"/>
      <c r="YK645"/>
      <c r="YL645"/>
      <c r="YM645"/>
      <c r="YN645"/>
      <c r="YO645"/>
      <c r="YP645"/>
      <c r="YQ645"/>
      <c r="YR645"/>
      <c r="YS645"/>
      <c r="YT645"/>
      <c r="YU645"/>
      <c r="YV645"/>
      <c r="YW645"/>
      <c r="YX645"/>
      <c r="YY645"/>
      <c r="YZ645"/>
      <c r="ZA645"/>
      <c r="ZB645"/>
      <c r="ZC645"/>
      <c r="ZD645"/>
      <c r="ZE645"/>
      <c r="ZF645"/>
      <c r="ZG645"/>
      <c r="ZH645"/>
      <c r="ZI645"/>
      <c r="ZJ645"/>
      <c r="ZK645"/>
      <c r="ZL645"/>
      <c r="ZM645"/>
      <c r="ZN645"/>
      <c r="ZO645"/>
      <c r="ZP645"/>
      <c r="ZQ645"/>
      <c r="ZR645"/>
      <c r="ZS645"/>
      <c r="ZT645"/>
      <c r="ZU645"/>
      <c r="ZV645"/>
      <c r="ZW645"/>
      <c r="ZX645"/>
      <c r="ZY645"/>
      <c r="ZZ645"/>
      <c r="AAA645"/>
      <c r="AAB645"/>
      <c r="AAC645"/>
      <c r="AAD645"/>
      <c r="AAE645"/>
      <c r="AAF645"/>
      <c r="AAG645"/>
      <c r="AAH645"/>
      <c r="AAI645"/>
      <c r="AAJ645"/>
      <c r="AAK645"/>
      <c r="AAL645"/>
      <c r="AAM645"/>
      <c r="AAN645"/>
      <c r="AAO645"/>
      <c r="AAP645"/>
      <c r="AAQ645"/>
      <c r="AAR645"/>
      <c r="AAS645"/>
      <c r="AAT645"/>
      <c r="AAU645"/>
      <c r="AAV645"/>
      <c r="AAW645"/>
      <c r="AAX645"/>
      <c r="AAY645"/>
      <c r="AAZ645"/>
      <c r="ABA645"/>
      <c r="ABB645"/>
      <c r="ABC645"/>
      <c r="ABD645"/>
      <c r="ABE645"/>
      <c r="ABF645"/>
      <c r="ABG645"/>
      <c r="ABH645"/>
      <c r="ABI645"/>
      <c r="ABJ645"/>
      <c r="ABK645"/>
      <c r="ABL645"/>
      <c r="ABM645"/>
      <c r="ABN645"/>
      <c r="ABO645"/>
      <c r="ABP645"/>
      <c r="ABQ645"/>
      <c r="ABR645"/>
      <c r="ABS645"/>
      <c r="ABT645"/>
      <c r="ABU645"/>
      <c r="ABV645"/>
      <c r="ABW645"/>
      <c r="ABX645"/>
      <c r="ABY645"/>
      <c r="ABZ645"/>
      <c r="ACA645"/>
      <c r="ACB645"/>
      <c r="ACC645"/>
      <c r="ACD645"/>
      <c r="ACE645"/>
      <c r="ACF645"/>
      <c r="ACG645"/>
      <c r="ACH645"/>
      <c r="ACI645"/>
      <c r="ACJ645"/>
      <c r="ACK645"/>
      <c r="ACL645"/>
      <c r="ACM645"/>
      <c r="ACN645"/>
      <c r="ACO645"/>
      <c r="ACP645"/>
      <c r="ACQ645"/>
      <c r="ACR645"/>
      <c r="ACS645"/>
      <c r="ACT645"/>
      <c r="ACU645"/>
      <c r="ACV645"/>
      <c r="ACW645"/>
      <c r="ACX645"/>
      <c r="ACY645"/>
      <c r="ACZ645"/>
      <c r="ADA645"/>
      <c r="ADB645"/>
      <c r="ADC645"/>
      <c r="ADD645"/>
      <c r="ADE645"/>
      <c r="ADF645"/>
      <c r="ADG645"/>
      <c r="ADH645"/>
      <c r="ADI645"/>
      <c r="ADJ645"/>
      <c r="ADK645"/>
      <c r="ADL645"/>
      <c r="ADM645"/>
      <c r="ADN645"/>
      <c r="ADO645"/>
      <c r="ADP645"/>
      <c r="ADQ645"/>
      <c r="ADR645"/>
      <c r="ADS645"/>
      <c r="ADT645"/>
      <c r="ADU645"/>
      <c r="ADV645"/>
      <c r="ADW645"/>
      <c r="ADX645"/>
      <c r="ADY645"/>
      <c r="ADZ645"/>
      <c r="AEA645"/>
      <c r="AEB645"/>
      <c r="AEC645"/>
      <c r="AED645"/>
      <c r="AEE645"/>
      <c r="AEF645"/>
      <c r="AEG645"/>
      <c r="AEH645"/>
      <c r="AEI645"/>
      <c r="AEJ645"/>
      <c r="AEK645"/>
      <c r="AEL645"/>
      <c r="AEM645"/>
      <c r="AEN645"/>
      <c r="AEO645"/>
      <c r="AEP645"/>
      <c r="AEQ645"/>
      <c r="AER645"/>
      <c r="AES645"/>
      <c r="AET645"/>
      <c r="AEU645"/>
      <c r="AEV645"/>
      <c r="AEW645"/>
      <c r="AEX645"/>
      <c r="AEY645"/>
      <c r="AEZ645"/>
      <c r="AFA645"/>
      <c r="AFB645"/>
      <c r="AFC645"/>
      <c r="AFD645"/>
      <c r="AFE645"/>
      <c r="AFF645"/>
      <c r="AFG645"/>
      <c r="AFH645"/>
      <c r="AFI645"/>
      <c r="AFJ645"/>
      <c r="AFK645"/>
      <c r="AFL645"/>
      <c r="AFM645"/>
      <c r="AFN645"/>
      <c r="AFO645"/>
      <c r="AFP645"/>
      <c r="AFQ645"/>
      <c r="AFR645"/>
      <c r="AFS645"/>
      <c r="AFT645"/>
      <c r="AFU645"/>
      <c r="AFV645"/>
      <c r="AFW645"/>
      <c r="AFX645"/>
      <c r="AFY645"/>
      <c r="AFZ645"/>
      <c r="AGA645"/>
      <c r="AGB645"/>
      <c r="AGC645"/>
      <c r="AGD645"/>
      <c r="AGE645"/>
      <c r="AGF645"/>
      <c r="AGG645"/>
      <c r="AGH645"/>
      <c r="AGI645"/>
      <c r="AGJ645"/>
      <c r="AGK645"/>
      <c r="AGL645"/>
      <c r="AGM645"/>
      <c r="AGN645"/>
      <c r="AGO645"/>
      <c r="AGP645"/>
      <c r="AGQ645"/>
      <c r="AGR645"/>
      <c r="AGS645"/>
      <c r="AGT645"/>
      <c r="AGU645"/>
      <c r="AGV645"/>
      <c r="AGW645"/>
      <c r="AGX645"/>
      <c r="AGY645"/>
      <c r="AGZ645"/>
      <c r="AHA645"/>
      <c r="AHB645"/>
      <c r="AHC645"/>
      <c r="AHD645"/>
      <c r="AHE645"/>
      <c r="AHF645"/>
      <c r="AHG645"/>
      <c r="AHH645"/>
      <c r="AHI645"/>
      <c r="AHJ645"/>
      <c r="AHK645"/>
      <c r="AHL645"/>
      <c r="AHM645"/>
      <c r="AHN645"/>
      <c r="AHO645"/>
      <c r="AHP645"/>
      <c r="AHQ645"/>
      <c r="AHR645"/>
      <c r="AHS645"/>
      <c r="AHT645"/>
      <c r="AHU645"/>
      <c r="AHV645"/>
      <c r="AHW645"/>
      <c r="AHX645"/>
      <c r="AHY645"/>
      <c r="AHZ645"/>
      <c r="AIA645"/>
      <c r="AIB645"/>
      <c r="AIC645"/>
      <c r="AID645"/>
      <c r="AIE645"/>
      <c r="AIF645"/>
      <c r="AIG645"/>
      <c r="AIH645"/>
      <c r="AII645"/>
      <c r="AIJ645"/>
      <c r="AIK645"/>
      <c r="AIL645"/>
      <c r="AIM645"/>
      <c r="AIN645"/>
      <c r="AIO645"/>
      <c r="AIP645"/>
      <c r="AIQ645"/>
      <c r="AIR645"/>
      <c r="AIS645"/>
      <c r="AIT645"/>
      <c r="AIU645"/>
      <c r="AIV645"/>
      <c r="AIW645"/>
      <c r="AIX645"/>
      <c r="AIY645"/>
      <c r="AIZ645"/>
      <c r="AJA645"/>
      <c r="AJB645"/>
      <c r="AJC645"/>
      <c r="AJD645"/>
      <c r="AJE645"/>
      <c r="AJF645"/>
      <c r="AJG645"/>
      <c r="AJH645"/>
      <c r="AJI645"/>
      <c r="AJJ645"/>
      <c r="AJK645"/>
      <c r="AJL645"/>
      <c r="AJM645"/>
      <c r="AJN645"/>
      <c r="AJO645"/>
      <c r="AJP645"/>
      <c r="AJQ645"/>
      <c r="AJR645"/>
      <c r="AJS645"/>
      <c r="AJT645"/>
      <c r="AJU645"/>
      <c r="AJV645"/>
      <c r="AJW645"/>
      <c r="AJX645"/>
      <c r="AJY645"/>
      <c r="AJZ645"/>
      <c r="AKA645"/>
      <c r="AKB645"/>
      <c r="AKC645"/>
      <c r="AKD645"/>
      <c r="AKE645"/>
      <c r="AKF645"/>
      <c r="AKG645"/>
      <c r="AKH645"/>
      <c r="AKI645"/>
      <c r="AKJ645"/>
      <c r="AKK645"/>
      <c r="AKL645"/>
      <c r="AKM645"/>
      <c r="AKN645"/>
      <c r="AKO645"/>
      <c r="AKP645"/>
      <c r="AKQ645"/>
      <c r="AKR645"/>
      <c r="AKS645"/>
      <c r="AKT645"/>
      <c r="AKU645"/>
      <c r="AKV645"/>
      <c r="AKW645"/>
      <c r="AKX645"/>
      <c r="AKY645"/>
      <c r="AKZ645"/>
      <c r="ALA645"/>
      <c r="ALB645"/>
      <c r="ALC645"/>
      <c r="ALD645"/>
      <c r="ALE645"/>
      <c r="ALF645"/>
      <c r="ALG645"/>
      <c r="ALH645"/>
      <c r="ALI645"/>
      <c r="ALJ645"/>
      <c r="ALK645"/>
      <c r="ALL645"/>
      <c r="ALM645"/>
      <c r="ALN645"/>
      <c r="ALO645"/>
      <c r="ALP645"/>
      <c r="ALQ645"/>
      <c r="ALR645"/>
      <c r="ALS645"/>
      <c r="ALT645"/>
      <c r="ALU645"/>
      <c r="ALV645"/>
      <c r="ALW645"/>
      <c r="ALX645"/>
      <c r="ALY645"/>
      <c r="ALZ645"/>
      <c r="AMA645"/>
      <c r="AMB645"/>
      <c r="AMC645"/>
      <c r="AMD645"/>
      <c r="AME645"/>
      <c r="AMF645"/>
      <c r="AMG645"/>
      <c r="AMH645"/>
      <c r="AMI645"/>
      <c r="AMJ645"/>
      <c r="AMK645"/>
      <c r="AML645"/>
      <c r="AMM645"/>
      <c r="AMN645"/>
      <c r="AMO645"/>
      <c r="AMP645"/>
      <c r="AMQ645"/>
      <c r="AMR645"/>
      <c r="AMS645"/>
      <c r="AMT645"/>
      <c r="AMU645"/>
      <c r="AMV645" s="6"/>
      <c r="AMW645" s="6"/>
      <c r="AMX645" s="6"/>
    </row>
    <row r="646" spans="3:1038" s="28" customFormat="1" x14ac:dyDescent="0.25">
      <c r="C646" s="6" t="str">
        <f t="shared" si="343"/>
        <v>Whirlpool</v>
      </c>
      <c r="D646" s="6" t="str">
        <f t="shared" si="344"/>
        <v>HPHE2K66HD045VC 120  (66 gal)</v>
      </c>
      <c r="E646" s="6">
        <f t="shared" si="345"/>
        <v>2600714</v>
      </c>
      <c r="F646" s="55">
        <f t="shared" si="346"/>
        <v>66</v>
      </c>
      <c r="G646" s="6" t="str">
        <f t="shared" si="347"/>
        <v>AOSmithHPTU66</v>
      </c>
      <c r="H646" s="114">
        <f t="shared" si="348"/>
        <v>0</v>
      </c>
      <c r="I646" s="152" t="str">
        <f t="shared" si="349"/>
        <v>WhirlpoolHPHE2K66C</v>
      </c>
      <c r="J646" s="114">
        <v>3</v>
      </c>
      <c r="K646" s="219">
        <v>3.45</v>
      </c>
      <c r="L646" s="91" t="s">
        <v>188</v>
      </c>
      <c r="M646" s="32">
        <v>3</v>
      </c>
      <c r="N646" s="75">
        <f t="shared" si="350"/>
        <v>26</v>
      </c>
      <c r="O646" s="9" t="s">
        <v>50</v>
      </c>
      <c r="P646" s="62">
        <f t="shared" si="341"/>
        <v>7</v>
      </c>
      <c r="Q646" s="164">
        <f t="shared" si="337"/>
        <v>2600714</v>
      </c>
      <c r="R646" s="59" t="str">
        <f t="shared" si="351"/>
        <v>HPHE2K66HD045VC 120  (66 gal)</v>
      </c>
      <c r="S646" s="151">
        <f>COUNTIF(R$90:R$662, R646)</f>
        <v>1</v>
      </c>
      <c r="T646" s="10" t="s">
        <v>55</v>
      </c>
      <c r="U646" s="11">
        <v>66</v>
      </c>
      <c r="V646" s="30" t="s">
        <v>82</v>
      </c>
      <c r="W646" s="80" t="s">
        <v>102</v>
      </c>
      <c r="X646" s="85" t="str">
        <f t="shared" si="338"/>
        <v>AOSmithHPTU66</v>
      </c>
      <c r="Y646" s="113">
        <v>0</v>
      </c>
      <c r="Z646" s="42">
        <v>3</v>
      </c>
      <c r="AA646" s="43">
        <v>42545</v>
      </c>
      <c r="AB646" s="44" t="s">
        <v>80</v>
      </c>
      <c r="AC646" s="124" t="str">
        <f t="shared" si="352"/>
        <v>2,     2600714,   "HPHE2K66HD045VC 120  (66 gal)"</v>
      </c>
      <c r="AD646" s="126" t="str">
        <f t="shared" si="342"/>
        <v>Whirlpool</v>
      </c>
      <c r="AE646" s="127" t="s">
        <v>693</v>
      </c>
      <c r="AF646" s="167">
        <f>COUNTIF(AE$77:AE$662, AE646)</f>
        <v>1</v>
      </c>
      <c r="AG646" s="124" t="str">
        <f t="shared" si="353"/>
        <v xml:space="preserve">          case  HPHE2K66HD045VC 120  (66 gal)   :   "WhirlpoolHPHE2K66C"</v>
      </c>
      <c r="AH646" s="6">
        <v>3.45</v>
      </c>
      <c r="AI646" s="6"/>
      <c r="AJ646" s="6">
        <v>3</v>
      </c>
      <c r="AK646"/>
      <c r="AL646" s="138">
        <f t="shared" si="354"/>
        <v>3.45</v>
      </c>
      <c r="AM646" s="138" t="str">
        <f t="shared" si="355"/>
        <v/>
      </c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  <c r="CO646"/>
      <c r="CP646"/>
      <c r="CQ646"/>
      <c r="CR646"/>
      <c r="CS646"/>
      <c r="CT646"/>
      <c r="CU646"/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  <c r="DQ646"/>
      <c r="DR646"/>
      <c r="DS646"/>
      <c r="DT646"/>
      <c r="DU646"/>
      <c r="DV646"/>
      <c r="DW646"/>
      <c r="DX646"/>
      <c r="DY646"/>
      <c r="DZ646"/>
      <c r="EA646"/>
      <c r="EB646"/>
      <c r="EC646"/>
      <c r="ED646"/>
      <c r="EE646"/>
      <c r="EF646"/>
      <c r="EG646"/>
      <c r="EH646"/>
      <c r="EI646"/>
      <c r="EJ646"/>
      <c r="EK646"/>
      <c r="EL646"/>
      <c r="EM646"/>
      <c r="EN646"/>
      <c r="EO646"/>
      <c r="EP646"/>
      <c r="EQ646"/>
      <c r="ER646"/>
      <c r="ES646"/>
      <c r="ET646"/>
      <c r="EU646"/>
      <c r="EV646"/>
      <c r="EW646"/>
      <c r="EX646"/>
      <c r="EY646"/>
      <c r="EZ646"/>
      <c r="FA646"/>
      <c r="FB646"/>
      <c r="FC646"/>
      <c r="FD646"/>
      <c r="FE646"/>
      <c r="FF646"/>
      <c r="FG646"/>
      <c r="FH646"/>
      <c r="FI646"/>
      <c r="FJ646"/>
      <c r="FK646"/>
      <c r="FL646"/>
      <c r="FM646"/>
      <c r="FN646"/>
      <c r="FO646"/>
      <c r="FP646"/>
      <c r="FQ646"/>
      <c r="FR646"/>
      <c r="FS646"/>
      <c r="FT646"/>
      <c r="FU646"/>
      <c r="FV646"/>
      <c r="FW646"/>
      <c r="FX646"/>
      <c r="FY646"/>
      <c r="FZ646"/>
      <c r="GA646"/>
      <c r="GB646"/>
      <c r="GC646"/>
      <c r="GD646"/>
      <c r="GE646"/>
      <c r="GF646"/>
      <c r="GG646"/>
      <c r="GH646"/>
      <c r="GI646"/>
      <c r="GJ646"/>
      <c r="GK646"/>
      <c r="GL646"/>
      <c r="GM646"/>
      <c r="GN646"/>
      <c r="GO646"/>
      <c r="GP646"/>
      <c r="GQ646"/>
      <c r="GR646"/>
      <c r="GS646"/>
      <c r="GT646"/>
      <c r="GU646"/>
      <c r="GV646"/>
      <c r="GW646"/>
      <c r="GX646"/>
      <c r="GY646"/>
      <c r="GZ646"/>
      <c r="HA646"/>
      <c r="HB646"/>
      <c r="HC646"/>
      <c r="HD646"/>
      <c r="HE646"/>
      <c r="HF646"/>
      <c r="HG646"/>
      <c r="HH646"/>
      <c r="HI646"/>
      <c r="HJ646"/>
      <c r="HK646"/>
      <c r="HL646"/>
      <c r="HM646"/>
      <c r="HN646"/>
      <c r="HO646"/>
      <c r="HP646"/>
      <c r="HQ646"/>
      <c r="HR646"/>
      <c r="HS646"/>
      <c r="HT646"/>
      <c r="HU646"/>
      <c r="HV646"/>
      <c r="HW646"/>
      <c r="HX646"/>
      <c r="HY646"/>
      <c r="HZ646"/>
      <c r="IA646"/>
      <c r="IB646"/>
      <c r="IC646"/>
      <c r="ID646"/>
      <c r="IE646"/>
      <c r="IF646"/>
      <c r="IG646"/>
      <c r="IH646"/>
      <c r="II646"/>
      <c r="IJ646"/>
      <c r="IK646"/>
      <c r="IL646"/>
      <c r="IM646"/>
      <c r="IN646"/>
      <c r="IO646"/>
      <c r="IP646"/>
      <c r="IQ646"/>
      <c r="IR646"/>
      <c r="IS646"/>
      <c r="IT646"/>
      <c r="IU646"/>
      <c r="IV646"/>
      <c r="IW646"/>
      <c r="IX646"/>
      <c r="IY646"/>
      <c r="IZ646"/>
      <c r="JA646"/>
      <c r="JB646"/>
      <c r="JC646"/>
      <c r="JD646"/>
      <c r="JE646"/>
      <c r="JF646"/>
      <c r="JG646"/>
      <c r="JH646"/>
      <c r="JI646"/>
      <c r="JJ646"/>
      <c r="JK646"/>
      <c r="JL646"/>
      <c r="JM646"/>
      <c r="JN646"/>
      <c r="JO646"/>
      <c r="JP646"/>
      <c r="JQ646"/>
      <c r="JR646"/>
      <c r="JS646"/>
      <c r="JT646"/>
      <c r="JU646"/>
      <c r="JV646"/>
      <c r="JW646"/>
      <c r="JX646"/>
      <c r="JY646"/>
      <c r="JZ646"/>
      <c r="KA646"/>
      <c r="KB646"/>
      <c r="KC646"/>
      <c r="KD646"/>
      <c r="KE646"/>
      <c r="KF646"/>
      <c r="KG646"/>
      <c r="KH646"/>
      <c r="KI646"/>
      <c r="KJ646"/>
      <c r="KK646"/>
      <c r="KL646"/>
      <c r="KM646"/>
      <c r="KN646"/>
      <c r="KO646"/>
      <c r="KP646"/>
      <c r="KQ646"/>
      <c r="KR646"/>
      <c r="KS646"/>
      <c r="KT646"/>
      <c r="KU646"/>
      <c r="KV646"/>
      <c r="KW646"/>
      <c r="KX646"/>
      <c r="KY646"/>
      <c r="KZ646"/>
      <c r="LA646"/>
      <c r="LB646"/>
      <c r="LC646"/>
      <c r="LD646"/>
      <c r="LE646"/>
      <c r="LF646"/>
      <c r="LG646"/>
      <c r="LH646"/>
      <c r="LI646"/>
      <c r="LJ646"/>
      <c r="LK646"/>
      <c r="LL646"/>
      <c r="LM646"/>
      <c r="LN646"/>
      <c r="LO646"/>
      <c r="LP646"/>
      <c r="LQ646"/>
      <c r="LR646"/>
      <c r="LS646"/>
      <c r="LT646"/>
      <c r="LU646"/>
      <c r="LV646"/>
      <c r="LW646"/>
      <c r="LX646"/>
      <c r="LY646"/>
      <c r="LZ646"/>
      <c r="MA646"/>
      <c r="MB646"/>
      <c r="MC646"/>
      <c r="MD646"/>
      <c r="ME646"/>
      <c r="MF646"/>
      <c r="MG646"/>
      <c r="MH646"/>
      <c r="MI646"/>
      <c r="MJ646"/>
      <c r="MK646"/>
      <c r="ML646"/>
      <c r="MM646"/>
      <c r="MN646"/>
      <c r="MO646"/>
      <c r="MP646"/>
      <c r="MQ646"/>
      <c r="MR646"/>
      <c r="MS646"/>
      <c r="MT646"/>
      <c r="MU646"/>
      <c r="MV646"/>
      <c r="MW646"/>
      <c r="MX646"/>
      <c r="MY646"/>
      <c r="MZ646"/>
      <c r="NA646"/>
      <c r="NB646"/>
      <c r="NC646"/>
      <c r="ND646"/>
      <c r="NE646"/>
      <c r="NF646"/>
      <c r="NG646"/>
      <c r="NH646"/>
      <c r="NI646"/>
      <c r="NJ646"/>
      <c r="NK646"/>
      <c r="NL646"/>
      <c r="NM646"/>
      <c r="NN646"/>
      <c r="NO646"/>
      <c r="NP646"/>
      <c r="NQ646"/>
      <c r="NR646"/>
      <c r="NS646"/>
      <c r="NT646"/>
      <c r="NU646"/>
      <c r="NV646"/>
      <c r="NW646"/>
      <c r="NX646"/>
      <c r="NY646"/>
      <c r="NZ646"/>
      <c r="OA646"/>
      <c r="OB646"/>
      <c r="OC646"/>
      <c r="OD646"/>
      <c r="OE646"/>
      <c r="OF646"/>
      <c r="OG646"/>
      <c r="OH646"/>
      <c r="OI646"/>
      <c r="OJ646"/>
      <c r="OK646"/>
      <c r="OL646"/>
      <c r="OM646"/>
      <c r="ON646"/>
      <c r="OO646"/>
      <c r="OP646"/>
      <c r="OQ646"/>
      <c r="OR646"/>
      <c r="OS646"/>
      <c r="OT646"/>
      <c r="OU646"/>
      <c r="OV646"/>
      <c r="OW646"/>
      <c r="OX646"/>
      <c r="OY646"/>
      <c r="OZ646"/>
      <c r="PA646"/>
      <c r="PB646"/>
      <c r="PC646"/>
      <c r="PD646"/>
      <c r="PE646"/>
      <c r="PF646"/>
      <c r="PG646"/>
      <c r="PH646"/>
      <c r="PI646"/>
      <c r="PJ646"/>
      <c r="PK646"/>
      <c r="PL646"/>
      <c r="PM646"/>
      <c r="PN646"/>
      <c r="PO646"/>
      <c r="PP646"/>
      <c r="PQ646"/>
      <c r="PR646"/>
      <c r="PS646"/>
      <c r="PT646"/>
      <c r="PU646"/>
      <c r="PV646"/>
      <c r="PW646"/>
      <c r="PX646"/>
      <c r="PY646"/>
      <c r="PZ646"/>
      <c r="QA646"/>
      <c r="QB646"/>
      <c r="QC646"/>
      <c r="QD646"/>
      <c r="QE646"/>
      <c r="QF646"/>
      <c r="QG646"/>
      <c r="QH646"/>
      <c r="QI646"/>
      <c r="QJ646"/>
      <c r="QK646"/>
      <c r="QL646"/>
      <c r="QM646"/>
      <c r="QN646"/>
      <c r="QO646"/>
      <c r="QP646"/>
      <c r="QQ646"/>
      <c r="QR646"/>
      <c r="QS646"/>
      <c r="QT646"/>
      <c r="QU646"/>
      <c r="QV646"/>
      <c r="QW646"/>
      <c r="QX646"/>
      <c r="QY646"/>
      <c r="QZ646"/>
      <c r="RA646"/>
      <c r="RB646"/>
      <c r="RC646"/>
      <c r="RD646"/>
      <c r="RE646"/>
      <c r="RF646"/>
      <c r="RG646"/>
      <c r="RH646"/>
      <c r="RI646"/>
      <c r="RJ646"/>
      <c r="RK646"/>
      <c r="RL646"/>
      <c r="RM646"/>
      <c r="RN646"/>
      <c r="RO646"/>
      <c r="RP646"/>
      <c r="RQ646"/>
      <c r="RR646"/>
      <c r="RS646"/>
      <c r="RT646"/>
      <c r="RU646"/>
      <c r="RV646"/>
      <c r="RW646"/>
      <c r="RX646"/>
      <c r="RY646"/>
      <c r="RZ646"/>
      <c r="SA646"/>
      <c r="SB646"/>
      <c r="SC646"/>
      <c r="SD646"/>
      <c r="SE646"/>
      <c r="SF646"/>
      <c r="SG646"/>
      <c r="SH646"/>
      <c r="SI646"/>
      <c r="SJ646"/>
      <c r="SK646"/>
      <c r="SL646"/>
      <c r="SM646"/>
      <c r="SN646"/>
      <c r="SO646"/>
      <c r="SP646"/>
      <c r="SQ646"/>
      <c r="SR646"/>
      <c r="SS646"/>
      <c r="ST646"/>
      <c r="SU646"/>
      <c r="SV646"/>
      <c r="SW646"/>
      <c r="SX646"/>
      <c r="SY646"/>
      <c r="SZ646"/>
      <c r="TA646"/>
      <c r="TB646"/>
      <c r="TC646"/>
      <c r="TD646"/>
      <c r="TE646"/>
      <c r="TF646"/>
      <c r="TG646"/>
      <c r="TH646"/>
      <c r="TI646"/>
      <c r="TJ646"/>
      <c r="TK646"/>
      <c r="TL646"/>
      <c r="TM646"/>
      <c r="TN646"/>
      <c r="TO646"/>
      <c r="TP646"/>
      <c r="TQ646"/>
      <c r="TR646"/>
      <c r="TS646"/>
      <c r="TT646"/>
      <c r="TU646"/>
      <c r="TV646"/>
      <c r="TW646"/>
      <c r="TX646"/>
      <c r="TY646"/>
      <c r="TZ646"/>
      <c r="UA646"/>
      <c r="UB646"/>
      <c r="UC646"/>
      <c r="UD646"/>
      <c r="UE646"/>
      <c r="UF646"/>
      <c r="UG646"/>
      <c r="UH646"/>
      <c r="UI646"/>
      <c r="UJ646"/>
      <c r="UK646"/>
      <c r="UL646"/>
      <c r="UM646"/>
      <c r="UN646"/>
      <c r="UO646"/>
      <c r="UP646"/>
      <c r="UQ646"/>
      <c r="UR646"/>
      <c r="US646"/>
      <c r="UT646"/>
      <c r="UU646"/>
      <c r="UV646"/>
      <c r="UW646"/>
      <c r="UX646"/>
      <c r="UY646"/>
      <c r="UZ646"/>
      <c r="VA646"/>
      <c r="VB646"/>
      <c r="VC646"/>
      <c r="VD646"/>
      <c r="VE646"/>
      <c r="VF646"/>
      <c r="VG646"/>
      <c r="VH646"/>
      <c r="VI646"/>
      <c r="VJ646"/>
      <c r="VK646"/>
      <c r="VL646"/>
      <c r="VM646"/>
      <c r="VN646"/>
      <c r="VO646"/>
      <c r="VP646"/>
      <c r="VQ646"/>
      <c r="VR646"/>
      <c r="VS646"/>
      <c r="VT646"/>
      <c r="VU646"/>
      <c r="VV646"/>
      <c r="VW646"/>
      <c r="VX646"/>
      <c r="VY646"/>
      <c r="VZ646"/>
      <c r="WA646"/>
      <c r="WB646"/>
      <c r="WC646"/>
      <c r="WD646"/>
      <c r="WE646"/>
      <c r="WF646"/>
      <c r="WG646"/>
      <c r="WH646"/>
      <c r="WI646"/>
      <c r="WJ646"/>
      <c r="WK646"/>
      <c r="WL646"/>
      <c r="WM646"/>
      <c r="WN646"/>
      <c r="WO646"/>
      <c r="WP646"/>
      <c r="WQ646"/>
      <c r="WR646"/>
      <c r="WS646"/>
      <c r="WT646"/>
      <c r="WU646"/>
      <c r="WV646"/>
      <c r="WW646"/>
      <c r="WX646"/>
      <c r="WY646"/>
      <c r="WZ646"/>
      <c r="XA646"/>
      <c r="XB646"/>
      <c r="XC646"/>
      <c r="XD646"/>
      <c r="XE646"/>
      <c r="XF646"/>
      <c r="XG646"/>
      <c r="XH646"/>
      <c r="XI646"/>
      <c r="XJ646"/>
      <c r="XK646"/>
      <c r="XL646"/>
      <c r="XM646"/>
      <c r="XN646"/>
      <c r="XO646"/>
      <c r="XP646"/>
      <c r="XQ646"/>
      <c r="XR646"/>
      <c r="XS646"/>
      <c r="XT646"/>
      <c r="XU646"/>
      <c r="XV646"/>
      <c r="XW646"/>
      <c r="XX646"/>
      <c r="XY646"/>
      <c r="XZ646"/>
      <c r="YA646"/>
      <c r="YB646"/>
      <c r="YC646"/>
      <c r="YD646"/>
      <c r="YE646"/>
      <c r="YF646"/>
      <c r="YG646"/>
      <c r="YH646"/>
      <c r="YI646"/>
      <c r="YJ646"/>
      <c r="YK646"/>
      <c r="YL646"/>
      <c r="YM646"/>
      <c r="YN646"/>
      <c r="YO646"/>
      <c r="YP646"/>
      <c r="YQ646"/>
      <c r="YR646"/>
      <c r="YS646"/>
      <c r="YT646"/>
      <c r="YU646"/>
      <c r="YV646"/>
      <c r="YW646"/>
      <c r="YX646"/>
      <c r="YY646"/>
      <c r="YZ646"/>
      <c r="ZA646"/>
      <c r="ZB646"/>
      <c r="ZC646"/>
      <c r="ZD646"/>
      <c r="ZE646"/>
      <c r="ZF646"/>
      <c r="ZG646"/>
      <c r="ZH646"/>
      <c r="ZI646"/>
      <c r="ZJ646"/>
      <c r="ZK646"/>
      <c r="ZL646"/>
      <c r="ZM646"/>
      <c r="ZN646"/>
      <c r="ZO646"/>
      <c r="ZP646"/>
      <c r="ZQ646"/>
      <c r="ZR646"/>
      <c r="ZS646"/>
      <c r="ZT646"/>
      <c r="ZU646"/>
      <c r="ZV646"/>
      <c r="ZW646"/>
      <c r="ZX646"/>
      <c r="ZY646"/>
      <c r="ZZ646"/>
      <c r="AAA646"/>
      <c r="AAB646"/>
      <c r="AAC646"/>
      <c r="AAD646"/>
      <c r="AAE646"/>
      <c r="AAF646"/>
      <c r="AAG646"/>
      <c r="AAH646"/>
      <c r="AAI646"/>
      <c r="AAJ646"/>
      <c r="AAK646"/>
      <c r="AAL646"/>
      <c r="AAM646"/>
      <c r="AAN646"/>
      <c r="AAO646"/>
      <c r="AAP646"/>
      <c r="AAQ646"/>
      <c r="AAR646"/>
      <c r="AAS646"/>
      <c r="AAT646"/>
      <c r="AAU646"/>
      <c r="AAV646"/>
      <c r="AAW646"/>
      <c r="AAX646"/>
      <c r="AAY646"/>
      <c r="AAZ646"/>
      <c r="ABA646"/>
      <c r="ABB646"/>
      <c r="ABC646"/>
      <c r="ABD646"/>
      <c r="ABE646"/>
      <c r="ABF646"/>
      <c r="ABG646"/>
      <c r="ABH646"/>
      <c r="ABI646"/>
      <c r="ABJ646"/>
      <c r="ABK646"/>
      <c r="ABL646"/>
      <c r="ABM646"/>
      <c r="ABN646"/>
      <c r="ABO646"/>
      <c r="ABP646"/>
      <c r="ABQ646"/>
      <c r="ABR646"/>
      <c r="ABS646"/>
      <c r="ABT646"/>
      <c r="ABU646"/>
      <c r="ABV646"/>
      <c r="ABW646"/>
      <c r="ABX646"/>
      <c r="ABY646"/>
      <c r="ABZ646"/>
      <c r="ACA646"/>
      <c r="ACB646"/>
      <c r="ACC646"/>
      <c r="ACD646"/>
      <c r="ACE646"/>
      <c r="ACF646"/>
      <c r="ACG646"/>
      <c r="ACH646"/>
      <c r="ACI646"/>
      <c r="ACJ646"/>
      <c r="ACK646"/>
      <c r="ACL646"/>
      <c r="ACM646"/>
      <c r="ACN646"/>
      <c r="ACO646"/>
      <c r="ACP646"/>
      <c r="ACQ646"/>
      <c r="ACR646"/>
      <c r="ACS646"/>
      <c r="ACT646"/>
      <c r="ACU646"/>
      <c r="ACV646"/>
      <c r="ACW646"/>
      <c r="ACX646"/>
      <c r="ACY646"/>
      <c r="ACZ646"/>
      <c r="ADA646"/>
      <c r="ADB646"/>
      <c r="ADC646"/>
      <c r="ADD646"/>
      <c r="ADE646"/>
      <c r="ADF646"/>
      <c r="ADG646"/>
      <c r="ADH646"/>
      <c r="ADI646"/>
      <c r="ADJ646"/>
      <c r="ADK646"/>
      <c r="ADL646"/>
      <c r="ADM646"/>
      <c r="ADN646"/>
      <c r="ADO646"/>
      <c r="ADP646"/>
      <c r="ADQ646"/>
      <c r="ADR646"/>
      <c r="ADS646"/>
      <c r="ADT646"/>
      <c r="ADU646"/>
      <c r="ADV646"/>
      <c r="ADW646"/>
      <c r="ADX646"/>
      <c r="ADY646"/>
      <c r="ADZ646"/>
      <c r="AEA646"/>
      <c r="AEB646"/>
      <c r="AEC646"/>
      <c r="AED646"/>
      <c r="AEE646"/>
      <c r="AEF646"/>
      <c r="AEG646"/>
      <c r="AEH646"/>
      <c r="AEI646"/>
      <c r="AEJ646"/>
      <c r="AEK646"/>
      <c r="AEL646"/>
      <c r="AEM646"/>
      <c r="AEN646"/>
      <c r="AEO646"/>
      <c r="AEP646"/>
      <c r="AEQ646"/>
      <c r="AER646"/>
      <c r="AES646"/>
      <c r="AET646"/>
      <c r="AEU646"/>
      <c r="AEV646"/>
      <c r="AEW646"/>
      <c r="AEX646"/>
      <c r="AEY646"/>
      <c r="AEZ646"/>
      <c r="AFA646"/>
      <c r="AFB646"/>
      <c r="AFC646"/>
      <c r="AFD646"/>
      <c r="AFE646"/>
      <c r="AFF646"/>
      <c r="AFG646"/>
      <c r="AFH646"/>
      <c r="AFI646"/>
      <c r="AFJ646"/>
      <c r="AFK646"/>
      <c r="AFL646"/>
      <c r="AFM646"/>
      <c r="AFN646"/>
      <c r="AFO646"/>
      <c r="AFP646"/>
      <c r="AFQ646"/>
      <c r="AFR646"/>
      <c r="AFS646"/>
      <c r="AFT646"/>
      <c r="AFU646"/>
      <c r="AFV646"/>
      <c r="AFW646"/>
      <c r="AFX646"/>
      <c r="AFY646"/>
      <c r="AFZ646"/>
      <c r="AGA646"/>
      <c r="AGB646"/>
      <c r="AGC646"/>
      <c r="AGD646"/>
      <c r="AGE646"/>
      <c r="AGF646"/>
      <c r="AGG646"/>
      <c r="AGH646"/>
      <c r="AGI646"/>
      <c r="AGJ646"/>
      <c r="AGK646"/>
      <c r="AGL646"/>
      <c r="AGM646"/>
      <c r="AGN646"/>
      <c r="AGO646"/>
      <c r="AGP646"/>
      <c r="AGQ646"/>
      <c r="AGR646"/>
      <c r="AGS646"/>
      <c r="AGT646"/>
      <c r="AGU646"/>
      <c r="AGV646"/>
      <c r="AGW646"/>
      <c r="AGX646"/>
      <c r="AGY646"/>
      <c r="AGZ646"/>
      <c r="AHA646"/>
      <c r="AHB646"/>
      <c r="AHC646"/>
      <c r="AHD646"/>
      <c r="AHE646"/>
      <c r="AHF646"/>
      <c r="AHG646"/>
      <c r="AHH646"/>
      <c r="AHI646"/>
      <c r="AHJ646"/>
      <c r="AHK646"/>
      <c r="AHL646"/>
      <c r="AHM646"/>
      <c r="AHN646"/>
      <c r="AHO646"/>
      <c r="AHP646"/>
      <c r="AHQ646"/>
      <c r="AHR646"/>
      <c r="AHS646"/>
      <c r="AHT646"/>
      <c r="AHU646"/>
      <c r="AHV646"/>
      <c r="AHW646"/>
      <c r="AHX646"/>
      <c r="AHY646"/>
      <c r="AHZ646"/>
      <c r="AIA646"/>
      <c r="AIB646"/>
      <c r="AIC646"/>
      <c r="AID646"/>
      <c r="AIE646"/>
      <c r="AIF646"/>
      <c r="AIG646"/>
      <c r="AIH646"/>
      <c r="AII646"/>
      <c r="AIJ646"/>
      <c r="AIK646"/>
      <c r="AIL646"/>
      <c r="AIM646"/>
      <c r="AIN646"/>
      <c r="AIO646"/>
      <c r="AIP646"/>
      <c r="AIQ646"/>
      <c r="AIR646"/>
      <c r="AIS646"/>
      <c r="AIT646"/>
      <c r="AIU646"/>
      <c r="AIV646"/>
      <c r="AIW646"/>
      <c r="AIX646"/>
      <c r="AIY646"/>
      <c r="AIZ646"/>
      <c r="AJA646"/>
      <c r="AJB646"/>
      <c r="AJC646"/>
      <c r="AJD646"/>
      <c r="AJE646"/>
      <c r="AJF646"/>
      <c r="AJG646"/>
      <c r="AJH646"/>
      <c r="AJI646"/>
      <c r="AJJ646"/>
      <c r="AJK646"/>
      <c r="AJL646"/>
      <c r="AJM646"/>
      <c r="AJN646"/>
      <c r="AJO646"/>
      <c r="AJP646"/>
      <c r="AJQ646"/>
      <c r="AJR646"/>
      <c r="AJS646"/>
      <c r="AJT646"/>
      <c r="AJU646"/>
      <c r="AJV646"/>
      <c r="AJW646"/>
      <c r="AJX646"/>
      <c r="AJY646"/>
      <c r="AJZ646"/>
      <c r="AKA646"/>
      <c r="AKB646"/>
      <c r="AKC646"/>
      <c r="AKD646"/>
      <c r="AKE646"/>
      <c r="AKF646"/>
      <c r="AKG646"/>
      <c r="AKH646"/>
      <c r="AKI646"/>
      <c r="AKJ646"/>
      <c r="AKK646"/>
      <c r="AKL646"/>
      <c r="AKM646"/>
      <c r="AKN646"/>
      <c r="AKO646"/>
      <c r="AKP646"/>
      <c r="AKQ646"/>
      <c r="AKR646"/>
      <c r="AKS646"/>
      <c r="AKT646"/>
      <c r="AKU646"/>
      <c r="AKV646"/>
      <c r="AKW646"/>
      <c r="AKX646"/>
      <c r="AKY646"/>
      <c r="AKZ646"/>
      <c r="ALA646"/>
      <c r="ALB646"/>
      <c r="ALC646"/>
      <c r="ALD646"/>
      <c r="ALE646"/>
      <c r="ALF646"/>
      <c r="ALG646"/>
      <c r="ALH646"/>
      <c r="ALI646"/>
      <c r="ALJ646"/>
      <c r="ALK646"/>
      <c r="ALL646"/>
      <c r="ALM646"/>
      <c r="ALN646"/>
      <c r="ALO646"/>
      <c r="ALP646"/>
      <c r="ALQ646"/>
      <c r="ALR646"/>
      <c r="ALS646"/>
      <c r="ALT646"/>
      <c r="ALU646"/>
      <c r="ALV646"/>
      <c r="ALW646"/>
      <c r="ALX646"/>
      <c r="ALY646"/>
      <c r="ALZ646"/>
      <c r="AMA646"/>
      <c r="AMB646"/>
      <c r="AMC646"/>
      <c r="AMD646"/>
      <c r="AME646"/>
      <c r="AMF646"/>
      <c r="AMG646"/>
      <c r="AMH646"/>
      <c r="AMI646"/>
      <c r="AMJ646"/>
      <c r="AMK646"/>
      <c r="AML646"/>
      <c r="AMM646"/>
      <c r="AMN646"/>
      <c r="AMO646"/>
      <c r="AMP646"/>
      <c r="AMQ646"/>
      <c r="AMR646"/>
      <c r="AMS646"/>
      <c r="AMT646"/>
      <c r="AMU646"/>
      <c r="AMV646" s="6"/>
      <c r="AMW646" s="6"/>
      <c r="AMX646" s="6"/>
    </row>
    <row r="647" spans="3:1038" s="28" customFormat="1" x14ac:dyDescent="0.25">
      <c r="C647" s="6" t="str">
        <f t="shared" si="343"/>
        <v>Whirlpool</v>
      </c>
      <c r="D647" s="6" t="str">
        <f t="shared" si="344"/>
        <v>HPHE2K80HD045V 120  (80 gal)</v>
      </c>
      <c r="E647" s="6">
        <f t="shared" si="345"/>
        <v>2600815</v>
      </c>
      <c r="F647" s="55">
        <f t="shared" si="346"/>
        <v>80</v>
      </c>
      <c r="G647" s="6" t="str">
        <f t="shared" si="347"/>
        <v>AOSmithHPTU80</v>
      </c>
      <c r="H647" s="114">
        <f t="shared" si="348"/>
        <v>0</v>
      </c>
      <c r="I647" s="152" t="str">
        <f t="shared" si="349"/>
        <v>WhirlpoolHPHE2K80</v>
      </c>
      <c r="J647" s="114">
        <v>3</v>
      </c>
      <c r="K647" s="219">
        <v>2.73</v>
      </c>
      <c r="L647" s="91" t="s">
        <v>188</v>
      </c>
      <c r="M647" s="32">
        <v>3</v>
      </c>
      <c r="N647" s="75">
        <f t="shared" si="350"/>
        <v>26</v>
      </c>
      <c r="O647" s="9" t="s">
        <v>50</v>
      </c>
      <c r="P647" s="62">
        <f t="shared" si="341"/>
        <v>8</v>
      </c>
      <c r="Q647" s="164">
        <f t="shared" si="337"/>
        <v>2600815</v>
      </c>
      <c r="R647" s="59" t="str">
        <f t="shared" si="351"/>
        <v>HPHE2K80HD045V 120  (80 gal)</v>
      </c>
      <c r="S647" s="151">
        <f>COUNTIF(R$90:R$662, R647)</f>
        <v>1</v>
      </c>
      <c r="T647" s="10" t="s">
        <v>56</v>
      </c>
      <c r="U647" s="11">
        <v>80</v>
      </c>
      <c r="V647" s="30" t="s">
        <v>83</v>
      </c>
      <c r="W647" s="80" t="s">
        <v>103</v>
      </c>
      <c r="X647" s="85" t="str">
        <f t="shared" si="338"/>
        <v>AOSmithHPTU80</v>
      </c>
      <c r="Y647" s="113">
        <v>0</v>
      </c>
      <c r="Z647" s="42" t="s">
        <v>13</v>
      </c>
      <c r="AA647" s="43">
        <v>42545</v>
      </c>
      <c r="AB647" s="44" t="s">
        <v>80</v>
      </c>
      <c r="AC647" s="124" t="str">
        <f t="shared" si="352"/>
        <v>2,     2600815,   "HPHE2K80HD045V 120  (80 gal)"</v>
      </c>
      <c r="AD647" s="126" t="str">
        <f t="shared" si="342"/>
        <v>Whirlpool</v>
      </c>
      <c r="AE647" s="127" t="s">
        <v>694</v>
      </c>
      <c r="AF647" s="167">
        <f>COUNTIF(AE$77:AE$662, AE647)</f>
        <v>1</v>
      </c>
      <c r="AG647" s="124" t="str">
        <f t="shared" si="353"/>
        <v xml:space="preserve">          case  HPHE2K80HD045V 120  (80 gal)   :   "WhirlpoolHPHE2K80"</v>
      </c>
      <c r="AH647" s="6">
        <v>2.73</v>
      </c>
      <c r="AI647" s="6"/>
      <c r="AJ647" s="6">
        <v>3</v>
      </c>
      <c r="AK647"/>
      <c r="AL647" s="138">
        <f t="shared" si="354"/>
        <v>2.73</v>
      </c>
      <c r="AM647" s="138" t="str">
        <f t="shared" si="355"/>
        <v/>
      </c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  <c r="DQ647"/>
      <c r="DR647"/>
      <c r="DS647"/>
      <c r="DT647"/>
      <c r="DU647"/>
      <c r="DV647"/>
      <c r="DW647"/>
      <c r="DX647"/>
      <c r="DY647"/>
      <c r="DZ647"/>
      <c r="EA647"/>
      <c r="EB647"/>
      <c r="EC647"/>
      <c r="ED647"/>
      <c r="EE647"/>
      <c r="EF647"/>
      <c r="EG647"/>
      <c r="EH647"/>
      <c r="EI647"/>
      <c r="EJ647"/>
      <c r="EK647"/>
      <c r="EL647"/>
      <c r="EM647"/>
      <c r="EN647"/>
      <c r="EO647"/>
      <c r="EP647"/>
      <c r="EQ647"/>
      <c r="ER647"/>
      <c r="ES647"/>
      <c r="ET647"/>
      <c r="EU647"/>
      <c r="EV647"/>
      <c r="EW647"/>
      <c r="EX647"/>
      <c r="EY647"/>
      <c r="EZ647"/>
      <c r="FA647"/>
      <c r="FB647"/>
      <c r="FC647"/>
      <c r="FD647"/>
      <c r="FE647"/>
      <c r="FF647"/>
      <c r="FG647"/>
      <c r="FH647"/>
      <c r="FI647"/>
      <c r="FJ647"/>
      <c r="FK647"/>
      <c r="FL647"/>
      <c r="FM647"/>
      <c r="FN647"/>
      <c r="FO647"/>
      <c r="FP647"/>
      <c r="FQ647"/>
      <c r="FR647"/>
      <c r="FS647"/>
      <c r="FT647"/>
      <c r="FU647"/>
      <c r="FV647"/>
      <c r="FW647"/>
      <c r="FX647"/>
      <c r="FY647"/>
      <c r="FZ647"/>
      <c r="GA647"/>
      <c r="GB647"/>
      <c r="GC647"/>
      <c r="GD647"/>
      <c r="GE647"/>
      <c r="GF647"/>
      <c r="GG647"/>
      <c r="GH647"/>
      <c r="GI647"/>
      <c r="GJ647"/>
      <c r="GK647"/>
      <c r="GL647"/>
      <c r="GM647"/>
      <c r="GN647"/>
      <c r="GO647"/>
      <c r="GP647"/>
      <c r="GQ647"/>
      <c r="GR647"/>
      <c r="GS647"/>
      <c r="GT647"/>
      <c r="GU647"/>
      <c r="GV647"/>
      <c r="GW647"/>
      <c r="GX647"/>
      <c r="GY647"/>
      <c r="GZ647"/>
      <c r="HA647"/>
      <c r="HB647"/>
      <c r="HC647"/>
      <c r="HD647"/>
      <c r="HE647"/>
      <c r="HF647"/>
      <c r="HG647"/>
      <c r="HH647"/>
      <c r="HI647"/>
      <c r="HJ647"/>
      <c r="HK647"/>
      <c r="HL647"/>
      <c r="HM647"/>
      <c r="HN647"/>
      <c r="HO647"/>
      <c r="HP647"/>
      <c r="HQ647"/>
      <c r="HR647"/>
      <c r="HS647"/>
      <c r="HT647"/>
      <c r="HU647"/>
      <c r="HV647"/>
      <c r="HW647"/>
      <c r="HX647"/>
      <c r="HY647"/>
      <c r="HZ647"/>
      <c r="IA647"/>
      <c r="IB647"/>
      <c r="IC647"/>
      <c r="ID647"/>
      <c r="IE647"/>
      <c r="IF647"/>
      <c r="IG647"/>
      <c r="IH647"/>
      <c r="II647"/>
      <c r="IJ647"/>
      <c r="IK647"/>
      <c r="IL647"/>
      <c r="IM647"/>
      <c r="IN647"/>
      <c r="IO647"/>
      <c r="IP647"/>
      <c r="IQ647"/>
      <c r="IR647"/>
      <c r="IS647"/>
      <c r="IT647"/>
      <c r="IU647"/>
      <c r="IV647"/>
      <c r="IW647"/>
      <c r="IX647"/>
      <c r="IY647"/>
      <c r="IZ647"/>
      <c r="JA647"/>
      <c r="JB647"/>
      <c r="JC647"/>
      <c r="JD647"/>
      <c r="JE647"/>
      <c r="JF647"/>
      <c r="JG647"/>
      <c r="JH647"/>
      <c r="JI647"/>
      <c r="JJ647"/>
      <c r="JK647"/>
      <c r="JL647"/>
      <c r="JM647"/>
      <c r="JN647"/>
      <c r="JO647"/>
      <c r="JP647"/>
      <c r="JQ647"/>
      <c r="JR647"/>
      <c r="JS647"/>
      <c r="JT647"/>
      <c r="JU647"/>
      <c r="JV647"/>
      <c r="JW647"/>
      <c r="JX647"/>
      <c r="JY647"/>
      <c r="JZ647"/>
      <c r="KA647"/>
      <c r="KB647"/>
      <c r="KC647"/>
      <c r="KD647"/>
      <c r="KE647"/>
      <c r="KF647"/>
      <c r="KG647"/>
      <c r="KH647"/>
      <c r="KI647"/>
      <c r="KJ647"/>
      <c r="KK647"/>
      <c r="KL647"/>
      <c r="KM647"/>
      <c r="KN647"/>
      <c r="KO647"/>
      <c r="KP647"/>
      <c r="KQ647"/>
      <c r="KR647"/>
      <c r="KS647"/>
      <c r="KT647"/>
      <c r="KU647"/>
      <c r="KV647"/>
      <c r="KW647"/>
      <c r="KX647"/>
      <c r="KY647"/>
      <c r="KZ647"/>
      <c r="LA647"/>
      <c r="LB647"/>
      <c r="LC647"/>
      <c r="LD647"/>
      <c r="LE647"/>
      <c r="LF647"/>
      <c r="LG647"/>
      <c r="LH647"/>
      <c r="LI647"/>
      <c r="LJ647"/>
      <c r="LK647"/>
      <c r="LL647"/>
      <c r="LM647"/>
      <c r="LN647"/>
      <c r="LO647"/>
      <c r="LP647"/>
      <c r="LQ647"/>
      <c r="LR647"/>
      <c r="LS647"/>
      <c r="LT647"/>
      <c r="LU647"/>
      <c r="LV647"/>
      <c r="LW647"/>
      <c r="LX647"/>
      <c r="LY647"/>
      <c r="LZ647"/>
      <c r="MA647"/>
      <c r="MB647"/>
      <c r="MC647"/>
      <c r="MD647"/>
      <c r="ME647"/>
      <c r="MF647"/>
      <c r="MG647"/>
      <c r="MH647"/>
      <c r="MI647"/>
      <c r="MJ647"/>
      <c r="MK647"/>
      <c r="ML647"/>
      <c r="MM647"/>
      <c r="MN647"/>
      <c r="MO647"/>
      <c r="MP647"/>
      <c r="MQ647"/>
      <c r="MR647"/>
      <c r="MS647"/>
      <c r="MT647"/>
      <c r="MU647"/>
      <c r="MV647"/>
      <c r="MW647"/>
      <c r="MX647"/>
      <c r="MY647"/>
      <c r="MZ647"/>
      <c r="NA647"/>
      <c r="NB647"/>
      <c r="NC647"/>
      <c r="ND647"/>
      <c r="NE647"/>
      <c r="NF647"/>
      <c r="NG647"/>
      <c r="NH647"/>
      <c r="NI647"/>
      <c r="NJ647"/>
      <c r="NK647"/>
      <c r="NL647"/>
      <c r="NM647"/>
      <c r="NN647"/>
      <c r="NO647"/>
      <c r="NP647"/>
      <c r="NQ647"/>
      <c r="NR647"/>
      <c r="NS647"/>
      <c r="NT647"/>
      <c r="NU647"/>
      <c r="NV647"/>
      <c r="NW647"/>
      <c r="NX647"/>
      <c r="NY647"/>
      <c r="NZ647"/>
      <c r="OA647"/>
      <c r="OB647"/>
      <c r="OC647"/>
      <c r="OD647"/>
      <c r="OE647"/>
      <c r="OF647"/>
      <c r="OG647"/>
      <c r="OH647"/>
      <c r="OI647"/>
      <c r="OJ647"/>
      <c r="OK647"/>
      <c r="OL647"/>
      <c r="OM647"/>
      <c r="ON647"/>
      <c r="OO647"/>
      <c r="OP647"/>
      <c r="OQ647"/>
      <c r="OR647"/>
      <c r="OS647"/>
      <c r="OT647"/>
      <c r="OU647"/>
      <c r="OV647"/>
      <c r="OW647"/>
      <c r="OX647"/>
      <c r="OY647"/>
      <c r="OZ647"/>
      <c r="PA647"/>
      <c r="PB647"/>
      <c r="PC647"/>
      <c r="PD647"/>
      <c r="PE647"/>
      <c r="PF647"/>
      <c r="PG647"/>
      <c r="PH647"/>
      <c r="PI647"/>
      <c r="PJ647"/>
      <c r="PK647"/>
      <c r="PL647"/>
      <c r="PM647"/>
      <c r="PN647"/>
      <c r="PO647"/>
      <c r="PP647"/>
      <c r="PQ647"/>
      <c r="PR647"/>
      <c r="PS647"/>
      <c r="PT647"/>
      <c r="PU647"/>
      <c r="PV647"/>
      <c r="PW647"/>
      <c r="PX647"/>
      <c r="PY647"/>
      <c r="PZ647"/>
      <c r="QA647"/>
      <c r="QB647"/>
      <c r="QC647"/>
      <c r="QD647"/>
      <c r="QE647"/>
      <c r="QF647"/>
      <c r="QG647"/>
      <c r="QH647"/>
      <c r="QI647"/>
      <c r="QJ647"/>
      <c r="QK647"/>
      <c r="QL647"/>
      <c r="QM647"/>
      <c r="QN647"/>
      <c r="QO647"/>
      <c r="QP647"/>
      <c r="QQ647"/>
      <c r="QR647"/>
      <c r="QS647"/>
      <c r="QT647"/>
      <c r="QU647"/>
      <c r="QV647"/>
      <c r="QW647"/>
      <c r="QX647"/>
      <c r="QY647"/>
      <c r="QZ647"/>
      <c r="RA647"/>
      <c r="RB647"/>
      <c r="RC647"/>
      <c r="RD647"/>
      <c r="RE647"/>
      <c r="RF647"/>
      <c r="RG647"/>
      <c r="RH647"/>
      <c r="RI647"/>
      <c r="RJ647"/>
      <c r="RK647"/>
      <c r="RL647"/>
      <c r="RM647"/>
      <c r="RN647"/>
      <c r="RO647"/>
      <c r="RP647"/>
      <c r="RQ647"/>
      <c r="RR647"/>
      <c r="RS647"/>
      <c r="RT647"/>
      <c r="RU647"/>
      <c r="RV647"/>
      <c r="RW647"/>
      <c r="RX647"/>
      <c r="RY647"/>
      <c r="RZ647"/>
      <c r="SA647"/>
      <c r="SB647"/>
      <c r="SC647"/>
      <c r="SD647"/>
      <c r="SE647"/>
      <c r="SF647"/>
      <c r="SG647"/>
      <c r="SH647"/>
      <c r="SI647"/>
      <c r="SJ647"/>
      <c r="SK647"/>
      <c r="SL647"/>
      <c r="SM647"/>
      <c r="SN647"/>
      <c r="SO647"/>
      <c r="SP647"/>
      <c r="SQ647"/>
      <c r="SR647"/>
      <c r="SS647"/>
      <c r="ST647"/>
      <c r="SU647"/>
      <c r="SV647"/>
      <c r="SW647"/>
      <c r="SX647"/>
      <c r="SY647"/>
      <c r="SZ647"/>
      <c r="TA647"/>
      <c r="TB647"/>
      <c r="TC647"/>
      <c r="TD647"/>
      <c r="TE647"/>
      <c r="TF647"/>
      <c r="TG647"/>
      <c r="TH647"/>
      <c r="TI647"/>
      <c r="TJ647"/>
      <c r="TK647"/>
      <c r="TL647"/>
      <c r="TM647"/>
      <c r="TN647"/>
      <c r="TO647"/>
      <c r="TP647"/>
      <c r="TQ647"/>
      <c r="TR647"/>
      <c r="TS647"/>
      <c r="TT647"/>
      <c r="TU647"/>
      <c r="TV647"/>
      <c r="TW647"/>
      <c r="TX647"/>
      <c r="TY647"/>
      <c r="TZ647"/>
      <c r="UA647"/>
      <c r="UB647"/>
      <c r="UC647"/>
      <c r="UD647"/>
      <c r="UE647"/>
      <c r="UF647"/>
      <c r="UG647"/>
      <c r="UH647"/>
      <c r="UI647"/>
      <c r="UJ647"/>
      <c r="UK647"/>
      <c r="UL647"/>
      <c r="UM647"/>
      <c r="UN647"/>
      <c r="UO647"/>
      <c r="UP647"/>
      <c r="UQ647"/>
      <c r="UR647"/>
      <c r="US647"/>
      <c r="UT647"/>
      <c r="UU647"/>
      <c r="UV647"/>
      <c r="UW647"/>
      <c r="UX647"/>
      <c r="UY647"/>
      <c r="UZ647"/>
      <c r="VA647"/>
      <c r="VB647"/>
      <c r="VC647"/>
      <c r="VD647"/>
      <c r="VE647"/>
      <c r="VF647"/>
      <c r="VG647"/>
      <c r="VH647"/>
      <c r="VI647"/>
      <c r="VJ647"/>
      <c r="VK647"/>
      <c r="VL647"/>
      <c r="VM647"/>
      <c r="VN647"/>
      <c r="VO647"/>
      <c r="VP647"/>
      <c r="VQ647"/>
      <c r="VR647"/>
      <c r="VS647"/>
      <c r="VT647"/>
      <c r="VU647"/>
      <c r="VV647"/>
      <c r="VW647"/>
      <c r="VX647"/>
      <c r="VY647"/>
      <c r="VZ647"/>
      <c r="WA647"/>
      <c r="WB647"/>
      <c r="WC647"/>
      <c r="WD647"/>
      <c r="WE647"/>
      <c r="WF647"/>
      <c r="WG647"/>
      <c r="WH647"/>
      <c r="WI647"/>
      <c r="WJ647"/>
      <c r="WK647"/>
      <c r="WL647"/>
      <c r="WM647"/>
      <c r="WN647"/>
      <c r="WO647"/>
      <c r="WP647"/>
      <c r="WQ647"/>
      <c r="WR647"/>
      <c r="WS647"/>
      <c r="WT647"/>
      <c r="WU647"/>
      <c r="WV647"/>
      <c r="WW647"/>
      <c r="WX647"/>
      <c r="WY647"/>
      <c r="WZ647"/>
      <c r="XA647"/>
      <c r="XB647"/>
      <c r="XC647"/>
      <c r="XD647"/>
      <c r="XE647"/>
      <c r="XF647"/>
      <c r="XG647"/>
      <c r="XH647"/>
      <c r="XI647"/>
      <c r="XJ647"/>
      <c r="XK647"/>
      <c r="XL647"/>
      <c r="XM647"/>
      <c r="XN647"/>
      <c r="XO647"/>
      <c r="XP647"/>
      <c r="XQ647"/>
      <c r="XR647"/>
      <c r="XS647"/>
      <c r="XT647"/>
      <c r="XU647"/>
      <c r="XV647"/>
      <c r="XW647"/>
      <c r="XX647"/>
      <c r="XY647"/>
      <c r="XZ647"/>
      <c r="YA647"/>
      <c r="YB647"/>
      <c r="YC647"/>
      <c r="YD647"/>
      <c r="YE647"/>
      <c r="YF647"/>
      <c r="YG647"/>
      <c r="YH647"/>
      <c r="YI647"/>
      <c r="YJ647"/>
      <c r="YK647"/>
      <c r="YL647"/>
      <c r="YM647"/>
      <c r="YN647"/>
      <c r="YO647"/>
      <c r="YP647"/>
      <c r="YQ647"/>
      <c r="YR647"/>
      <c r="YS647"/>
      <c r="YT647"/>
      <c r="YU647"/>
      <c r="YV647"/>
      <c r="YW647"/>
      <c r="YX647"/>
      <c r="YY647"/>
      <c r="YZ647"/>
      <c r="ZA647"/>
      <c r="ZB647"/>
      <c r="ZC647"/>
      <c r="ZD647"/>
      <c r="ZE647"/>
      <c r="ZF647"/>
      <c r="ZG647"/>
      <c r="ZH647"/>
      <c r="ZI647"/>
      <c r="ZJ647"/>
      <c r="ZK647"/>
      <c r="ZL647"/>
      <c r="ZM647"/>
      <c r="ZN647"/>
      <c r="ZO647"/>
      <c r="ZP647"/>
      <c r="ZQ647"/>
      <c r="ZR647"/>
      <c r="ZS647"/>
      <c r="ZT647"/>
      <c r="ZU647"/>
      <c r="ZV647"/>
      <c r="ZW647"/>
      <c r="ZX647"/>
      <c r="ZY647"/>
      <c r="ZZ647"/>
      <c r="AAA647"/>
      <c r="AAB647"/>
      <c r="AAC647"/>
      <c r="AAD647"/>
      <c r="AAE647"/>
      <c r="AAF647"/>
      <c r="AAG647"/>
      <c r="AAH647"/>
      <c r="AAI647"/>
      <c r="AAJ647"/>
      <c r="AAK647"/>
      <c r="AAL647"/>
      <c r="AAM647"/>
      <c r="AAN647"/>
      <c r="AAO647"/>
      <c r="AAP647"/>
      <c r="AAQ647"/>
      <c r="AAR647"/>
      <c r="AAS647"/>
      <c r="AAT647"/>
      <c r="AAU647"/>
      <c r="AAV647"/>
      <c r="AAW647"/>
      <c r="AAX647"/>
      <c r="AAY647"/>
      <c r="AAZ647"/>
      <c r="ABA647"/>
      <c r="ABB647"/>
      <c r="ABC647"/>
      <c r="ABD647"/>
      <c r="ABE647"/>
      <c r="ABF647"/>
      <c r="ABG647"/>
      <c r="ABH647"/>
      <c r="ABI647"/>
      <c r="ABJ647"/>
      <c r="ABK647"/>
      <c r="ABL647"/>
      <c r="ABM647"/>
      <c r="ABN647"/>
      <c r="ABO647"/>
      <c r="ABP647"/>
      <c r="ABQ647"/>
      <c r="ABR647"/>
      <c r="ABS647"/>
      <c r="ABT647"/>
      <c r="ABU647"/>
      <c r="ABV647"/>
      <c r="ABW647"/>
      <c r="ABX647"/>
      <c r="ABY647"/>
      <c r="ABZ647"/>
      <c r="ACA647"/>
      <c r="ACB647"/>
      <c r="ACC647"/>
      <c r="ACD647"/>
      <c r="ACE647"/>
      <c r="ACF647"/>
      <c r="ACG647"/>
      <c r="ACH647"/>
      <c r="ACI647"/>
      <c r="ACJ647"/>
      <c r="ACK647"/>
      <c r="ACL647"/>
      <c r="ACM647"/>
      <c r="ACN647"/>
      <c r="ACO647"/>
      <c r="ACP647"/>
      <c r="ACQ647"/>
      <c r="ACR647"/>
      <c r="ACS647"/>
      <c r="ACT647"/>
      <c r="ACU647"/>
      <c r="ACV647"/>
      <c r="ACW647"/>
      <c r="ACX647"/>
      <c r="ACY647"/>
      <c r="ACZ647"/>
      <c r="ADA647"/>
      <c r="ADB647"/>
      <c r="ADC647"/>
      <c r="ADD647"/>
      <c r="ADE647"/>
      <c r="ADF647"/>
      <c r="ADG647"/>
      <c r="ADH647"/>
      <c r="ADI647"/>
      <c r="ADJ647"/>
      <c r="ADK647"/>
      <c r="ADL647"/>
      <c r="ADM647"/>
      <c r="ADN647"/>
      <c r="ADO647"/>
      <c r="ADP647"/>
      <c r="ADQ647"/>
      <c r="ADR647"/>
      <c r="ADS647"/>
      <c r="ADT647"/>
      <c r="ADU647"/>
      <c r="ADV647"/>
      <c r="ADW647"/>
      <c r="ADX647"/>
      <c r="ADY647"/>
      <c r="ADZ647"/>
      <c r="AEA647"/>
      <c r="AEB647"/>
      <c r="AEC647"/>
      <c r="AED647"/>
      <c r="AEE647"/>
      <c r="AEF647"/>
      <c r="AEG647"/>
      <c r="AEH647"/>
      <c r="AEI647"/>
      <c r="AEJ647"/>
      <c r="AEK647"/>
      <c r="AEL647"/>
      <c r="AEM647"/>
      <c r="AEN647"/>
      <c r="AEO647"/>
      <c r="AEP647"/>
      <c r="AEQ647"/>
      <c r="AER647"/>
      <c r="AES647"/>
      <c r="AET647"/>
      <c r="AEU647"/>
      <c r="AEV647"/>
      <c r="AEW647"/>
      <c r="AEX647"/>
      <c r="AEY647"/>
      <c r="AEZ647"/>
      <c r="AFA647"/>
      <c r="AFB647"/>
      <c r="AFC647"/>
      <c r="AFD647"/>
      <c r="AFE647"/>
      <c r="AFF647"/>
      <c r="AFG647"/>
      <c r="AFH647"/>
      <c r="AFI647"/>
      <c r="AFJ647"/>
      <c r="AFK647"/>
      <c r="AFL647"/>
      <c r="AFM647"/>
      <c r="AFN647"/>
      <c r="AFO647"/>
      <c r="AFP647"/>
      <c r="AFQ647"/>
      <c r="AFR647"/>
      <c r="AFS647"/>
      <c r="AFT647"/>
      <c r="AFU647"/>
      <c r="AFV647"/>
      <c r="AFW647"/>
      <c r="AFX647"/>
      <c r="AFY647"/>
      <c r="AFZ647"/>
      <c r="AGA647"/>
      <c r="AGB647"/>
      <c r="AGC647"/>
      <c r="AGD647"/>
      <c r="AGE647"/>
      <c r="AGF647"/>
      <c r="AGG647"/>
      <c r="AGH647"/>
      <c r="AGI647"/>
      <c r="AGJ647"/>
      <c r="AGK647"/>
      <c r="AGL647"/>
      <c r="AGM647"/>
      <c r="AGN647"/>
      <c r="AGO647"/>
      <c r="AGP647"/>
      <c r="AGQ647"/>
      <c r="AGR647"/>
      <c r="AGS647"/>
      <c r="AGT647"/>
      <c r="AGU647"/>
      <c r="AGV647"/>
      <c r="AGW647"/>
      <c r="AGX647"/>
      <c r="AGY647"/>
      <c r="AGZ647"/>
      <c r="AHA647"/>
      <c r="AHB647"/>
      <c r="AHC647"/>
      <c r="AHD647"/>
      <c r="AHE647"/>
      <c r="AHF647"/>
      <c r="AHG647"/>
      <c r="AHH647"/>
      <c r="AHI647"/>
      <c r="AHJ647"/>
      <c r="AHK647"/>
      <c r="AHL647"/>
      <c r="AHM647"/>
      <c r="AHN647"/>
      <c r="AHO647"/>
      <c r="AHP647"/>
      <c r="AHQ647"/>
      <c r="AHR647"/>
      <c r="AHS647"/>
      <c r="AHT647"/>
      <c r="AHU647"/>
      <c r="AHV647"/>
      <c r="AHW647"/>
      <c r="AHX647"/>
      <c r="AHY647"/>
      <c r="AHZ647"/>
      <c r="AIA647"/>
      <c r="AIB647"/>
      <c r="AIC647"/>
      <c r="AID647"/>
      <c r="AIE647"/>
      <c r="AIF647"/>
      <c r="AIG647"/>
      <c r="AIH647"/>
      <c r="AII647"/>
      <c r="AIJ647"/>
      <c r="AIK647"/>
      <c r="AIL647"/>
      <c r="AIM647"/>
      <c r="AIN647"/>
      <c r="AIO647"/>
      <c r="AIP647"/>
      <c r="AIQ647"/>
      <c r="AIR647"/>
      <c r="AIS647"/>
      <c r="AIT647"/>
      <c r="AIU647"/>
      <c r="AIV647"/>
      <c r="AIW647"/>
      <c r="AIX647"/>
      <c r="AIY647"/>
      <c r="AIZ647"/>
      <c r="AJA647"/>
      <c r="AJB647"/>
      <c r="AJC647"/>
      <c r="AJD647"/>
      <c r="AJE647"/>
      <c r="AJF647"/>
      <c r="AJG647"/>
      <c r="AJH647"/>
      <c r="AJI647"/>
      <c r="AJJ647"/>
      <c r="AJK647"/>
      <c r="AJL647"/>
      <c r="AJM647"/>
      <c r="AJN647"/>
      <c r="AJO647"/>
      <c r="AJP647"/>
      <c r="AJQ647"/>
      <c r="AJR647"/>
      <c r="AJS647"/>
      <c r="AJT647"/>
      <c r="AJU647"/>
      <c r="AJV647"/>
      <c r="AJW647"/>
      <c r="AJX647"/>
      <c r="AJY647"/>
      <c r="AJZ647"/>
      <c r="AKA647"/>
      <c r="AKB647"/>
      <c r="AKC647"/>
      <c r="AKD647"/>
      <c r="AKE647"/>
      <c r="AKF647"/>
      <c r="AKG647"/>
      <c r="AKH647"/>
      <c r="AKI647"/>
      <c r="AKJ647"/>
      <c r="AKK647"/>
      <c r="AKL647"/>
      <c r="AKM647"/>
      <c r="AKN647"/>
      <c r="AKO647"/>
      <c r="AKP647"/>
      <c r="AKQ647"/>
      <c r="AKR647"/>
      <c r="AKS647"/>
      <c r="AKT647"/>
      <c r="AKU647"/>
      <c r="AKV647"/>
      <c r="AKW647"/>
      <c r="AKX647"/>
      <c r="AKY647"/>
      <c r="AKZ647"/>
      <c r="ALA647"/>
      <c r="ALB647"/>
      <c r="ALC647"/>
      <c r="ALD647"/>
      <c r="ALE647"/>
      <c r="ALF647"/>
      <c r="ALG647"/>
      <c r="ALH647"/>
      <c r="ALI647"/>
      <c r="ALJ647"/>
      <c r="ALK647"/>
      <c r="ALL647"/>
      <c r="ALM647"/>
      <c r="ALN647"/>
      <c r="ALO647"/>
      <c r="ALP647"/>
      <c r="ALQ647"/>
      <c r="ALR647"/>
      <c r="ALS647"/>
      <c r="ALT647"/>
      <c r="ALU647"/>
      <c r="ALV647"/>
      <c r="ALW647"/>
      <c r="ALX647"/>
      <c r="ALY647"/>
      <c r="ALZ647"/>
      <c r="AMA647"/>
      <c r="AMB647"/>
      <c r="AMC647"/>
      <c r="AMD647"/>
      <c r="AME647"/>
      <c r="AMF647"/>
      <c r="AMG647"/>
      <c r="AMH647"/>
      <c r="AMI647"/>
      <c r="AMJ647"/>
      <c r="AMK647"/>
      <c r="AML647"/>
      <c r="AMM647"/>
      <c r="AMN647"/>
      <c r="AMO647"/>
      <c r="AMP647"/>
      <c r="AMQ647"/>
      <c r="AMR647"/>
      <c r="AMS647"/>
      <c r="AMT647"/>
      <c r="AMU647"/>
      <c r="AMV647" s="6"/>
      <c r="AMW647" s="6"/>
      <c r="AMX647" s="6"/>
    </row>
    <row r="648" spans="3:1038" s="28" customFormat="1" x14ac:dyDescent="0.25">
      <c r="C648" s="6" t="str">
        <f t="shared" si="343"/>
        <v>Whirlpool</v>
      </c>
      <c r="D648" s="6" t="str">
        <f t="shared" si="344"/>
        <v>HPHE2K80HD045VC 120  (80 gal)</v>
      </c>
      <c r="E648" s="6">
        <f t="shared" si="345"/>
        <v>2600915</v>
      </c>
      <c r="F648" s="55">
        <f t="shared" si="346"/>
        <v>80</v>
      </c>
      <c r="G648" s="6" t="str">
        <f t="shared" si="347"/>
        <v>AOSmithHPTU80</v>
      </c>
      <c r="H648" s="114">
        <f t="shared" si="348"/>
        <v>0</v>
      </c>
      <c r="I648" s="152" t="str">
        <f t="shared" si="349"/>
        <v>WhirlpoolHPHE2K80C</v>
      </c>
      <c r="J648" s="114">
        <v>3</v>
      </c>
      <c r="K648" s="219">
        <v>2.73</v>
      </c>
      <c r="L648" s="91" t="s">
        <v>188</v>
      </c>
      <c r="M648" s="32">
        <v>3</v>
      </c>
      <c r="N648" s="75">
        <f t="shared" si="350"/>
        <v>26</v>
      </c>
      <c r="O648" s="9" t="s">
        <v>50</v>
      </c>
      <c r="P648" s="62">
        <f t="shared" si="341"/>
        <v>9</v>
      </c>
      <c r="Q648" s="164">
        <f t="shared" si="337"/>
        <v>2600915</v>
      </c>
      <c r="R648" s="59" t="str">
        <f t="shared" si="351"/>
        <v>HPHE2K80HD045VC 120  (80 gal)</v>
      </c>
      <c r="S648" s="151">
        <f>COUNTIF(R$90:R$662, R648)</f>
        <v>1</v>
      </c>
      <c r="T648" s="10" t="s">
        <v>57</v>
      </c>
      <c r="U648" s="11">
        <v>80</v>
      </c>
      <c r="V648" s="30" t="s">
        <v>83</v>
      </c>
      <c r="W648" s="80" t="s">
        <v>103</v>
      </c>
      <c r="X648" s="85" t="str">
        <f t="shared" si="338"/>
        <v>AOSmithHPTU80</v>
      </c>
      <c r="Y648" s="113">
        <v>0</v>
      </c>
      <c r="Z648" s="42" t="s">
        <v>13</v>
      </c>
      <c r="AA648" s="43">
        <v>42545</v>
      </c>
      <c r="AB648" s="44" t="s">
        <v>80</v>
      </c>
      <c r="AC648" s="124" t="str">
        <f t="shared" si="352"/>
        <v>2,     2600915,   "HPHE2K80HD045VC 120  (80 gal)"</v>
      </c>
      <c r="AD648" s="126" t="str">
        <f t="shared" si="342"/>
        <v>Whirlpool</v>
      </c>
      <c r="AE648" s="127" t="s">
        <v>695</v>
      </c>
      <c r="AF648" s="167">
        <f>COUNTIF(AE$77:AE$662, AE648)</f>
        <v>1</v>
      </c>
      <c r="AG648" s="124" t="str">
        <f t="shared" si="353"/>
        <v xml:space="preserve">          case  HPHE2K80HD045VC 120  (80 gal)   :   "WhirlpoolHPHE2K80C"</v>
      </c>
      <c r="AH648" s="6">
        <v>2.73</v>
      </c>
      <c r="AI648" s="6"/>
      <c r="AJ648" s="6">
        <v>3</v>
      </c>
      <c r="AK648"/>
      <c r="AL648" s="138">
        <f t="shared" si="354"/>
        <v>2.73</v>
      </c>
      <c r="AM648" s="138" t="str">
        <f t="shared" si="355"/>
        <v/>
      </c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  <c r="DQ648"/>
      <c r="DR648"/>
      <c r="DS648"/>
      <c r="DT648"/>
      <c r="DU648"/>
      <c r="DV648"/>
      <c r="DW648"/>
      <c r="DX648"/>
      <c r="DY648"/>
      <c r="DZ648"/>
      <c r="EA648"/>
      <c r="EB648"/>
      <c r="EC648"/>
      <c r="ED648"/>
      <c r="EE648"/>
      <c r="EF648"/>
      <c r="EG648"/>
      <c r="EH648"/>
      <c r="EI648"/>
      <c r="EJ648"/>
      <c r="EK648"/>
      <c r="EL648"/>
      <c r="EM648"/>
      <c r="EN648"/>
      <c r="EO648"/>
      <c r="EP648"/>
      <c r="EQ648"/>
      <c r="ER648"/>
      <c r="ES648"/>
      <c r="ET648"/>
      <c r="EU648"/>
      <c r="EV648"/>
      <c r="EW648"/>
      <c r="EX648"/>
      <c r="EY648"/>
      <c r="EZ648"/>
      <c r="FA648"/>
      <c r="FB648"/>
      <c r="FC648"/>
      <c r="FD648"/>
      <c r="FE648"/>
      <c r="FF648"/>
      <c r="FG648"/>
      <c r="FH648"/>
      <c r="FI648"/>
      <c r="FJ648"/>
      <c r="FK648"/>
      <c r="FL648"/>
      <c r="FM648"/>
      <c r="FN648"/>
      <c r="FO648"/>
      <c r="FP648"/>
      <c r="FQ648"/>
      <c r="FR648"/>
      <c r="FS648"/>
      <c r="FT648"/>
      <c r="FU648"/>
      <c r="FV648"/>
      <c r="FW648"/>
      <c r="FX648"/>
      <c r="FY648"/>
      <c r="FZ648"/>
      <c r="GA648"/>
      <c r="GB648"/>
      <c r="GC648"/>
      <c r="GD648"/>
      <c r="GE648"/>
      <c r="GF648"/>
      <c r="GG648"/>
      <c r="GH648"/>
      <c r="GI648"/>
      <c r="GJ648"/>
      <c r="GK648"/>
      <c r="GL648"/>
      <c r="GM648"/>
      <c r="GN648"/>
      <c r="GO648"/>
      <c r="GP648"/>
      <c r="GQ648"/>
      <c r="GR648"/>
      <c r="GS648"/>
      <c r="GT648"/>
      <c r="GU648"/>
      <c r="GV648"/>
      <c r="GW648"/>
      <c r="GX648"/>
      <c r="GY648"/>
      <c r="GZ648"/>
      <c r="HA648"/>
      <c r="HB648"/>
      <c r="HC648"/>
      <c r="HD648"/>
      <c r="HE648"/>
      <c r="HF648"/>
      <c r="HG648"/>
      <c r="HH648"/>
      <c r="HI648"/>
      <c r="HJ648"/>
      <c r="HK648"/>
      <c r="HL648"/>
      <c r="HM648"/>
      <c r="HN648"/>
      <c r="HO648"/>
      <c r="HP648"/>
      <c r="HQ648"/>
      <c r="HR648"/>
      <c r="HS648"/>
      <c r="HT648"/>
      <c r="HU648"/>
      <c r="HV648"/>
      <c r="HW648"/>
      <c r="HX648"/>
      <c r="HY648"/>
      <c r="HZ648"/>
      <c r="IA648"/>
      <c r="IB648"/>
      <c r="IC648"/>
      <c r="ID648"/>
      <c r="IE648"/>
      <c r="IF648"/>
      <c r="IG648"/>
      <c r="IH648"/>
      <c r="II648"/>
      <c r="IJ648"/>
      <c r="IK648"/>
      <c r="IL648"/>
      <c r="IM648"/>
      <c r="IN648"/>
      <c r="IO648"/>
      <c r="IP648"/>
      <c r="IQ648"/>
      <c r="IR648"/>
      <c r="IS648"/>
      <c r="IT648"/>
      <c r="IU648"/>
      <c r="IV648"/>
      <c r="IW648"/>
      <c r="IX648"/>
      <c r="IY648"/>
      <c r="IZ648"/>
      <c r="JA648"/>
      <c r="JB648"/>
      <c r="JC648"/>
      <c r="JD648"/>
      <c r="JE648"/>
      <c r="JF648"/>
      <c r="JG648"/>
      <c r="JH648"/>
      <c r="JI648"/>
      <c r="JJ648"/>
      <c r="JK648"/>
      <c r="JL648"/>
      <c r="JM648"/>
      <c r="JN648"/>
      <c r="JO648"/>
      <c r="JP648"/>
      <c r="JQ648"/>
      <c r="JR648"/>
      <c r="JS648"/>
      <c r="JT648"/>
      <c r="JU648"/>
      <c r="JV648"/>
      <c r="JW648"/>
      <c r="JX648"/>
      <c r="JY648"/>
      <c r="JZ648"/>
      <c r="KA648"/>
      <c r="KB648"/>
      <c r="KC648"/>
      <c r="KD648"/>
      <c r="KE648"/>
      <c r="KF648"/>
      <c r="KG648"/>
      <c r="KH648"/>
      <c r="KI648"/>
      <c r="KJ648"/>
      <c r="KK648"/>
      <c r="KL648"/>
      <c r="KM648"/>
      <c r="KN648"/>
      <c r="KO648"/>
      <c r="KP648"/>
      <c r="KQ648"/>
      <c r="KR648"/>
      <c r="KS648"/>
      <c r="KT648"/>
      <c r="KU648"/>
      <c r="KV648"/>
      <c r="KW648"/>
      <c r="KX648"/>
      <c r="KY648"/>
      <c r="KZ648"/>
      <c r="LA648"/>
      <c r="LB648"/>
      <c r="LC648"/>
      <c r="LD648"/>
      <c r="LE648"/>
      <c r="LF648"/>
      <c r="LG648"/>
      <c r="LH648"/>
      <c r="LI648"/>
      <c r="LJ648"/>
      <c r="LK648"/>
      <c r="LL648"/>
      <c r="LM648"/>
      <c r="LN648"/>
      <c r="LO648"/>
      <c r="LP648"/>
      <c r="LQ648"/>
      <c r="LR648"/>
      <c r="LS648"/>
      <c r="LT648"/>
      <c r="LU648"/>
      <c r="LV648"/>
      <c r="LW648"/>
      <c r="LX648"/>
      <c r="LY648"/>
      <c r="LZ648"/>
      <c r="MA648"/>
      <c r="MB648"/>
      <c r="MC648"/>
      <c r="MD648"/>
      <c r="ME648"/>
      <c r="MF648"/>
      <c r="MG648"/>
      <c r="MH648"/>
      <c r="MI648"/>
      <c r="MJ648"/>
      <c r="MK648"/>
      <c r="ML648"/>
      <c r="MM648"/>
      <c r="MN648"/>
      <c r="MO648"/>
      <c r="MP648"/>
      <c r="MQ648"/>
      <c r="MR648"/>
      <c r="MS648"/>
      <c r="MT648"/>
      <c r="MU648"/>
      <c r="MV648"/>
      <c r="MW648"/>
      <c r="MX648"/>
      <c r="MY648"/>
      <c r="MZ648"/>
      <c r="NA648"/>
      <c r="NB648"/>
      <c r="NC648"/>
      <c r="ND648"/>
      <c r="NE648"/>
      <c r="NF648"/>
      <c r="NG648"/>
      <c r="NH648"/>
      <c r="NI648"/>
      <c r="NJ648"/>
      <c r="NK648"/>
      <c r="NL648"/>
      <c r="NM648"/>
      <c r="NN648"/>
      <c r="NO648"/>
      <c r="NP648"/>
      <c r="NQ648"/>
      <c r="NR648"/>
      <c r="NS648"/>
      <c r="NT648"/>
      <c r="NU648"/>
      <c r="NV648"/>
      <c r="NW648"/>
      <c r="NX648"/>
      <c r="NY648"/>
      <c r="NZ648"/>
      <c r="OA648"/>
      <c r="OB648"/>
      <c r="OC648"/>
      <c r="OD648"/>
      <c r="OE648"/>
      <c r="OF648"/>
      <c r="OG648"/>
      <c r="OH648"/>
      <c r="OI648"/>
      <c r="OJ648"/>
      <c r="OK648"/>
      <c r="OL648"/>
      <c r="OM648"/>
      <c r="ON648"/>
      <c r="OO648"/>
      <c r="OP648"/>
      <c r="OQ648"/>
      <c r="OR648"/>
      <c r="OS648"/>
      <c r="OT648"/>
      <c r="OU648"/>
      <c r="OV648"/>
      <c r="OW648"/>
      <c r="OX648"/>
      <c r="OY648"/>
      <c r="OZ648"/>
      <c r="PA648"/>
      <c r="PB648"/>
      <c r="PC648"/>
      <c r="PD648"/>
      <c r="PE648"/>
      <c r="PF648"/>
      <c r="PG648"/>
      <c r="PH648"/>
      <c r="PI648"/>
      <c r="PJ648"/>
      <c r="PK648"/>
      <c r="PL648"/>
      <c r="PM648"/>
      <c r="PN648"/>
      <c r="PO648"/>
      <c r="PP648"/>
      <c r="PQ648"/>
      <c r="PR648"/>
      <c r="PS648"/>
      <c r="PT648"/>
      <c r="PU648"/>
      <c r="PV648"/>
      <c r="PW648"/>
      <c r="PX648"/>
      <c r="PY648"/>
      <c r="PZ648"/>
      <c r="QA648"/>
      <c r="QB648"/>
      <c r="QC648"/>
      <c r="QD648"/>
      <c r="QE648"/>
      <c r="QF648"/>
      <c r="QG648"/>
      <c r="QH648"/>
      <c r="QI648"/>
      <c r="QJ648"/>
      <c r="QK648"/>
      <c r="QL648"/>
      <c r="QM648"/>
      <c r="QN648"/>
      <c r="QO648"/>
      <c r="QP648"/>
      <c r="QQ648"/>
      <c r="QR648"/>
      <c r="QS648"/>
      <c r="QT648"/>
      <c r="QU648"/>
      <c r="QV648"/>
      <c r="QW648"/>
      <c r="QX648"/>
      <c r="QY648"/>
      <c r="QZ648"/>
      <c r="RA648"/>
      <c r="RB648"/>
      <c r="RC648"/>
      <c r="RD648"/>
      <c r="RE648"/>
      <c r="RF648"/>
      <c r="RG648"/>
      <c r="RH648"/>
      <c r="RI648"/>
      <c r="RJ648"/>
      <c r="RK648"/>
      <c r="RL648"/>
      <c r="RM648"/>
      <c r="RN648"/>
      <c r="RO648"/>
      <c r="RP648"/>
      <c r="RQ648"/>
      <c r="RR648"/>
      <c r="RS648"/>
      <c r="RT648"/>
      <c r="RU648"/>
      <c r="RV648"/>
      <c r="RW648"/>
      <c r="RX648"/>
      <c r="RY648"/>
      <c r="RZ648"/>
      <c r="SA648"/>
      <c r="SB648"/>
      <c r="SC648"/>
      <c r="SD648"/>
      <c r="SE648"/>
      <c r="SF648"/>
      <c r="SG648"/>
      <c r="SH648"/>
      <c r="SI648"/>
      <c r="SJ648"/>
      <c r="SK648"/>
      <c r="SL648"/>
      <c r="SM648"/>
      <c r="SN648"/>
      <c r="SO648"/>
      <c r="SP648"/>
      <c r="SQ648"/>
      <c r="SR648"/>
      <c r="SS648"/>
      <c r="ST648"/>
      <c r="SU648"/>
      <c r="SV648"/>
      <c r="SW648"/>
      <c r="SX648"/>
      <c r="SY648"/>
      <c r="SZ648"/>
      <c r="TA648"/>
      <c r="TB648"/>
      <c r="TC648"/>
      <c r="TD648"/>
      <c r="TE648"/>
      <c r="TF648"/>
      <c r="TG648"/>
      <c r="TH648"/>
      <c r="TI648"/>
      <c r="TJ648"/>
      <c r="TK648"/>
      <c r="TL648"/>
      <c r="TM648"/>
      <c r="TN648"/>
      <c r="TO648"/>
      <c r="TP648"/>
      <c r="TQ648"/>
      <c r="TR648"/>
      <c r="TS648"/>
      <c r="TT648"/>
      <c r="TU648"/>
      <c r="TV648"/>
      <c r="TW648"/>
      <c r="TX648"/>
      <c r="TY648"/>
      <c r="TZ648"/>
      <c r="UA648"/>
      <c r="UB648"/>
      <c r="UC648"/>
      <c r="UD648"/>
      <c r="UE648"/>
      <c r="UF648"/>
      <c r="UG648"/>
      <c r="UH648"/>
      <c r="UI648"/>
      <c r="UJ648"/>
      <c r="UK648"/>
      <c r="UL648"/>
      <c r="UM648"/>
      <c r="UN648"/>
      <c r="UO648"/>
      <c r="UP648"/>
      <c r="UQ648"/>
      <c r="UR648"/>
      <c r="US648"/>
      <c r="UT648"/>
      <c r="UU648"/>
      <c r="UV648"/>
      <c r="UW648"/>
      <c r="UX648"/>
      <c r="UY648"/>
      <c r="UZ648"/>
      <c r="VA648"/>
      <c r="VB648"/>
      <c r="VC648"/>
      <c r="VD648"/>
      <c r="VE648"/>
      <c r="VF648"/>
      <c r="VG648"/>
      <c r="VH648"/>
      <c r="VI648"/>
      <c r="VJ648"/>
      <c r="VK648"/>
      <c r="VL648"/>
      <c r="VM648"/>
      <c r="VN648"/>
      <c r="VO648"/>
      <c r="VP648"/>
      <c r="VQ648"/>
      <c r="VR648"/>
      <c r="VS648"/>
      <c r="VT648"/>
      <c r="VU648"/>
      <c r="VV648"/>
      <c r="VW648"/>
      <c r="VX648"/>
      <c r="VY648"/>
      <c r="VZ648"/>
      <c r="WA648"/>
      <c r="WB648"/>
      <c r="WC648"/>
      <c r="WD648"/>
      <c r="WE648"/>
      <c r="WF648"/>
      <c r="WG648"/>
      <c r="WH648"/>
      <c r="WI648"/>
      <c r="WJ648"/>
      <c r="WK648"/>
      <c r="WL648"/>
      <c r="WM648"/>
      <c r="WN648"/>
      <c r="WO648"/>
      <c r="WP648"/>
      <c r="WQ648"/>
      <c r="WR648"/>
      <c r="WS648"/>
      <c r="WT648"/>
      <c r="WU648"/>
      <c r="WV648"/>
      <c r="WW648"/>
      <c r="WX648"/>
      <c r="WY648"/>
      <c r="WZ648"/>
      <c r="XA648"/>
      <c r="XB648"/>
      <c r="XC648"/>
      <c r="XD648"/>
      <c r="XE648"/>
      <c r="XF648"/>
      <c r="XG648"/>
      <c r="XH648"/>
      <c r="XI648"/>
      <c r="XJ648"/>
      <c r="XK648"/>
      <c r="XL648"/>
      <c r="XM648"/>
      <c r="XN648"/>
      <c r="XO648"/>
      <c r="XP648"/>
      <c r="XQ648"/>
      <c r="XR648"/>
      <c r="XS648"/>
      <c r="XT648"/>
      <c r="XU648"/>
      <c r="XV648"/>
      <c r="XW648"/>
      <c r="XX648"/>
      <c r="XY648"/>
      <c r="XZ648"/>
      <c r="YA648"/>
      <c r="YB648"/>
      <c r="YC648"/>
      <c r="YD648"/>
      <c r="YE648"/>
      <c r="YF648"/>
      <c r="YG648"/>
      <c r="YH648"/>
      <c r="YI648"/>
      <c r="YJ648"/>
      <c r="YK648"/>
      <c r="YL648"/>
      <c r="YM648"/>
      <c r="YN648"/>
      <c r="YO648"/>
      <c r="YP648"/>
      <c r="YQ648"/>
      <c r="YR648"/>
      <c r="YS648"/>
      <c r="YT648"/>
      <c r="YU648"/>
      <c r="YV648"/>
      <c r="YW648"/>
      <c r="YX648"/>
      <c r="YY648"/>
      <c r="YZ648"/>
      <c r="ZA648"/>
      <c r="ZB648"/>
      <c r="ZC648"/>
      <c r="ZD648"/>
      <c r="ZE648"/>
      <c r="ZF648"/>
      <c r="ZG648"/>
      <c r="ZH648"/>
      <c r="ZI648"/>
      <c r="ZJ648"/>
      <c r="ZK648"/>
      <c r="ZL648"/>
      <c r="ZM648"/>
      <c r="ZN648"/>
      <c r="ZO648"/>
      <c r="ZP648"/>
      <c r="ZQ648"/>
      <c r="ZR648"/>
      <c r="ZS648"/>
      <c r="ZT648"/>
      <c r="ZU648"/>
      <c r="ZV648"/>
      <c r="ZW648"/>
      <c r="ZX648"/>
      <c r="ZY648"/>
      <c r="ZZ648"/>
      <c r="AAA648"/>
      <c r="AAB648"/>
      <c r="AAC648"/>
      <c r="AAD648"/>
      <c r="AAE648"/>
      <c r="AAF648"/>
      <c r="AAG648"/>
      <c r="AAH648"/>
      <c r="AAI648"/>
      <c r="AAJ648"/>
      <c r="AAK648"/>
      <c r="AAL648"/>
      <c r="AAM648"/>
      <c r="AAN648"/>
      <c r="AAO648"/>
      <c r="AAP648"/>
      <c r="AAQ648"/>
      <c r="AAR648"/>
      <c r="AAS648"/>
      <c r="AAT648"/>
      <c r="AAU648"/>
      <c r="AAV648"/>
      <c r="AAW648"/>
      <c r="AAX648"/>
      <c r="AAY648"/>
      <c r="AAZ648"/>
      <c r="ABA648"/>
      <c r="ABB648"/>
      <c r="ABC648"/>
      <c r="ABD648"/>
      <c r="ABE648"/>
      <c r="ABF648"/>
      <c r="ABG648"/>
      <c r="ABH648"/>
      <c r="ABI648"/>
      <c r="ABJ648"/>
      <c r="ABK648"/>
      <c r="ABL648"/>
      <c r="ABM648"/>
      <c r="ABN648"/>
      <c r="ABO648"/>
      <c r="ABP648"/>
      <c r="ABQ648"/>
      <c r="ABR648"/>
      <c r="ABS648"/>
      <c r="ABT648"/>
      <c r="ABU648"/>
      <c r="ABV648"/>
      <c r="ABW648"/>
      <c r="ABX648"/>
      <c r="ABY648"/>
      <c r="ABZ648"/>
      <c r="ACA648"/>
      <c r="ACB648"/>
      <c r="ACC648"/>
      <c r="ACD648"/>
      <c r="ACE648"/>
      <c r="ACF648"/>
      <c r="ACG648"/>
      <c r="ACH648"/>
      <c r="ACI648"/>
      <c r="ACJ648"/>
      <c r="ACK648"/>
      <c r="ACL648"/>
      <c r="ACM648"/>
      <c r="ACN648"/>
      <c r="ACO648"/>
      <c r="ACP648"/>
      <c r="ACQ648"/>
      <c r="ACR648"/>
      <c r="ACS648"/>
      <c r="ACT648"/>
      <c r="ACU648"/>
      <c r="ACV648"/>
      <c r="ACW648"/>
      <c r="ACX648"/>
      <c r="ACY648"/>
      <c r="ACZ648"/>
      <c r="ADA648"/>
      <c r="ADB648"/>
      <c r="ADC648"/>
      <c r="ADD648"/>
      <c r="ADE648"/>
      <c r="ADF648"/>
      <c r="ADG648"/>
      <c r="ADH648"/>
      <c r="ADI648"/>
      <c r="ADJ648"/>
      <c r="ADK648"/>
      <c r="ADL648"/>
      <c r="ADM648"/>
      <c r="ADN648"/>
      <c r="ADO648"/>
      <c r="ADP648"/>
      <c r="ADQ648"/>
      <c r="ADR648"/>
      <c r="ADS648"/>
      <c r="ADT648"/>
      <c r="ADU648"/>
      <c r="ADV648"/>
      <c r="ADW648"/>
      <c r="ADX648"/>
      <c r="ADY648"/>
      <c r="ADZ648"/>
      <c r="AEA648"/>
      <c r="AEB648"/>
      <c r="AEC648"/>
      <c r="AED648"/>
      <c r="AEE648"/>
      <c r="AEF648"/>
      <c r="AEG648"/>
      <c r="AEH648"/>
      <c r="AEI648"/>
      <c r="AEJ648"/>
      <c r="AEK648"/>
      <c r="AEL648"/>
      <c r="AEM648"/>
      <c r="AEN648"/>
      <c r="AEO648"/>
      <c r="AEP648"/>
      <c r="AEQ648"/>
      <c r="AER648"/>
      <c r="AES648"/>
      <c r="AET648"/>
      <c r="AEU648"/>
      <c r="AEV648"/>
      <c r="AEW648"/>
      <c r="AEX648"/>
      <c r="AEY648"/>
      <c r="AEZ648"/>
      <c r="AFA648"/>
      <c r="AFB648"/>
      <c r="AFC648"/>
      <c r="AFD648"/>
      <c r="AFE648"/>
      <c r="AFF648"/>
      <c r="AFG648"/>
      <c r="AFH648"/>
      <c r="AFI648"/>
      <c r="AFJ648"/>
      <c r="AFK648"/>
      <c r="AFL648"/>
      <c r="AFM648"/>
      <c r="AFN648"/>
      <c r="AFO648"/>
      <c r="AFP648"/>
      <c r="AFQ648"/>
      <c r="AFR648"/>
      <c r="AFS648"/>
      <c r="AFT648"/>
      <c r="AFU648"/>
      <c r="AFV648"/>
      <c r="AFW648"/>
      <c r="AFX648"/>
      <c r="AFY648"/>
      <c r="AFZ648"/>
      <c r="AGA648"/>
      <c r="AGB648"/>
      <c r="AGC648"/>
      <c r="AGD648"/>
      <c r="AGE648"/>
      <c r="AGF648"/>
      <c r="AGG648"/>
      <c r="AGH648"/>
      <c r="AGI648"/>
      <c r="AGJ648"/>
      <c r="AGK648"/>
      <c r="AGL648"/>
      <c r="AGM648"/>
      <c r="AGN648"/>
      <c r="AGO648"/>
      <c r="AGP648"/>
      <c r="AGQ648"/>
      <c r="AGR648"/>
      <c r="AGS648"/>
      <c r="AGT648"/>
      <c r="AGU648"/>
      <c r="AGV648"/>
      <c r="AGW648"/>
      <c r="AGX648"/>
      <c r="AGY648"/>
      <c r="AGZ648"/>
      <c r="AHA648"/>
      <c r="AHB648"/>
      <c r="AHC648"/>
      <c r="AHD648"/>
      <c r="AHE648"/>
      <c r="AHF648"/>
      <c r="AHG648"/>
      <c r="AHH648"/>
      <c r="AHI648"/>
      <c r="AHJ648"/>
      <c r="AHK648"/>
      <c r="AHL648"/>
      <c r="AHM648"/>
      <c r="AHN648"/>
      <c r="AHO648"/>
      <c r="AHP648"/>
      <c r="AHQ648"/>
      <c r="AHR648"/>
      <c r="AHS648"/>
      <c r="AHT648"/>
      <c r="AHU648"/>
      <c r="AHV648"/>
      <c r="AHW648"/>
      <c r="AHX648"/>
      <c r="AHY648"/>
      <c r="AHZ648"/>
      <c r="AIA648"/>
      <c r="AIB648"/>
      <c r="AIC648"/>
      <c r="AID648"/>
      <c r="AIE648"/>
      <c r="AIF648"/>
      <c r="AIG648"/>
      <c r="AIH648"/>
      <c r="AII648"/>
      <c r="AIJ648"/>
      <c r="AIK648"/>
      <c r="AIL648"/>
      <c r="AIM648"/>
      <c r="AIN648"/>
      <c r="AIO648"/>
      <c r="AIP648"/>
      <c r="AIQ648"/>
      <c r="AIR648"/>
      <c r="AIS648"/>
      <c r="AIT648"/>
      <c r="AIU648"/>
      <c r="AIV648"/>
      <c r="AIW648"/>
      <c r="AIX648"/>
      <c r="AIY648"/>
      <c r="AIZ648"/>
      <c r="AJA648"/>
      <c r="AJB648"/>
      <c r="AJC648"/>
      <c r="AJD648"/>
      <c r="AJE648"/>
      <c r="AJF648"/>
      <c r="AJG648"/>
      <c r="AJH648"/>
      <c r="AJI648"/>
      <c r="AJJ648"/>
      <c r="AJK648"/>
      <c r="AJL648"/>
      <c r="AJM648"/>
      <c r="AJN648"/>
      <c r="AJO648"/>
      <c r="AJP648"/>
      <c r="AJQ648"/>
      <c r="AJR648"/>
      <c r="AJS648"/>
      <c r="AJT648"/>
      <c r="AJU648"/>
      <c r="AJV648"/>
      <c r="AJW648"/>
      <c r="AJX648"/>
      <c r="AJY648"/>
      <c r="AJZ648"/>
      <c r="AKA648"/>
      <c r="AKB648"/>
      <c r="AKC648"/>
      <c r="AKD648"/>
      <c r="AKE648"/>
      <c r="AKF648"/>
      <c r="AKG648"/>
      <c r="AKH648"/>
      <c r="AKI648"/>
      <c r="AKJ648"/>
      <c r="AKK648"/>
      <c r="AKL648"/>
      <c r="AKM648"/>
      <c r="AKN648"/>
      <c r="AKO648"/>
      <c r="AKP648"/>
      <c r="AKQ648"/>
      <c r="AKR648"/>
      <c r="AKS648"/>
      <c r="AKT648"/>
      <c r="AKU648"/>
      <c r="AKV648"/>
      <c r="AKW648"/>
      <c r="AKX648"/>
      <c r="AKY648"/>
      <c r="AKZ648"/>
      <c r="ALA648"/>
      <c r="ALB648"/>
      <c r="ALC648"/>
      <c r="ALD648"/>
      <c r="ALE648"/>
      <c r="ALF648"/>
      <c r="ALG648"/>
      <c r="ALH648"/>
      <c r="ALI648"/>
      <c r="ALJ648"/>
      <c r="ALK648"/>
      <c r="ALL648"/>
      <c r="ALM648"/>
      <c r="ALN648"/>
      <c r="ALO648"/>
      <c r="ALP648"/>
      <c r="ALQ648"/>
      <c r="ALR648"/>
      <c r="ALS648"/>
      <c r="ALT648"/>
      <c r="ALU648"/>
      <c r="ALV648"/>
      <c r="ALW648"/>
      <c r="ALX648"/>
      <c r="ALY648"/>
      <c r="ALZ648"/>
      <c r="AMA648"/>
      <c r="AMB648"/>
      <c r="AMC648"/>
      <c r="AMD648"/>
      <c r="AME648"/>
      <c r="AMF648"/>
      <c r="AMG648"/>
      <c r="AMH648"/>
      <c r="AMI648"/>
      <c r="AMJ648"/>
      <c r="AMK648"/>
      <c r="AML648"/>
      <c r="AMM648"/>
      <c r="AMN648"/>
      <c r="AMO648"/>
      <c r="AMP648"/>
      <c r="AMQ648"/>
      <c r="AMR648"/>
      <c r="AMS648"/>
      <c r="AMT648"/>
      <c r="AMU648"/>
      <c r="AMV648" s="6"/>
      <c r="AMW648" s="6"/>
      <c r="AMX648" s="6"/>
    </row>
    <row r="649" spans="3:1038" s="28" customFormat="1" x14ac:dyDescent="0.25">
      <c r="C649" s="6" t="str">
        <f t="shared" si="343"/>
        <v>Whirlpool</v>
      </c>
      <c r="D649" s="6" t="str">
        <f t="shared" si="344"/>
        <v>HPSE2K50HD045V 100 (WP)  (50 gal)</v>
      </c>
      <c r="E649" s="6">
        <f t="shared" si="345"/>
        <v>2601032</v>
      </c>
      <c r="F649" s="55">
        <f t="shared" si="346"/>
        <v>50</v>
      </c>
      <c r="G649" s="6" t="str">
        <f t="shared" si="347"/>
        <v>AOSmithSHPT50</v>
      </c>
      <c r="H649" s="114">
        <f t="shared" si="348"/>
        <v>0</v>
      </c>
      <c r="I649" s="152" t="str">
        <f t="shared" si="349"/>
        <v>WhirlpoolHPSE2K50</v>
      </c>
      <c r="J649" s="114">
        <v>1</v>
      </c>
      <c r="K649" s="220">
        <v>0</v>
      </c>
      <c r="L649" s="91" t="s">
        <v>188</v>
      </c>
      <c r="M649" s="32">
        <v>1</v>
      </c>
      <c r="N649" s="75">
        <f t="shared" si="350"/>
        <v>26</v>
      </c>
      <c r="O649" s="12" t="s">
        <v>50</v>
      </c>
      <c r="P649" s="62">
        <f t="shared" si="341"/>
        <v>10</v>
      </c>
      <c r="Q649" s="164">
        <f t="shared" si="337"/>
        <v>2601032</v>
      </c>
      <c r="R649" s="59" t="str">
        <f t="shared" si="351"/>
        <v>HPSE2K50HD045V 100 (WP)  (50 gal)</v>
      </c>
      <c r="S649" s="151">
        <f>COUNTIF(R$90:R$662, R649)</f>
        <v>1</v>
      </c>
      <c r="T649" s="13" t="s">
        <v>153</v>
      </c>
      <c r="U649" s="14">
        <v>50</v>
      </c>
      <c r="V649" s="30" t="s">
        <v>160</v>
      </c>
      <c r="W649" s="80" t="s">
        <v>160</v>
      </c>
      <c r="X649" s="85" t="str">
        <f t="shared" si="338"/>
        <v>AOSmithSHPT50</v>
      </c>
      <c r="Y649" s="113">
        <v>0</v>
      </c>
      <c r="Z649" s="46">
        <f>[1]ESTAR_to_AWHS!I180</f>
        <v>3</v>
      </c>
      <c r="AA649" s="47">
        <f>[1]ESTAR_to_AWHS!J180</f>
        <v>42591</v>
      </c>
      <c r="AB649" s="44" t="s">
        <v>80</v>
      </c>
      <c r="AC649" s="124" t="str">
        <f t="shared" si="352"/>
        <v>2,     2601032,   "HPSE2K50HD045V 100 (WP)  (50 gal)"</v>
      </c>
      <c r="AD649" s="126" t="str">
        <f t="shared" si="342"/>
        <v>Whirlpool</v>
      </c>
      <c r="AE649" s="127" t="s">
        <v>677</v>
      </c>
      <c r="AF649" s="167">
        <f>COUNTIF(AE$77:AE$662, AE649)</f>
        <v>2</v>
      </c>
      <c r="AG649" s="124" t="str">
        <f t="shared" si="353"/>
        <v xml:space="preserve">          case  HPSE2K50HD045V 100 (WP)  (50 gal)   :   "WhirlpoolHPSE2K50"</v>
      </c>
      <c r="AH649" s="6" t="s">
        <v>1275</v>
      </c>
      <c r="AI649" s="6">
        <v>2.75</v>
      </c>
      <c r="AJ649" s="6">
        <v>1</v>
      </c>
      <c r="AK649"/>
      <c r="AL649" s="138" t="str">
        <f t="shared" si="354"/>
        <v/>
      </c>
      <c r="AM649" s="138" t="str">
        <f t="shared" si="355"/>
        <v/>
      </c>
      <c r="AN649"/>
      <c r="AO649"/>
      <c r="AP649"/>
      <c r="AQ649"/>
      <c r="AR649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  <c r="CZ649" s="6"/>
      <c r="DA649" s="6"/>
      <c r="DB649" s="6"/>
      <c r="DC649" s="6"/>
      <c r="DD649" s="6"/>
      <c r="DE649" s="6"/>
      <c r="DF649" s="6"/>
      <c r="DG649" s="6"/>
      <c r="DH649" s="6"/>
      <c r="DI649" s="6"/>
      <c r="DJ649" s="6"/>
      <c r="DK649" s="6"/>
      <c r="DL649" s="6"/>
      <c r="DM649" s="6"/>
      <c r="DN649" s="6"/>
      <c r="DO649" s="6"/>
      <c r="DP649" s="6"/>
      <c r="DQ649" s="6"/>
      <c r="DR649" s="6"/>
      <c r="DS649" s="6"/>
      <c r="DT649" s="6"/>
      <c r="DU649" s="6"/>
      <c r="DV649" s="6"/>
      <c r="DW649" s="6"/>
      <c r="DX649" s="6"/>
      <c r="DY649" s="6"/>
      <c r="DZ649" s="6"/>
      <c r="EA649" s="6"/>
      <c r="EB649" s="6"/>
      <c r="EC649" s="6"/>
      <c r="ED649" s="6"/>
      <c r="EE649" s="6"/>
      <c r="EF649" s="6"/>
      <c r="EG649" s="6"/>
      <c r="EH649" s="6"/>
      <c r="EI649" s="6"/>
      <c r="EJ649" s="6"/>
      <c r="EK649" s="6"/>
      <c r="EL649" s="6"/>
      <c r="EM649" s="6"/>
      <c r="EN649" s="6"/>
      <c r="EO649" s="6"/>
      <c r="EP649" s="6"/>
      <c r="EQ649" s="6"/>
      <c r="ER649" s="6"/>
      <c r="ES649" s="6"/>
      <c r="ET649" s="6"/>
      <c r="EU649" s="6"/>
      <c r="EV649" s="6"/>
      <c r="EW649" s="6"/>
      <c r="EX649" s="6"/>
      <c r="EY649" s="6"/>
      <c r="EZ649" s="6"/>
      <c r="FA649" s="6"/>
      <c r="FB649" s="6"/>
      <c r="FC649" s="6"/>
      <c r="FD649" s="6"/>
      <c r="FE649" s="6"/>
      <c r="FF649" s="6"/>
      <c r="FG649" s="6"/>
      <c r="FH649" s="6"/>
      <c r="FI649" s="6"/>
      <c r="FJ649" s="6"/>
      <c r="FK649" s="6"/>
      <c r="FL649" s="6"/>
      <c r="FM649" s="6"/>
      <c r="FN649" s="6"/>
      <c r="FO649" s="6"/>
      <c r="FP649" s="6"/>
      <c r="FQ649" s="6"/>
      <c r="FR649" s="6"/>
      <c r="FS649" s="6"/>
      <c r="FT649" s="6"/>
      <c r="FU649" s="6"/>
      <c r="FV649" s="6"/>
      <c r="FW649" s="6"/>
      <c r="FX649" s="6"/>
      <c r="FY649" s="6"/>
      <c r="FZ649" s="6"/>
      <c r="GA649" s="6"/>
      <c r="GB649" s="6"/>
      <c r="GC649" s="6"/>
      <c r="GD649" s="6"/>
      <c r="GE649" s="6"/>
      <c r="GF649" s="6"/>
      <c r="GG649" s="6"/>
      <c r="GH649" s="6"/>
      <c r="GI649" s="6"/>
      <c r="GJ649" s="6"/>
      <c r="GK649" s="6"/>
      <c r="GL649" s="6"/>
      <c r="GM649" s="6"/>
      <c r="GN649" s="6"/>
      <c r="GO649" s="6"/>
      <c r="GP649" s="6"/>
      <c r="GQ649" s="6"/>
      <c r="GR649" s="6"/>
      <c r="GS649" s="6"/>
      <c r="GT649" s="6"/>
      <c r="GU649" s="6"/>
      <c r="GV649" s="6"/>
      <c r="GW649" s="6"/>
      <c r="GX649" s="6"/>
      <c r="GY649" s="6"/>
      <c r="GZ649" s="6"/>
      <c r="HA649" s="6"/>
      <c r="HB649" s="6"/>
      <c r="HC649" s="6"/>
      <c r="HD649" s="6"/>
      <c r="HE649" s="6"/>
      <c r="HF649" s="6"/>
      <c r="HG649" s="6"/>
      <c r="HH649" s="6"/>
      <c r="HI649" s="6"/>
      <c r="HJ649" s="6"/>
      <c r="HK649" s="6"/>
      <c r="HL649" s="6"/>
      <c r="HM649" s="6"/>
      <c r="HN649" s="6"/>
      <c r="HO649" s="6"/>
      <c r="HP649" s="6"/>
      <c r="HQ649" s="6"/>
      <c r="HR649" s="6"/>
      <c r="HS649" s="6"/>
      <c r="HT649" s="6"/>
      <c r="HU649" s="6"/>
      <c r="HV649" s="6"/>
      <c r="HW649" s="6"/>
      <c r="HX649" s="6"/>
      <c r="HY649" s="6"/>
      <c r="HZ649" s="6"/>
      <c r="IA649" s="6"/>
      <c r="IB649" s="6"/>
      <c r="IC649" s="6"/>
      <c r="ID649" s="6"/>
      <c r="IE649" s="6"/>
      <c r="IF649" s="6"/>
      <c r="IG649" s="6"/>
      <c r="IH649" s="6"/>
      <c r="II649" s="6"/>
      <c r="IJ649" s="6"/>
      <c r="IK649" s="6"/>
      <c r="IL649" s="6"/>
      <c r="IM649" s="6"/>
      <c r="IN649" s="6"/>
      <c r="IO649" s="6"/>
      <c r="IP649" s="6"/>
      <c r="IQ649" s="6"/>
      <c r="IR649" s="6"/>
      <c r="IS649" s="6"/>
      <c r="IT649" s="6"/>
      <c r="IU649" s="6"/>
      <c r="IV649" s="6"/>
      <c r="IW649" s="6"/>
      <c r="IX649" s="6"/>
      <c r="IY649" s="6"/>
      <c r="IZ649" s="6"/>
      <c r="JA649" s="6"/>
      <c r="JB649" s="6"/>
      <c r="JC649" s="6"/>
      <c r="JD649" s="6"/>
      <c r="JE649" s="6"/>
      <c r="JF649" s="6"/>
      <c r="JG649" s="6"/>
      <c r="JH649" s="6"/>
      <c r="JI649" s="6"/>
      <c r="JJ649" s="6"/>
      <c r="JK649" s="6"/>
      <c r="JL649" s="6"/>
      <c r="JM649" s="6"/>
      <c r="JN649" s="6"/>
      <c r="JO649" s="6"/>
      <c r="JP649" s="6"/>
      <c r="JQ649" s="6"/>
      <c r="JR649" s="6"/>
      <c r="JS649" s="6"/>
      <c r="JT649" s="6"/>
      <c r="JU649" s="6"/>
      <c r="JV649" s="6"/>
      <c r="JW649" s="6"/>
      <c r="JX649" s="6"/>
      <c r="JY649" s="6"/>
      <c r="JZ649" s="6"/>
      <c r="KA649" s="6"/>
      <c r="KB649" s="6"/>
      <c r="KC649" s="6"/>
      <c r="KD649" s="6"/>
      <c r="KE649" s="6"/>
      <c r="KF649" s="6"/>
      <c r="KG649" s="6"/>
      <c r="KH649" s="6"/>
      <c r="KI649" s="6"/>
      <c r="KJ649" s="6"/>
      <c r="KK649" s="6"/>
      <c r="KL649" s="6"/>
      <c r="KM649" s="6"/>
      <c r="KN649" s="6"/>
      <c r="KO649" s="6"/>
      <c r="KP649" s="6"/>
      <c r="KQ649" s="6"/>
      <c r="KR649" s="6"/>
      <c r="KS649" s="6"/>
      <c r="KT649" s="6"/>
      <c r="KU649" s="6"/>
      <c r="KV649" s="6"/>
      <c r="KW649" s="6"/>
      <c r="KX649" s="6"/>
      <c r="KY649" s="6"/>
      <c r="KZ649" s="6"/>
      <c r="LA649" s="6"/>
      <c r="LB649" s="6"/>
      <c r="LC649" s="6"/>
      <c r="LD649" s="6"/>
      <c r="LE649" s="6"/>
      <c r="LF649" s="6"/>
      <c r="LG649" s="6"/>
      <c r="LH649" s="6"/>
      <c r="LI649" s="6"/>
      <c r="LJ649" s="6"/>
      <c r="LK649" s="6"/>
      <c r="LL649" s="6"/>
      <c r="LM649" s="6"/>
      <c r="LN649" s="6"/>
      <c r="LO649" s="6"/>
      <c r="LP649" s="6"/>
      <c r="LQ649" s="6"/>
      <c r="LR649" s="6"/>
      <c r="LS649" s="6"/>
      <c r="LT649" s="6"/>
      <c r="LU649" s="6"/>
      <c r="LV649" s="6"/>
      <c r="LW649" s="6"/>
      <c r="LX649" s="6"/>
      <c r="LY649" s="6"/>
      <c r="LZ649" s="6"/>
      <c r="MA649" s="6"/>
      <c r="MB649" s="6"/>
      <c r="MC649" s="6"/>
      <c r="MD649" s="6"/>
      <c r="ME649" s="6"/>
      <c r="MF649" s="6"/>
      <c r="MG649" s="6"/>
      <c r="MH649" s="6"/>
      <c r="MI649" s="6"/>
      <c r="MJ649" s="6"/>
      <c r="MK649" s="6"/>
      <c r="ML649" s="6"/>
      <c r="MM649" s="6"/>
      <c r="MN649" s="6"/>
      <c r="MO649" s="6"/>
      <c r="MP649" s="6"/>
      <c r="MQ649" s="6"/>
      <c r="MR649" s="6"/>
      <c r="MS649" s="6"/>
      <c r="MT649" s="6"/>
      <c r="MU649" s="6"/>
      <c r="MV649" s="6"/>
      <c r="MW649" s="6"/>
      <c r="MX649" s="6"/>
      <c r="MY649" s="6"/>
      <c r="MZ649" s="6"/>
      <c r="NA649" s="6"/>
      <c r="NB649" s="6"/>
      <c r="NC649" s="6"/>
      <c r="ND649" s="6"/>
      <c r="NE649" s="6"/>
      <c r="NF649" s="6"/>
      <c r="NG649" s="6"/>
      <c r="NH649" s="6"/>
      <c r="NI649" s="6"/>
      <c r="NJ649" s="6"/>
      <c r="NK649" s="6"/>
      <c r="NL649" s="6"/>
      <c r="NM649" s="6"/>
      <c r="NN649" s="6"/>
      <c r="NO649" s="6"/>
      <c r="NP649" s="6"/>
      <c r="NQ649" s="6"/>
      <c r="NR649" s="6"/>
      <c r="NS649" s="6"/>
      <c r="NT649" s="6"/>
      <c r="NU649" s="6"/>
      <c r="NV649" s="6"/>
      <c r="NW649" s="6"/>
      <c r="NX649" s="6"/>
      <c r="NY649" s="6"/>
      <c r="NZ649" s="6"/>
      <c r="OA649" s="6"/>
      <c r="OB649" s="6"/>
      <c r="OC649" s="6"/>
      <c r="OD649" s="6"/>
      <c r="OE649" s="6"/>
      <c r="OF649" s="6"/>
      <c r="OG649" s="6"/>
      <c r="OH649" s="6"/>
      <c r="OI649" s="6"/>
      <c r="OJ649" s="6"/>
      <c r="OK649" s="6"/>
      <c r="OL649" s="6"/>
      <c r="OM649" s="6"/>
      <c r="ON649" s="6"/>
      <c r="OO649" s="6"/>
      <c r="OP649" s="6"/>
      <c r="OQ649" s="6"/>
      <c r="OR649" s="6"/>
      <c r="OS649" s="6"/>
      <c r="OT649" s="6"/>
      <c r="OU649" s="6"/>
      <c r="OV649" s="6"/>
      <c r="OW649" s="6"/>
      <c r="OX649" s="6"/>
      <c r="OY649" s="6"/>
      <c r="OZ649" s="6"/>
      <c r="PA649" s="6"/>
      <c r="PB649" s="6"/>
      <c r="PC649" s="6"/>
      <c r="PD649" s="6"/>
      <c r="PE649" s="6"/>
      <c r="PF649" s="6"/>
      <c r="PG649" s="6"/>
      <c r="PH649" s="6"/>
      <c r="PI649" s="6"/>
      <c r="PJ649" s="6"/>
      <c r="PK649" s="6"/>
      <c r="PL649" s="6"/>
      <c r="PM649" s="6"/>
      <c r="PN649" s="6"/>
      <c r="PO649" s="6"/>
      <c r="PP649" s="6"/>
      <c r="PQ649" s="6"/>
      <c r="PR649" s="6"/>
      <c r="PS649" s="6"/>
      <c r="PT649" s="6"/>
      <c r="PU649" s="6"/>
      <c r="PV649" s="6"/>
      <c r="PW649" s="6"/>
      <c r="PX649" s="6"/>
      <c r="PY649" s="6"/>
      <c r="PZ649" s="6"/>
      <c r="QA649" s="6"/>
      <c r="QB649" s="6"/>
      <c r="QC649" s="6"/>
      <c r="QD649" s="6"/>
      <c r="QE649" s="6"/>
      <c r="QF649" s="6"/>
      <c r="QG649" s="6"/>
      <c r="QH649" s="6"/>
      <c r="QI649" s="6"/>
      <c r="QJ649" s="6"/>
      <c r="QK649" s="6"/>
      <c r="QL649" s="6"/>
      <c r="QM649" s="6"/>
      <c r="QN649" s="6"/>
      <c r="QO649" s="6"/>
      <c r="QP649" s="6"/>
      <c r="QQ649" s="6"/>
      <c r="QR649" s="6"/>
      <c r="QS649" s="6"/>
      <c r="QT649" s="6"/>
      <c r="QU649" s="6"/>
      <c r="QV649" s="6"/>
      <c r="QW649" s="6"/>
      <c r="QX649" s="6"/>
      <c r="QY649" s="6"/>
      <c r="QZ649" s="6"/>
      <c r="RA649" s="6"/>
      <c r="RB649" s="6"/>
      <c r="RC649" s="6"/>
      <c r="RD649" s="6"/>
      <c r="RE649" s="6"/>
      <c r="RF649" s="6"/>
      <c r="RG649" s="6"/>
      <c r="RH649" s="6"/>
      <c r="RI649" s="6"/>
      <c r="RJ649" s="6"/>
      <c r="RK649" s="6"/>
      <c r="RL649" s="6"/>
      <c r="RM649" s="6"/>
      <c r="RN649" s="6"/>
      <c r="RO649" s="6"/>
      <c r="RP649" s="6"/>
      <c r="RQ649" s="6"/>
      <c r="RR649" s="6"/>
      <c r="RS649" s="6"/>
      <c r="RT649" s="6"/>
      <c r="RU649" s="6"/>
      <c r="RV649" s="6"/>
      <c r="RW649" s="6"/>
      <c r="RX649" s="6"/>
      <c r="RY649" s="6"/>
      <c r="RZ649" s="6"/>
      <c r="SA649" s="6"/>
      <c r="SB649" s="6"/>
      <c r="SC649" s="6"/>
      <c r="SD649" s="6"/>
      <c r="SE649" s="6"/>
      <c r="SF649" s="6"/>
      <c r="SG649" s="6"/>
      <c r="SH649" s="6"/>
      <c r="SI649" s="6"/>
      <c r="SJ649" s="6"/>
      <c r="SK649" s="6"/>
      <c r="SL649" s="6"/>
      <c r="SM649" s="6"/>
      <c r="SN649" s="6"/>
      <c r="SO649" s="6"/>
      <c r="SP649" s="6"/>
      <c r="SQ649" s="6"/>
      <c r="SR649" s="6"/>
      <c r="SS649" s="6"/>
      <c r="ST649" s="6"/>
      <c r="SU649" s="6"/>
      <c r="SV649" s="6"/>
      <c r="SW649" s="6"/>
      <c r="SX649" s="6"/>
      <c r="SY649" s="6"/>
      <c r="SZ649" s="6"/>
      <c r="TA649" s="6"/>
      <c r="TB649" s="6"/>
      <c r="TC649" s="6"/>
      <c r="TD649" s="6"/>
      <c r="TE649" s="6"/>
      <c r="TF649" s="6"/>
      <c r="TG649" s="6"/>
      <c r="TH649" s="6"/>
      <c r="TI649" s="6"/>
      <c r="TJ649" s="6"/>
      <c r="TK649" s="6"/>
      <c r="TL649" s="6"/>
      <c r="TM649" s="6"/>
      <c r="TN649" s="6"/>
      <c r="TO649" s="6"/>
      <c r="TP649" s="6"/>
      <c r="TQ649" s="6"/>
      <c r="TR649" s="6"/>
      <c r="TS649" s="6"/>
      <c r="TT649" s="6"/>
      <c r="TU649" s="6"/>
      <c r="TV649" s="6"/>
      <c r="TW649" s="6"/>
      <c r="TX649" s="6"/>
      <c r="TY649" s="6"/>
      <c r="TZ649" s="6"/>
      <c r="UA649" s="6"/>
      <c r="UB649" s="6"/>
      <c r="UC649" s="6"/>
      <c r="UD649" s="6"/>
      <c r="UE649" s="6"/>
      <c r="UF649" s="6"/>
      <c r="UG649" s="6"/>
      <c r="UH649" s="6"/>
      <c r="UI649" s="6"/>
      <c r="UJ649" s="6"/>
      <c r="UK649" s="6"/>
      <c r="UL649" s="6"/>
      <c r="UM649" s="6"/>
      <c r="UN649" s="6"/>
      <c r="UO649" s="6"/>
      <c r="UP649" s="6"/>
      <c r="UQ649" s="6"/>
      <c r="UR649" s="6"/>
      <c r="US649" s="6"/>
      <c r="UT649" s="6"/>
      <c r="UU649" s="6"/>
      <c r="UV649" s="6"/>
      <c r="UW649" s="6"/>
      <c r="UX649" s="6"/>
      <c r="UY649" s="6"/>
      <c r="UZ649" s="6"/>
      <c r="VA649" s="6"/>
      <c r="VB649" s="6"/>
      <c r="VC649" s="6"/>
      <c r="VD649" s="6"/>
      <c r="VE649" s="6"/>
      <c r="VF649" s="6"/>
      <c r="VG649" s="6"/>
      <c r="VH649" s="6"/>
      <c r="VI649" s="6"/>
      <c r="VJ649" s="6"/>
      <c r="VK649" s="6"/>
      <c r="VL649" s="6"/>
      <c r="VM649" s="6"/>
      <c r="VN649" s="6"/>
      <c r="VO649" s="6"/>
      <c r="VP649" s="6"/>
      <c r="VQ649" s="6"/>
      <c r="VR649" s="6"/>
      <c r="VS649" s="6"/>
      <c r="VT649" s="6"/>
      <c r="VU649" s="6"/>
      <c r="VV649" s="6"/>
      <c r="VW649" s="6"/>
      <c r="VX649" s="6"/>
      <c r="VY649" s="6"/>
      <c r="VZ649" s="6"/>
      <c r="WA649" s="6"/>
      <c r="WB649" s="6"/>
      <c r="WC649" s="6"/>
      <c r="WD649" s="6"/>
      <c r="WE649" s="6"/>
      <c r="WF649" s="6"/>
      <c r="WG649" s="6"/>
      <c r="WH649" s="6"/>
      <c r="WI649" s="6"/>
      <c r="WJ649" s="6"/>
      <c r="WK649" s="6"/>
      <c r="WL649" s="6"/>
      <c r="WM649" s="6"/>
      <c r="WN649" s="6"/>
      <c r="WO649" s="6"/>
      <c r="WP649" s="6"/>
      <c r="WQ649" s="6"/>
      <c r="WR649" s="6"/>
      <c r="WS649" s="6"/>
      <c r="WT649" s="6"/>
      <c r="WU649" s="6"/>
      <c r="WV649" s="6"/>
      <c r="WW649" s="6"/>
      <c r="WX649" s="6"/>
      <c r="WY649" s="6"/>
      <c r="WZ649" s="6"/>
      <c r="XA649" s="6"/>
      <c r="XB649" s="6"/>
      <c r="XC649" s="6"/>
      <c r="XD649" s="6"/>
      <c r="XE649" s="6"/>
      <c r="XF649" s="6"/>
      <c r="XG649" s="6"/>
      <c r="XH649" s="6"/>
      <c r="XI649" s="6"/>
      <c r="XJ649" s="6"/>
      <c r="XK649" s="6"/>
      <c r="XL649" s="6"/>
      <c r="XM649" s="6"/>
      <c r="XN649" s="6"/>
      <c r="XO649" s="6"/>
      <c r="XP649" s="6"/>
      <c r="XQ649" s="6"/>
      <c r="XR649" s="6"/>
      <c r="XS649" s="6"/>
      <c r="XT649" s="6"/>
      <c r="XU649" s="6"/>
      <c r="XV649" s="6"/>
      <c r="XW649" s="6"/>
      <c r="XX649" s="6"/>
      <c r="XY649" s="6"/>
      <c r="XZ649" s="6"/>
      <c r="YA649" s="6"/>
      <c r="YB649" s="6"/>
      <c r="YC649" s="6"/>
      <c r="YD649" s="6"/>
      <c r="YE649" s="6"/>
      <c r="YF649" s="6"/>
      <c r="YG649" s="6"/>
      <c r="YH649" s="6"/>
      <c r="YI649" s="6"/>
      <c r="YJ649" s="6"/>
      <c r="YK649" s="6"/>
      <c r="YL649" s="6"/>
      <c r="YM649" s="6"/>
      <c r="YN649" s="6"/>
      <c r="YO649" s="6"/>
      <c r="YP649" s="6"/>
      <c r="YQ649" s="6"/>
      <c r="YR649" s="6"/>
      <c r="YS649" s="6"/>
      <c r="YT649" s="6"/>
      <c r="YU649" s="6"/>
      <c r="YV649" s="6"/>
      <c r="YW649" s="6"/>
      <c r="YX649" s="6"/>
      <c r="YY649" s="6"/>
      <c r="YZ649" s="6"/>
      <c r="ZA649" s="6"/>
      <c r="ZB649" s="6"/>
      <c r="ZC649" s="6"/>
      <c r="ZD649" s="6"/>
      <c r="ZE649" s="6"/>
      <c r="ZF649" s="6"/>
      <c r="ZG649" s="6"/>
      <c r="ZH649" s="6"/>
      <c r="ZI649" s="6"/>
      <c r="ZJ649" s="6"/>
      <c r="ZK649" s="6"/>
      <c r="ZL649" s="6"/>
      <c r="ZM649" s="6"/>
      <c r="ZN649" s="6"/>
      <c r="ZO649" s="6"/>
      <c r="ZP649" s="6"/>
      <c r="ZQ649" s="6"/>
      <c r="ZR649" s="6"/>
      <c r="ZS649" s="6"/>
      <c r="ZT649" s="6"/>
      <c r="ZU649" s="6"/>
      <c r="ZV649" s="6"/>
      <c r="ZW649" s="6"/>
      <c r="ZX649" s="6"/>
      <c r="ZY649" s="6"/>
      <c r="ZZ649" s="6"/>
      <c r="AAA649" s="6"/>
      <c r="AAB649" s="6"/>
      <c r="AAC649" s="6"/>
      <c r="AAD649" s="6"/>
      <c r="AAE649" s="6"/>
      <c r="AAF649" s="6"/>
      <c r="AAG649" s="6"/>
      <c r="AAH649" s="6"/>
      <c r="AAI649" s="6"/>
      <c r="AAJ649" s="6"/>
      <c r="AAK649" s="6"/>
      <c r="AAL649" s="6"/>
      <c r="AAM649" s="6"/>
      <c r="AAN649" s="6"/>
      <c r="AAO649" s="6"/>
      <c r="AAP649" s="6"/>
      <c r="AAQ649" s="6"/>
      <c r="AAR649" s="6"/>
      <c r="AAS649" s="6"/>
      <c r="AAT649" s="6"/>
      <c r="AAU649" s="6"/>
      <c r="AAV649" s="6"/>
      <c r="AAW649" s="6"/>
      <c r="AAX649" s="6"/>
      <c r="AAY649" s="6"/>
      <c r="AAZ649" s="6"/>
      <c r="ABA649" s="6"/>
      <c r="ABB649" s="6"/>
      <c r="ABC649" s="6"/>
      <c r="ABD649" s="6"/>
      <c r="ABE649" s="6"/>
      <c r="ABF649" s="6"/>
      <c r="ABG649" s="6"/>
      <c r="ABH649" s="6"/>
      <c r="ABI649" s="6"/>
      <c r="ABJ649" s="6"/>
      <c r="ABK649" s="6"/>
      <c r="ABL649" s="6"/>
      <c r="ABM649" s="6"/>
      <c r="ABN649" s="6"/>
      <c r="ABO649" s="6"/>
      <c r="ABP649" s="6"/>
      <c r="ABQ649" s="6"/>
      <c r="ABR649" s="6"/>
      <c r="ABS649" s="6"/>
      <c r="ABT649" s="6"/>
      <c r="ABU649" s="6"/>
      <c r="ABV649" s="6"/>
      <c r="ABW649" s="6"/>
      <c r="ABX649" s="6"/>
      <c r="ABY649" s="6"/>
      <c r="ABZ649" s="6"/>
      <c r="ACA649" s="6"/>
      <c r="ACB649" s="6"/>
      <c r="ACC649" s="6"/>
      <c r="ACD649" s="6"/>
      <c r="ACE649" s="6"/>
      <c r="ACF649" s="6"/>
      <c r="ACG649" s="6"/>
      <c r="ACH649" s="6"/>
      <c r="ACI649" s="6"/>
      <c r="ACJ649" s="6"/>
      <c r="ACK649" s="6"/>
      <c r="ACL649" s="6"/>
      <c r="ACM649" s="6"/>
      <c r="ACN649" s="6"/>
      <c r="ACO649" s="6"/>
      <c r="ACP649" s="6"/>
      <c r="ACQ649" s="6"/>
      <c r="ACR649" s="6"/>
      <c r="ACS649" s="6"/>
      <c r="ACT649" s="6"/>
      <c r="ACU649" s="6"/>
      <c r="ACV649" s="6"/>
      <c r="ACW649" s="6"/>
      <c r="ACX649" s="6"/>
      <c r="ACY649" s="6"/>
      <c r="ACZ649" s="6"/>
      <c r="ADA649" s="6"/>
      <c r="ADB649" s="6"/>
      <c r="ADC649" s="6"/>
      <c r="ADD649" s="6"/>
      <c r="ADE649" s="6"/>
      <c r="ADF649" s="6"/>
      <c r="ADG649" s="6"/>
      <c r="ADH649" s="6"/>
      <c r="ADI649" s="6"/>
      <c r="ADJ649" s="6"/>
      <c r="ADK649" s="6"/>
      <c r="ADL649" s="6"/>
      <c r="ADM649" s="6"/>
      <c r="ADN649" s="6"/>
      <c r="ADO649" s="6"/>
      <c r="ADP649" s="6"/>
      <c r="ADQ649" s="6"/>
      <c r="ADR649" s="6"/>
      <c r="ADS649" s="6"/>
      <c r="ADT649" s="6"/>
      <c r="ADU649" s="6"/>
      <c r="ADV649" s="6"/>
      <c r="ADW649" s="6"/>
      <c r="ADX649" s="6"/>
      <c r="ADY649" s="6"/>
      <c r="ADZ649" s="6"/>
      <c r="AEA649" s="6"/>
      <c r="AEB649" s="6"/>
      <c r="AEC649" s="6"/>
      <c r="AED649" s="6"/>
      <c r="AEE649" s="6"/>
      <c r="AEF649" s="6"/>
      <c r="AEG649" s="6"/>
      <c r="AEH649" s="6"/>
      <c r="AEI649" s="6"/>
      <c r="AEJ649" s="6"/>
      <c r="AEK649" s="6"/>
      <c r="AEL649" s="6"/>
      <c r="AEM649" s="6"/>
      <c r="AEN649" s="6"/>
      <c r="AEO649" s="6"/>
      <c r="AEP649" s="6"/>
      <c r="AEQ649" s="6"/>
      <c r="AER649" s="6"/>
      <c r="AES649" s="6"/>
      <c r="AET649" s="6"/>
      <c r="AEU649" s="6"/>
      <c r="AEV649" s="6"/>
      <c r="AEW649" s="6"/>
      <c r="AEX649" s="6"/>
      <c r="AEY649" s="6"/>
      <c r="AEZ649" s="6"/>
      <c r="AFA649" s="6"/>
      <c r="AFB649" s="6"/>
      <c r="AFC649" s="6"/>
      <c r="AFD649" s="6"/>
      <c r="AFE649" s="6"/>
      <c r="AFF649" s="6"/>
      <c r="AFG649" s="6"/>
      <c r="AFH649" s="6"/>
      <c r="AFI649" s="6"/>
      <c r="AFJ649" s="6"/>
      <c r="AFK649" s="6"/>
      <c r="AFL649" s="6"/>
      <c r="AFM649" s="6"/>
      <c r="AFN649" s="6"/>
      <c r="AFO649" s="6"/>
      <c r="AFP649" s="6"/>
      <c r="AFQ649" s="6"/>
      <c r="AFR649" s="6"/>
      <c r="AFS649" s="6"/>
      <c r="AFT649" s="6"/>
      <c r="AFU649" s="6"/>
      <c r="AFV649" s="6"/>
      <c r="AFW649" s="6"/>
      <c r="AFX649" s="6"/>
      <c r="AFY649" s="6"/>
      <c r="AFZ649" s="6"/>
      <c r="AGA649" s="6"/>
      <c r="AGB649" s="6"/>
      <c r="AGC649" s="6"/>
      <c r="AGD649" s="6"/>
      <c r="AGE649" s="6"/>
      <c r="AGF649" s="6"/>
      <c r="AGG649" s="6"/>
      <c r="AGH649" s="6"/>
      <c r="AGI649" s="6"/>
      <c r="AGJ649" s="6"/>
      <c r="AGK649" s="6"/>
      <c r="AGL649" s="6"/>
      <c r="AGM649" s="6"/>
      <c r="AGN649" s="6"/>
      <c r="AGO649" s="6"/>
      <c r="AGP649" s="6"/>
      <c r="AGQ649" s="6"/>
      <c r="AGR649" s="6"/>
      <c r="AGS649" s="6"/>
      <c r="AGT649" s="6"/>
      <c r="AGU649" s="6"/>
      <c r="AGV649" s="6"/>
      <c r="AGW649" s="6"/>
      <c r="AGX649" s="6"/>
      <c r="AGY649" s="6"/>
      <c r="AGZ649" s="6"/>
      <c r="AHA649" s="6"/>
      <c r="AHB649" s="6"/>
      <c r="AHC649" s="6"/>
      <c r="AHD649" s="6"/>
      <c r="AHE649" s="6"/>
      <c r="AHF649" s="6"/>
      <c r="AHG649" s="6"/>
      <c r="AHH649" s="6"/>
      <c r="AHI649" s="6"/>
      <c r="AHJ649" s="6"/>
      <c r="AHK649" s="6"/>
      <c r="AHL649" s="6"/>
      <c r="AHM649" s="6"/>
      <c r="AHN649" s="6"/>
      <c r="AHO649" s="6"/>
      <c r="AHP649" s="6"/>
      <c r="AHQ649" s="6"/>
      <c r="AHR649" s="6"/>
      <c r="AHS649" s="6"/>
      <c r="AHT649" s="6"/>
      <c r="AHU649" s="6"/>
      <c r="AHV649" s="6"/>
      <c r="AHW649" s="6"/>
      <c r="AHX649" s="6"/>
      <c r="AHY649" s="6"/>
      <c r="AHZ649" s="6"/>
      <c r="AIA649" s="6"/>
      <c r="AIB649" s="6"/>
      <c r="AIC649" s="6"/>
      <c r="AID649" s="6"/>
      <c r="AIE649" s="6"/>
      <c r="AIF649" s="6"/>
      <c r="AIG649" s="6"/>
      <c r="AIH649" s="6"/>
      <c r="AII649" s="6"/>
      <c r="AIJ649" s="6"/>
      <c r="AIK649" s="6"/>
      <c r="AIL649" s="6"/>
      <c r="AIM649" s="6"/>
      <c r="AIN649" s="6"/>
      <c r="AIO649" s="6"/>
      <c r="AIP649" s="6"/>
      <c r="AIQ649" s="6"/>
      <c r="AIR649" s="6"/>
      <c r="AIS649" s="6"/>
      <c r="AIT649" s="6"/>
      <c r="AIU649" s="6"/>
      <c r="AIV649" s="6"/>
      <c r="AIW649" s="6"/>
      <c r="AIX649" s="6"/>
      <c r="AIY649" s="6"/>
      <c r="AIZ649" s="6"/>
      <c r="AJA649" s="6"/>
      <c r="AJB649" s="6"/>
      <c r="AJC649" s="6"/>
      <c r="AJD649" s="6"/>
      <c r="AJE649" s="6"/>
      <c r="AJF649" s="6"/>
      <c r="AJG649" s="6"/>
      <c r="AJH649" s="6"/>
      <c r="AJI649" s="6"/>
      <c r="AJJ649" s="6"/>
      <c r="AJK649" s="6"/>
      <c r="AJL649" s="6"/>
      <c r="AJM649" s="6"/>
      <c r="AJN649" s="6"/>
      <c r="AJO649" s="6"/>
      <c r="AJP649" s="6"/>
      <c r="AJQ649" s="6"/>
      <c r="AJR649" s="6"/>
      <c r="AJS649" s="6"/>
      <c r="AJT649" s="6"/>
      <c r="AJU649" s="6"/>
      <c r="AJV649" s="6"/>
      <c r="AJW649" s="6"/>
      <c r="AJX649" s="6"/>
      <c r="AJY649" s="6"/>
      <c r="AJZ649" s="6"/>
      <c r="AKA649" s="6"/>
      <c r="AKB649" s="6"/>
      <c r="AKC649" s="6"/>
      <c r="AKD649" s="6"/>
      <c r="AKE649" s="6"/>
      <c r="AKF649" s="6"/>
      <c r="AKG649" s="6"/>
      <c r="AKH649" s="6"/>
      <c r="AKI649" s="6"/>
      <c r="AKJ649" s="6"/>
      <c r="AKK649" s="6"/>
      <c r="AKL649" s="6"/>
      <c r="AKM649" s="6"/>
      <c r="AKN649" s="6"/>
      <c r="AKO649" s="6"/>
      <c r="AKP649" s="6"/>
      <c r="AKQ649" s="6"/>
      <c r="AKR649" s="6"/>
      <c r="AKS649" s="6"/>
      <c r="AKT649" s="6"/>
      <c r="AKU649" s="6"/>
      <c r="AKV649" s="6"/>
      <c r="AKW649" s="6"/>
      <c r="AKX649" s="6"/>
      <c r="AKY649" s="6"/>
      <c r="AKZ649" s="6"/>
      <c r="ALA649" s="6"/>
      <c r="ALB649" s="6"/>
      <c r="ALC649" s="6"/>
      <c r="ALD649" s="6"/>
      <c r="ALE649" s="6"/>
      <c r="ALF649" s="6"/>
      <c r="ALG649" s="6"/>
      <c r="ALH649" s="6"/>
      <c r="ALI649" s="6"/>
      <c r="ALJ649" s="6"/>
      <c r="ALK649" s="6"/>
      <c r="ALL649" s="6"/>
      <c r="ALM649" s="6"/>
      <c r="ALN649" s="6"/>
      <c r="ALO649" s="6"/>
      <c r="ALP649" s="6"/>
      <c r="ALQ649" s="6"/>
      <c r="ALR649" s="6"/>
      <c r="ALS649" s="6"/>
      <c r="ALT649" s="6"/>
      <c r="ALU649" s="6"/>
      <c r="ALV649" s="6"/>
      <c r="ALW649" s="6"/>
      <c r="ALX649" s="6"/>
      <c r="ALY649" s="6"/>
      <c r="ALZ649" s="6"/>
      <c r="AMA649" s="6"/>
      <c r="AMB649" s="6"/>
      <c r="AMC649" s="6"/>
      <c r="AMD649" s="6"/>
      <c r="AME649" s="6"/>
      <c r="AMF649" s="6"/>
      <c r="AMG649" s="6"/>
      <c r="AMH649" s="6"/>
      <c r="AMI649" s="6"/>
      <c r="AMJ649" s="6"/>
      <c r="AMK649" s="6"/>
      <c r="AML649" s="6"/>
      <c r="AMM649" s="6"/>
      <c r="AMN649" s="6"/>
      <c r="AMO649" s="6"/>
      <c r="AMP649" s="6"/>
      <c r="AMQ649" s="6"/>
      <c r="AMR649" s="6"/>
      <c r="AMS649" s="6"/>
      <c r="AMT649" s="6"/>
      <c r="AMU649" s="6"/>
      <c r="AMV649" s="6"/>
      <c r="AMW649" s="6"/>
      <c r="AMX649" s="6"/>
    </row>
    <row r="650" spans="3:1038" s="28" customFormat="1" x14ac:dyDescent="0.25">
      <c r="C650" s="6" t="str">
        <f t="shared" si="343"/>
        <v>Whirlpool</v>
      </c>
      <c r="D650" s="6" t="str">
        <f t="shared" si="344"/>
        <v>HPSE2K50HD045VC 100 (WP)  (50 gal)</v>
      </c>
      <c r="E650" s="6">
        <f t="shared" si="345"/>
        <v>2601132</v>
      </c>
      <c r="F650" s="55">
        <f t="shared" si="346"/>
        <v>50</v>
      </c>
      <c r="G650" s="6" t="str">
        <f t="shared" si="347"/>
        <v>AOSmithSHPT50</v>
      </c>
      <c r="H650" s="114">
        <f t="shared" si="348"/>
        <v>0</v>
      </c>
      <c r="I650" s="152" t="str">
        <f t="shared" si="349"/>
        <v>WhirlpoolHPSE2K50C</v>
      </c>
      <c r="J650" s="114">
        <v>1</v>
      </c>
      <c r="K650" s="220">
        <v>0</v>
      </c>
      <c r="L650" s="91" t="s">
        <v>188</v>
      </c>
      <c r="M650" s="32">
        <v>1</v>
      </c>
      <c r="N650" s="75">
        <f t="shared" si="350"/>
        <v>26</v>
      </c>
      <c r="O650" s="12" t="s">
        <v>50</v>
      </c>
      <c r="P650" s="62">
        <f t="shared" si="341"/>
        <v>11</v>
      </c>
      <c r="Q650" s="164">
        <f t="shared" si="337"/>
        <v>2601132</v>
      </c>
      <c r="R650" s="59" t="str">
        <f t="shared" si="351"/>
        <v>HPSE2K50HD045VC 100 (WP)  (50 gal)</v>
      </c>
      <c r="S650" s="151">
        <f>COUNTIF(R$90:R$662, R650)</f>
        <v>1</v>
      </c>
      <c r="T650" s="13" t="s">
        <v>154</v>
      </c>
      <c r="U650" s="14">
        <v>50</v>
      </c>
      <c r="V650" s="30" t="s">
        <v>160</v>
      </c>
      <c r="W650" s="80" t="s">
        <v>160</v>
      </c>
      <c r="X650" s="85" t="str">
        <f t="shared" si="338"/>
        <v>AOSmithSHPT50</v>
      </c>
      <c r="Y650" s="113">
        <v>0</v>
      </c>
      <c r="Z650" s="46" t="str">
        <f>[1]ESTAR_to_AWHS!I181</f>
        <v>4+</v>
      </c>
      <c r="AA650" s="47">
        <f>[1]ESTAR_to_AWHS!J181</f>
        <v>42591</v>
      </c>
      <c r="AB650" s="44" t="s">
        <v>80</v>
      </c>
      <c r="AC650" s="124" t="str">
        <f t="shared" si="352"/>
        <v>2,     2601132,   "HPSE2K50HD045VC 100 (WP)  (50 gal)"</v>
      </c>
      <c r="AD650" s="126" t="str">
        <f t="shared" si="342"/>
        <v>Whirlpool</v>
      </c>
      <c r="AE650" s="127" t="s">
        <v>696</v>
      </c>
      <c r="AF650" s="167">
        <f>COUNTIF(AE$77:AE$662, AE650)</f>
        <v>1</v>
      </c>
      <c r="AG650" s="124" t="str">
        <f t="shared" si="353"/>
        <v xml:space="preserve">          case  HPSE2K50HD045VC 100 (WP)  (50 gal)   :   "WhirlpoolHPSE2K50C"</v>
      </c>
      <c r="AH650" s="6" t="s">
        <v>1275</v>
      </c>
      <c r="AI650" s="6">
        <v>2.75</v>
      </c>
      <c r="AJ650" s="6">
        <v>1</v>
      </c>
      <c r="AK650"/>
      <c r="AL650" s="138" t="str">
        <f t="shared" si="354"/>
        <v/>
      </c>
      <c r="AM650" s="138" t="str">
        <f t="shared" si="355"/>
        <v/>
      </c>
      <c r="AN650"/>
      <c r="AO650"/>
      <c r="AP650"/>
      <c r="AQ650"/>
      <c r="AR650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  <c r="CZ650" s="6"/>
      <c r="DA650" s="6"/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6"/>
      <c r="DM650" s="6"/>
      <c r="DN650" s="6"/>
      <c r="DO650" s="6"/>
      <c r="DP650" s="6"/>
      <c r="DQ650" s="6"/>
      <c r="DR650" s="6"/>
      <c r="DS650" s="6"/>
      <c r="DT650" s="6"/>
      <c r="DU650" s="6"/>
      <c r="DV650" s="6"/>
      <c r="DW650" s="6"/>
      <c r="DX650" s="6"/>
      <c r="DY650" s="6"/>
      <c r="DZ650" s="6"/>
      <c r="EA650" s="6"/>
      <c r="EB650" s="6"/>
      <c r="EC650" s="6"/>
      <c r="ED650" s="6"/>
      <c r="EE650" s="6"/>
      <c r="EF650" s="6"/>
      <c r="EG650" s="6"/>
      <c r="EH650" s="6"/>
      <c r="EI650" s="6"/>
      <c r="EJ650" s="6"/>
      <c r="EK650" s="6"/>
      <c r="EL650" s="6"/>
      <c r="EM650" s="6"/>
      <c r="EN650" s="6"/>
      <c r="EO650" s="6"/>
      <c r="EP650" s="6"/>
      <c r="EQ650" s="6"/>
      <c r="ER650" s="6"/>
      <c r="ES650" s="6"/>
      <c r="ET650" s="6"/>
      <c r="EU650" s="6"/>
      <c r="EV650" s="6"/>
      <c r="EW650" s="6"/>
      <c r="EX650" s="6"/>
      <c r="EY650" s="6"/>
      <c r="EZ650" s="6"/>
      <c r="FA650" s="6"/>
      <c r="FB650" s="6"/>
      <c r="FC650" s="6"/>
      <c r="FD650" s="6"/>
      <c r="FE650" s="6"/>
      <c r="FF650" s="6"/>
      <c r="FG650" s="6"/>
      <c r="FH650" s="6"/>
      <c r="FI650" s="6"/>
      <c r="FJ650" s="6"/>
      <c r="FK650" s="6"/>
      <c r="FL650" s="6"/>
      <c r="FM650" s="6"/>
      <c r="FN650" s="6"/>
      <c r="FO650" s="6"/>
      <c r="FP650" s="6"/>
      <c r="FQ650" s="6"/>
      <c r="FR650" s="6"/>
      <c r="FS650" s="6"/>
      <c r="FT650" s="6"/>
      <c r="FU650" s="6"/>
      <c r="FV650" s="6"/>
      <c r="FW650" s="6"/>
      <c r="FX650" s="6"/>
      <c r="FY650" s="6"/>
      <c r="FZ650" s="6"/>
      <c r="GA650" s="6"/>
      <c r="GB650" s="6"/>
      <c r="GC650" s="6"/>
      <c r="GD650" s="6"/>
      <c r="GE650" s="6"/>
      <c r="GF650" s="6"/>
      <c r="GG650" s="6"/>
      <c r="GH650" s="6"/>
      <c r="GI650" s="6"/>
      <c r="GJ650" s="6"/>
      <c r="GK650" s="6"/>
      <c r="GL650" s="6"/>
      <c r="GM650" s="6"/>
      <c r="GN650" s="6"/>
      <c r="GO650" s="6"/>
      <c r="GP650" s="6"/>
      <c r="GQ650" s="6"/>
      <c r="GR650" s="6"/>
      <c r="GS650" s="6"/>
      <c r="GT650" s="6"/>
      <c r="GU650" s="6"/>
      <c r="GV650" s="6"/>
      <c r="GW650" s="6"/>
      <c r="GX650" s="6"/>
      <c r="GY650" s="6"/>
      <c r="GZ650" s="6"/>
      <c r="HA650" s="6"/>
      <c r="HB650" s="6"/>
      <c r="HC650" s="6"/>
      <c r="HD650" s="6"/>
      <c r="HE650" s="6"/>
      <c r="HF650" s="6"/>
      <c r="HG650" s="6"/>
      <c r="HH650" s="6"/>
      <c r="HI650" s="6"/>
      <c r="HJ650" s="6"/>
      <c r="HK650" s="6"/>
      <c r="HL650" s="6"/>
      <c r="HM650" s="6"/>
      <c r="HN650" s="6"/>
      <c r="HO650" s="6"/>
      <c r="HP650" s="6"/>
      <c r="HQ650" s="6"/>
      <c r="HR650" s="6"/>
      <c r="HS650" s="6"/>
      <c r="HT650" s="6"/>
      <c r="HU650" s="6"/>
      <c r="HV650" s="6"/>
      <c r="HW650" s="6"/>
      <c r="HX650" s="6"/>
      <c r="HY650" s="6"/>
      <c r="HZ650" s="6"/>
      <c r="IA650" s="6"/>
      <c r="IB650" s="6"/>
      <c r="IC650" s="6"/>
      <c r="ID650" s="6"/>
      <c r="IE650" s="6"/>
      <c r="IF650" s="6"/>
      <c r="IG650" s="6"/>
      <c r="IH650" s="6"/>
      <c r="II650" s="6"/>
      <c r="IJ650" s="6"/>
      <c r="IK650" s="6"/>
      <c r="IL650" s="6"/>
      <c r="IM650" s="6"/>
      <c r="IN650" s="6"/>
      <c r="IO650" s="6"/>
      <c r="IP650" s="6"/>
      <c r="IQ650" s="6"/>
      <c r="IR650" s="6"/>
      <c r="IS650" s="6"/>
      <c r="IT650" s="6"/>
      <c r="IU650" s="6"/>
      <c r="IV650" s="6"/>
      <c r="IW650" s="6"/>
      <c r="IX650" s="6"/>
      <c r="IY650" s="6"/>
      <c r="IZ650" s="6"/>
      <c r="JA650" s="6"/>
      <c r="JB650" s="6"/>
      <c r="JC650" s="6"/>
      <c r="JD650" s="6"/>
      <c r="JE650" s="6"/>
      <c r="JF650" s="6"/>
      <c r="JG650" s="6"/>
      <c r="JH650" s="6"/>
      <c r="JI650" s="6"/>
      <c r="JJ650" s="6"/>
      <c r="JK650" s="6"/>
      <c r="JL650" s="6"/>
      <c r="JM650" s="6"/>
      <c r="JN650" s="6"/>
      <c r="JO650" s="6"/>
      <c r="JP650" s="6"/>
      <c r="JQ650" s="6"/>
      <c r="JR650" s="6"/>
      <c r="JS650" s="6"/>
      <c r="JT650" s="6"/>
      <c r="JU650" s="6"/>
      <c r="JV650" s="6"/>
      <c r="JW650" s="6"/>
      <c r="JX650" s="6"/>
      <c r="JY650" s="6"/>
      <c r="JZ650" s="6"/>
      <c r="KA650" s="6"/>
      <c r="KB650" s="6"/>
      <c r="KC650" s="6"/>
      <c r="KD650" s="6"/>
      <c r="KE650" s="6"/>
      <c r="KF650" s="6"/>
      <c r="KG650" s="6"/>
      <c r="KH650" s="6"/>
      <c r="KI650" s="6"/>
      <c r="KJ650" s="6"/>
      <c r="KK650" s="6"/>
      <c r="KL650" s="6"/>
      <c r="KM650" s="6"/>
      <c r="KN650" s="6"/>
      <c r="KO650" s="6"/>
      <c r="KP650" s="6"/>
      <c r="KQ650" s="6"/>
      <c r="KR650" s="6"/>
      <c r="KS650" s="6"/>
      <c r="KT650" s="6"/>
      <c r="KU650" s="6"/>
      <c r="KV650" s="6"/>
      <c r="KW650" s="6"/>
      <c r="KX650" s="6"/>
      <c r="KY650" s="6"/>
      <c r="KZ650" s="6"/>
      <c r="LA650" s="6"/>
      <c r="LB650" s="6"/>
      <c r="LC650" s="6"/>
      <c r="LD650" s="6"/>
      <c r="LE650" s="6"/>
      <c r="LF650" s="6"/>
      <c r="LG650" s="6"/>
      <c r="LH650" s="6"/>
      <c r="LI650" s="6"/>
      <c r="LJ650" s="6"/>
      <c r="LK650" s="6"/>
      <c r="LL650" s="6"/>
      <c r="LM650" s="6"/>
      <c r="LN650" s="6"/>
      <c r="LO650" s="6"/>
      <c r="LP650" s="6"/>
      <c r="LQ650" s="6"/>
      <c r="LR650" s="6"/>
      <c r="LS650" s="6"/>
      <c r="LT650" s="6"/>
      <c r="LU650" s="6"/>
      <c r="LV650" s="6"/>
      <c r="LW650" s="6"/>
      <c r="LX650" s="6"/>
      <c r="LY650" s="6"/>
      <c r="LZ650" s="6"/>
      <c r="MA650" s="6"/>
      <c r="MB650" s="6"/>
      <c r="MC650" s="6"/>
      <c r="MD650" s="6"/>
      <c r="ME650" s="6"/>
      <c r="MF650" s="6"/>
      <c r="MG650" s="6"/>
      <c r="MH650" s="6"/>
      <c r="MI650" s="6"/>
      <c r="MJ650" s="6"/>
      <c r="MK650" s="6"/>
      <c r="ML650" s="6"/>
      <c r="MM650" s="6"/>
      <c r="MN650" s="6"/>
      <c r="MO650" s="6"/>
      <c r="MP650" s="6"/>
      <c r="MQ650" s="6"/>
      <c r="MR650" s="6"/>
      <c r="MS650" s="6"/>
      <c r="MT650" s="6"/>
      <c r="MU650" s="6"/>
      <c r="MV650" s="6"/>
      <c r="MW650" s="6"/>
      <c r="MX650" s="6"/>
      <c r="MY650" s="6"/>
      <c r="MZ650" s="6"/>
      <c r="NA650" s="6"/>
      <c r="NB650" s="6"/>
      <c r="NC650" s="6"/>
      <c r="ND650" s="6"/>
      <c r="NE650" s="6"/>
      <c r="NF650" s="6"/>
      <c r="NG650" s="6"/>
      <c r="NH650" s="6"/>
      <c r="NI650" s="6"/>
      <c r="NJ650" s="6"/>
      <c r="NK650" s="6"/>
      <c r="NL650" s="6"/>
      <c r="NM650" s="6"/>
      <c r="NN650" s="6"/>
      <c r="NO650" s="6"/>
      <c r="NP650" s="6"/>
      <c r="NQ650" s="6"/>
      <c r="NR650" s="6"/>
      <c r="NS650" s="6"/>
      <c r="NT650" s="6"/>
      <c r="NU650" s="6"/>
      <c r="NV650" s="6"/>
      <c r="NW650" s="6"/>
      <c r="NX650" s="6"/>
      <c r="NY650" s="6"/>
      <c r="NZ650" s="6"/>
      <c r="OA650" s="6"/>
      <c r="OB650" s="6"/>
      <c r="OC650" s="6"/>
      <c r="OD650" s="6"/>
      <c r="OE650" s="6"/>
      <c r="OF650" s="6"/>
      <c r="OG650" s="6"/>
      <c r="OH650" s="6"/>
      <c r="OI650" s="6"/>
      <c r="OJ650" s="6"/>
      <c r="OK650" s="6"/>
      <c r="OL650" s="6"/>
      <c r="OM650" s="6"/>
      <c r="ON650" s="6"/>
      <c r="OO650" s="6"/>
      <c r="OP650" s="6"/>
      <c r="OQ650" s="6"/>
      <c r="OR650" s="6"/>
      <c r="OS650" s="6"/>
      <c r="OT650" s="6"/>
      <c r="OU650" s="6"/>
      <c r="OV650" s="6"/>
      <c r="OW650" s="6"/>
      <c r="OX650" s="6"/>
      <c r="OY650" s="6"/>
      <c r="OZ650" s="6"/>
      <c r="PA650" s="6"/>
      <c r="PB650" s="6"/>
      <c r="PC650" s="6"/>
      <c r="PD650" s="6"/>
      <c r="PE650" s="6"/>
      <c r="PF650" s="6"/>
      <c r="PG650" s="6"/>
      <c r="PH650" s="6"/>
      <c r="PI650" s="6"/>
      <c r="PJ650" s="6"/>
      <c r="PK650" s="6"/>
      <c r="PL650" s="6"/>
      <c r="PM650" s="6"/>
      <c r="PN650" s="6"/>
      <c r="PO650" s="6"/>
      <c r="PP650" s="6"/>
      <c r="PQ650" s="6"/>
      <c r="PR650" s="6"/>
      <c r="PS650" s="6"/>
      <c r="PT650" s="6"/>
      <c r="PU650" s="6"/>
      <c r="PV650" s="6"/>
      <c r="PW650" s="6"/>
      <c r="PX650" s="6"/>
      <c r="PY650" s="6"/>
      <c r="PZ650" s="6"/>
      <c r="QA650" s="6"/>
      <c r="QB650" s="6"/>
      <c r="QC650" s="6"/>
      <c r="QD650" s="6"/>
      <c r="QE650" s="6"/>
      <c r="QF650" s="6"/>
      <c r="QG650" s="6"/>
      <c r="QH650" s="6"/>
      <c r="QI650" s="6"/>
      <c r="QJ650" s="6"/>
      <c r="QK650" s="6"/>
      <c r="QL650" s="6"/>
      <c r="QM650" s="6"/>
      <c r="QN650" s="6"/>
      <c r="QO650" s="6"/>
      <c r="QP650" s="6"/>
      <c r="QQ650" s="6"/>
      <c r="QR650" s="6"/>
      <c r="QS650" s="6"/>
      <c r="QT650" s="6"/>
      <c r="QU650" s="6"/>
      <c r="QV650" s="6"/>
      <c r="QW650" s="6"/>
      <c r="QX650" s="6"/>
      <c r="QY650" s="6"/>
      <c r="QZ650" s="6"/>
      <c r="RA650" s="6"/>
      <c r="RB650" s="6"/>
      <c r="RC650" s="6"/>
      <c r="RD650" s="6"/>
      <c r="RE650" s="6"/>
      <c r="RF650" s="6"/>
      <c r="RG650" s="6"/>
      <c r="RH650" s="6"/>
      <c r="RI650" s="6"/>
      <c r="RJ650" s="6"/>
      <c r="RK650" s="6"/>
      <c r="RL650" s="6"/>
      <c r="RM650" s="6"/>
      <c r="RN650" s="6"/>
      <c r="RO650" s="6"/>
      <c r="RP650" s="6"/>
      <c r="RQ650" s="6"/>
      <c r="RR650" s="6"/>
      <c r="RS650" s="6"/>
      <c r="RT650" s="6"/>
      <c r="RU650" s="6"/>
      <c r="RV650" s="6"/>
      <c r="RW650" s="6"/>
      <c r="RX650" s="6"/>
      <c r="RY650" s="6"/>
      <c r="RZ650" s="6"/>
      <c r="SA650" s="6"/>
      <c r="SB650" s="6"/>
      <c r="SC650" s="6"/>
      <c r="SD650" s="6"/>
      <c r="SE650" s="6"/>
      <c r="SF650" s="6"/>
      <c r="SG650" s="6"/>
      <c r="SH650" s="6"/>
      <c r="SI650" s="6"/>
      <c r="SJ650" s="6"/>
      <c r="SK650" s="6"/>
      <c r="SL650" s="6"/>
      <c r="SM650" s="6"/>
      <c r="SN650" s="6"/>
      <c r="SO650" s="6"/>
      <c r="SP650" s="6"/>
      <c r="SQ650" s="6"/>
      <c r="SR650" s="6"/>
      <c r="SS650" s="6"/>
      <c r="ST650" s="6"/>
      <c r="SU650" s="6"/>
      <c r="SV650" s="6"/>
      <c r="SW650" s="6"/>
      <c r="SX650" s="6"/>
      <c r="SY650" s="6"/>
      <c r="SZ650" s="6"/>
      <c r="TA650" s="6"/>
      <c r="TB650" s="6"/>
      <c r="TC650" s="6"/>
      <c r="TD650" s="6"/>
      <c r="TE650" s="6"/>
      <c r="TF650" s="6"/>
      <c r="TG650" s="6"/>
      <c r="TH650" s="6"/>
      <c r="TI650" s="6"/>
      <c r="TJ650" s="6"/>
      <c r="TK650" s="6"/>
      <c r="TL650" s="6"/>
      <c r="TM650" s="6"/>
      <c r="TN650" s="6"/>
      <c r="TO650" s="6"/>
      <c r="TP650" s="6"/>
      <c r="TQ650" s="6"/>
      <c r="TR650" s="6"/>
      <c r="TS650" s="6"/>
      <c r="TT650" s="6"/>
      <c r="TU650" s="6"/>
      <c r="TV650" s="6"/>
      <c r="TW650" s="6"/>
      <c r="TX650" s="6"/>
      <c r="TY650" s="6"/>
      <c r="TZ650" s="6"/>
      <c r="UA650" s="6"/>
      <c r="UB650" s="6"/>
      <c r="UC650" s="6"/>
      <c r="UD650" s="6"/>
      <c r="UE650" s="6"/>
      <c r="UF650" s="6"/>
      <c r="UG650" s="6"/>
      <c r="UH650" s="6"/>
      <c r="UI650" s="6"/>
      <c r="UJ650" s="6"/>
      <c r="UK650" s="6"/>
      <c r="UL650" s="6"/>
      <c r="UM650" s="6"/>
      <c r="UN650" s="6"/>
      <c r="UO650" s="6"/>
      <c r="UP650" s="6"/>
      <c r="UQ650" s="6"/>
      <c r="UR650" s="6"/>
      <c r="US650" s="6"/>
      <c r="UT650" s="6"/>
      <c r="UU650" s="6"/>
      <c r="UV650" s="6"/>
      <c r="UW650" s="6"/>
      <c r="UX650" s="6"/>
      <c r="UY650" s="6"/>
      <c r="UZ650" s="6"/>
      <c r="VA650" s="6"/>
      <c r="VB650" s="6"/>
      <c r="VC650" s="6"/>
      <c r="VD650" s="6"/>
      <c r="VE650" s="6"/>
      <c r="VF650" s="6"/>
      <c r="VG650" s="6"/>
      <c r="VH650" s="6"/>
      <c r="VI650" s="6"/>
      <c r="VJ650" s="6"/>
      <c r="VK650" s="6"/>
      <c r="VL650" s="6"/>
      <c r="VM650" s="6"/>
      <c r="VN650" s="6"/>
      <c r="VO650" s="6"/>
      <c r="VP650" s="6"/>
      <c r="VQ650" s="6"/>
      <c r="VR650" s="6"/>
      <c r="VS650" s="6"/>
      <c r="VT650" s="6"/>
      <c r="VU650" s="6"/>
      <c r="VV650" s="6"/>
      <c r="VW650" s="6"/>
      <c r="VX650" s="6"/>
      <c r="VY650" s="6"/>
      <c r="VZ650" s="6"/>
      <c r="WA650" s="6"/>
      <c r="WB650" s="6"/>
      <c r="WC650" s="6"/>
      <c r="WD650" s="6"/>
      <c r="WE650" s="6"/>
      <c r="WF650" s="6"/>
      <c r="WG650" s="6"/>
      <c r="WH650" s="6"/>
      <c r="WI650" s="6"/>
      <c r="WJ650" s="6"/>
      <c r="WK650" s="6"/>
      <c r="WL650" s="6"/>
      <c r="WM650" s="6"/>
      <c r="WN650" s="6"/>
      <c r="WO650" s="6"/>
      <c r="WP650" s="6"/>
      <c r="WQ650" s="6"/>
      <c r="WR650" s="6"/>
      <c r="WS650" s="6"/>
      <c r="WT650" s="6"/>
      <c r="WU650" s="6"/>
      <c r="WV650" s="6"/>
      <c r="WW650" s="6"/>
      <c r="WX650" s="6"/>
      <c r="WY650" s="6"/>
      <c r="WZ650" s="6"/>
      <c r="XA650" s="6"/>
      <c r="XB650" s="6"/>
      <c r="XC650" s="6"/>
      <c r="XD650" s="6"/>
      <c r="XE650" s="6"/>
      <c r="XF650" s="6"/>
      <c r="XG650" s="6"/>
      <c r="XH650" s="6"/>
      <c r="XI650" s="6"/>
      <c r="XJ650" s="6"/>
      <c r="XK650" s="6"/>
      <c r="XL650" s="6"/>
      <c r="XM650" s="6"/>
      <c r="XN650" s="6"/>
      <c r="XO650" s="6"/>
      <c r="XP650" s="6"/>
      <c r="XQ650" s="6"/>
      <c r="XR650" s="6"/>
      <c r="XS650" s="6"/>
      <c r="XT650" s="6"/>
      <c r="XU650" s="6"/>
      <c r="XV650" s="6"/>
      <c r="XW650" s="6"/>
      <c r="XX650" s="6"/>
      <c r="XY650" s="6"/>
      <c r="XZ650" s="6"/>
      <c r="YA650" s="6"/>
      <c r="YB650" s="6"/>
      <c r="YC650" s="6"/>
      <c r="YD650" s="6"/>
      <c r="YE650" s="6"/>
      <c r="YF650" s="6"/>
      <c r="YG650" s="6"/>
      <c r="YH650" s="6"/>
      <c r="YI650" s="6"/>
      <c r="YJ650" s="6"/>
      <c r="YK650" s="6"/>
      <c r="YL650" s="6"/>
      <c r="YM650" s="6"/>
      <c r="YN650" s="6"/>
      <c r="YO650" s="6"/>
      <c r="YP650" s="6"/>
      <c r="YQ650" s="6"/>
      <c r="YR650" s="6"/>
      <c r="YS650" s="6"/>
      <c r="YT650" s="6"/>
      <c r="YU650" s="6"/>
      <c r="YV650" s="6"/>
      <c r="YW650" s="6"/>
      <c r="YX650" s="6"/>
      <c r="YY650" s="6"/>
      <c r="YZ650" s="6"/>
      <c r="ZA650" s="6"/>
      <c r="ZB650" s="6"/>
      <c r="ZC650" s="6"/>
      <c r="ZD650" s="6"/>
      <c r="ZE650" s="6"/>
      <c r="ZF650" s="6"/>
      <c r="ZG650" s="6"/>
      <c r="ZH650" s="6"/>
      <c r="ZI650" s="6"/>
      <c r="ZJ650" s="6"/>
      <c r="ZK650" s="6"/>
      <c r="ZL650" s="6"/>
      <c r="ZM650" s="6"/>
      <c r="ZN650" s="6"/>
      <c r="ZO650" s="6"/>
      <c r="ZP650" s="6"/>
      <c r="ZQ650" s="6"/>
      <c r="ZR650" s="6"/>
      <c r="ZS650" s="6"/>
      <c r="ZT650" s="6"/>
      <c r="ZU650" s="6"/>
      <c r="ZV650" s="6"/>
      <c r="ZW650" s="6"/>
      <c r="ZX650" s="6"/>
      <c r="ZY650" s="6"/>
      <c r="ZZ650" s="6"/>
      <c r="AAA650" s="6"/>
      <c r="AAB650" s="6"/>
      <c r="AAC650" s="6"/>
      <c r="AAD650" s="6"/>
      <c r="AAE650" s="6"/>
      <c r="AAF650" s="6"/>
      <c r="AAG650" s="6"/>
      <c r="AAH650" s="6"/>
      <c r="AAI650" s="6"/>
      <c r="AAJ650" s="6"/>
      <c r="AAK650" s="6"/>
      <c r="AAL650" s="6"/>
      <c r="AAM650" s="6"/>
      <c r="AAN650" s="6"/>
      <c r="AAO650" s="6"/>
      <c r="AAP650" s="6"/>
      <c r="AAQ650" s="6"/>
      <c r="AAR650" s="6"/>
      <c r="AAS650" s="6"/>
      <c r="AAT650" s="6"/>
      <c r="AAU650" s="6"/>
      <c r="AAV650" s="6"/>
      <c r="AAW650" s="6"/>
      <c r="AAX650" s="6"/>
      <c r="AAY650" s="6"/>
      <c r="AAZ650" s="6"/>
      <c r="ABA650" s="6"/>
      <c r="ABB650" s="6"/>
      <c r="ABC650" s="6"/>
      <c r="ABD650" s="6"/>
      <c r="ABE650" s="6"/>
      <c r="ABF650" s="6"/>
      <c r="ABG650" s="6"/>
      <c r="ABH650" s="6"/>
      <c r="ABI650" s="6"/>
      <c r="ABJ650" s="6"/>
      <c r="ABK650" s="6"/>
      <c r="ABL650" s="6"/>
      <c r="ABM650" s="6"/>
      <c r="ABN650" s="6"/>
      <c r="ABO650" s="6"/>
      <c r="ABP650" s="6"/>
      <c r="ABQ650" s="6"/>
      <c r="ABR650" s="6"/>
      <c r="ABS650" s="6"/>
      <c r="ABT650" s="6"/>
      <c r="ABU650" s="6"/>
      <c r="ABV650" s="6"/>
      <c r="ABW650" s="6"/>
      <c r="ABX650" s="6"/>
      <c r="ABY650" s="6"/>
      <c r="ABZ650" s="6"/>
      <c r="ACA650" s="6"/>
      <c r="ACB650" s="6"/>
      <c r="ACC650" s="6"/>
      <c r="ACD650" s="6"/>
      <c r="ACE650" s="6"/>
      <c r="ACF650" s="6"/>
      <c r="ACG650" s="6"/>
      <c r="ACH650" s="6"/>
      <c r="ACI650" s="6"/>
      <c r="ACJ650" s="6"/>
      <c r="ACK650" s="6"/>
      <c r="ACL650" s="6"/>
      <c r="ACM650" s="6"/>
      <c r="ACN650" s="6"/>
      <c r="ACO650" s="6"/>
      <c r="ACP650" s="6"/>
      <c r="ACQ650" s="6"/>
      <c r="ACR650" s="6"/>
      <c r="ACS650" s="6"/>
      <c r="ACT650" s="6"/>
      <c r="ACU650" s="6"/>
      <c r="ACV650" s="6"/>
      <c r="ACW650" s="6"/>
      <c r="ACX650" s="6"/>
      <c r="ACY650" s="6"/>
      <c r="ACZ650" s="6"/>
      <c r="ADA650" s="6"/>
      <c r="ADB650" s="6"/>
      <c r="ADC650" s="6"/>
      <c r="ADD650" s="6"/>
      <c r="ADE650" s="6"/>
      <c r="ADF650" s="6"/>
      <c r="ADG650" s="6"/>
      <c r="ADH650" s="6"/>
      <c r="ADI650" s="6"/>
      <c r="ADJ650" s="6"/>
      <c r="ADK650" s="6"/>
      <c r="ADL650" s="6"/>
      <c r="ADM650" s="6"/>
      <c r="ADN650" s="6"/>
      <c r="ADO650" s="6"/>
      <c r="ADP650" s="6"/>
      <c r="ADQ650" s="6"/>
      <c r="ADR650" s="6"/>
      <c r="ADS650" s="6"/>
      <c r="ADT650" s="6"/>
      <c r="ADU650" s="6"/>
      <c r="ADV650" s="6"/>
      <c r="ADW650" s="6"/>
      <c r="ADX650" s="6"/>
      <c r="ADY650" s="6"/>
      <c r="ADZ650" s="6"/>
      <c r="AEA650" s="6"/>
      <c r="AEB650" s="6"/>
      <c r="AEC650" s="6"/>
      <c r="AED650" s="6"/>
      <c r="AEE650" s="6"/>
      <c r="AEF650" s="6"/>
      <c r="AEG650" s="6"/>
      <c r="AEH650" s="6"/>
      <c r="AEI650" s="6"/>
      <c r="AEJ650" s="6"/>
      <c r="AEK650" s="6"/>
      <c r="AEL650" s="6"/>
      <c r="AEM650" s="6"/>
      <c r="AEN650" s="6"/>
      <c r="AEO650" s="6"/>
      <c r="AEP650" s="6"/>
      <c r="AEQ650" s="6"/>
      <c r="AER650" s="6"/>
      <c r="AES650" s="6"/>
      <c r="AET650" s="6"/>
      <c r="AEU650" s="6"/>
      <c r="AEV650" s="6"/>
      <c r="AEW650" s="6"/>
      <c r="AEX650" s="6"/>
      <c r="AEY650" s="6"/>
      <c r="AEZ650" s="6"/>
      <c r="AFA650" s="6"/>
      <c r="AFB650" s="6"/>
      <c r="AFC650" s="6"/>
      <c r="AFD650" s="6"/>
      <c r="AFE650" s="6"/>
      <c r="AFF650" s="6"/>
      <c r="AFG650" s="6"/>
      <c r="AFH650" s="6"/>
      <c r="AFI650" s="6"/>
      <c r="AFJ650" s="6"/>
      <c r="AFK650" s="6"/>
      <c r="AFL650" s="6"/>
      <c r="AFM650" s="6"/>
      <c r="AFN650" s="6"/>
      <c r="AFO650" s="6"/>
      <c r="AFP650" s="6"/>
      <c r="AFQ650" s="6"/>
      <c r="AFR650" s="6"/>
      <c r="AFS650" s="6"/>
      <c r="AFT650" s="6"/>
      <c r="AFU650" s="6"/>
      <c r="AFV650" s="6"/>
      <c r="AFW650" s="6"/>
      <c r="AFX650" s="6"/>
      <c r="AFY650" s="6"/>
      <c r="AFZ650" s="6"/>
      <c r="AGA650" s="6"/>
      <c r="AGB650" s="6"/>
      <c r="AGC650" s="6"/>
      <c r="AGD650" s="6"/>
      <c r="AGE650" s="6"/>
      <c r="AGF650" s="6"/>
      <c r="AGG650" s="6"/>
      <c r="AGH650" s="6"/>
      <c r="AGI650" s="6"/>
      <c r="AGJ650" s="6"/>
      <c r="AGK650" s="6"/>
      <c r="AGL650" s="6"/>
      <c r="AGM650" s="6"/>
      <c r="AGN650" s="6"/>
      <c r="AGO650" s="6"/>
      <c r="AGP650" s="6"/>
      <c r="AGQ650" s="6"/>
      <c r="AGR650" s="6"/>
      <c r="AGS650" s="6"/>
      <c r="AGT650" s="6"/>
      <c r="AGU650" s="6"/>
      <c r="AGV650" s="6"/>
      <c r="AGW650" s="6"/>
      <c r="AGX650" s="6"/>
      <c r="AGY650" s="6"/>
      <c r="AGZ650" s="6"/>
      <c r="AHA650" s="6"/>
      <c r="AHB650" s="6"/>
      <c r="AHC650" s="6"/>
      <c r="AHD650" s="6"/>
      <c r="AHE650" s="6"/>
      <c r="AHF650" s="6"/>
      <c r="AHG650" s="6"/>
      <c r="AHH650" s="6"/>
      <c r="AHI650" s="6"/>
      <c r="AHJ650" s="6"/>
      <c r="AHK650" s="6"/>
      <c r="AHL650" s="6"/>
      <c r="AHM650" s="6"/>
      <c r="AHN650" s="6"/>
      <c r="AHO650" s="6"/>
      <c r="AHP650" s="6"/>
      <c r="AHQ650" s="6"/>
      <c r="AHR650" s="6"/>
      <c r="AHS650" s="6"/>
      <c r="AHT650" s="6"/>
      <c r="AHU650" s="6"/>
      <c r="AHV650" s="6"/>
      <c r="AHW650" s="6"/>
      <c r="AHX650" s="6"/>
      <c r="AHY650" s="6"/>
      <c r="AHZ650" s="6"/>
      <c r="AIA650" s="6"/>
      <c r="AIB650" s="6"/>
      <c r="AIC650" s="6"/>
      <c r="AID650" s="6"/>
      <c r="AIE650" s="6"/>
      <c r="AIF650" s="6"/>
      <c r="AIG650" s="6"/>
      <c r="AIH650" s="6"/>
      <c r="AII650" s="6"/>
      <c r="AIJ650" s="6"/>
      <c r="AIK650" s="6"/>
      <c r="AIL650" s="6"/>
      <c r="AIM650" s="6"/>
      <c r="AIN650" s="6"/>
      <c r="AIO650" s="6"/>
      <c r="AIP650" s="6"/>
      <c r="AIQ650" s="6"/>
      <c r="AIR650" s="6"/>
      <c r="AIS650" s="6"/>
      <c r="AIT650" s="6"/>
      <c r="AIU650" s="6"/>
      <c r="AIV650" s="6"/>
      <c r="AIW650" s="6"/>
      <c r="AIX650" s="6"/>
      <c r="AIY650" s="6"/>
      <c r="AIZ650" s="6"/>
      <c r="AJA650" s="6"/>
      <c r="AJB650" s="6"/>
      <c r="AJC650" s="6"/>
      <c r="AJD650" s="6"/>
      <c r="AJE650" s="6"/>
      <c r="AJF650" s="6"/>
      <c r="AJG650" s="6"/>
      <c r="AJH650" s="6"/>
      <c r="AJI650" s="6"/>
      <c r="AJJ650" s="6"/>
      <c r="AJK650" s="6"/>
      <c r="AJL650" s="6"/>
      <c r="AJM650" s="6"/>
      <c r="AJN650" s="6"/>
      <c r="AJO650" s="6"/>
      <c r="AJP650" s="6"/>
      <c r="AJQ650" s="6"/>
      <c r="AJR650" s="6"/>
      <c r="AJS650" s="6"/>
      <c r="AJT650" s="6"/>
      <c r="AJU650" s="6"/>
      <c r="AJV650" s="6"/>
      <c r="AJW650" s="6"/>
      <c r="AJX650" s="6"/>
      <c r="AJY650" s="6"/>
      <c r="AJZ650" s="6"/>
      <c r="AKA650" s="6"/>
      <c r="AKB650" s="6"/>
      <c r="AKC650" s="6"/>
      <c r="AKD650" s="6"/>
      <c r="AKE650" s="6"/>
      <c r="AKF650" s="6"/>
      <c r="AKG650" s="6"/>
      <c r="AKH650" s="6"/>
      <c r="AKI650" s="6"/>
      <c r="AKJ650" s="6"/>
      <c r="AKK650" s="6"/>
      <c r="AKL650" s="6"/>
      <c r="AKM650" s="6"/>
      <c r="AKN650" s="6"/>
      <c r="AKO650" s="6"/>
      <c r="AKP650" s="6"/>
      <c r="AKQ650" s="6"/>
      <c r="AKR650" s="6"/>
      <c r="AKS650" s="6"/>
      <c r="AKT650" s="6"/>
      <c r="AKU650" s="6"/>
      <c r="AKV650" s="6"/>
      <c r="AKW650" s="6"/>
      <c r="AKX650" s="6"/>
      <c r="AKY650" s="6"/>
      <c r="AKZ650" s="6"/>
      <c r="ALA650" s="6"/>
      <c r="ALB650" s="6"/>
      <c r="ALC650" s="6"/>
      <c r="ALD650" s="6"/>
      <c r="ALE650" s="6"/>
      <c r="ALF650" s="6"/>
      <c r="ALG650" s="6"/>
      <c r="ALH650" s="6"/>
      <c r="ALI650" s="6"/>
      <c r="ALJ650" s="6"/>
      <c r="ALK650" s="6"/>
      <c r="ALL650" s="6"/>
      <c r="ALM650" s="6"/>
      <c r="ALN650" s="6"/>
      <c r="ALO650" s="6"/>
      <c r="ALP650" s="6"/>
      <c r="ALQ650" s="6"/>
      <c r="ALR650" s="6"/>
      <c r="ALS650" s="6"/>
      <c r="ALT650" s="6"/>
      <c r="ALU650" s="6"/>
      <c r="ALV650" s="6"/>
      <c r="ALW650" s="6"/>
      <c r="ALX650" s="6"/>
      <c r="ALY650" s="6"/>
      <c r="ALZ650" s="6"/>
      <c r="AMA650" s="6"/>
      <c r="AMB650" s="6"/>
      <c r="AMC650" s="6"/>
      <c r="AMD650" s="6"/>
      <c r="AME650" s="6"/>
      <c r="AMF650" s="6"/>
      <c r="AMG650" s="6"/>
      <c r="AMH650" s="6"/>
      <c r="AMI650" s="6"/>
      <c r="AMJ650" s="6"/>
      <c r="AMK650" s="6"/>
      <c r="AML650" s="6"/>
      <c r="AMM650" s="6"/>
      <c r="AMN650" s="6"/>
      <c r="AMO650" s="6"/>
      <c r="AMP650" s="6"/>
      <c r="AMQ650" s="6"/>
      <c r="AMR650" s="6"/>
      <c r="AMS650" s="6"/>
      <c r="AMT650" s="6"/>
      <c r="AMU650" s="6"/>
      <c r="AMV650" s="6"/>
      <c r="AMW650" s="6"/>
      <c r="AMX650" s="6"/>
    </row>
    <row r="651" spans="3:1038" s="18" customFormat="1" x14ac:dyDescent="0.25">
      <c r="C651" s="6" t="str">
        <f t="shared" si="343"/>
        <v>Whirlpool</v>
      </c>
      <c r="D651" s="6" t="str">
        <f t="shared" si="344"/>
        <v>HPSE2K80HD045V  (80 gal)</v>
      </c>
      <c r="E651" s="6">
        <f t="shared" si="345"/>
        <v>2601212</v>
      </c>
      <c r="F651" s="55">
        <f t="shared" si="346"/>
        <v>80</v>
      </c>
      <c r="G651" s="6" t="str">
        <f t="shared" si="347"/>
        <v>AOSmithPHPT80</v>
      </c>
      <c r="H651" s="114">
        <f t="shared" si="348"/>
        <v>0</v>
      </c>
      <c r="I651" s="152" t="str">
        <f t="shared" si="349"/>
        <v>WhirlpoolHPSE2K80</v>
      </c>
      <c r="J651" s="114">
        <v>1</v>
      </c>
      <c r="K651" s="220">
        <v>0</v>
      </c>
      <c r="L651" s="91" t="s">
        <v>188</v>
      </c>
      <c r="M651" s="32">
        <v>1</v>
      </c>
      <c r="N651" s="75">
        <f t="shared" si="350"/>
        <v>26</v>
      </c>
      <c r="O651" s="12" t="s">
        <v>50</v>
      </c>
      <c r="P651" s="62">
        <f t="shared" si="341"/>
        <v>12</v>
      </c>
      <c r="Q651" s="164">
        <f t="shared" si="337"/>
        <v>2601212</v>
      </c>
      <c r="R651" s="59" t="str">
        <f t="shared" si="351"/>
        <v>HPSE2K80HD045V  (80 gal)</v>
      </c>
      <c r="S651" s="151">
        <f>COUNTIF(R$90:R$662, R651)</f>
        <v>1</v>
      </c>
      <c r="T651" s="13" t="s">
        <v>155</v>
      </c>
      <c r="U651" s="14">
        <v>80</v>
      </c>
      <c r="V651" s="30" t="s">
        <v>161</v>
      </c>
      <c r="W651" s="80" t="s">
        <v>105</v>
      </c>
      <c r="X651" s="85" t="str">
        <f t="shared" si="338"/>
        <v>AOSmithPHPT80</v>
      </c>
      <c r="Y651" s="113">
        <v>0</v>
      </c>
      <c r="Z651" s="46" t="str">
        <f>[1]ESTAR_to_AWHS!I184</f>
        <v>2-3</v>
      </c>
      <c r="AA651" s="47">
        <f>[1]ESTAR_to_AWHS!J184</f>
        <v>41666</v>
      </c>
      <c r="AB651" s="44" t="s">
        <v>80</v>
      </c>
      <c r="AC651" s="124" t="str">
        <f t="shared" si="352"/>
        <v>2,     2601212,   "HPSE2K80HD045V  (80 gal)"</v>
      </c>
      <c r="AD651" s="126" t="str">
        <f t="shared" si="342"/>
        <v>Whirlpool</v>
      </c>
      <c r="AE651" s="128" t="s">
        <v>697</v>
      </c>
      <c r="AF651" s="167">
        <f>COUNTIF(AE$77:AE$662, AE651)</f>
        <v>1</v>
      </c>
      <c r="AG651" s="124" t="str">
        <f t="shared" si="353"/>
        <v xml:space="preserve">          case  HPSE2K80HD045V  (80 gal)   :   "WhirlpoolHPSE2K80"</v>
      </c>
      <c r="AH651" s="6" t="s">
        <v>1275</v>
      </c>
      <c r="AI651" s="6">
        <v>2.72</v>
      </c>
      <c r="AJ651" s="6">
        <v>1</v>
      </c>
      <c r="AK651"/>
      <c r="AL651" s="138" t="str">
        <f t="shared" si="354"/>
        <v/>
      </c>
      <c r="AM651" s="138" t="str">
        <f t="shared" si="355"/>
        <v/>
      </c>
      <c r="AN651"/>
      <c r="AO651"/>
      <c r="AP651"/>
      <c r="AQ651"/>
      <c r="AR651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  <c r="CZ651" s="6"/>
      <c r="DA651" s="6"/>
      <c r="DB651" s="6"/>
      <c r="DC651" s="6"/>
      <c r="DD651" s="6"/>
      <c r="DE651" s="6"/>
      <c r="DF651" s="6"/>
      <c r="DG651" s="6"/>
      <c r="DH651" s="6"/>
      <c r="DI651" s="6"/>
      <c r="DJ651" s="6"/>
      <c r="DK651" s="6"/>
      <c r="DL651" s="6"/>
      <c r="DM651" s="6"/>
      <c r="DN651" s="6"/>
      <c r="DO651" s="6"/>
      <c r="DP651" s="6"/>
      <c r="DQ651" s="6"/>
      <c r="DR651" s="6"/>
      <c r="DS651" s="6"/>
      <c r="DT651" s="6"/>
      <c r="DU651" s="6"/>
      <c r="DV651" s="6"/>
      <c r="DW651" s="6"/>
      <c r="DX651" s="6"/>
      <c r="DY651" s="6"/>
      <c r="DZ651" s="6"/>
      <c r="EA651" s="6"/>
      <c r="EB651" s="6"/>
      <c r="EC651" s="6"/>
      <c r="ED651" s="6"/>
      <c r="EE651" s="6"/>
      <c r="EF651" s="6"/>
      <c r="EG651" s="6"/>
      <c r="EH651" s="6"/>
      <c r="EI651" s="6"/>
      <c r="EJ651" s="6"/>
      <c r="EK651" s="6"/>
      <c r="EL651" s="6"/>
      <c r="EM651" s="6"/>
      <c r="EN651" s="6"/>
      <c r="EO651" s="6"/>
      <c r="EP651" s="6"/>
      <c r="EQ651" s="6"/>
      <c r="ER651" s="6"/>
      <c r="ES651" s="6"/>
      <c r="ET651" s="6"/>
      <c r="EU651" s="6"/>
      <c r="EV651" s="6"/>
      <c r="EW651" s="6"/>
      <c r="EX651" s="6"/>
      <c r="EY651" s="6"/>
      <c r="EZ651" s="6"/>
      <c r="FA651" s="6"/>
      <c r="FB651" s="6"/>
      <c r="FC651" s="6"/>
      <c r="FD651" s="6"/>
      <c r="FE651" s="6"/>
      <c r="FF651" s="6"/>
      <c r="FG651" s="6"/>
      <c r="FH651" s="6"/>
      <c r="FI651" s="6"/>
      <c r="FJ651" s="6"/>
      <c r="FK651" s="6"/>
      <c r="FL651" s="6"/>
      <c r="FM651" s="6"/>
      <c r="FN651" s="6"/>
      <c r="FO651" s="6"/>
      <c r="FP651" s="6"/>
      <c r="FQ651" s="6"/>
      <c r="FR651" s="6"/>
      <c r="FS651" s="6"/>
      <c r="FT651" s="6"/>
      <c r="FU651" s="6"/>
      <c r="FV651" s="6"/>
      <c r="FW651" s="6"/>
      <c r="FX651" s="6"/>
      <c r="FY651" s="6"/>
      <c r="FZ651" s="6"/>
      <c r="GA651" s="6"/>
      <c r="GB651" s="6"/>
      <c r="GC651" s="6"/>
      <c r="GD651" s="6"/>
      <c r="GE651" s="6"/>
      <c r="GF651" s="6"/>
      <c r="GG651" s="6"/>
      <c r="GH651" s="6"/>
      <c r="GI651" s="6"/>
      <c r="GJ651" s="6"/>
      <c r="GK651" s="6"/>
      <c r="GL651" s="6"/>
      <c r="GM651" s="6"/>
      <c r="GN651" s="6"/>
      <c r="GO651" s="6"/>
      <c r="GP651" s="6"/>
      <c r="GQ651" s="6"/>
      <c r="GR651" s="6"/>
      <c r="GS651" s="6"/>
      <c r="GT651" s="6"/>
      <c r="GU651" s="6"/>
      <c r="GV651" s="6"/>
      <c r="GW651" s="6"/>
      <c r="GX651" s="6"/>
      <c r="GY651" s="6"/>
      <c r="GZ651" s="6"/>
      <c r="HA651" s="6"/>
      <c r="HB651" s="6"/>
      <c r="HC651" s="6"/>
      <c r="HD651" s="6"/>
      <c r="HE651" s="6"/>
      <c r="HF651" s="6"/>
      <c r="HG651" s="6"/>
      <c r="HH651" s="6"/>
      <c r="HI651" s="6"/>
      <c r="HJ651" s="6"/>
      <c r="HK651" s="6"/>
      <c r="HL651" s="6"/>
      <c r="HM651" s="6"/>
      <c r="HN651" s="6"/>
      <c r="HO651" s="6"/>
      <c r="HP651" s="6"/>
      <c r="HQ651" s="6"/>
      <c r="HR651" s="6"/>
      <c r="HS651" s="6"/>
      <c r="HT651" s="6"/>
      <c r="HU651" s="6"/>
      <c r="HV651" s="6"/>
      <c r="HW651" s="6"/>
      <c r="HX651" s="6"/>
      <c r="HY651" s="6"/>
      <c r="HZ651" s="6"/>
      <c r="IA651" s="6"/>
      <c r="IB651" s="6"/>
      <c r="IC651" s="6"/>
      <c r="ID651" s="6"/>
      <c r="IE651" s="6"/>
      <c r="IF651" s="6"/>
      <c r="IG651" s="6"/>
      <c r="IH651" s="6"/>
      <c r="II651" s="6"/>
      <c r="IJ651" s="6"/>
      <c r="IK651" s="6"/>
      <c r="IL651" s="6"/>
      <c r="IM651" s="6"/>
      <c r="IN651" s="6"/>
      <c r="IO651" s="6"/>
      <c r="IP651" s="6"/>
      <c r="IQ651" s="6"/>
      <c r="IR651" s="6"/>
      <c r="IS651" s="6"/>
      <c r="IT651" s="6"/>
      <c r="IU651" s="6"/>
      <c r="IV651" s="6"/>
      <c r="IW651" s="6"/>
      <c r="IX651" s="6"/>
      <c r="IY651" s="6"/>
      <c r="IZ651" s="6"/>
      <c r="JA651" s="6"/>
      <c r="JB651" s="6"/>
      <c r="JC651" s="6"/>
      <c r="JD651" s="6"/>
      <c r="JE651" s="6"/>
      <c r="JF651" s="6"/>
      <c r="JG651" s="6"/>
      <c r="JH651" s="6"/>
      <c r="JI651" s="6"/>
      <c r="JJ651" s="6"/>
      <c r="JK651" s="6"/>
      <c r="JL651" s="6"/>
      <c r="JM651" s="6"/>
      <c r="JN651" s="6"/>
      <c r="JO651" s="6"/>
      <c r="JP651" s="6"/>
      <c r="JQ651" s="6"/>
      <c r="JR651" s="6"/>
      <c r="JS651" s="6"/>
      <c r="JT651" s="6"/>
      <c r="JU651" s="6"/>
      <c r="JV651" s="6"/>
      <c r="JW651" s="6"/>
      <c r="JX651" s="6"/>
      <c r="JY651" s="6"/>
      <c r="JZ651" s="6"/>
      <c r="KA651" s="6"/>
      <c r="KB651" s="6"/>
      <c r="KC651" s="6"/>
      <c r="KD651" s="6"/>
      <c r="KE651" s="6"/>
      <c r="KF651" s="6"/>
      <c r="KG651" s="6"/>
      <c r="KH651" s="6"/>
      <c r="KI651" s="6"/>
      <c r="KJ651" s="6"/>
      <c r="KK651" s="6"/>
      <c r="KL651" s="6"/>
      <c r="KM651" s="6"/>
      <c r="KN651" s="6"/>
      <c r="KO651" s="6"/>
      <c r="KP651" s="6"/>
      <c r="KQ651" s="6"/>
      <c r="KR651" s="6"/>
      <c r="KS651" s="6"/>
      <c r="KT651" s="6"/>
      <c r="KU651" s="6"/>
      <c r="KV651" s="6"/>
      <c r="KW651" s="6"/>
      <c r="KX651" s="6"/>
      <c r="KY651" s="6"/>
      <c r="KZ651" s="6"/>
      <c r="LA651" s="6"/>
      <c r="LB651" s="6"/>
      <c r="LC651" s="6"/>
      <c r="LD651" s="6"/>
      <c r="LE651" s="6"/>
      <c r="LF651" s="6"/>
      <c r="LG651" s="6"/>
      <c r="LH651" s="6"/>
      <c r="LI651" s="6"/>
      <c r="LJ651" s="6"/>
      <c r="LK651" s="6"/>
      <c r="LL651" s="6"/>
      <c r="LM651" s="6"/>
      <c r="LN651" s="6"/>
      <c r="LO651" s="6"/>
      <c r="LP651" s="6"/>
      <c r="LQ651" s="6"/>
      <c r="LR651" s="6"/>
      <c r="LS651" s="6"/>
      <c r="LT651" s="6"/>
      <c r="LU651" s="6"/>
      <c r="LV651" s="6"/>
      <c r="LW651" s="6"/>
      <c r="LX651" s="6"/>
      <c r="LY651" s="6"/>
      <c r="LZ651" s="6"/>
      <c r="MA651" s="6"/>
      <c r="MB651" s="6"/>
      <c r="MC651" s="6"/>
      <c r="MD651" s="6"/>
      <c r="ME651" s="6"/>
      <c r="MF651" s="6"/>
      <c r="MG651" s="6"/>
      <c r="MH651" s="6"/>
      <c r="MI651" s="6"/>
      <c r="MJ651" s="6"/>
      <c r="MK651" s="6"/>
      <c r="ML651" s="6"/>
      <c r="MM651" s="6"/>
      <c r="MN651" s="6"/>
      <c r="MO651" s="6"/>
      <c r="MP651" s="6"/>
      <c r="MQ651" s="6"/>
      <c r="MR651" s="6"/>
      <c r="MS651" s="6"/>
      <c r="MT651" s="6"/>
      <c r="MU651" s="6"/>
      <c r="MV651" s="6"/>
      <c r="MW651" s="6"/>
      <c r="MX651" s="6"/>
      <c r="MY651" s="6"/>
      <c r="MZ651" s="6"/>
      <c r="NA651" s="6"/>
      <c r="NB651" s="6"/>
      <c r="NC651" s="6"/>
      <c r="ND651" s="6"/>
      <c r="NE651" s="6"/>
      <c r="NF651" s="6"/>
      <c r="NG651" s="6"/>
      <c r="NH651" s="6"/>
      <c r="NI651" s="6"/>
      <c r="NJ651" s="6"/>
      <c r="NK651" s="6"/>
      <c r="NL651" s="6"/>
      <c r="NM651" s="6"/>
      <c r="NN651" s="6"/>
      <c r="NO651" s="6"/>
      <c r="NP651" s="6"/>
      <c r="NQ651" s="6"/>
      <c r="NR651" s="6"/>
      <c r="NS651" s="6"/>
      <c r="NT651" s="6"/>
      <c r="NU651" s="6"/>
      <c r="NV651" s="6"/>
      <c r="NW651" s="6"/>
      <c r="NX651" s="6"/>
      <c r="NY651" s="6"/>
      <c r="NZ651" s="6"/>
      <c r="OA651" s="6"/>
      <c r="OB651" s="6"/>
      <c r="OC651" s="6"/>
      <c r="OD651" s="6"/>
      <c r="OE651" s="6"/>
      <c r="OF651" s="6"/>
      <c r="OG651" s="6"/>
      <c r="OH651" s="6"/>
      <c r="OI651" s="6"/>
      <c r="OJ651" s="6"/>
      <c r="OK651" s="6"/>
      <c r="OL651" s="6"/>
      <c r="OM651" s="6"/>
      <c r="ON651" s="6"/>
      <c r="OO651" s="6"/>
      <c r="OP651" s="6"/>
      <c r="OQ651" s="6"/>
      <c r="OR651" s="6"/>
      <c r="OS651" s="6"/>
      <c r="OT651" s="6"/>
      <c r="OU651" s="6"/>
      <c r="OV651" s="6"/>
      <c r="OW651" s="6"/>
      <c r="OX651" s="6"/>
      <c r="OY651" s="6"/>
      <c r="OZ651" s="6"/>
      <c r="PA651" s="6"/>
      <c r="PB651" s="6"/>
      <c r="PC651" s="6"/>
      <c r="PD651" s="6"/>
      <c r="PE651" s="6"/>
      <c r="PF651" s="6"/>
      <c r="PG651" s="6"/>
      <c r="PH651" s="6"/>
      <c r="PI651" s="6"/>
      <c r="PJ651" s="6"/>
      <c r="PK651" s="6"/>
      <c r="PL651" s="6"/>
      <c r="PM651" s="6"/>
      <c r="PN651" s="6"/>
      <c r="PO651" s="6"/>
      <c r="PP651" s="6"/>
      <c r="PQ651" s="6"/>
      <c r="PR651" s="6"/>
      <c r="PS651" s="6"/>
      <c r="PT651" s="6"/>
      <c r="PU651" s="6"/>
      <c r="PV651" s="6"/>
      <c r="PW651" s="6"/>
      <c r="PX651" s="6"/>
      <c r="PY651" s="6"/>
      <c r="PZ651" s="6"/>
      <c r="QA651" s="6"/>
      <c r="QB651" s="6"/>
      <c r="QC651" s="6"/>
      <c r="QD651" s="6"/>
      <c r="QE651" s="6"/>
      <c r="QF651" s="6"/>
      <c r="QG651" s="6"/>
      <c r="QH651" s="6"/>
      <c r="QI651" s="6"/>
      <c r="QJ651" s="6"/>
      <c r="QK651" s="6"/>
      <c r="QL651" s="6"/>
      <c r="QM651" s="6"/>
      <c r="QN651" s="6"/>
      <c r="QO651" s="6"/>
      <c r="QP651" s="6"/>
      <c r="QQ651" s="6"/>
      <c r="QR651" s="6"/>
      <c r="QS651" s="6"/>
      <c r="QT651" s="6"/>
      <c r="QU651" s="6"/>
      <c r="QV651" s="6"/>
      <c r="QW651" s="6"/>
      <c r="QX651" s="6"/>
      <c r="QY651" s="6"/>
      <c r="QZ651" s="6"/>
      <c r="RA651" s="6"/>
      <c r="RB651" s="6"/>
      <c r="RC651" s="6"/>
      <c r="RD651" s="6"/>
      <c r="RE651" s="6"/>
      <c r="RF651" s="6"/>
      <c r="RG651" s="6"/>
      <c r="RH651" s="6"/>
      <c r="RI651" s="6"/>
      <c r="RJ651" s="6"/>
      <c r="RK651" s="6"/>
      <c r="RL651" s="6"/>
      <c r="RM651" s="6"/>
      <c r="RN651" s="6"/>
      <c r="RO651" s="6"/>
      <c r="RP651" s="6"/>
      <c r="RQ651" s="6"/>
      <c r="RR651" s="6"/>
      <c r="RS651" s="6"/>
      <c r="RT651" s="6"/>
      <c r="RU651" s="6"/>
      <c r="RV651" s="6"/>
      <c r="RW651" s="6"/>
      <c r="RX651" s="6"/>
      <c r="RY651" s="6"/>
      <c r="RZ651" s="6"/>
      <c r="SA651" s="6"/>
      <c r="SB651" s="6"/>
      <c r="SC651" s="6"/>
      <c r="SD651" s="6"/>
      <c r="SE651" s="6"/>
      <c r="SF651" s="6"/>
      <c r="SG651" s="6"/>
      <c r="SH651" s="6"/>
      <c r="SI651" s="6"/>
      <c r="SJ651" s="6"/>
      <c r="SK651" s="6"/>
      <c r="SL651" s="6"/>
      <c r="SM651" s="6"/>
      <c r="SN651" s="6"/>
      <c r="SO651" s="6"/>
      <c r="SP651" s="6"/>
      <c r="SQ651" s="6"/>
      <c r="SR651" s="6"/>
      <c r="SS651" s="6"/>
      <c r="ST651" s="6"/>
      <c r="SU651" s="6"/>
      <c r="SV651" s="6"/>
      <c r="SW651" s="6"/>
      <c r="SX651" s="6"/>
      <c r="SY651" s="6"/>
      <c r="SZ651" s="6"/>
      <c r="TA651" s="6"/>
      <c r="TB651" s="6"/>
      <c r="TC651" s="6"/>
      <c r="TD651" s="6"/>
      <c r="TE651" s="6"/>
      <c r="TF651" s="6"/>
      <c r="TG651" s="6"/>
      <c r="TH651" s="6"/>
      <c r="TI651" s="6"/>
      <c r="TJ651" s="6"/>
      <c r="TK651" s="6"/>
      <c r="TL651" s="6"/>
      <c r="TM651" s="6"/>
      <c r="TN651" s="6"/>
      <c r="TO651" s="6"/>
      <c r="TP651" s="6"/>
      <c r="TQ651" s="6"/>
      <c r="TR651" s="6"/>
      <c r="TS651" s="6"/>
      <c r="TT651" s="6"/>
      <c r="TU651" s="6"/>
      <c r="TV651" s="6"/>
      <c r="TW651" s="6"/>
      <c r="TX651" s="6"/>
      <c r="TY651" s="6"/>
      <c r="TZ651" s="6"/>
      <c r="UA651" s="6"/>
      <c r="UB651" s="6"/>
      <c r="UC651" s="6"/>
      <c r="UD651" s="6"/>
      <c r="UE651" s="6"/>
      <c r="UF651" s="6"/>
      <c r="UG651" s="6"/>
      <c r="UH651" s="6"/>
      <c r="UI651" s="6"/>
      <c r="UJ651" s="6"/>
      <c r="UK651" s="6"/>
      <c r="UL651" s="6"/>
      <c r="UM651" s="6"/>
      <c r="UN651" s="6"/>
      <c r="UO651" s="6"/>
      <c r="UP651" s="6"/>
      <c r="UQ651" s="6"/>
      <c r="UR651" s="6"/>
      <c r="US651" s="6"/>
      <c r="UT651" s="6"/>
      <c r="UU651" s="6"/>
      <c r="UV651" s="6"/>
      <c r="UW651" s="6"/>
      <c r="UX651" s="6"/>
      <c r="UY651" s="6"/>
      <c r="UZ651" s="6"/>
      <c r="VA651" s="6"/>
      <c r="VB651" s="6"/>
      <c r="VC651" s="6"/>
      <c r="VD651" s="6"/>
      <c r="VE651" s="6"/>
      <c r="VF651" s="6"/>
      <c r="VG651" s="6"/>
      <c r="VH651" s="6"/>
      <c r="VI651" s="6"/>
      <c r="VJ651" s="6"/>
      <c r="VK651" s="6"/>
      <c r="VL651" s="6"/>
      <c r="VM651" s="6"/>
      <c r="VN651" s="6"/>
      <c r="VO651" s="6"/>
      <c r="VP651" s="6"/>
      <c r="VQ651" s="6"/>
      <c r="VR651" s="6"/>
      <c r="VS651" s="6"/>
      <c r="VT651" s="6"/>
      <c r="VU651" s="6"/>
      <c r="VV651" s="6"/>
      <c r="VW651" s="6"/>
      <c r="VX651" s="6"/>
      <c r="VY651" s="6"/>
      <c r="VZ651" s="6"/>
      <c r="WA651" s="6"/>
      <c r="WB651" s="6"/>
      <c r="WC651" s="6"/>
      <c r="WD651" s="6"/>
      <c r="WE651" s="6"/>
      <c r="WF651" s="6"/>
      <c r="WG651" s="6"/>
      <c r="WH651" s="6"/>
      <c r="WI651" s="6"/>
      <c r="WJ651" s="6"/>
      <c r="WK651" s="6"/>
      <c r="WL651" s="6"/>
      <c r="WM651" s="6"/>
      <c r="WN651" s="6"/>
      <c r="WO651" s="6"/>
      <c r="WP651" s="6"/>
      <c r="WQ651" s="6"/>
      <c r="WR651" s="6"/>
      <c r="WS651" s="6"/>
      <c r="WT651" s="6"/>
      <c r="WU651" s="6"/>
      <c r="WV651" s="6"/>
      <c r="WW651" s="6"/>
      <c r="WX651" s="6"/>
      <c r="WY651" s="6"/>
      <c r="WZ651" s="6"/>
      <c r="XA651" s="6"/>
      <c r="XB651" s="6"/>
      <c r="XC651" s="6"/>
      <c r="XD651" s="6"/>
      <c r="XE651" s="6"/>
      <c r="XF651" s="6"/>
      <c r="XG651" s="6"/>
      <c r="XH651" s="6"/>
      <c r="XI651" s="6"/>
      <c r="XJ651" s="6"/>
      <c r="XK651" s="6"/>
      <c r="XL651" s="6"/>
      <c r="XM651" s="6"/>
      <c r="XN651" s="6"/>
      <c r="XO651" s="6"/>
      <c r="XP651" s="6"/>
      <c r="XQ651" s="6"/>
      <c r="XR651" s="6"/>
      <c r="XS651" s="6"/>
      <c r="XT651" s="6"/>
      <c r="XU651" s="6"/>
      <c r="XV651" s="6"/>
      <c r="XW651" s="6"/>
      <c r="XX651" s="6"/>
      <c r="XY651" s="6"/>
      <c r="XZ651" s="6"/>
      <c r="YA651" s="6"/>
      <c r="YB651" s="6"/>
      <c r="YC651" s="6"/>
      <c r="YD651" s="6"/>
      <c r="YE651" s="6"/>
      <c r="YF651" s="6"/>
      <c r="YG651" s="6"/>
      <c r="YH651" s="6"/>
      <c r="YI651" s="6"/>
      <c r="YJ651" s="6"/>
      <c r="YK651" s="6"/>
      <c r="YL651" s="6"/>
      <c r="YM651" s="6"/>
      <c r="YN651" s="6"/>
      <c r="YO651" s="6"/>
      <c r="YP651" s="6"/>
      <c r="YQ651" s="6"/>
      <c r="YR651" s="6"/>
      <c r="YS651" s="6"/>
      <c r="YT651" s="6"/>
      <c r="YU651" s="6"/>
      <c r="YV651" s="6"/>
      <c r="YW651" s="6"/>
      <c r="YX651" s="6"/>
      <c r="YY651" s="6"/>
      <c r="YZ651" s="6"/>
      <c r="ZA651" s="6"/>
      <c r="ZB651" s="6"/>
      <c r="ZC651" s="6"/>
      <c r="ZD651" s="6"/>
      <c r="ZE651" s="6"/>
      <c r="ZF651" s="6"/>
      <c r="ZG651" s="6"/>
      <c r="ZH651" s="6"/>
      <c r="ZI651" s="6"/>
      <c r="ZJ651" s="6"/>
      <c r="ZK651" s="6"/>
      <c r="ZL651" s="6"/>
      <c r="ZM651" s="6"/>
      <c r="ZN651" s="6"/>
      <c r="ZO651" s="6"/>
      <c r="ZP651" s="6"/>
      <c r="ZQ651" s="6"/>
      <c r="ZR651" s="6"/>
      <c r="ZS651" s="6"/>
      <c r="ZT651" s="6"/>
      <c r="ZU651" s="6"/>
      <c r="ZV651" s="6"/>
      <c r="ZW651" s="6"/>
      <c r="ZX651" s="6"/>
      <c r="ZY651" s="6"/>
      <c r="ZZ651" s="6"/>
      <c r="AAA651" s="6"/>
      <c r="AAB651" s="6"/>
      <c r="AAC651" s="6"/>
      <c r="AAD651" s="6"/>
      <c r="AAE651" s="6"/>
      <c r="AAF651" s="6"/>
      <c r="AAG651" s="6"/>
      <c r="AAH651" s="6"/>
      <c r="AAI651" s="6"/>
      <c r="AAJ651" s="6"/>
      <c r="AAK651" s="6"/>
      <c r="AAL651" s="6"/>
      <c r="AAM651" s="6"/>
      <c r="AAN651" s="6"/>
      <c r="AAO651" s="6"/>
      <c r="AAP651" s="6"/>
      <c r="AAQ651" s="6"/>
      <c r="AAR651" s="6"/>
      <c r="AAS651" s="6"/>
      <c r="AAT651" s="6"/>
      <c r="AAU651" s="6"/>
      <c r="AAV651" s="6"/>
      <c r="AAW651" s="6"/>
      <c r="AAX651" s="6"/>
      <c r="AAY651" s="6"/>
      <c r="AAZ651" s="6"/>
      <c r="ABA651" s="6"/>
      <c r="ABB651" s="6"/>
      <c r="ABC651" s="6"/>
      <c r="ABD651" s="6"/>
      <c r="ABE651" s="6"/>
      <c r="ABF651" s="6"/>
      <c r="ABG651" s="6"/>
      <c r="ABH651" s="6"/>
      <c r="ABI651" s="6"/>
      <c r="ABJ651" s="6"/>
      <c r="ABK651" s="6"/>
      <c r="ABL651" s="6"/>
      <c r="ABM651" s="6"/>
      <c r="ABN651" s="6"/>
      <c r="ABO651" s="6"/>
      <c r="ABP651" s="6"/>
      <c r="ABQ651" s="6"/>
      <c r="ABR651" s="6"/>
      <c r="ABS651" s="6"/>
      <c r="ABT651" s="6"/>
      <c r="ABU651" s="6"/>
      <c r="ABV651" s="6"/>
      <c r="ABW651" s="6"/>
      <c r="ABX651" s="6"/>
      <c r="ABY651" s="6"/>
      <c r="ABZ651" s="6"/>
      <c r="ACA651" s="6"/>
      <c r="ACB651" s="6"/>
      <c r="ACC651" s="6"/>
      <c r="ACD651" s="6"/>
      <c r="ACE651" s="6"/>
      <c r="ACF651" s="6"/>
      <c r="ACG651" s="6"/>
      <c r="ACH651" s="6"/>
      <c r="ACI651" s="6"/>
      <c r="ACJ651" s="6"/>
      <c r="ACK651" s="6"/>
      <c r="ACL651" s="6"/>
      <c r="ACM651" s="6"/>
      <c r="ACN651" s="6"/>
      <c r="ACO651" s="6"/>
      <c r="ACP651" s="6"/>
      <c r="ACQ651" s="6"/>
      <c r="ACR651" s="6"/>
      <c r="ACS651" s="6"/>
      <c r="ACT651" s="6"/>
      <c r="ACU651" s="6"/>
      <c r="ACV651" s="6"/>
      <c r="ACW651" s="6"/>
      <c r="ACX651" s="6"/>
      <c r="ACY651" s="6"/>
      <c r="ACZ651" s="6"/>
      <c r="ADA651" s="6"/>
      <c r="ADB651" s="6"/>
      <c r="ADC651" s="6"/>
      <c r="ADD651" s="6"/>
      <c r="ADE651" s="6"/>
      <c r="ADF651" s="6"/>
      <c r="ADG651" s="6"/>
      <c r="ADH651" s="6"/>
      <c r="ADI651" s="6"/>
      <c r="ADJ651" s="6"/>
      <c r="ADK651" s="6"/>
      <c r="ADL651" s="6"/>
      <c r="ADM651" s="6"/>
      <c r="ADN651" s="6"/>
      <c r="ADO651" s="6"/>
      <c r="ADP651" s="6"/>
      <c r="ADQ651" s="6"/>
      <c r="ADR651" s="6"/>
      <c r="ADS651" s="6"/>
      <c r="ADT651" s="6"/>
      <c r="ADU651" s="6"/>
      <c r="ADV651" s="6"/>
      <c r="ADW651" s="6"/>
      <c r="ADX651" s="6"/>
      <c r="ADY651" s="6"/>
      <c r="ADZ651" s="6"/>
      <c r="AEA651" s="6"/>
      <c r="AEB651" s="6"/>
      <c r="AEC651" s="6"/>
      <c r="AED651" s="6"/>
      <c r="AEE651" s="6"/>
      <c r="AEF651" s="6"/>
      <c r="AEG651" s="6"/>
      <c r="AEH651" s="6"/>
      <c r="AEI651" s="6"/>
      <c r="AEJ651" s="6"/>
      <c r="AEK651" s="6"/>
      <c r="AEL651" s="6"/>
      <c r="AEM651" s="6"/>
      <c r="AEN651" s="6"/>
      <c r="AEO651" s="6"/>
      <c r="AEP651" s="6"/>
      <c r="AEQ651" s="6"/>
      <c r="AER651" s="6"/>
      <c r="AES651" s="6"/>
      <c r="AET651" s="6"/>
      <c r="AEU651" s="6"/>
      <c r="AEV651" s="6"/>
      <c r="AEW651" s="6"/>
      <c r="AEX651" s="6"/>
      <c r="AEY651" s="6"/>
      <c r="AEZ651" s="6"/>
      <c r="AFA651" s="6"/>
      <c r="AFB651" s="6"/>
      <c r="AFC651" s="6"/>
      <c r="AFD651" s="6"/>
      <c r="AFE651" s="6"/>
      <c r="AFF651" s="6"/>
      <c r="AFG651" s="6"/>
      <c r="AFH651" s="6"/>
      <c r="AFI651" s="6"/>
      <c r="AFJ651" s="6"/>
      <c r="AFK651" s="6"/>
      <c r="AFL651" s="6"/>
      <c r="AFM651" s="6"/>
      <c r="AFN651" s="6"/>
      <c r="AFO651" s="6"/>
      <c r="AFP651" s="6"/>
      <c r="AFQ651" s="6"/>
      <c r="AFR651" s="6"/>
      <c r="AFS651" s="6"/>
      <c r="AFT651" s="6"/>
      <c r="AFU651" s="6"/>
      <c r="AFV651" s="6"/>
      <c r="AFW651" s="6"/>
      <c r="AFX651" s="6"/>
      <c r="AFY651" s="6"/>
      <c r="AFZ651" s="6"/>
      <c r="AGA651" s="6"/>
      <c r="AGB651" s="6"/>
      <c r="AGC651" s="6"/>
      <c r="AGD651" s="6"/>
      <c r="AGE651" s="6"/>
      <c r="AGF651" s="6"/>
      <c r="AGG651" s="6"/>
      <c r="AGH651" s="6"/>
      <c r="AGI651" s="6"/>
      <c r="AGJ651" s="6"/>
      <c r="AGK651" s="6"/>
      <c r="AGL651" s="6"/>
      <c r="AGM651" s="6"/>
      <c r="AGN651" s="6"/>
      <c r="AGO651" s="6"/>
      <c r="AGP651" s="6"/>
      <c r="AGQ651" s="6"/>
      <c r="AGR651" s="6"/>
      <c r="AGS651" s="6"/>
      <c r="AGT651" s="6"/>
      <c r="AGU651" s="6"/>
      <c r="AGV651" s="6"/>
      <c r="AGW651" s="6"/>
      <c r="AGX651" s="6"/>
      <c r="AGY651" s="6"/>
      <c r="AGZ651" s="6"/>
      <c r="AHA651" s="6"/>
      <c r="AHB651" s="6"/>
      <c r="AHC651" s="6"/>
      <c r="AHD651" s="6"/>
      <c r="AHE651" s="6"/>
      <c r="AHF651" s="6"/>
      <c r="AHG651" s="6"/>
      <c r="AHH651" s="6"/>
      <c r="AHI651" s="6"/>
      <c r="AHJ651" s="6"/>
      <c r="AHK651" s="6"/>
      <c r="AHL651" s="6"/>
      <c r="AHM651" s="6"/>
      <c r="AHN651" s="6"/>
      <c r="AHO651" s="6"/>
      <c r="AHP651" s="6"/>
      <c r="AHQ651" s="6"/>
      <c r="AHR651" s="6"/>
      <c r="AHS651" s="6"/>
      <c r="AHT651" s="6"/>
      <c r="AHU651" s="6"/>
      <c r="AHV651" s="6"/>
      <c r="AHW651" s="6"/>
      <c r="AHX651" s="6"/>
      <c r="AHY651" s="6"/>
      <c r="AHZ651" s="6"/>
      <c r="AIA651" s="6"/>
      <c r="AIB651" s="6"/>
      <c r="AIC651" s="6"/>
      <c r="AID651" s="6"/>
      <c r="AIE651" s="6"/>
      <c r="AIF651" s="6"/>
      <c r="AIG651" s="6"/>
      <c r="AIH651" s="6"/>
      <c r="AII651" s="6"/>
      <c r="AIJ651" s="6"/>
      <c r="AIK651" s="6"/>
      <c r="AIL651" s="6"/>
      <c r="AIM651" s="6"/>
      <c r="AIN651" s="6"/>
      <c r="AIO651" s="6"/>
      <c r="AIP651" s="6"/>
      <c r="AIQ651" s="6"/>
      <c r="AIR651" s="6"/>
      <c r="AIS651" s="6"/>
      <c r="AIT651" s="6"/>
      <c r="AIU651" s="6"/>
      <c r="AIV651" s="6"/>
      <c r="AIW651" s="6"/>
      <c r="AIX651" s="6"/>
      <c r="AIY651" s="6"/>
      <c r="AIZ651" s="6"/>
      <c r="AJA651" s="6"/>
      <c r="AJB651" s="6"/>
      <c r="AJC651" s="6"/>
      <c r="AJD651" s="6"/>
      <c r="AJE651" s="6"/>
      <c r="AJF651" s="6"/>
      <c r="AJG651" s="6"/>
      <c r="AJH651" s="6"/>
      <c r="AJI651" s="6"/>
      <c r="AJJ651" s="6"/>
      <c r="AJK651" s="6"/>
      <c r="AJL651" s="6"/>
      <c r="AJM651" s="6"/>
      <c r="AJN651" s="6"/>
      <c r="AJO651" s="6"/>
      <c r="AJP651" s="6"/>
      <c r="AJQ651" s="6"/>
      <c r="AJR651" s="6"/>
      <c r="AJS651" s="6"/>
      <c r="AJT651" s="6"/>
      <c r="AJU651" s="6"/>
      <c r="AJV651" s="6"/>
      <c r="AJW651" s="6"/>
      <c r="AJX651" s="6"/>
      <c r="AJY651" s="6"/>
      <c r="AJZ651" s="6"/>
      <c r="AKA651" s="6"/>
      <c r="AKB651" s="6"/>
      <c r="AKC651" s="6"/>
      <c r="AKD651" s="6"/>
      <c r="AKE651" s="6"/>
      <c r="AKF651" s="6"/>
      <c r="AKG651" s="6"/>
      <c r="AKH651" s="6"/>
      <c r="AKI651" s="6"/>
      <c r="AKJ651" s="6"/>
      <c r="AKK651" s="6"/>
      <c r="AKL651" s="6"/>
      <c r="AKM651" s="6"/>
      <c r="AKN651" s="6"/>
      <c r="AKO651" s="6"/>
      <c r="AKP651" s="6"/>
      <c r="AKQ651" s="6"/>
      <c r="AKR651" s="6"/>
      <c r="AKS651" s="6"/>
      <c r="AKT651" s="6"/>
      <c r="AKU651" s="6"/>
      <c r="AKV651" s="6"/>
      <c r="AKW651" s="6"/>
      <c r="AKX651" s="6"/>
      <c r="AKY651" s="6"/>
      <c r="AKZ651" s="6"/>
      <c r="ALA651" s="6"/>
      <c r="ALB651" s="6"/>
      <c r="ALC651" s="6"/>
      <c r="ALD651" s="6"/>
      <c r="ALE651" s="6"/>
      <c r="ALF651" s="6"/>
      <c r="ALG651" s="6"/>
      <c r="ALH651" s="6"/>
      <c r="ALI651" s="6"/>
      <c r="ALJ651" s="6"/>
      <c r="ALK651" s="6"/>
      <c r="ALL651" s="6"/>
      <c r="ALM651" s="6"/>
      <c r="ALN651" s="6"/>
      <c r="ALO651" s="6"/>
      <c r="ALP651" s="6"/>
      <c r="ALQ651" s="6"/>
      <c r="ALR651" s="6"/>
      <c r="ALS651" s="6"/>
      <c r="ALT651" s="6"/>
      <c r="ALU651" s="6"/>
      <c r="ALV651" s="6"/>
      <c r="ALW651" s="6"/>
      <c r="ALX651" s="6"/>
      <c r="ALY651" s="6"/>
      <c r="ALZ651" s="6"/>
      <c r="AMA651" s="6"/>
      <c r="AMB651" s="6"/>
      <c r="AMC651" s="6"/>
      <c r="AMD651" s="6"/>
      <c r="AME651" s="6"/>
      <c r="AMF651" s="6"/>
      <c r="AMG651" s="6"/>
      <c r="AMH651" s="6"/>
      <c r="AMI651" s="6"/>
      <c r="AMJ651" s="6"/>
      <c r="AMK651" s="6"/>
      <c r="AML651" s="6"/>
      <c r="AMM651" s="6"/>
      <c r="AMN651" s="6"/>
      <c r="AMO651" s="6"/>
      <c r="AMP651" s="6"/>
      <c r="AMQ651" s="6"/>
      <c r="AMR651" s="6"/>
      <c r="AMS651" s="6"/>
      <c r="AMT651" s="6"/>
      <c r="AMU651" s="6"/>
      <c r="AMV651" s="6"/>
      <c r="AMW651" s="6"/>
      <c r="AMX651" s="6"/>
    </row>
    <row r="652" spans="3:1038" s="18" customFormat="1" x14ac:dyDescent="0.25">
      <c r="C652" s="6" t="str">
        <f t="shared" si="343"/>
        <v>Whirlpool</v>
      </c>
      <c r="D652" s="6" t="str">
        <f t="shared" si="344"/>
        <v>HPSE2K80HD045VC  (80 gal)</v>
      </c>
      <c r="E652" s="6">
        <f t="shared" si="345"/>
        <v>2601312</v>
      </c>
      <c r="F652" s="55">
        <f t="shared" si="346"/>
        <v>80</v>
      </c>
      <c r="G652" s="6" t="str">
        <f t="shared" si="347"/>
        <v>AOSmithPHPT80</v>
      </c>
      <c r="H652" s="114">
        <f t="shared" si="348"/>
        <v>0</v>
      </c>
      <c r="I652" s="152" t="str">
        <f t="shared" si="349"/>
        <v>WhirlpoolHPSE2K80C</v>
      </c>
      <c r="J652" s="114">
        <v>1</v>
      </c>
      <c r="K652" s="220">
        <v>0</v>
      </c>
      <c r="L652" s="91" t="s">
        <v>188</v>
      </c>
      <c r="M652" s="32">
        <v>1</v>
      </c>
      <c r="N652" s="75">
        <f t="shared" si="350"/>
        <v>26</v>
      </c>
      <c r="O652" t="s">
        <v>50</v>
      </c>
      <c r="P652" s="62">
        <f t="shared" si="341"/>
        <v>13</v>
      </c>
      <c r="Q652" s="164">
        <f t="shared" si="337"/>
        <v>2601312</v>
      </c>
      <c r="R652" s="59" t="str">
        <f t="shared" si="351"/>
        <v>HPSE2K80HD045VC  (80 gal)</v>
      </c>
      <c r="S652" s="151">
        <f>COUNTIF(R$90:R$662, R652)</f>
        <v>1</v>
      </c>
      <c r="T652" s="21" t="s">
        <v>156</v>
      </c>
      <c r="U652" s="22">
        <v>80</v>
      </c>
      <c r="V652" s="30" t="s">
        <v>161</v>
      </c>
      <c r="W652" s="80" t="s">
        <v>105</v>
      </c>
      <c r="X652" s="85" t="str">
        <f t="shared" si="338"/>
        <v>AOSmithPHPT80</v>
      </c>
      <c r="Y652" s="113">
        <v>0</v>
      </c>
      <c r="Z652" s="45" t="str">
        <f>[1]ESTAR_to_AWHS!I185</f>
        <v>2-3</v>
      </c>
      <c r="AA652" s="47">
        <f>[1]ESTAR_to_AWHS!J185</f>
        <v>41666</v>
      </c>
      <c r="AB652" s="44" t="s">
        <v>80</v>
      </c>
      <c r="AC652" s="124" t="str">
        <f t="shared" si="352"/>
        <v>2,     2601312,   "HPSE2K80HD045VC  (80 gal)"</v>
      </c>
      <c r="AD652" s="126" t="str">
        <f t="shared" si="342"/>
        <v>Whirlpool</v>
      </c>
      <c r="AE652" s="128" t="s">
        <v>698</v>
      </c>
      <c r="AF652" s="167">
        <f>COUNTIF(AE$77:AE$662, AE652)</f>
        <v>1</v>
      </c>
      <c r="AG652" s="124" t="str">
        <f t="shared" si="353"/>
        <v xml:space="preserve">          case  HPSE2K80HD045VC  (80 gal)   :   "WhirlpoolHPSE2K80C"</v>
      </c>
      <c r="AH652" s="6" t="s">
        <v>1275</v>
      </c>
      <c r="AI652" s="6">
        <v>2.72</v>
      </c>
      <c r="AJ652" s="6">
        <v>1</v>
      </c>
      <c r="AK652"/>
      <c r="AL652" s="138" t="str">
        <f t="shared" si="354"/>
        <v/>
      </c>
      <c r="AM652" s="138" t="str">
        <f t="shared" si="355"/>
        <v/>
      </c>
      <c r="AN652"/>
      <c r="AO652"/>
      <c r="AP652"/>
      <c r="AQ652"/>
      <c r="AR652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9"/>
      <c r="BI652" s="29"/>
      <c r="BJ652" s="29"/>
      <c r="BK652" s="29"/>
      <c r="BL652" s="29"/>
      <c r="BM652" s="29"/>
      <c r="BN652" s="29"/>
      <c r="BO652" s="29"/>
      <c r="BP652" s="29"/>
      <c r="BQ652" s="29"/>
      <c r="BR652" s="29"/>
      <c r="BS652" s="29"/>
      <c r="BT652" s="29"/>
      <c r="BU652" s="29"/>
      <c r="BV652" s="29"/>
      <c r="BW652" s="29"/>
      <c r="BX652" s="29"/>
      <c r="BY652" s="29"/>
      <c r="BZ652" s="29"/>
      <c r="CA652" s="29"/>
      <c r="CB652" s="29"/>
      <c r="CC652" s="29"/>
      <c r="CD652" s="29"/>
      <c r="CE652" s="29"/>
      <c r="CF652" s="29"/>
      <c r="CG652" s="29"/>
      <c r="CH652" s="29"/>
      <c r="CI652" s="29"/>
      <c r="CJ652" s="29"/>
      <c r="CK652" s="29"/>
      <c r="CL652" s="29"/>
      <c r="CM652" s="29"/>
      <c r="CN652" s="29"/>
      <c r="CO652" s="29"/>
      <c r="CP652" s="29"/>
      <c r="CQ652" s="29"/>
      <c r="CR652" s="29"/>
      <c r="CS652" s="29"/>
      <c r="CT652" s="29"/>
      <c r="CU652" s="29"/>
      <c r="CV652" s="29"/>
      <c r="CW652" s="29"/>
      <c r="CX652" s="29"/>
      <c r="CY652" s="29"/>
      <c r="CZ652" s="29"/>
      <c r="DA652" s="29"/>
      <c r="DB652" s="29"/>
      <c r="DC652" s="29"/>
      <c r="DD652" s="29"/>
      <c r="DE652" s="29"/>
      <c r="DF652" s="29"/>
      <c r="DG652" s="29"/>
      <c r="DH652" s="29"/>
      <c r="DI652" s="29"/>
      <c r="DJ652" s="29"/>
      <c r="DK652" s="29"/>
      <c r="DL652" s="29"/>
      <c r="DM652" s="29"/>
      <c r="DN652" s="29"/>
      <c r="DO652" s="29"/>
      <c r="DP652" s="29"/>
      <c r="DQ652" s="29"/>
      <c r="DR652" s="29"/>
      <c r="DS652" s="29"/>
      <c r="DT652" s="29"/>
      <c r="DU652" s="29"/>
      <c r="DV652" s="29"/>
      <c r="DW652" s="29"/>
      <c r="DX652" s="29"/>
      <c r="DY652" s="29"/>
      <c r="DZ652" s="29"/>
      <c r="EA652" s="29"/>
      <c r="EB652" s="29"/>
      <c r="EC652" s="29"/>
      <c r="ED652" s="29"/>
      <c r="EE652" s="29"/>
      <c r="EF652" s="29"/>
      <c r="EG652" s="29"/>
      <c r="EH652" s="29"/>
      <c r="EI652" s="29"/>
      <c r="EJ652" s="29"/>
      <c r="EK652" s="29"/>
      <c r="EL652" s="29"/>
      <c r="EM652" s="29"/>
      <c r="EN652" s="29"/>
      <c r="EO652" s="29"/>
      <c r="EP652" s="29"/>
      <c r="EQ652" s="29"/>
      <c r="ER652" s="29"/>
      <c r="ES652" s="29"/>
      <c r="ET652" s="29"/>
      <c r="EU652" s="29"/>
      <c r="EV652" s="29"/>
      <c r="EW652" s="29"/>
      <c r="EX652" s="29"/>
      <c r="EY652" s="29"/>
      <c r="EZ652" s="29"/>
      <c r="FA652" s="29"/>
      <c r="FB652" s="29"/>
      <c r="FC652" s="29"/>
      <c r="FD652" s="29"/>
      <c r="FE652" s="29"/>
      <c r="FF652" s="29"/>
      <c r="FG652" s="29"/>
      <c r="FH652" s="29"/>
      <c r="FI652" s="29"/>
      <c r="FJ652" s="29"/>
      <c r="FK652" s="29"/>
      <c r="FL652" s="29"/>
      <c r="FM652" s="29"/>
      <c r="FN652" s="29"/>
      <c r="FO652" s="29"/>
      <c r="FP652" s="29"/>
      <c r="FQ652" s="29"/>
      <c r="FR652" s="29"/>
      <c r="FS652" s="29"/>
      <c r="FT652" s="29"/>
      <c r="FU652" s="29"/>
      <c r="FV652" s="29"/>
      <c r="FW652" s="29"/>
      <c r="FX652" s="29"/>
      <c r="FY652" s="29"/>
      <c r="FZ652" s="29"/>
      <c r="GA652" s="29"/>
      <c r="GB652" s="29"/>
      <c r="GC652" s="29"/>
      <c r="GD652" s="29"/>
      <c r="GE652" s="29"/>
      <c r="GF652" s="29"/>
      <c r="GG652" s="29"/>
      <c r="GH652" s="29"/>
      <c r="GI652" s="29"/>
      <c r="GJ652" s="29"/>
      <c r="GK652" s="29"/>
      <c r="GL652" s="29"/>
      <c r="GM652" s="29"/>
      <c r="GN652" s="29"/>
      <c r="GO652" s="29"/>
      <c r="GP652" s="29"/>
      <c r="GQ652" s="29"/>
      <c r="GR652" s="29"/>
      <c r="GS652" s="29"/>
      <c r="GT652" s="29"/>
      <c r="GU652" s="29"/>
      <c r="GV652" s="29"/>
      <c r="GW652" s="29"/>
      <c r="GX652" s="29"/>
      <c r="GY652" s="29"/>
      <c r="GZ652" s="29"/>
      <c r="HA652" s="29"/>
      <c r="HB652" s="29"/>
      <c r="HC652" s="29"/>
      <c r="HD652" s="29"/>
      <c r="HE652" s="29"/>
      <c r="HF652" s="29"/>
      <c r="HG652" s="29"/>
      <c r="HH652" s="29"/>
      <c r="HI652" s="29"/>
      <c r="HJ652" s="29"/>
      <c r="HK652" s="29"/>
      <c r="HL652" s="29"/>
      <c r="HM652" s="29"/>
      <c r="HN652" s="29"/>
      <c r="HO652" s="29"/>
      <c r="HP652" s="29"/>
      <c r="HQ652" s="29"/>
      <c r="HR652" s="29"/>
      <c r="HS652" s="29"/>
      <c r="HT652" s="29"/>
      <c r="HU652" s="29"/>
      <c r="HV652" s="29"/>
      <c r="HW652" s="29"/>
      <c r="HX652" s="29"/>
      <c r="HY652" s="29"/>
      <c r="HZ652" s="29"/>
      <c r="IA652" s="29"/>
      <c r="IB652" s="29"/>
      <c r="IC652" s="29"/>
      <c r="ID652" s="29"/>
      <c r="IE652" s="29"/>
      <c r="IF652" s="29"/>
      <c r="IG652" s="29"/>
      <c r="IH652" s="29"/>
      <c r="II652" s="29"/>
      <c r="IJ652" s="29"/>
      <c r="IK652" s="29"/>
      <c r="IL652" s="29"/>
      <c r="IM652" s="29"/>
      <c r="IN652" s="29"/>
      <c r="IO652" s="29"/>
      <c r="IP652" s="29"/>
      <c r="IQ652" s="29"/>
      <c r="IR652" s="29"/>
      <c r="IS652" s="29"/>
      <c r="IT652" s="29"/>
      <c r="IU652" s="29"/>
      <c r="IV652" s="29"/>
      <c r="IW652" s="29"/>
      <c r="IX652" s="29"/>
      <c r="IY652" s="29"/>
      <c r="IZ652" s="29"/>
      <c r="JA652" s="29"/>
      <c r="JB652" s="29"/>
      <c r="JC652" s="29"/>
      <c r="JD652" s="29"/>
      <c r="JE652" s="29"/>
      <c r="JF652" s="29"/>
      <c r="JG652" s="29"/>
      <c r="JH652" s="29"/>
      <c r="JI652" s="29"/>
      <c r="JJ652" s="29"/>
      <c r="JK652" s="29"/>
      <c r="JL652" s="29"/>
      <c r="JM652" s="29"/>
      <c r="JN652" s="29"/>
      <c r="JO652" s="29"/>
      <c r="JP652" s="29"/>
      <c r="JQ652" s="29"/>
      <c r="JR652" s="29"/>
      <c r="JS652" s="29"/>
      <c r="JT652" s="29"/>
      <c r="JU652" s="29"/>
      <c r="JV652" s="29"/>
      <c r="JW652" s="29"/>
      <c r="JX652" s="29"/>
      <c r="JY652" s="29"/>
      <c r="JZ652" s="29"/>
      <c r="KA652" s="29"/>
      <c r="KB652" s="29"/>
      <c r="KC652" s="29"/>
      <c r="KD652" s="29"/>
      <c r="KE652" s="29"/>
      <c r="KF652" s="29"/>
      <c r="KG652" s="29"/>
      <c r="KH652" s="29"/>
      <c r="KI652" s="29"/>
      <c r="KJ652" s="29"/>
      <c r="KK652" s="29"/>
      <c r="KL652" s="29"/>
      <c r="KM652" s="29"/>
      <c r="KN652" s="29"/>
      <c r="KO652" s="29"/>
      <c r="KP652" s="29"/>
      <c r="KQ652" s="29"/>
      <c r="KR652" s="29"/>
      <c r="KS652" s="29"/>
      <c r="KT652" s="29"/>
      <c r="KU652" s="29"/>
      <c r="KV652" s="29"/>
      <c r="KW652" s="29"/>
      <c r="KX652" s="29"/>
      <c r="KY652" s="29"/>
      <c r="KZ652" s="29"/>
      <c r="LA652" s="29"/>
      <c r="LB652" s="29"/>
      <c r="LC652" s="29"/>
      <c r="LD652" s="29"/>
      <c r="LE652" s="29"/>
      <c r="LF652" s="29"/>
      <c r="LG652" s="29"/>
      <c r="LH652" s="29"/>
      <c r="LI652" s="29"/>
      <c r="LJ652" s="29"/>
      <c r="LK652" s="29"/>
      <c r="LL652" s="29"/>
      <c r="LM652" s="29"/>
      <c r="LN652" s="29"/>
      <c r="LO652" s="29"/>
      <c r="LP652" s="29"/>
      <c r="LQ652" s="29"/>
      <c r="LR652" s="29"/>
      <c r="LS652" s="29"/>
      <c r="LT652" s="29"/>
      <c r="LU652" s="29"/>
      <c r="LV652" s="29"/>
      <c r="LW652" s="29"/>
      <c r="LX652" s="29"/>
      <c r="LY652" s="29"/>
      <c r="LZ652" s="29"/>
      <c r="MA652" s="29"/>
      <c r="MB652" s="29"/>
      <c r="MC652" s="29"/>
      <c r="MD652" s="29"/>
      <c r="ME652" s="29"/>
      <c r="MF652" s="29"/>
      <c r="MG652" s="29"/>
      <c r="MH652" s="29"/>
      <c r="MI652" s="29"/>
      <c r="MJ652" s="29"/>
      <c r="MK652" s="29"/>
      <c r="ML652" s="29"/>
      <c r="MM652" s="29"/>
      <c r="MN652" s="29"/>
      <c r="MO652" s="29"/>
      <c r="MP652" s="29"/>
      <c r="MQ652" s="29"/>
      <c r="MR652" s="29"/>
      <c r="MS652" s="29"/>
      <c r="MT652" s="29"/>
      <c r="MU652" s="29"/>
      <c r="MV652" s="29"/>
      <c r="MW652" s="29"/>
      <c r="MX652" s="29"/>
      <c r="MY652" s="29"/>
      <c r="MZ652" s="29"/>
      <c r="NA652" s="29"/>
      <c r="NB652" s="29"/>
      <c r="NC652" s="29"/>
      <c r="ND652" s="29"/>
      <c r="NE652" s="29"/>
      <c r="NF652" s="29"/>
      <c r="NG652" s="29"/>
      <c r="NH652" s="29"/>
      <c r="NI652" s="29"/>
      <c r="NJ652" s="29"/>
      <c r="NK652" s="29"/>
      <c r="NL652" s="29"/>
      <c r="NM652" s="29"/>
      <c r="NN652" s="29"/>
      <c r="NO652" s="29"/>
      <c r="NP652" s="29"/>
      <c r="NQ652" s="29"/>
      <c r="NR652" s="29"/>
      <c r="NS652" s="29"/>
      <c r="NT652" s="29"/>
      <c r="NU652" s="29"/>
      <c r="NV652" s="29"/>
      <c r="NW652" s="29"/>
      <c r="NX652" s="29"/>
      <c r="NY652" s="29"/>
      <c r="NZ652" s="29"/>
      <c r="OA652" s="29"/>
      <c r="OB652" s="29"/>
      <c r="OC652" s="29"/>
      <c r="OD652" s="29"/>
      <c r="OE652" s="29"/>
      <c r="OF652" s="29"/>
      <c r="OG652" s="29"/>
      <c r="OH652" s="29"/>
      <c r="OI652" s="29"/>
      <c r="OJ652" s="29"/>
      <c r="OK652" s="29"/>
      <c r="OL652" s="29"/>
      <c r="OM652" s="29"/>
      <c r="ON652" s="29"/>
      <c r="OO652" s="29"/>
      <c r="OP652" s="29"/>
      <c r="OQ652" s="29"/>
      <c r="OR652" s="29"/>
      <c r="OS652" s="29"/>
      <c r="OT652" s="29"/>
      <c r="OU652" s="29"/>
      <c r="OV652" s="29"/>
      <c r="OW652" s="29"/>
      <c r="OX652" s="29"/>
      <c r="OY652" s="29"/>
      <c r="OZ652" s="29"/>
      <c r="PA652" s="29"/>
      <c r="PB652" s="29"/>
      <c r="PC652" s="29"/>
      <c r="PD652" s="29"/>
      <c r="PE652" s="29"/>
      <c r="PF652" s="29"/>
      <c r="PG652" s="29"/>
      <c r="PH652" s="29"/>
      <c r="PI652" s="29"/>
      <c r="PJ652" s="29"/>
      <c r="PK652" s="29"/>
      <c r="PL652" s="29"/>
      <c r="PM652" s="29"/>
      <c r="PN652" s="29"/>
      <c r="PO652" s="29"/>
      <c r="PP652" s="29"/>
      <c r="PQ652" s="29"/>
      <c r="PR652" s="29"/>
      <c r="PS652" s="29"/>
      <c r="PT652" s="29"/>
      <c r="PU652" s="29"/>
      <c r="PV652" s="29"/>
      <c r="PW652" s="29"/>
      <c r="PX652" s="29"/>
      <c r="PY652" s="29"/>
      <c r="PZ652" s="29"/>
      <c r="QA652" s="29"/>
      <c r="QB652" s="29"/>
      <c r="QC652" s="29"/>
      <c r="QD652" s="29"/>
      <c r="QE652" s="29"/>
      <c r="QF652" s="29"/>
      <c r="QG652" s="29"/>
      <c r="QH652" s="29"/>
      <c r="QI652" s="29"/>
      <c r="QJ652" s="29"/>
      <c r="QK652" s="29"/>
      <c r="QL652" s="29"/>
      <c r="QM652" s="29"/>
      <c r="QN652" s="29"/>
      <c r="QO652" s="29"/>
      <c r="QP652" s="29"/>
      <c r="QQ652" s="29"/>
      <c r="QR652" s="29"/>
      <c r="QS652" s="29"/>
      <c r="QT652" s="29"/>
      <c r="QU652" s="29"/>
      <c r="QV652" s="29"/>
      <c r="QW652" s="29"/>
      <c r="QX652" s="29"/>
      <c r="QY652" s="29"/>
      <c r="QZ652" s="29"/>
      <c r="RA652" s="29"/>
      <c r="RB652" s="29"/>
      <c r="RC652" s="29"/>
      <c r="RD652" s="29"/>
      <c r="RE652" s="29"/>
      <c r="RF652" s="29"/>
      <c r="RG652" s="29"/>
      <c r="RH652" s="29"/>
      <c r="RI652" s="29"/>
      <c r="RJ652" s="29"/>
      <c r="RK652" s="29"/>
      <c r="RL652" s="29"/>
      <c r="RM652" s="29"/>
      <c r="RN652" s="29"/>
      <c r="RO652" s="29"/>
      <c r="RP652" s="29"/>
      <c r="RQ652" s="29"/>
      <c r="RR652" s="29"/>
      <c r="RS652" s="29"/>
      <c r="RT652" s="29"/>
      <c r="RU652" s="29"/>
      <c r="RV652" s="29"/>
      <c r="RW652" s="29"/>
      <c r="RX652" s="29"/>
      <c r="RY652" s="29"/>
      <c r="RZ652" s="29"/>
      <c r="SA652" s="29"/>
      <c r="SB652" s="29"/>
      <c r="SC652" s="29"/>
      <c r="SD652" s="29"/>
      <c r="SE652" s="29"/>
      <c r="SF652" s="29"/>
      <c r="SG652" s="29"/>
      <c r="SH652" s="29"/>
      <c r="SI652" s="29"/>
      <c r="SJ652" s="29"/>
      <c r="SK652" s="29"/>
      <c r="SL652" s="29"/>
      <c r="SM652" s="29"/>
      <c r="SN652" s="29"/>
      <c r="SO652" s="29"/>
      <c r="SP652" s="29"/>
      <c r="SQ652" s="29"/>
      <c r="SR652" s="29"/>
      <c r="SS652" s="29"/>
      <c r="ST652" s="29"/>
      <c r="SU652" s="29"/>
      <c r="SV652" s="29"/>
      <c r="SW652" s="29"/>
      <c r="SX652" s="29"/>
      <c r="SY652" s="29"/>
      <c r="SZ652" s="29"/>
      <c r="TA652" s="29"/>
      <c r="TB652" s="29"/>
      <c r="TC652" s="29"/>
      <c r="TD652" s="29"/>
      <c r="TE652" s="29"/>
      <c r="TF652" s="29"/>
      <c r="TG652" s="29"/>
      <c r="TH652" s="29"/>
      <c r="TI652" s="29"/>
      <c r="TJ652" s="29"/>
      <c r="TK652" s="29"/>
      <c r="TL652" s="29"/>
      <c r="TM652" s="29"/>
      <c r="TN652" s="29"/>
      <c r="TO652" s="29"/>
      <c r="TP652" s="29"/>
      <c r="TQ652" s="29"/>
      <c r="TR652" s="29"/>
      <c r="TS652" s="29"/>
      <c r="TT652" s="29"/>
      <c r="TU652" s="29"/>
      <c r="TV652" s="29"/>
      <c r="TW652" s="29"/>
      <c r="TX652" s="29"/>
      <c r="TY652" s="29"/>
      <c r="TZ652" s="29"/>
      <c r="UA652" s="29"/>
      <c r="UB652" s="29"/>
      <c r="UC652" s="29"/>
      <c r="UD652" s="29"/>
      <c r="UE652" s="29"/>
      <c r="UF652" s="29"/>
      <c r="UG652" s="29"/>
      <c r="UH652" s="29"/>
      <c r="UI652" s="29"/>
      <c r="UJ652" s="29"/>
      <c r="UK652" s="29"/>
      <c r="UL652" s="29"/>
      <c r="UM652" s="29"/>
      <c r="UN652" s="29"/>
      <c r="UO652" s="29"/>
      <c r="UP652" s="29"/>
      <c r="UQ652" s="29"/>
      <c r="UR652" s="29"/>
      <c r="US652" s="29"/>
      <c r="UT652" s="29"/>
      <c r="UU652" s="29"/>
      <c r="UV652" s="29"/>
      <c r="UW652" s="29"/>
      <c r="UX652" s="29"/>
      <c r="UY652" s="29"/>
      <c r="UZ652" s="29"/>
      <c r="VA652" s="29"/>
      <c r="VB652" s="29"/>
      <c r="VC652" s="29"/>
      <c r="VD652" s="29"/>
      <c r="VE652" s="29"/>
      <c r="VF652" s="29"/>
      <c r="VG652" s="29"/>
      <c r="VH652" s="29"/>
      <c r="VI652" s="29"/>
      <c r="VJ652" s="29"/>
      <c r="VK652" s="29"/>
      <c r="VL652" s="29"/>
      <c r="VM652" s="29"/>
      <c r="VN652" s="29"/>
      <c r="VO652" s="29"/>
      <c r="VP652" s="29"/>
      <c r="VQ652" s="29"/>
      <c r="VR652" s="29"/>
      <c r="VS652" s="29"/>
      <c r="VT652" s="29"/>
      <c r="VU652" s="29"/>
      <c r="VV652" s="29"/>
      <c r="VW652" s="29"/>
      <c r="VX652" s="29"/>
      <c r="VY652" s="29"/>
      <c r="VZ652" s="29"/>
      <c r="WA652" s="29"/>
      <c r="WB652" s="29"/>
      <c r="WC652" s="29"/>
      <c r="WD652" s="29"/>
      <c r="WE652" s="29"/>
      <c r="WF652" s="29"/>
      <c r="WG652" s="29"/>
      <c r="WH652" s="29"/>
      <c r="WI652" s="29"/>
      <c r="WJ652" s="29"/>
      <c r="WK652" s="29"/>
      <c r="WL652" s="29"/>
      <c r="WM652" s="29"/>
      <c r="WN652" s="29"/>
      <c r="WO652" s="29"/>
      <c r="WP652" s="29"/>
      <c r="WQ652" s="29"/>
      <c r="WR652" s="29"/>
      <c r="WS652" s="29"/>
      <c r="WT652" s="29"/>
      <c r="WU652" s="29"/>
      <c r="WV652" s="29"/>
      <c r="WW652" s="29"/>
      <c r="WX652" s="29"/>
      <c r="WY652" s="29"/>
      <c r="WZ652" s="29"/>
      <c r="XA652" s="29"/>
      <c r="XB652" s="29"/>
      <c r="XC652" s="29"/>
      <c r="XD652" s="29"/>
      <c r="XE652" s="29"/>
      <c r="XF652" s="29"/>
      <c r="XG652" s="29"/>
      <c r="XH652" s="29"/>
      <c r="XI652" s="29"/>
      <c r="XJ652" s="29"/>
      <c r="XK652" s="29"/>
      <c r="XL652" s="29"/>
      <c r="XM652" s="29"/>
      <c r="XN652" s="29"/>
      <c r="XO652" s="29"/>
      <c r="XP652" s="29"/>
      <c r="XQ652" s="29"/>
      <c r="XR652" s="29"/>
      <c r="XS652" s="29"/>
      <c r="XT652" s="29"/>
      <c r="XU652" s="29"/>
      <c r="XV652" s="29"/>
      <c r="XW652" s="29"/>
      <c r="XX652" s="29"/>
      <c r="XY652" s="29"/>
      <c r="XZ652" s="29"/>
      <c r="YA652" s="29"/>
      <c r="YB652" s="29"/>
      <c r="YC652" s="29"/>
      <c r="YD652" s="29"/>
      <c r="YE652" s="29"/>
      <c r="YF652" s="29"/>
      <c r="YG652" s="29"/>
      <c r="YH652" s="29"/>
      <c r="YI652" s="29"/>
      <c r="YJ652" s="29"/>
      <c r="YK652" s="29"/>
      <c r="YL652" s="29"/>
      <c r="YM652" s="29"/>
      <c r="YN652" s="29"/>
      <c r="YO652" s="29"/>
      <c r="YP652" s="29"/>
      <c r="YQ652" s="29"/>
      <c r="YR652" s="29"/>
      <c r="YS652" s="29"/>
      <c r="YT652" s="29"/>
      <c r="YU652" s="29"/>
      <c r="YV652" s="29"/>
      <c r="YW652" s="29"/>
      <c r="YX652" s="29"/>
      <c r="YY652" s="29"/>
      <c r="YZ652" s="29"/>
      <c r="ZA652" s="29"/>
      <c r="ZB652" s="29"/>
      <c r="ZC652" s="29"/>
      <c r="ZD652" s="29"/>
      <c r="ZE652" s="29"/>
      <c r="ZF652" s="29"/>
      <c r="ZG652" s="29"/>
      <c r="ZH652" s="29"/>
      <c r="ZI652" s="29"/>
      <c r="ZJ652" s="29"/>
      <c r="ZK652" s="29"/>
      <c r="ZL652" s="29"/>
      <c r="ZM652" s="29"/>
      <c r="ZN652" s="29"/>
      <c r="ZO652" s="29"/>
      <c r="ZP652" s="29"/>
      <c r="ZQ652" s="29"/>
      <c r="ZR652" s="29"/>
      <c r="ZS652" s="29"/>
      <c r="ZT652" s="29"/>
      <c r="ZU652" s="29"/>
      <c r="ZV652" s="29"/>
      <c r="ZW652" s="29"/>
      <c r="ZX652" s="29"/>
      <c r="ZY652" s="29"/>
      <c r="ZZ652" s="29"/>
      <c r="AAA652" s="29"/>
      <c r="AAB652" s="29"/>
      <c r="AAC652" s="29"/>
      <c r="AAD652" s="29"/>
      <c r="AAE652" s="29"/>
      <c r="AAF652" s="29"/>
      <c r="AAG652" s="29"/>
      <c r="AAH652" s="29"/>
      <c r="AAI652" s="29"/>
      <c r="AAJ652" s="29"/>
      <c r="AAK652" s="29"/>
      <c r="AAL652" s="29"/>
      <c r="AAM652" s="29"/>
      <c r="AAN652" s="29"/>
      <c r="AAO652" s="29"/>
      <c r="AAP652" s="29"/>
      <c r="AAQ652" s="29"/>
      <c r="AAR652" s="29"/>
      <c r="AAS652" s="29"/>
      <c r="AAT652" s="29"/>
      <c r="AAU652" s="29"/>
      <c r="AAV652" s="29"/>
      <c r="AAW652" s="29"/>
      <c r="AAX652" s="29"/>
      <c r="AAY652" s="29"/>
      <c r="AAZ652" s="29"/>
      <c r="ABA652" s="29"/>
      <c r="ABB652" s="29"/>
      <c r="ABC652" s="29"/>
      <c r="ABD652" s="29"/>
      <c r="ABE652" s="29"/>
      <c r="ABF652" s="29"/>
      <c r="ABG652" s="29"/>
      <c r="ABH652" s="29"/>
      <c r="ABI652" s="29"/>
      <c r="ABJ652" s="29"/>
      <c r="ABK652" s="29"/>
      <c r="ABL652" s="29"/>
      <c r="ABM652" s="29"/>
      <c r="ABN652" s="29"/>
      <c r="ABO652" s="29"/>
      <c r="ABP652" s="29"/>
      <c r="ABQ652" s="29"/>
      <c r="ABR652" s="29"/>
      <c r="ABS652" s="29"/>
      <c r="ABT652" s="29"/>
      <c r="ABU652" s="29"/>
      <c r="ABV652" s="29"/>
      <c r="ABW652" s="29"/>
      <c r="ABX652" s="29"/>
      <c r="ABY652" s="29"/>
      <c r="ABZ652" s="29"/>
      <c r="ACA652" s="29"/>
      <c r="ACB652" s="29"/>
      <c r="ACC652" s="29"/>
      <c r="ACD652" s="29"/>
      <c r="ACE652" s="29"/>
      <c r="ACF652" s="29"/>
      <c r="ACG652" s="29"/>
      <c r="ACH652" s="29"/>
      <c r="ACI652" s="29"/>
      <c r="ACJ652" s="29"/>
      <c r="ACK652" s="29"/>
      <c r="ACL652" s="29"/>
      <c r="ACM652" s="29"/>
      <c r="ACN652" s="29"/>
      <c r="ACO652" s="29"/>
      <c r="ACP652" s="29"/>
      <c r="ACQ652" s="29"/>
      <c r="ACR652" s="29"/>
      <c r="ACS652" s="29"/>
      <c r="ACT652" s="29"/>
      <c r="ACU652" s="29"/>
      <c r="ACV652" s="29"/>
      <c r="ACW652" s="29"/>
      <c r="ACX652" s="29"/>
      <c r="ACY652" s="29"/>
      <c r="ACZ652" s="29"/>
      <c r="ADA652" s="29"/>
      <c r="ADB652" s="29"/>
      <c r="ADC652" s="29"/>
      <c r="ADD652" s="29"/>
      <c r="ADE652" s="29"/>
      <c r="ADF652" s="29"/>
      <c r="ADG652" s="29"/>
      <c r="ADH652" s="29"/>
      <c r="ADI652" s="29"/>
      <c r="ADJ652" s="29"/>
      <c r="ADK652" s="29"/>
      <c r="ADL652" s="29"/>
      <c r="ADM652" s="29"/>
      <c r="ADN652" s="29"/>
      <c r="ADO652" s="29"/>
      <c r="ADP652" s="29"/>
      <c r="ADQ652" s="29"/>
      <c r="ADR652" s="29"/>
      <c r="ADS652" s="29"/>
      <c r="ADT652" s="29"/>
      <c r="ADU652" s="29"/>
      <c r="ADV652" s="29"/>
      <c r="ADW652" s="29"/>
      <c r="ADX652" s="29"/>
      <c r="ADY652" s="29"/>
      <c r="ADZ652" s="29"/>
      <c r="AEA652" s="29"/>
      <c r="AEB652" s="29"/>
      <c r="AEC652" s="29"/>
      <c r="AED652" s="29"/>
      <c r="AEE652" s="29"/>
      <c r="AEF652" s="29"/>
      <c r="AEG652" s="29"/>
      <c r="AEH652" s="29"/>
      <c r="AEI652" s="29"/>
      <c r="AEJ652" s="29"/>
      <c r="AEK652" s="29"/>
      <c r="AEL652" s="29"/>
      <c r="AEM652" s="29"/>
      <c r="AEN652" s="29"/>
      <c r="AEO652" s="29"/>
      <c r="AEP652" s="29"/>
      <c r="AEQ652" s="29"/>
      <c r="AER652" s="29"/>
      <c r="AES652" s="29"/>
      <c r="AET652" s="29"/>
      <c r="AEU652" s="29"/>
      <c r="AEV652" s="29"/>
      <c r="AEW652" s="29"/>
      <c r="AEX652" s="29"/>
      <c r="AEY652" s="29"/>
      <c r="AEZ652" s="29"/>
      <c r="AFA652" s="29"/>
      <c r="AFB652" s="29"/>
      <c r="AFC652" s="29"/>
      <c r="AFD652" s="29"/>
      <c r="AFE652" s="29"/>
      <c r="AFF652" s="29"/>
      <c r="AFG652" s="29"/>
      <c r="AFH652" s="29"/>
      <c r="AFI652" s="29"/>
      <c r="AFJ652" s="29"/>
      <c r="AFK652" s="29"/>
      <c r="AFL652" s="29"/>
      <c r="AFM652" s="29"/>
      <c r="AFN652" s="29"/>
      <c r="AFO652" s="29"/>
      <c r="AFP652" s="29"/>
      <c r="AFQ652" s="29"/>
      <c r="AFR652" s="29"/>
      <c r="AFS652" s="29"/>
      <c r="AFT652" s="29"/>
      <c r="AFU652" s="29"/>
      <c r="AFV652" s="29"/>
      <c r="AFW652" s="29"/>
      <c r="AFX652" s="29"/>
      <c r="AFY652" s="29"/>
      <c r="AFZ652" s="29"/>
      <c r="AGA652" s="29"/>
      <c r="AGB652" s="29"/>
      <c r="AGC652" s="29"/>
      <c r="AGD652" s="29"/>
      <c r="AGE652" s="29"/>
      <c r="AGF652" s="29"/>
      <c r="AGG652" s="29"/>
      <c r="AGH652" s="29"/>
      <c r="AGI652" s="29"/>
      <c r="AGJ652" s="29"/>
      <c r="AGK652" s="29"/>
      <c r="AGL652" s="29"/>
      <c r="AGM652" s="29"/>
      <c r="AGN652" s="29"/>
      <c r="AGO652" s="29"/>
      <c r="AGP652" s="29"/>
      <c r="AGQ652" s="29"/>
      <c r="AGR652" s="29"/>
      <c r="AGS652" s="29"/>
      <c r="AGT652" s="29"/>
      <c r="AGU652" s="29"/>
      <c r="AGV652" s="29"/>
      <c r="AGW652" s="29"/>
      <c r="AGX652" s="29"/>
      <c r="AGY652" s="29"/>
      <c r="AGZ652" s="29"/>
      <c r="AHA652" s="29"/>
      <c r="AHB652" s="29"/>
      <c r="AHC652" s="29"/>
      <c r="AHD652" s="29"/>
      <c r="AHE652" s="29"/>
      <c r="AHF652" s="29"/>
      <c r="AHG652" s="29"/>
      <c r="AHH652" s="29"/>
      <c r="AHI652" s="29"/>
      <c r="AHJ652" s="29"/>
      <c r="AHK652" s="29"/>
      <c r="AHL652" s="29"/>
      <c r="AHM652" s="29"/>
      <c r="AHN652" s="29"/>
      <c r="AHO652" s="29"/>
      <c r="AHP652" s="29"/>
      <c r="AHQ652" s="29"/>
      <c r="AHR652" s="29"/>
      <c r="AHS652" s="29"/>
      <c r="AHT652" s="29"/>
      <c r="AHU652" s="29"/>
      <c r="AHV652" s="29"/>
      <c r="AHW652" s="29"/>
      <c r="AHX652" s="29"/>
      <c r="AHY652" s="29"/>
      <c r="AHZ652" s="29"/>
      <c r="AIA652" s="29"/>
      <c r="AIB652" s="29"/>
      <c r="AIC652" s="29"/>
      <c r="AID652" s="29"/>
      <c r="AIE652" s="29"/>
      <c r="AIF652" s="29"/>
      <c r="AIG652" s="29"/>
      <c r="AIH652" s="29"/>
      <c r="AII652" s="29"/>
      <c r="AIJ652" s="29"/>
      <c r="AIK652" s="29"/>
      <c r="AIL652" s="29"/>
      <c r="AIM652" s="29"/>
      <c r="AIN652" s="29"/>
      <c r="AIO652" s="29"/>
      <c r="AIP652" s="29"/>
      <c r="AIQ652" s="29"/>
      <c r="AIR652" s="29"/>
      <c r="AIS652" s="29"/>
      <c r="AIT652" s="29"/>
      <c r="AIU652" s="29"/>
      <c r="AIV652" s="29"/>
      <c r="AIW652" s="29"/>
      <c r="AIX652" s="29"/>
      <c r="AIY652" s="29"/>
      <c r="AIZ652" s="29"/>
      <c r="AJA652" s="29"/>
      <c r="AJB652" s="29"/>
      <c r="AJC652" s="29"/>
      <c r="AJD652" s="29"/>
      <c r="AJE652" s="29"/>
      <c r="AJF652" s="29"/>
      <c r="AJG652" s="29"/>
      <c r="AJH652" s="29"/>
      <c r="AJI652" s="29"/>
      <c r="AJJ652" s="29"/>
      <c r="AJK652" s="29"/>
      <c r="AJL652" s="29"/>
      <c r="AJM652" s="29"/>
      <c r="AJN652" s="29"/>
      <c r="AJO652" s="29"/>
      <c r="AJP652" s="29"/>
      <c r="AJQ652" s="29"/>
      <c r="AJR652" s="29"/>
      <c r="AJS652" s="29"/>
      <c r="AJT652" s="29"/>
      <c r="AJU652" s="29"/>
      <c r="AJV652" s="29"/>
      <c r="AJW652" s="29"/>
      <c r="AJX652" s="29"/>
      <c r="AJY652" s="29"/>
      <c r="AJZ652" s="29"/>
      <c r="AKA652" s="29"/>
      <c r="AKB652" s="29"/>
      <c r="AKC652" s="29"/>
      <c r="AKD652" s="29"/>
      <c r="AKE652" s="29"/>
      <c r="AKF652" s="29"/>
      <c r="AKG652" s="29"/>
      <c r="AKH652" s="29"/>
      <c r="AKI652" s="29"/>
      <c r="AKJ652" s="29"/>
      <c r="AKK652" s="29"/>
      <c r="AKL652" s="29"/>
      <c r="AKM652" s="29"/>
      <c r="AKN652" s="29"/>
      <c r="AKO652" s="29"/>
      <c r="AKP652" s="29"/>
      <c r="AKQ652" s="29"/>
      <c r="AKR652" s="29"/>
      <c r="AKS652" s="29"/>
      <c r="AKT652" s="29"/>
      <c r="AKU652" s="29"/>
      <c r="AKV652" s="29"/>
      <c r="AKW652" s="29"/>
      <c r="AKX652" s="29"/>
      <c r="AKY652" s="29"/>
      <c r="AKZ652" s="29"/>
      <c r="ALA652" s="29"/>
      <c r="ALB652" s="29"/>
      <c r="ALC652" s="29"/>
      <c r="ALD652" s="29"/>
      <c r="ALE652" s="29"/>
      <c r="ALF652" s="29"/>
      <c r="ALG652" s="29"/>
      <c r="ALH652" s="29"/>
      <c r="ALI652" s="29"/>
      <c r="ALJ652" s="29"/>
      <c r="ALK652" s="29"/>
      <c r="ALL652" s="29"/>
      <c r="ALM652" s="29"/>
      <c r="ALN652" s="29"/>
      <c r="ALO652" s="29"/>
      <c r="ALP652" s="29"/>
      <c r="ALQ652" s="29"/>
      <c r="ALR652" s="29"/>
      <c r="ALS652" s="29"/>
      <c r="ALT652" s="29"/>
      <c r="ALU652" s="29"/>
      <c r="ALV652" s="29"/>
      <c r="ALW652" s="29"/>
      <c r="ALX652" s="29"/>
      <c r="ALY652" s="29"/>
      <c r="ALZ652" s="29"/>
      <c r="AMA652" s="29"/>
      <c r="AMB652" s="29"/>
      <c r="AMC652" s="29"/>
      <c r="AMD652" s="29"/>
      <c r="AME652" s="29"/>
      <c r="AMF652" s="29"/>
      <c r="AMG652" s="29"/>
      <c r="AMH652" s="29"/>
      <c r="AMI652" s="29"/>
      <c r="AMJ652" s="29"/>
      <c r="AMK652" s="29"/>
      <c r="AML652" s="29"/>
      <c r="AMM652" s="29"/>
      <c r="AMN652" s="29"/>
      <c r="AMO652" s="29"/>
      <c r="AMP652" s="29"/>
      <c r="AMQ652" s="29"/>
      <c r="AMR652" s="29"/>
      <c r="AMS652" s="29"/>
      <c r="AMT652" s="29"/>
      <c r="AMU652" s="29"/>
      <c r="AMV652" s="29"/>
      <c r="AMW652" s="29"/>
      <c r="AMX652" s="29"/>
    </row>
    <row r="653" spans="3:1038" s="18" customFormat="1" x14ac:dyDescent="0.25">
      <c r="C653" s="144" t="str">
        <f t="shared" si="343"/>
        <v>(generic)</v>
      </c>
      <c r="D653" s="144" t="str">
        <f t="shared" si="344"/>
        <v>UEF 2.17  (65 gal)</v>
      </c>
      <c r="E653" s="6">
        <f t="shared" si="345"/>
        <v>9900697</v>
      </c>
      <c r="F653" s="55">
        <f t="shared" si="346"/>
        <v>65</v>
      </c>
      <c r="G653" s="6" t="str">
        <f t="shared" si="347"/>
        <v>GenericUEF217</v>
      </c>
      <c r="H653" s="114">
        <f t="shared" si="348"/>
        <v>0</v>
      </c>
      <c r="I653" s="152" t="str">
        <f t="shared" si="349"/>
        <v>GenericUEF217</v>
      </c>
      <c r="J653" s="114">
        <v>0</v>
      </c>
      <c r="K653" s="220">
        <v>0</v>
      </c>
      <c r="L653" s="91" t="s">
        <v>188</v>
      </c>
      <c r="M653" s="32">
        <v>1</v>
      </c>
      <c r="N653" s="75">
        <f t="shared" si="350"/>
        <v>99</v>
      </c>
      <c r="O653" s="12" t="s">
        <v>210</v>
      </c>
      <c r="P653" s="207">
        <v>6</v>
      </c>
      <c r="Q653" s="164">
        <f t="shared" si="337"/>
        <v>9900697</v>
      </c>
      <c r="R653" s="59" t="str">
        <f t="shared" si="351"/>
        <v>UEF 2.17  (65 gal)</v>
      </c>
      <c r="S653" s="151">
        <f>COUNTIF(R$90:R$662, R653)</f>
        <v>1</v>
      </c>
      <c r="T653" s="21" t="s">
        <v>890</v>
      </c>
      <c r="U653" s="114">
        <v>65</v>
      </c>
      <c r="V653" s="30" t="s">
        <v>889</v>
      </c>
      <c r="W653" s="80" t="s">
        <v>889</v>
      </c>
      <c r="X653" s="85" t="str">
        <f t="shared" si="338"/>
        <v>GenericUEF217</v>
      </c>
      <c r="Y653" s="113">
        <v>0</v>
      </c>
      <c r="Z653" s="45">
        <v>0</v>
      </c>
      <c r="AA653" s="47">
        <v>0</v>
      </c>
      <c r="AB653" s="44"/>
      <c r="AC653" s="124" t="str">
        <f t="shared" si="352"/>
        <v>2,     9900697,   "UEF 2.17  (65 gal)"</v>
      </c>
      <c r="AD653" s="125" t="str">
        <f>O653</f>
        <v>(generic)</v>
      </c>
      <c r="AE653" s="143" t="s">
        <v>889</v>
      </c>
      <c r="AF653" s="167">
        <f>COUNTIF(AE$77:AE$662, AE653)</f>
        <v>1</v>
      </c>
      <c r="AG653" s="124" t="str">
        <f t="shared" si="353"/>
        <v xml:space="preserve">          case  UEF 2.17  (65 gal)   :   "GenericUEF217"</v>
      </c>
      <c r="AH653" s="6" t="s">
        <v>1273</v>
      </c>
      <c r="AI653" s="6"/>
      <c r="AJ653" s="6" t="s">
        <v>1273</v>
      </c>
      <c r="AK653"/>
      <c r="AL653" s="138" t="str">
        <f t="shared" si="354"/>
        <v/>
      </c>
      <c r="AM653" s="138" t="str">
        <f t="shared" si="355"/>
        <v/>
      </c>
      <c r="AN653"/>
      <c r="AO653"/>
      <c r="AP653"/>
      <c r="AQ653"/>
      <c r="AR653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9"/>
      <c r="BI653" s="29"/>
      <c r="BJ653" s="29"/>
      <c r="BK653" s="29"/>
      <c r="BL653" s="29"/>
      <c r="BM653" s="29"/>
      <c r="BN653" s="29"/>
      <c r="BO653" s="29"/>
      <c r="BP653" s="29"/>
      <c r="BQ653" s="29"/>
      <c r="BR653" s="29"/>
      <c r="BS653" s="29"/>
      <c r="BT653" s="29"/>
      <c r="BU653" s="29"/>
      <c r="BV653" s="29"/>
      <c r="BW653" s="29"/>
      <c r="BX653" s="29"/>
      <c r="BY653" s="29"/>
      <c r="BZ653" s="29"/>
      <c r="CA653" s="29"/>
      <c r="CB653" s="29"/>
      <c r="CC653" s="29"/>
      <c r="CD653" s="29"/>
      <c r="CE653" s="29"/>
      <c r="CF653" s="29"/>
      <c r="CG653" s="29"/>
      <c r="CH653" s="29"/>
      <c r="CI653" s="29"/>
      <c r="CJ653" s="29"/>
      <c r="CK653" s="29"/>
      <c r="CL653" s="29"/>
      <c r="CM653" s="29"/>
      <c r="CN653" s="29"/>
      <c r="CO653" s="29"/>
      <c r="CP653" s="29"/>
      <c r="CQ653" s="29"/>
      <c r="CR653" s="29"/>
      <c r="CS653" s="29"/>
      <c r="CT653" s="29"/>
      <c r="CU653" s="29"/>
      <c r="CV653" s="29"/>
      <c r="CW653" s="29"/>
      <c r="CX653" s="29"/>
      <c r="CY653" s="29"/>
      <c r="CZ653" s="29"/>
      <c r="DA653" s="29"/>
      <c r="DB653" s="29"/>
      <c r="DC653" s="29"/>
      <c r="DD653" s="29"/>
      <c r="DE653" s="29"/>
      <c r="DF653" s="29"/>
      <c r="DG653" s="29"/>
      <c r="DH653" s="29"/>
      <c r="DI653" s="29"/>
      <c r="DJ653" s="29"/>
      <c r="DK653" s="29"/>
      <c r="DL653" s="29"/>
      <c r="DM653" s="29"/>
      <c r="DN653" s="29"/>
      <c r="DO653" s="29"/>
      <c r="DP653" s="29"/>
      <c r="DQ653" s="29"/>
      <c r="DR653" s="29"/>
      <c r="DS653" s="29"/>
      <c r="DT653" s="29"/>
      <c r="DU653" s="29"/>
      <c r="DV653" s="29"/>
      <c r="DW653" s="29"/>
      <c r="DX653" s="29"/>
      <c r="DY653" s="29"/>
      <c r="DZ653" s="29"/>
      <c r="EA653" s="29"/>
      <c r="EB653" s="29"/>
      <c r="EC653" s="29"/>
      <c r="ED653" s="29"/>
      <c r="EE653" s="29"/>
      <c r="EF653" s="29"/>
      <c r="EG653" s="29"/>
      <c r="EH653" s="29"/>
      <c r="EI653" s="29"/>
      <c r="EJ653" s="29"/>
      <c r="EK653" s="29"/>
      <c r="EL653" s="29"/>
      <c r="EM653" s="29"/>
      <c r="EN653" s="29"/>
      <c r="EO653" s="29"/>
      <c r="EP653" s="29"/>
      <c r="EQ653" s="29"/>
      <c r="ER653" s="29"/>
      <c r="ES653" s="29"/>
      <c r="ET653" s="29"/>
      <c r="EU653" s="29"/>
      <c r="EV653" s="29"/>
      <c r="EW653" s="29"/>
      <c r="EX653" s="29"/>
      <c r="EY653" s="29"/>
      <c r="EZ653" s="29"/>
      <c r="FA653" s="29"/>
      <c r="FB653" s="29"/>
      <c r="FC653" s="29"/>
      <c r="FD653" s="29"/>
      <c r="FE653" s="29"/>
      <c r="FF653" s="29"/>
      <c r="FG653" s="29"/>
      <c r="FH653" s="29"/>
      <c r="FI653" s="29"/>
      <c r="FJ653" s="29"/>
      <c r="FK653" s="29"/>
      <c r="FL653" s="29"/>
      <c r="FM653" s="29"/>
      <c r="FN653" s="29"/>
      <c r="FO653" s="29"/>
      <c r="FP653" s="29"/>
      <c r="FQ653" s="29"/>
      <c r="FR653" s="29"/>
      <c r="FS653" s="29"/>
      <c r="FT653" s="29"/>
      <c r="FU653" s="29"/>
      <c r="FV653" s="29"/>
      <c r="FW653" s="29"/>
      <c r="FX653" s="29"/>
      <c r="FY653" s="29"/>
      <c r="FZ653" s="29"/>
      <c r="GA653" s="29"/>
      <c r="GB653" s="29"/>
      <c r="GC653" s="29"/>
      <c r="GD653" s="29"/>
      <c r="GE653" s="29"/>
      <c r="GF653" s="29"/>
      <c r="GG653" s="29"/>
      <c r="GH653" s="29"/>
      <c r="GI653" s="29"/>
      <c r="GJ653" s="29"/>
      <c r="GK653" s="29"/>
      <c r="GL653" s="29"/>
      <c r="GM653" s="29"/>
      <c r="GN653" s="29"/>
      <c r="GO653" s="29"/>
      <c r="GP653" s="29"/>
      <c r="GQ653" s="29"/>
      <c r="GR653" s="29"/>
      <c r="GS653" s="29"/>
      <c r="GT653" s="29"/>
      <c r="GU653" s="29"/>
      <c r="GV653" s="29"/>
      <c r="GW653" s="29"/>
      <c r="GX653" s="29"/>
      <c r="GY653" s="29"/>
      <c r="GZ653" s="29"/>
      <c r="HA653" s="29"/>
      <c r="HB653" s="29"/>
      <c r="HC653" s="29"/>
      <c r="HD653" s="29"/>
      <c r="HE653" s="29"/>
      <c r="HF653" s="29"/>
      <c r="HG653" s="29"/>
      <c r="HH653" s="29"/>
      <c r="HI653" s="29"/>
      <c r="HJ653" s="29"/>
      <c r="HK653" s="29"/>
      <c r="HL653" s="29"/>
      <c r="HM653" s="29"/>
      <c r="HN653" s="29"/>
      <c r="HO653" s="29"/>
      <c r="HP653" s="29"/>
      <c r="HQ653" s="29"/>
      <c r="HR653" s="29"/>
      <c r="HS653" s="29"/>
      <c r="HT653" s="29"/>
      <c r="HU653" s="29"/>
      <c r="HV653" s="29"/>
      <c r="HW653" s="29"/>
      <c r="HX653" s="29"/>
      <c r="HY653" s="29"/>
      <c r="HZ653" s="29"/>
      <c r="IA653" s="29"/>
      <c r="IB653" s="29"/>
      <c r="IC653" s="29"/>
      <c r="ID653" s="29"/>
      <c r="IE653" s="29"/>
      <c r="IF653" s="29"/>
      <c r="IG653" s="29"/>
      <c r="IH653" s="29"/>
      <c r="II653" s="29"/>
      <c r="IJ653" s="29"/>
      <c r="IK653" s="29"/>
      <c r="IL653" s="29"/>
      <c r="IM653" s="29"/>
      <c r="IN653" s="29"/>
      <c r="IO653" s="29"/>
      <c r="IP653" s="29"/>
      <c r="IQ653" s="29"/>
      <c r="IR653" s="29"/>
      <c r="IS653" s="29"/>
      <c r="IT653" s="29"/>
      <c r="IU653" s="29"/>
      <c r="IV653" s="29"/>
      <c r="IW653" s="29"/>
      <c r="IX653" s="29"/>
      <c r="IY653" s="29"/>
      <c r="IZ653" s="29"/>
      <c r="JA653" s="29"/>
      <c r="JB653" s="29"/>
      <c r="JC653" s="29"/>
      <c r="JD653" s="29"/>
      <c r="JE653" s="29"/>
      <c r="JF653" s="29"/>
      <c r="JG653" s="29"/>
      <c r="JH653" s="29"/>
      <c r="JI653" s="29"/>
      <c r="JJ653" s="29"/>
      <c r="JK653" s="29"/>
      <c r="JL653" s="29"/>
      <c r="JM653" s="29"/>
      <c r="JN653" s="29"/>
      <c r="JO653" s="29"/>
      <c r="JP653" s="29"/>
      <c r="JQ653" s="29"/>
      <c r="JR653" s="29"/>
      <c r="JS653" s="29"/>
      <c r="JT653" s="29"/>
      <c r="JU653" s="29"/>
      <c r="JV653" s="29"/>
      <c r="JW653" s="29"/>
      <c r="JX653" s="29"/>
      <c r="JY653" s="29"/>
      <c r="JZ653" s="29"/>
      <c r="KA653" s="29"/>
      <c r="KB653" s="29"/>
      <c r="KC653" s="29"/>
      <c r="KD653" s="29"/>
      <c r="KE653" s="29"/>
      <c r="KF653" s="29"/>
      <c r="KG653" s="29"/>
      <c r="KH653" s="29"/>
      <c r="KI653" s="29"/>
      <c r="KJ653" s="29"/>
      <c r="KK653" s="29"/>
      <c r="KL653" s="29"/>
      <c r="KM653" s="29"/>
      <c r="KN653" s="29"/>
      <c r="KO653" s="29"/>
      <c r="KP653" s="29"/>
      <c r="KQ653" s="29"/>
      <c r="KR653" s="29"/>
      <c r="KS653" s="29"/>
      <c r="KT653" s="29"/>
      <c r="KU653" s="29"/>
      <c r="KV653" s="29"/>
      <c r="KW653" s="29"/>
      <c r="KX653" s="29"/>
      <c r="KY653" s="29"/>
      <c r="KZ653" s="29"/>
      <c r="LA653" s="29"/>
      <c r="LB653" s="29"/>
      <c r="LC653" s="29"/>
      <c r="LD653" s="29"/>
      <c r="LE653" s="29"/>
      <c r="LF653" s="29"/>
      <c r="LG653" s="29"/>
      <c r="LH653" s="29"/>
      <c r="LI653" s="29"/>
      <c r="LJ653" s="29"/>
      <c r="LK653" s="29"/>
      <c r="LL653" s="29"/>
      <c r="LM653" s="29"/>
      <c r="LN653" s="29"/>
      <c r="LO653" s="29"/>
      <c r="LP653" s="29"/>
      <c r="LQ653" s="29"/>
      <c r="LR653" s="29"/>
      <c r="LS653" s="29"/>
      <c r="LT653" s="29"/>
      <c r="LU653" s="29"/>
      <c r="LV653" s="29"/>
      <c r="LW653" s="29"/>
      <c r="LX653" s="29"/>
      <c r="LY653" s="29"/>
      <c r="LZ653" s="29"/>
      <c r="MA653" s="29"/>
      <c r="MB653" s="29"/>
      <c r="MC653" s="29"/>
      <c r="MD653" s="29"/>
      <c r="ME653" s="29"/>
      <c r="MF653" s="29"/>
      <c r="MG653" s="29"/>
      <c r="MH653" s="29"/>
      <c r="MI653" s="29"/>
      <c r="MJ653" s="29"/>
      <c r="MK653" s="29"/>
      <c r="ML653" s="29"/>
      <c r="MM653" s="29"/>
      <c r="MN653" s="29"/>
      <c r="MO653" s="29"/>
      <c r="MP653" s="29"/>
      <c r="MQ653" s="29"/>
      <c r="MR653" s="29"/>
      <c r="MS653" s="29"/>
      <c r="MT653" s="29"/>
      <c r="MU653" s="29"/>
      <c r="MV653" s="29"/>
      <c r="MW653" s="29"/>
      <c r="MX653" s="29"/>
      <c r="MY653" s="29"/>
      <c r="MZ653" s="29"/>
      <c r="NA653" s="29"/>
      <c r="NB653" s="29"/>
      <c r="NC653" s="29"/>
      <c r="ND653" s="29"/>
      <c r="NE653" s="29"/>
      <c r="NF653" s="29"/>
      <c r="NG653" s="29"/>
      <c r="NH653" s="29"/>
      <c r="NI653" s="29"/>
      <c r="NJ653" s="29"/>
      <c r="NK653" s="29"/>
      <c r="NL653" s="29"/>
      <c r="NM653" s="29"/>
      <c r="NN653" s="29"/>
      <c r="NO653" s="29"/>
      <c r="NP653" s="29"/>
      <c r="NQ653" s="29"/>
      <c r="NR653" s="29"/>
      <c r="NS653" s="29"/>
      <c r="NT653" s="29"/>
      <c r="NU653" s="29"/>
      <c r="NV653" s="29"/>
      <c r="NW653" s="29"/>
      <c r="NX653" s="29"/>
      <c r="NY653" s="29"/>
      <c r="NZ653" s="29"/>
      <c r="OA653" s="29"/>
      <c r="OB653" s="29"/>
      <c r="OC653" s="29"/>
      <c r="OD653" s="29"/>
      <c r="OE653" s="29"/>
      <c r="OF653" s="29"/>
      <c r="OG653" s="29"/>
      <c r="OH653" s="29"/>
      <c r="OI653" s="29"/>
      <c r="OJ653" s="29"/>
      <c r="OK653" s="29"/>
      <c r="OL653" s="29"/>
      <c r="OM653" s="29"/>
      <c r="ON653" s="29"/>
      <c r="OO653" s="29"/>
      <c r="OP653" s="29"/>
      <c r="OQ653" s="29"/>
      <c r="OR653" s="29"/>
      <c r="OS653" s="29"/>
      <c r="OT653" s="29"/>
      <c r="OU653" s="29"/>
      <c r="OV653" s="29"/>
      <c r="OW653" s="29"/>
      <c r="OX653" s="29"/>
      <c r="OY653" s="29"/>
      <c r="OZ653" s="29"/>
      <c r="PA653" s="29"/>
      <c r="PB653" s="29"/>
      <c r="PC653" s="29"/>
      <c r="PD653" s="29"/>
      <c r="PE653" s="29"/>
      <c r="PF653" s="29"/>
      <c r="PG653" s="29"/>
      <c r="PH653" s="29"/>
      <c r="PI653" s="29"/>
      <c r="PJ653" s="29"/>
      <c r="PK653" s="29"/>
      <c r="PL653" s="29"/>
      <c r="PM653" s="29"/>
      <c r="PN653" s="29"/>
      <c r="PO653" s="29"/>
      <c r="PP653" s="29"/>
      <c r="PQ653" s="29"/>
      <c r="PR653" s="29"/>
      <c r="PS653" s="29"/>
      <c r="PT653" s="29"/>
      <c r="PU653" s="29"/>
      <c r="PV653" s="29"/>
      <c r="PW653" s="29"/>
      <c r="PX653" s="29"/>
      <c r="PY653" s="29"/>
      <c r="PZ653" s="29"/>
      <c r="QA653" s="29"/>
      <c r="QB653" s="29"/>
      <c r="QC653" s="29"/>
      <c r="QD653" s="29"/>
      <c r="QE653" s="29"/>
      <c r="QF653" s="29"/>
      <c r="QG653" s="29"/>
      <c r="QH653" s="29"/>
      <c r="QI653" s="29"/>
      <c r="QJ653" s="29"/>
      <c r="QK653" s="29"/>
      <c r="QL653" s="29"/>
      <c r="QM653" s="29"/>
      <c r="QN653" s="29"/>
      <c r="QO653" s="29"/>
      <c r="QP653" s="29"/>
      <c r="QQ653" s="29"/>
      <c r="QR653" s="29"/>
      <c r="QS653" s="29"/>
      <c r="QT653" s="29"/>
      <c r="QU653" s="29"/>
      <c r="QV653" s="29"/>
      <c r="QW653" s="29"/>
      <c r="QX653" s="29"/>
      <c r="QY653" s="29"/>
      <c r="QZ653" s="29"/>
      <c r="RA653" s="29"/>
      <c r="RB653" s="29"/>
      <c r="RC653" s="29"/>
      <c r="RD653" s="29"/>
      <c r="RE653" s="29"/>
      <c r="RF653" s="29"/>
      <c r="RG653" s="29"/>
      <c r="RH653" s="29"/>
      <c r="RI653" s="29"/>
      <c r="RJ653" s="29"/>
      <c r="RK653" s="29"/>
      <c r="RL653" s="29"/>
      <c r="RM653" s="29"/>
      <c r="RN653" s="29"/>
      <c r="RO653" s="29"/>
      <c r="RP653" s="29"/>
      <c r="RQ653" s="29"/>
      <c r="RR653" s="29"/>
      <c r="RS653" s="29"/>
      <c r="RT653" s="29"/>
      <c r="RU653" s="29"/>
      <c r="RV653" s="29"/>
      <c r="RW653" s="29"/>
      <c r="RX653" s="29"/>
      <c r="RY653" s="29"/>
      <c r="RZ653" s="29"/>
      <c r="SA653" s="29"/>
      <c r="SB653" s="29"/>
      <c r="SC653" s="29"/>
      <c r="SD653" s="29"/>
      <c r="SE653" s="29"/>
      <c r="SF653" s="29"/>
      <c r="SG653" s="29"/>
      <c r="SH653" s="29"/>
      <c r="SI653" s="29"/>
      <c r="SJ653" s="29"/>
      <c r="SK653" s="29"/>
      <c r="SL653" s="29"/>
      <c r="SM653" s="29"/>
      <c r="SN653" s="29"/>
      <c r="SO653" s="29"/>
      <c r="SP653" s="29"/>
      <c r="SQ653" s="29"/>
      <c r="SR653" s="29"/>
      <c r="SS653" s="29"/>
      <c r="ST653" s="29"/>
      <c r="SU653" s="29"/>
      <c r="SV653" s="29"/>
      <c r="SW653" s="29"/>
      <c r="SX653" s="29"/>
      <c r="SY653" s="29"/>
      <c r="SZ653" s="29"/>
      <c r="TA653" s="29"/>
      <c r="TB653" s="29"/>
      <c r="TC653" s="29"/>
      <c r="TD653" s="29"/>
      <c r="TE653" s="29"/>
      <c r="TF653" s="29"/>
      <c r="TG653" s="29"/>
      <c r="TH653" s="29"/>
      <c r="TI653" s="29"/>
      <c r="TJ653" s="29"/>
      <c r="TK653" s="29"/>
      <c r="TL653" s="29"/>
      <c r="TM653" s="29"/>
      <c r="TN653" s="29"/>
      <c r="TO653" s="29"/>
      <c r="TP653" s="29"/>
      <c r="TQ653" s="29"/>
      <c r="TR653" s="29"/>
      <c r="TS653" s="29"/>
      <c r="TT653" s="29"/>
      <c r="TU653" s="29"/>
      <c r="TV653" s="29"/>
      <c r="TW653" s="29"/>
      <c r="TX653" s="29"/>
      <c r="TY653" s="29"/>
      <c r="TZ653" s="29"/>
      <c r="UA653" s="29"/>
      <c r="UB653" s="29"/>
      <c r="UC653" s="29"/>
      <c r="UD653" s="29"/>
      <c r="UE653" s="29"/>
      <c r="UF653" s="29"/>
      <c r="UG653" s="29"/>
      <c r="UH653" s="29"/>
      <c r="UI653" s="29"/>
      <c r="UJ653" s="29"/>
      <c r="UK653" s="29"/>
      <c r="UL653" s="29"/>
      <c r="UM653" s="29"/>
      <c r="UN653" s="29"/>
      <c r="UO653" s="29"/>
      <c r="UP653" s="29"/>
      <c r="UQ653" s="29"/>
      <c r="UR653" s="29"/>
      <c r="US653" s="29"/>
      <c r="UT653" s="29"/>
      <c r="UU653" s="29"/>
      <c r="UV653" s="29"/>
      <c r="UW653" s="29"/>
      <c r="UX653" s="29"/>
      <c r="UY653" s="29"/>
      <c r="UZ653" s="29"/>
      <c r="VA653" s="29"/>
      <c r="VB653" s="29"/>
      <c r="VC653" s="29"/>
      <c r="VD653" s="29"/>
      <c r="VE653" s="29"/>
      <c r="VF653" s="29"/>
      <c r="VG653" s="29"/>
      <c r="VH653" s="29"/>
      <c r="VI653" s="29"/>
      <c r="VJ653" s="29"/>
      <c r="VK653" s="29"/>
      <c r="VL653" s="29"/>
      <c r="VM653" s="29"/>
      <c r="VN653" s="29"/>
      <c r="VO653" s="29"/>
      <c r="VP653" s="29"/>
      <c r="VQ653" s="29"/>
      <c r="VR653" s="29"/>
      <c r="VS653" s="29"/>
      <c r="VT653" s="29"/>
      <c r="VU653" s="29"/>
      <c r="VV653" s="29"/>
      <c r="VW653" s="29"/>
      <c r="VX653" s="29"/>
      <c r="VY653" s="29"/>
      <c r="VZ653" s="29"/>
      <c r="WA653" s="29"/>
      <c r="WB653" s="29"/>
      <c r="WC653" s="29"/>
      <c r="WD653" s="29"/>
      <c r="WE653" s="29"/>
      <c r="WF653" s="29"/>
      <c r="WG653" s="29"/>
      <c r="WH653" s="29"/>
      <c r="WI653" s="29"/>
      <c r="WJ653" s="29"/>
      <c r="WK653" s="29"/>
      <c r="WL653" s="29"/>
      <c r="WM653" s="29"/>
      <c r="WN653" s="29"/>
      <c r="WO653" s="29"/>
      <c r="WP653" s="29"/>
      <c r="WQ653" s="29"/>
      <c r="WR653" s="29"/>
      <c r="WS653" s="29"/>
      <c r="WT653" s="29"/>
      <c r="WU653" s="29"/>
      <c r="WV653" s="29"/>
      <c r="WW653" s="29"/>
      <c r="WX653" s="29"/>
      <c r="WY653" s="29"/>
      <c r="WZ653" s="29"/>
      <c r="XA653" s="29"/>
      <c r="XB653" s="29"/>
      <c r="XC653" s="29"/>
      <c r="XD653" s="29"/>
      <c r="XE653" s="29"/>
      <c r="XF653" s="29"/>
      <c r="XG653" s="29"/>
      <c r="XH653" s="29"/>
      <c r="XI653" s="29"/>
      <c r="XJ653" s="29"/>
      <c r="XK653" s="29"/>
      <c r="XL653" s="29"/>
      <c r="XM653" s="29"/>
      <c r="XN653" s="29"/>
      <c r="XO653" s="29"/>
      <c r="XP653" s="29"/>
      <c r="XQ653" s="29"/>
      <c r="XR653" s="29"/>
      <c r="XS653" s="29"/>
      <c r="XT653" s="29"/>
      <c r="XU653" s="29"/>
      <c r="XV653" s="29"/>
      <c r="XW653" s="29"/>
      <c r="XX653" s="29"/>
      <c r="XY653" s="29"/>
      <c r="XZ653" s="29"/>
      <c r="YA653" s="29"/>
      <c r="YB653" s="29"/>
      <c r="YC653" s="29"/>
      <c r="YD653" s="29"/>
      <c r="YE653" s="29"/>
      <c r="YF653" s="29"/>
      <c r="YG653" s="29"/>
      <c r="YH653" s="29"/>
      <c r="YI653" s="29"/>
      <c r="YJ653" s="29"/>
      <c r="YK653" s="29"/>
      <c r="YL653" s="29"/>
      <c r="YM653" s="29"/>
      <c r="YN653" s="29"/>
      <c r="YO653" s="29"/>
      <c r="YP653" s="29"/>
      <c r="YQ653" s="29"/>
      <c r="YR653" s="29"/>
      <c r="YS653" s="29"/>
      <c r="YT653" s="29"/>
      <c r="YU653" s="29"/>
      <c r="YV653" s="29"/>
      <c r="YW653" s="29"/>
      <c r="YX653" s="29"/>
      <c r="YY653" s="29"/>
      <c r="YZ653" s="29"/>
      <c r="ZA653" s="29"/>
      <c r="ZB653" s="29"/>
      <c r="ZC653" s="29"/>
      <c r="ZD653" s="29"/>
      <c r="ZE653" s="29"/>
      <c r="ZF653" s="29"/>
      <c r="ZG653" s="29"/>
      <c r="ZH653" s="29"/>
      <c r="ZI653" s="29"/>
      <c r="ZJ653" s="29"/>
      <c r="ZK653" s="29"/>
      <c r="ZL653" s="29"/>
      <c r="ZM653" s="29"/>
      <c r="ZN653" s="29"/>
      <c r="ZO653" s="29"/>
      <c r="ZP653" s="29"/>
      <c r="ZQ653" s="29"/>
      <c r="ZR653" s="29"/>
      <c r="ZS653" s="29"/>
      <c r="ZT653" s="29"/>
      <c r="ZU653" s="29"/>
      <c r="ZV653" s="29"/>
      <c r="ZW653" s="29"/>
      <c r="ZX653" s="29"/>
      <c r="ZY653" s="29"/>
      <c r="ZZ653" s="29"/>
      <c r="AAA653" s="29"/>
      <c r="AAB653" s="29"/>
      <c r="AAC653" s="29"/>
      <c r="AAD653" s="29"/>
      <c r="AAE653" s="29"/>
      <c r="AAF653" s="29"/>
      <c r="AAG653" s="29"/>
      <c r="AAH653" s="29"/>
      <c r="AAI653" s="29"/>
      <c r="AAJ653" s="29"/>
      <c r="AAK653" s="29"/>
      <c r="AAL653" s="29"/>
      <c r="AAM653" s="29"/>
      <c r="AAN653" s="29"/>
      <c r="AAO653" s="29"/>
      <c r="AAP653" s="29"/>
      <c r="AAQ653" s="29"/>
      <c r="AAR653" s="29"/>
      <c r="AAS653" s="29"/>
      <c r="AAT653" s="29"/>
      <c r="AAU653" s="29"/>
      <c r="AAV653" s="29"/>
      <c r="AAW653" s="29"/>
      <c r="AAX653" s="29"/>
      <c r="AAY653" s="29"/>
      <c r="AAZ653" s="29"/>
      <c r="ABA653" s="29"/>
      <c r="ABB653" s="29"/>
      <c r="ABC653" s="29"/>
      <c r="ABD653" s="29"/>
      <c r="ABE653" s="29"/>
      <c r="ABF653" s="29"/>
      <c r="ABG653" s="29"/>
      <c r="ABH653" s="29"/>
      <c r="ABI653" s="29"/>
      <c r="ABJ653" s="29"/>
      <c r="ABK653" s="29"/>
      <c r="ABL653" s="29"/>
      <c r="ABM653" s="29"/>
      <c r="ABN653" s="29"/>
      <c r="ABO653" s="29"/>
      <c r="ABP653" s="29"/>
      <c r="ABQ653" s="29"/>
      <c r="ABR653" s="29"/>
      <c r="ABS653" s="29"/>
      <c r="ABT653" s="29"/>
      <c r="ABU653" s="29"/>
      <c r="ABV653" s="29"/>
      <c r="ABW653" s="29"/>
      <c r="ABX653" s="29"/>
      <c r="ABY653" s="29"/>
      <c r="ABZ653" s="29"/>
      <c r="ACA653" s="29"/>
      <c r="ACB653" s="29"/>
      <c r="ACC653" s="29"/>
      <c r="ACD653" s="29"/>
      <c r="ACE653" s="29"/>
      <c r="ACF653" s="29"/>
      <c r="ACG653" s="29"/>
      <c r="ACH653" s="29"/>
      <c r="ACI653" s="29"/>
      <c r="ACJ653" s="29"/>
      <c r="ACK653" s="29"/>
      <c r="ACL653" s="29"/>
      <c r="ACM653" s="29"/>
      <c r="ACN653" s="29"/>
      <c r="ACO653" s="29"/>
      <c r="ACP653" s="29"/>
      <c r="ACQ653" s="29"/>
      <c r="ACR653" s="29"/>
      <c r="ACS653" s="29"/>
      <c r="ACT653" s="29"/>
      <c r="ACU653" s="29"/>
      <c r="ACV653" s="29"/>
      <c r="ACW653" s="29"/>
      <c r="ACX653" s="29"/>
      <c r="ACY653" s="29"/>
      <c r="ACZ653" s="29"/>
      <c r="ADA653" s="29"/>
      <c r="ADB653" s="29"/>
      <c r="ADC653" s="29"/>
      <c r="ADD653" s="29"/>
      <c r="ADE653" s="29"/>
      <c r="ADF653" s="29"/>
      <c r="ADG653" s="29"/>
      <c r="ADH653" s="29"/>
      <c r="ADI653" s="29"/>
      <c r="ADJ653" s="29"/>
      <c r="ADK653" s="29"/>
      <c r="ADL653" s="29"/>
      <c r="ADM653" s="29"/>
      <c r="ADN653" s="29"/>
      <c r="ADO653" s="29"/>
      <c r="ADP653" s="29"/>
      <c r="ADQ653" s="29"/>
      <c r="ADR653" s="29"/>
      <c r="ADS653" s="29"/>
      <c r="ADT653" s="29"/>
      <c r="ADU653" s="29"/>
      <c r="ADV653" s="29"/>
      <c r="ADW653" s="29"/>
      <c r="ADX653" s="29"/>
      <c r="ADY653" s="29"/>
      <c r="ADZ653" s="29"/>
      <c r="AEA653" s="29"/>
      <c r="AEB653" s="29"/>
      <c r="AEC653" s="29"/>
      <c r="AED653" s="29"/>
      <c r="AEE653" s="29"/>
      <c r="AEF653" s="29"/>
      <c r="AEG653" s="29"/>
      <c r="AEH653" s="29"/>
      <c r="AEI653" s="29"/>
      <c r="AEJ653" s="29"/>
      <c r="AEK653" s="29"/>
      <c r="AEL653" s="29"/>
      <c r="AEM653" s="29"/>
      <c r="AEN653" s="29"/>
      <c r="AEO653" s="29"/>
      <c r="AEP653" s="29"/>
      <c r="AEQ653" s="29"/>
      <c r="AER653" s="29"/>
      <c r="AES653" s="29"/>
      <c r="AET653" s="29"/>
      <c r="AEU653" s="29"/>
      <c r="AEV653" s="29"/>
      <c r="AEW653" s="29"/>
      <c r="AEX653" s="29"/>
      <c r="AEY653" s="29"/>
      <c r="AEZ653" s="29"/>
      <c r="AFA653" s="29"/>
      <c r="AFB653" s="29"/>
      <c r="AFC653" s="29"/>
      <c r="AFD653" s="29"/>
      <c r="AFE653" s="29"/>
      <c r="AFF653" s="29"/>
      <c r="AFG653" s="29"/>
      <c r="AFH653" s="29"/>
      <c r="AFI653" s="29"/>
      <c r="AFJ653" s="29"/>
      <c r="AFK653" s="29"/>
      <c r="AFL653" s="29"/>
      <c r="AFM653" s="29"/>
      <c r="AFN653" s="29"/>
      <c r="AFO653" s="29"/>
      <c r="AFP653" s="29"/>
      <c r="AFQ653" s="29"/>
      <c r="AFR653" s="29"/>
      <c r="AFS653" s="29"/>
      <c r="AFT653" s="29"/>
      <c r="AFU653" s="29"/>
      <c r="AFV653" s="29"/>
      <c r="AFW653" s="29"/>
      <c r="AFX653" s="29"/>
      <c r="AFY653" s="29"/>
      <c r="AFZ653" s="29"/>
      <c r="AGA653" s="29"/>
      <c r="AGB653" s="29"/>
      <c r="AGC653" s="29"/>
      <c r="AGD653" s="29"/>
      <c r="AGE653" s="29"/>
      <c r="AGF653" s="29"/>
      <c r="AGG653" s="29"/>
      <c r="AGH653" s="29"/>
      <c r="AGI653" s="29"/>
      <c r="AGJ653" s="29"/>
      <c r="AGK653" s="29"/>
      <c r="AGL653" s="29"/>
      <c r="AGM653" s="29"/>
      <c r="AGN653" s="29"/>
      <c r="AGO653" s="29"/>
      <c r="AGP653" s="29"/>
      <c r="AGQ653" s="29"/>
      <c r="AGR653" s="29"/>
      <c r="AGS653" s="29"/>
      <c r="AGT653" s="29"/>
      <c r="AGU653" s="29"/>
      <c r="AGV653" s="29"/>
      <c r="AGW653" s="29"/>
      <c r="AGX653" s="29"/>
      <c r="AGY653" s="29"/>
      <c r="AGZ653" s="29"/>
      <c r="AHA653" s="29"/>
      <c r="AHB653" s="29"/>
      <c r="AHC653" s="29"/>
      <c r="AHD653" s="29"/>
      <c r="AHE653" s="29"/>
      <c r="AHF653" s="29"/>
      <c r="AHG653" s="29"/>
      <c r="AHH653" s="29"/>
      <c r="AHI653" s="29"/>
      <c r="AHJ653" s="29"/>
      <c r="AHK653" s="29"/>
      <c r="AHL653" s="29"/>
      <c r="AHM653" s="29"/>
      <c r="AHN653" s="29"/>
      <c r="AHO653" s="29"/>
      <c r="AHP653" s="29"/>
      <c r="AHQ653" s="29"/>
      <c r="AHR653" s="29"/>
      <c r="AHS653" s="29"/>
      <c r="AHT653" s="29"/>
      <c r="AHU653" s="29"/>
      <c r="AHV653" s="29"/>
      <c r="AHW653" s="29"/>
      <c r="AHX653" s="29"/>
      <c r="AHY653" s="29"/>
      <c r="AHZ653" s="29"/>
      <c r="AIA653" s="29"/>
      <c r="AIB653" s="29"/>
      <c r="AIC653" s="29"/>
      <c r="AID653" s="29"/>
      <c r="AIE653" s="29"/>
      <c r="AIF653" s="29"/>
      <c r="AIG653" s="29"/>
      <c r="AIH653" s="29"/>
      <c r="AII653" s="29"/>
      <c r="AIJ653" s="29"/>
      <c r="AIK653" s="29"/>
      <c r="AIL653" s="29"/>
      <c r="AIM653" s="29"/>
      <c r="AIN653" s="29"/>
      <c r="AIO653" s="29"/>
      <c r="AIP653" s="29"/>
      <c r="AIQ653" s="29"/>
      <c r="AIR653" s="29"/>
      <c r="AIS653" s="29"/>
      <c r="AIT653" s="29"/>
      <c r="AIU653" s="29"/>
      <c r="AIV653" s="29"/>
      <c r="AIW653" s="29"/>
      <c r="AIX653" s="29"/>
      <c r="AIY653" s="29"/>
      <c r="AIZ653" s="29"/>
      <c r="AJA653" s="29"/>
      <c r="AJB653" s="29"/>
      <c r="AJC653" s="29"/>
      <c r="AJD653" s="29"/>
      <c r="AJE653" s="29"/>
      <c r="AJF653" s="29"/>
      <c r="AJG653" s="29"/>
      <c r="AJH653" s="29"/>
      <c r="AJI653" s="29"/>
      <c r="AJJ653" s="29"/>
      <c r="AJK653" s="29"/>
      <c r="AJL653" s="29"/>
      <c r="AJM653" s="29"/>
      <c r="AJN653" s="29"/>
      <c r="AJO653" s="29"/>
      <c r="AJP653" s="29"/>
      <c r="AJQ653" s="29"/>
      <c r="AJR653" s="29"/>
      <c r="AJS653" s="29"/>
      <c r="AJT653" s="29"/>
      <c r="AJU653" s="29"/>
      <c r="AJV653" s="29"/>
      <c r="AJW653" s="29"/>
      <c r="AJX653" s="29"/>
      <c r="AJY653" s="29"/>
      <c r="AJZ653" s="29"/>
      <c r="AKA653" s="29"/>
      <c r="AKB653" s="29"/>
      <c r="AKC653" s="29"/>
      <c r="AKD653" s="29"/>
      <c r="AKE653" s="29"/>
      <c r="AKF653" s="29"/>
      <c r="AKG653" s="29"/>
      <c r="AKH653" s="29"/>
      <c r="AKI653" s="29"/>
      <c r="AKJ653" s="29"/>
      <c r="AKK653" s="29"/>
      <c r="AKL653" s="29"/>
      <c r="AKM653" s="29"/>
      <c r="AKN653" s="29"/>
      <c r="AKO653" s="29"/>
      <c r="AKP653" s="29"/>
      <c r="AKQ653" s="29"/>
      <c r="AKR653" s="29"/>
      <c r="AKS653" s="29"/>
      <c r="AKT653" s="29"/>
      <c r="AKU653" s="29"/>
      <c r="AKV653" s="29"/>
      <c r="AKW653" s="29"/>
      <c r="AKX653" s="29"/>
      <c r="AKY653" s="29"/>
      <c r="AKZ653" s="29"/>
      <c r="ALA653" s="29"/>
      <c r="ALB653" s="29"/>
      <c r="ALC653" s="29"/>
      <c r="ALD653" s="29"/>
      <c r="ALE653" s="29"/>
      <c r="ALF653" s="29"/>
      <c r="ALG653" s="29"/>
      <c r="ALH653" s="29"/>
      <c r="ALI653" s="29"/>
      <c r="ALJ653" s="29"/>
      <c r="ALK653" s="29"/>
      <c r="ALL653" s="29"/>
      <c r="ALM653" s="29"/>
      <c r="ALN653" s="29"/>
      <c r="ALO653" s="29"/>
      <c r="ALP653" s="29"/>
      <c r="ALQ653" s="29"/>
      <c r="ALR653" s="29"/>
      <c r="ALS653" s="29"/>
      <c r="ALT653" s="29"/>
      <c r="ALU653" s="29"/>
      <c r="ALV653" s="29"/>
      <c r="ALW653" s="29"/>
      <c r="ALX653" s="29"/>
      <c r="ALY653" s="29"/>
      <c r="ALZ653" s="29"/>
      <c r="AMA653" s="29"/>
      <c r="AMB653" s="29"/>
      <c r="AMC653" s="29"/>
      <c r="AMD653" s="29"/>
      <c r="AME653" s="29"/>
      <c r="AMF653" s="29"/>
      <c r="AMG653" s="29"/>
      <c r="AMH653" s="29"/>
      <c r="AMI653" s="29"/>
      <c r="AMJ653" s="29"/>
      <c r="AMK653" s="29"/>
      <c r="AML653" s="29"/>
      <c r="AMM653" s="29"/>
      <c r="AMN653" s="29"/>
      <c r="AMO653" s="29"/>
      <c r="AMP653" s="29"/>
      <c r="AMQ653" s="29"/>
      <c r="AMR653" s="29"/>
      <c r="AMS653" s="29"/>
      <c r="AMT653" s="29"/>
      <c r="AMU653" s="29"/>
      <c r="AMV653" s="29"/>
      <c r="AMW653" s="29"/>
      <c r="AMX653" s="29"/>
    </row>
    <row r="654" spans="3:1038" s="18" customFormat="1" x14ac:dyDescent="0.25">
      <c r="C654" s="6" t="str">
        <f t="shared" si="343"/>
        <v>(generic)</v>
      </c>
      <c r="D654" s="147" t="str">
        <f t="shared" si="344"/>
        <v>Standard Design 50 gal HPWH</v>
      </c>
      <c r="E654" s="6">
        <f t="shared" si="345"/>
        <v>9900138</v>
      </c>
      <c r="F654" s="55">
        <f t="shared" si="346"/>
        <v>50</v>
      </c>
      <c r="G654" s="6" t="str">
        <f t="shared" si="347"/>
        <v>GE2012</v>
      </c>
      <c r="H654" s="114">
        <f t="shared" si="348"/>
        <v>0</v>
      </c>
      <c r="I654" s="152" t="str">
        <f t="shared" si="349"/>
        <v>WhirlpoolHPSE2K50</v>
      </c>
      <c r="J654" s="114">
        <v>0</v>
      </c>
      <c r="K654" s="220">
        <v>0</v>
      </c>
      <c r="L654" s="91" t="s">
        <v>188</v>
      </c>
      <c r="M654" s="32">
        <v>1</v>
      </c>
      <c r="N654" s="75">
        <f t="shared" si="350"/>
        <v>99</v>
      </c>
      <c r="O654" s="12" t="s">
        <v>210</v>
      </c>
      <c r="P654" s="61">
        <v>1</v>
      </c>
      <c r="Q654" s="164">
        <f t="shared" si="337"/>
        <v>9900138</v>
      </c>
      <c r="R654" s="221" t="s">
        <v>1284</v>
      </c>
      <c r="S654" s="151">
        <f>COUNTIF(R$90:R$662, R654)</f>
        <v>1</v>
      </c>
      <c r="T654" s="21" t="s">
        <v>214</v>
      </c>
      <c r="U654" s="22">
        <v>50</v>
      </c>
      <c r="V654" s="30" t="s">
        <v>212</v>
      </c>
      <c r="W654" s="80" t="s">
        <v>212</v>
      </c>
      <c r="X654" s="85" t="str">
        <f t="shared" si="338"/>
        <v>GE2012</v>
      </c>
      <c r="Y654" s="113">
        <v>0</v>
      </c>
      <c r="Z654" s="45">
        <v>0</v>
      </c>
      <c r="AA654" s="47">
        <v>0</v>
      </c>
      <c r="AB654" s="44"/>
      <c r="AC654" s="124" t="str">
        <f t="shared" si="352"/>
        <v>2,     9900138,   "Standard Design 50 gal HPWH"</v>
      </c>
      <c r="AD654" s="126" t="str">
        <f>AD653</f>
        <v>(generic)</v>
      </c>
      <c r="AE654" s="127" t="s">
        <v>677</v>
      </c>
      <c r="AF654" s="167">
        <f>COUNTIF(AE$77:AE$662, AE654)</f>
        <v>2</v>
      </c>
      <c r="AG654" s="124" t="str">
        <f t="shared" si="353"/>
        <v xml:space="preserve">          case  Standard Design 50 gal HPWH   :   "WhirlpoolHPSE2K50"</v>
      </c>
      <c r="AH654" s="6" t="s">
        <v>1273</v>
      </c>
      <c r="AI654" s="6"/>
      <c r="AJ654" s="6" t="s">
        <v>1273</v>
      </c>
      <c r="AK654"/>
      <c r="AL654" s="138" t="str">
        <f t="shared" si="354"/>
        <v/>
      </c>
      <c r="AM654" s="138" t="str">
        <f t="shared" si="355"/>
        <v/>
      </c>
      <c r="AN654"/>
      <c r="AO654"/>
      <c r="AP654"/>
      <c r="AQ654"/>
      <c r="AR654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9"/>
      <c r="BI654" s="29"/>
      <c r="BJ654" s="29"/>
      <c r="BK654" s="29"/>
      <c r="BL654" s="29"/>
      <c r="BM654" s="29"/>
      <c r="BN654" s="29"/>
      <c r="BO654" s="29"/>
      <c r="BP654" s="29"/>
      <c r="BQ654" s="29"/>
      <c r="BR654" s="29"/>
      <c r="BS654" s="29"/>
      <c r="BT654" s="29"/>
      <c r="BU654" s="29"/>
      <c r="BV654" s="29"/>
      <c r="BW654" s="29"/>
      <c r="BX654" s="29"/>
      <c r="BY654" s="29"/>
      <c r="BZ654" s="29"/>
      <c r="CA654" s="29"/>
      <c r="CB654" s="29"/>
      <c r="CC654" s="29"/>
      <c r="CD654" s="29"/>
      <c r="CE654" s="29"/>
      <c r="CF654" s="29"/>
      <c r="CG654" s="29"/>
      <c r="CH654" s="29"/>
      <c r="CI654" s="29"/>
      <c r="CJ654" s="29"/>
      <c r="CK654" s="29"/>
      <c r="CL654" s="29"/>
      <c r="CM654" s="29"/>
      <c r="CN654" s="29"/>
      <c r="CO654" s="29"/>
      <c r="CP654" s="29"/>
      <c r="CQ654" s="29"/>
      <c r="CR654" s="29"/>
      <c r="CS654" s="29"/>
      <c r="CT654" s="29"/>
      <c r="CU654" s="29"/>
      <c r="CV654" s="29"/>
      <c r="CW654" s="29"/>
      <c r="CX654" s="29"/>
      <c r="CY654" s="29"/>
      <c r="CZ654" s="29"/>
      <c r="DA654" s="29"/>
      <c r="DB654" s="29"/>
      <c r="DC654" s="29"/>
      <c r="DD654" s="29"/>
      <c r="DE654" s="29"/>
      <c r="DF654" s="29"/>
      <c r="DG654" s="29"/>
      <c r="DH654" s="29"/>
      <c r="DI654" s="29"/>
      <c r="DJ654" s="29"/>
      <c r="DK654" s="29"/>
      <c r="DL654" s="29"/>
      <c r="DM654" s="29"/>
      <c r="DN654" s="29"/>
      <c r="DO654" s="29"/>
      <c r="DP654" s="29"/>
      <c r="DQ654" s="29"/>
      <c r="DR654" s="29"/>
      <c r="DS654" s="29"/>
      <c r="DT654" s="29"/>
      <c r="DU654" s="29"/>
      <c r="DV654" s="29"/>
      <c r="DW654" s="29"/>
      <c r="DX654" s="29"/>
      <c r="DY654" s="29"/>
      <c r="DZ654" s="29"/>
      <c r="EA654" s="29"/>
      <c r="EB654" s="29"/>
      <c r="EC654" s="29"/>
      <c r="ED654" s="29"/>
      <c r="EE654" s="29"/>
      <c r="EF654" s="29"/>
      <c r="EG654" s="29"/>
      <c r="EH654" s="29"/>
      <c r="EI654" s="29"/>
      <c r="EJ654" s="29"/>
      <c r="EK654" s="29"/>
      <c r="EL654" s="29"/>
      <c r="EM654" s="29"/>
      <c r="EN654" s="29"/>
      <c r="EO654" s="29"/>
      <c r="EP654" s="29"/>
      <c r="EQ654" s="29"/>
      <c r="ER654" s="29"/>
      <c r="ES654" s="29"/>
      <c r="ET654" s="29"/>
      <c r="EU654" s="29"/>
      <c r="EV654" s="29"/>
      <c r="EW654" s="29"/>
      <c r="EX654" s="29"/>
      <c r="EY654" s="29"/>
      <c r="EZ654" s="29"/>
      <c r="FA654" s="29"/>
      <c r="FB654" s="29"/>
      <c r="FC654" s="29"/>
      <c r="FD654" s="29"/>
      <c r="FE654" s="29"/>
      <c r="FF654" s="29"/>
      <c r="FG654" s="29"/>
      <c r="FH654" s="29"/>
      <c r="FI654" s="29"/>
      <c r="FJ654" s="29"/>
      <c r="FK654" s="29"/>
      <c r="FL654" s="29"/>
      <c r="FM654" s="29"/>
      <c r="FN654" s="29"/>
      <c r="FO654" s="29"/>
      <c r="FP654" s="29"/>
      <c r="FQ654" s="29"/>
      <c r="FR654" s="29"/>
      <c r="FS654" s="29"/>
      <c r="FT654" s="29"/>
      <c r="FU654" s="29"/>
      <c r="FV654" s="29"/>
      <c r="FW654" s="29"/>
      <c r="FX654" s="29"/>
      <c r="FY654" s="29"/>
      <c r="FZ654" s="29"/>
      <c r="GA654" s="29"/>
      <c r="GB654" s="29"/>
      <c r="GC654" s="29"/>
      <c r="GD654" s="29"/>
      <c r="GE654" s="29"/>
      <c r="GF654" s="29"/>
      <c r="GG654" s="29"/>
      <c r="GH654" s="29"/>
      <c r="GI654" s="29"/>
      <c r="GJ654" s="29"/>
      <c r="GK654" s="29"/>
      <c r="GL654" s="29"/>
      <c r="GM654" s="29"/>
      <c r="GN654" s="29"/>
      <c r="GO654" s="29"/>
      <c r="GP654" s="29"/>
      <c r="GQ654" s="29"/>
      <c r="GR654" s="29"/>
      <c r="GS654" s="29"/>
      <c r="GT654" s="29"/>
      <c r="GU654" s="29"/>
      <c r="GV654" s="29"/>
      <c r="GW654" s="29"/>
      <c r="GX654" s="29"/>
      <c r="GY654" s="29"/>
      <c r="GZ654" s="29"/>
      <c r="HA654" s="29"/>
      <c r="HB654" s="29"/>
      <c r="HC654" s="29"/>
      <c r="HD654" s="29"/>
      <c r="HE654" s="29"/>
      <c r="HF654" s="29"/>
      <c r="HG654" s="29"/>
      <c r="HH654" s="29"/>
      <c r="HI654" s="29"/>
      <c r="HJ654" s="29"/>
      <c r="HK654" s="29"/>
      <c r="HL654" s="29"/>
      <c r="HM654" s="29"/>
      <c r="HN654" s="29"/>
      <c r="HO654" s="29"/>
      <c r="HP654" s="29"/>
      <c r="HQ654" s="29"/>
      <c r="HR654" s="29"/>
      <c r="HS654" s="29"/>
      <c r="HT654" s="29"/>
      <c r="HU654" s="29"/>
      <c r="HV654" s="29"/>
      <c r="HW654" s="29"/>
      <c r="HX654" s="29"/>
      <c r="HY654" s="29"/>
      <c r="HZ654" s="29"/>
      <c r="IA654" s="29"/>
      <c r="IB654" s="29"/>
      <c r="IC654" s="29"/>
      <c r="ID654" s="29"/>
      <c r="IE654" s="29"/>
      <c r="IF654" s="29"/>
      <c r="IG654" s="29"/>
      <c r="IH654" s="29"/>
      <c r="II654" s="29"/>
      <c r="IJ654" s="29"/>
      <c r="IK654" s="29"/>
      <c r="IL654" s="29"/>
      <c r="IM654" s="29"/>
      <c r="IN654" s="29"/>
      <c r="IO654" s="29"/>
      <c r="IP654" s="29"/>
      <c r="IQ654" s="29"/>
      <c r="IR654" s="29"/>
      <c r="IS654" s="29"/>
      <c r="IT654" s="29"/>
      <c r="IU654" s="29"/>
      <c r="IV654" s="29"/>
      <c r="IW654" s="29"/>
      <c r="IX654" s="29"/>
      <c r="IY654" s="29"/>
      <c r="IZ654" s="29"/>
      <c r="JA654" s="29"/>
      <c r="JB654" s="29"/>
      <c r="JC654" s="29"/>
      <c r="JD654" s="29"/>
      <c r="JE654" s="29"/>
      <c r="JF654" s="29"/>
      <c r="JG654" s="29"/>
      <c r="JH654" s="29"/>
      <c r="JI654" s="29"/>
      <c r="JJ654" s="29"/>
      <c r="JK654" s="29"/>
      <c r="JL654" s="29"/>
      <c r="JM654" s="29"/>
      <c r="JN654" s="29"/>
      <c r="JO654" s="29"/>
      <c r="JP654" s="29"/>
      <c r="JQ654" s="29"/>
      <c r="JR654" s="29"/>
      <c r="JS654" s="29"/>
      <c r="JT654" s="29"/>
      <c r="JU654" s="29"/>
      <c r="JV654" s="29"/>
      <c r="JW654" s="29"/>
      <c r="JX654" s="29"/>
      <c r="JY654" s="29"/>
      <c r="JZ654" s="29"/>
      <c r="KA654" s="29"/>
      <c r="KB654" s="29"/>
      <c r="KC654" s="29"/>
      <c r="KD654" s="29"/>
      <c r="KE654" s="29"/>
      <c r="KF654" s="29"/>
      <c r="KG654" s="29"/>
      <c r="KH654" s="29"/>
      <c r="KI654" s="29"/>
      <c r="KJ654" s="29"/>
      <c r="KK654" s="29"/>
      <c r="KL654" s="29"/>
      <c r="KM654" s="29"/>
      <c r="KN654" s="29"/>
      <c r="KO654" s="29"/>
      <c r="KP654" s="29"/>
      <c r="KQ654" s="29"/>
      <c r="KR654" s="29"/>
      <c r="KS654" s="29"/>
      <c r="KT654" s="29"/>
      <c r="KU654" s="29"/>
      <c r="KV654" s="29"/>
      <c r="KW654" s="29"/>
      <c r="KX654" s="29"/>
      <c r="KY654" s="29"/>
      <c r="KZ654" s="29"/>
      <c r="LA654" s="29"/>
      <c r="LB654" s="29"/>
      <c r="LC654" s="29"/>
      <c r="LD654" s="29"/>
      <c r="LE654" s="29"/>
      <c r="LF654" s="29"/>
      <c r="LG654" s="29"/>
      <c r="LH654" s="29"/>
      <c r="LI654" s="29"/>
      <c r="LJ654" s="29"/>
      <c r="LK654" s="29"/>
      <c r="LL654" s="29"/>
      <c r="LM654" s="29"/>
      <c r="LN654" s="29"/>
      <c r="LO654" s="29"/>
      <c r="LP654" s="29"/>
      <c r="LQ654" s="29"/>
      <c r="LR654" s="29"/>
      <c r="LS654" s="29"/>
      <c r="LT654" s="29"/>
      <c r="LU654" s="29"/>
      <c r="LV654" s="29"/>
      <c r="LW654" s="29"/>
      <c r="LX654" s="29"/>
      <c r="LY654" s="29"/>
      <c r="LZ654" s="29"/>
      <c r="MA654" s="29"/>
      <c r="MB654" s="29"/>
      <c r="MC654" s="29"/>
      <c r="MD654" s="29"/>
      <c r="ME654" s="29"/>
      <c r="MF654" s="29"/>
      <c r="MG654" s="29"/>
      <c r="MH654" s="29"/>
      <c r="MI654" s="29"/>
      <c r="MJ654" s="29"/>
      <c r="MK654" s="29"/>
      <c r="ML654" s="29"/>
      <c r="MM654" s="29"/>
      <c r="MN654" s="29"/>
      <c r="MO654" s="29"/>
      <c r="MP654" s="29"/>
      <c r="MQ654" s="29"/>
      <c r="MR654" s="29"/>
      <c r="MS654" s="29"/>
      <c r="MT654" s="29"/>
      <c r="MU654" s="29"/>
      <c r="MV654" s="29"/>
      <c r="MW654" s="29"/>
      <c r="MX654" s="29"/>
      <c r="MY654" s="29"/>
      <c r="MZ654" s="29"/>
      <c r="NA654" s="29"/>
      <c r="NB654" s="29"/>
      <c r="NC654" s="29"/>
      <c r="ND654" s="29"/>
      <c r="NE654" s="29"/>
      <c r="NF654" s="29"/>
      <c r="NG654" s="29"/>
      <c r="NH654" s="29"/>
      <c r="NI654" s="29"/>
      <c r="NJ654" s="29"/>
      <c r="NK654" s="29"/>
      <c r="NL654" s="29"/>
      <c r="NM654" s="29"/>
      <c r="NN654" s="29"/>
      <c r="NO654" s="29"/>
      <c r="NP654" s="29"/>
      <c r="NQ654" s="29"/>
      <c r="NR654" s="29"/>
      <c r="NS654" s="29"/>
      <c r="NT654" s="29"/>
      <c r="NU654" s="29"/>
      <c r="NV654" s="29"/>
      <c r="NW654" s="29"/>
      <c r="NX654" s="29"/>
      <c r="NY654" s="29"/>
      <c r="NZ654" s="29"/>
      <c r="OA654" s="29"/>
      <c r="OB654" s="29"/>
      <c r="OC654" s="29"/>
      <c r="OD654" s="29"/>
      <c r="OE654" s="29"/>
      <c r="OF654" s="29"/>
      <c r="OG654" s="29"/>
      <c r="OH654" s="29"/>
      <c r="OI654" s="29"/>
      <c r="OJ654" s="29"/>
      <c r="OK654" s="29"/>
      <c r="OL654" s="29"/>
      <c r="OM654" s="29"/>
      <c r="ON654" s="29"/>
      <c r="OO654" s="29"/>
      <c r="OP654" s="29"/>
      <c r="OQ654" s="29"/>
      <c r="OR654" s="29"/>
      <c r="OS654" s="29"/>
      <c r="OT654" s="29"/>
      <c r="OU654" s="29"/>
      <c r="OV654" s="29"/>
      <c r="OW654" s="29"/>
      <c r="OX654" s="29"/>
      <c r="OY654" s="29"/>
      <c r="OZ654" s="29"/>
      <c r="PA654" s="29"/>
      <c r="PB654" s="29"/>
      <c r="PC654" s="29"/>
      <c r="PD654" s="29"/>
      <c r="PE654" s="29"/>
      <c r="PF654" s="29"/>
      <c r="PG654" s="29"/>
      <c r="PH654" s="29"/>
      <c r="PI654" s="29"/>
      <c r="PJ654" s="29"/>
      <c r="PK654" s="29"/>
      <c r="PL654" s="29"/>
      <c r="PM654" s="29"/>
      <c r="PN654" s="29"/>
      <c r="PO654" s="29"/>
      <c r="PP654" s="29"/>
      <c r="PQ654" s="29"/>
      <c r="PR654" s="29"/>
      <c r="PS654" s="29"/>
      <c r="PT654" s="29"/>
      <c r="PU654" s="29"/>
      <c r="PV654" s="29"/>
      <c r="PW654" s="29"/>
      <c r="PX654" s="29"/>
      <c r="PY654" s="29"/>
      <c r="PZ654" s="29"/>
      <c r="QA654" s="29"/>
      <c r="QB654" s="29"/>
      <c r="QC654" s="29"/>
      <c r="QD654" s="29"/>
      <c r="QE654" s="29"/>
      <c r="QF654" s="29"/>
      <c r="QG654" s="29"/>
      <c r="QH654" s="29"/>
      <c r="QI654" s="29"/>
      <c r="QJ654" s="29"/>
      <c r="QK654" s="29"/>
      <c r="QL654" s="29"/>
      <c r="QM654" s="29"/>
      <c r="QN654" s="29"/>
      <c r="QO654" s="29"/>
      <c r="QP654" s="29"/>
      <c r="QQ654" s="29"/>
      <c r="QR654" s="29"/>
      <c r="QS654" s="29"/>
      <c r="QT654" s="29"/>
      <c r="QU654" s="29"/>
      <c r="QV654" s="29"/>
      <c r="QW654" s="29"/>
      <c r="QX654" s="29"/>
      <c r="QY654" s="29"/>
      <c r="QZ654" s="29"/>
      <c r="RA654" s="29"/>
      <c r="RB654" s="29"/>
      <c r="RC654" s="29"/>
      <c r="RD654" s="29"/>
      <c r="RE654" s="29"/>
      <c r="RF654" s="29"/>
      <c r="RG654" s="29"/>
      <c r="RH654" s="29"/>
      <c r="RI654" s="29"/>
      <c r="RJ654" s="29"/>
      <c r="RK654" s="29"/>
      <c r="RL654" s="29"/>
      <c r="RM654" s="29"/>
      <c r="RN654" s="29"/>
      <c r="RO654" s="29"/>
      <c r="RP654" s="29"/>
      <c r="RQ654" s="29"/>
      <c r="RR654" s="29"/>
      <c r="RS654" s="29"/>
      <c r="RT654" s="29"/>
      <c r="RU654" s="29"/>
      <c r="RV654" s="29"/>
      <c r="RW654" s="29"/>
      <c r="RX654" s="29"/>
      <c r="RY654" s="29"/>
      <c r="RZ654" s="29"/>
      <c r="SA654" s="29"/>
      <c r="SB654" s="29"/>
      <c r="SC654" s="29"/>
      <c r="SD654" s="29"/>
      <c r="SE654" s="29"/>
      <c r="SF654" s="29"/>
      <c r="SG654" s="29"/>
      <c r="SH654" s="29"/>
      <c r="SI654" s="29"/>
      <c r="SJ654" s="29"/>
      <c r="SK654" s="29"/>
      <c r="SL654" s="29"/>
      <c r="SM654" s="29"/>
      <c r="SN654" s="29"/>
      <c r="SO654" s="29"/>
      <c r="SP654" s="29"/>
      <c r="SQ654" s="29"/>
      <c r="SR654" s="29"/>
      <c r="SS654" s="29"/>
      <c r="ST654" s="29"/>
      <c r="SU654" s="29"/>
      <c r="SV654" s="29"/>
      <c r="SW654" s="29"/>
      <c r="SX654" s="29"/>
      <c r="SY654" s="29"/>
      <c r="SZ654" s="29"/>
      <c r="TA654" s="29"/>
      <c r="TB654" s="29"/>
      <c r="TC654" s="29"/>
      <c r="TD654" s="29"/>
      <c r="TE654" s="29"/>
      <c r="TF654" s="29"/>
      <c r="TG654" s="29"/>
      <c r="TH654" s="29"/>
      <c r="TI654" s="29"/>
      <c r="TJ654" s="29"/>
      <c r="TK654" s="29"/>
      <c r="TL654" s="29"/>
      <c r="TM654" s="29"/>
      <c r="TN654" s="29"/>
      <c r="TO654" s="29"/>
      <c r="TP654" s="29"/>
      <c r="TQ654" s="29"/>
      <c r="TR654" s="29"/>
      <c r="TS654" s="29"/>
      <c r="TT654" s="29"/>
      <c r="TU654" s="29"/>
      <c r="TV654" s="29"/>
      <c r="TW654" s="29"/>
      <c r="TX654" s="29"/>
      <c r="TY654" s="29"/>
      <c r="TZ654" s="29"/>
      <c r="UA654" s="29"/>
      <c r="UB654" s="29"/>
      <c r="UC654" s="29"/>
      <c r="UD654" s="29"/>
      <c r="UE654" s="29"/>
      <c r="UF654" s="29"/>
      <c r="UG654" s="29"/>
      <c r="UH654" s="29"/>
      <c r="UI654" s="29"/>
      <c r="UJ654" s="29"/>
      <c r="UK654" s="29"/>
      <c r="UL654" s="29"/>
      <c r="UM654" s="29"/>
      <c r="UN654" s="29"/>
      <c r="UO654" s="29"/>
      <c r="UP654" s="29"/>
      <c r="UQ654" s="29"/>
      <c r="UR654" s="29"/>
      <c r="US654" s="29"/>
      <c r="UT654" s="29"/>
      <c r="UU654" s="29"/>
      <c r="UV654" s="29"/>
      <c r="UW654" s="29"/>
      <c r="UX654" s="29"/>
      <c r="UY654" s="29"/>
      <c r="UZ654" s="29"/>
      <c r="VA654" s="29"/>
      <c r="VB654" s="29"/>
      <c r="VC654" s="29"/>
      <c r="VD654" s="29"/>
      <c r="VE654" s="29"/>
      <c r="VF654" s="29"/>
      <c r="VG654" s="29"/>
      <c r="VH654" s="29"/>
      <c r="VI654" s="29"/>
      <c r="VJ654" s="29"/>
      <c r="VK654" s="29"/>
      <c r="VL654" s="29"/>
      <c r="VM654" s="29"/>
      <c r="VN654" s="29"/>
      <c r="VO654" s="29"/>
      <c r="VP654" s="29"/>
      <c r="VQ654" s="29"/>
      <c r="VR654" s="29"/>
      <c r="VS654" s="29"/>
      <c r="VT654" s="29"/>
      <c r="VU654" s="29"/>
      <c r="VV654" s="29"/>
      <c r="VW654" s="29"/>
      <c r="VX654" s="29"/>
      <c r="VY654" s="29"/>
      <c r="VZ654" s="29"/>
      <c r="WA654" s="29"/>
      <c r="WB654" s="29"/>
      <c r="WC654" s="29"/>
      <c r="WD654" s="29"/>
      <c r="WE654" s="29"/>
      <c r="WF654" s="29"/>
      <c r="WG654" s="29"/>
      <c r="WH654" s="29"/>
      <c r="WI654" s="29"/>
      <c r="WJ654" s="29"/>
      <c r="WK654" s="29"/>
      <c r="WL654" s="29"/>
      <c r="WM654" s="29"/>
      <c r="WN654" s="29"/>
      <c r="WO654" s="29"/>
      <c r="WP654" s="29"/>
      <c r="WQ654" s="29"/>
      <c r="WR654" s="29"/>
      <c r="WS654" s="29"/>
      <c r="WT654" s="29"/>
      <c r="WU654" s="29"/>
      <c r="WV654" s="29"/>
      <c r="WW654" s="29"/>
      <c r="WX654" s="29"/>
      <c r="WY654" s="29"/>
      <c r="WZ654" s="29"/>
      <c r="XA654" s="29"/>
      <c r="XB654" s="29"/>
      <c r="XC654" s="29"/>
      <c r="XD654" s="29"/>
      <c r="XE654" s="29"/>
      <c r="XF654" s="29"/>
      <c r="XG654" s="29"/>
      <c r="XH654" s="29"/>
      <c r="XI654" s="29"/>
      <c r="XJ654" s="29"/>
      <c r="XK654" s="29"/>
      <c r="XL654" s="29"/>
      <c r="XM654" s="29"/>
      <c r="XN654" s="29"/>
      <c r="XO654" s="29"/>
      <c r="XP654" s="29"/>
      <c r="XQ654" s="29"/>
      <c r="XR654" s="29"/>
      <c r="XS654" s="29"/>
      <c r="XT654" s="29"/>
      <c r="XU654" s="29"/>
      <c r="XV654" s="29"/>
      <c r="XW654" s="29"/>
      <c r="XX654" s="29"/>
      <c r="XY654" s="29"/>
      <c r="XZ654" s="29"/>
      <c r="YA654" s="29"/>
      <c r="YB654" s="29"/>
      <c r="YC654" s="29"/>
      <c r="YD654" s="29"/>
      <c r="YE654" s="29"/>
      <c r="YF654" s="29"/>
      <c r="YG654" s="29"/>
      <c r="YH654" s="29"/>
      <c r="YI654" s="29"/>
      <c r="YJ654" s="29"/>
      <c r="YK654" s="29"/>
      <c r="YL654" s="29"/>
      <c r="YM654" s="29"/>
      <c r="YN654" s="29"/>
      <c r="YO654" s="29"/>
      <c r="YP654" s="29"/>
      <c r="YQ654" s="29"/>
      <c r="YR654" s="29"/>
      <c r="YS654" s="29"/>
      <c r="YT654" s="29"/>
      <c r="YU654" s="29"/>
      <c r="YV654" s="29"/>
      <c r="YW654" s="29"/>
      <c r="YX654" s="29"/>
      <c r="YY654" s="29"/>
      <c r="YZ654" s="29"/>
      <c r="ZA654" s="29"/>
      <c r="ZB654" s="29"/>
      <c r="ZC654" s="29"/>
      <c r="ZD654" s="29"/>
      <c r="ZE654" s="29"/>
      <c r="ZF654" s="29"/>
      <c r="ZG654" s="29"/>
      <c r="ZH654" s="29"/>
      <c r="ZI654" s="29"/>
      <c r="ZJ654" s="29"/>
      <c r="ZK654" s="29"/>
      <c r="ZL654" s="29"/>
      <c r="ZM654" s="29"/>
      <c r="ZN654" s="29"/>
      <c r="ZO654" s="29"/>
      <c r="ZP654" s="29"/>
      <c r="ZQ654" s="29"/>
      <c r="ZR654" s="29"/>
      <c r="ZS654" s="29"/>
      <c r="ZT654" s="29"/>
      <c r="ZU654" s="29"/>
      <c r="ZV654" s="29"/>
      <c r="ZW654" s="29"/>
      <c r="ZX654" s="29"/>
      <c r="ZY654" s="29"/>
      <c r="ZZ654" s="29"/>
      <c r="AAA654" s="29"/>
      <c r="AAB654" s="29"/>
      <c r="AAC654" s="29"/>
      <c r="AAD654" s="29"/>
      <c r="AAE654" s="29"/>
      <c r="AAF654" s="29"/>
      <c r="AAG654" s="29"/>
      <c r="AAH654" s="29"/>
      <c r="AAI654" s="29"/>
      <c r="AAJ654" s="29"/>
      <c r="AAK654" s="29"/>
      <c r="AAL654" s="29"/>
      <c r="AAM654" s="29"/>
      <c r="AAN654" s="29"/>
      <c r="AAO654" s="29"/>
      <c r="AAP654" s="29"/>
      <c r="AAQ654" s="29"/>
      <c r="AAR654" s="29"/>
      <c r="AAS654" s="29"/>
      <c r="AAT654" s="29"/>
      <c r="AAU654" s="29"/>
      <c r="AAV654" s="29"/>
      <c r="AAW654" s="29"/>
      <c r="AAX654" s="29"/>
      <c r="AAY654" s="29"/>
      <c r="AAZ654" s="29"/>
      <c r="ABA654" s="29"/>
      <c r="ABB654" s="29"/>
      <c r="ABC654" s="29"/>
      <c r="ABD654" s="29"/>
      <c r="ABE654" s="29"/>
      <c r="ABF654" s="29"/>
      <c r="ABG654" s="29"/>
      <c r="ABH654" s="29"/>
      <c r="ABI654" s="29"/>
      <c r="ABJ654" s="29"/>
      <c r="ABK654" s="29"/>
      <c r="ABL654" s="29"/>
      <c r="ABM654" s="29"/>
      <c r="ABN654" s="29"/>
      <c r="ABO654" s="29"/>
      <c r="ABP654" s="29"/>
      <c r="ABQ654" s="29"/>
      <c r="ABR654" s="29"/>
      <c r="ABS654" s="29"/>
      <c r="ABT654" s="29"/>
      <c r="ABU654" s="29"/>
      <c r="ABV654" s="29"/>
      <c r="ABW654" s="29"/>
      <c r="ABX654" s="29"/>
      <c r="ABY654" s="29"/>
      <c r="ABZ654" s="29"/>
      <c r="ACA654" s="29"/>
      <c r="ACB654" s="29"/>
      <c r="ACC654" s="29"/>
      <c r="ACD654" s="29"/>
      <c r="ACE654" s="29"/>
      <c r="ACF654" s="29"/>
      <c r="ACG654" s="29"/>
      <c r="ACH654" s="29"/>
      <c r="ACI654" s="29"/>
      <c r="ACJ654" s="29"/>
      <c r="ACK654" s="29"/>
      <c r="ACL654" s="29"/>
      <c r="ACM654" s="29"/>
      <c r="ACN654" s="29"/>
      <c r="ACO654" s="29"/>
      <c r="ACP654" s="29"/>
      <c r="ACQ654" s="29"/>
      <c r="ACR654" s="29"/>
      <c r="ACS654" s="29"/>
      <c r="ACT654" s="29"/>
      <c r="ACU654" s="29"/>
      <c r="ACV654" s="29"/>
      <c r="ACW654" s="29"/>
      <c r="ACX654" s="29"/>
      <c r="ACY654" s="29"/>
      <c r="ACZ654" s="29"/>
      <c r="ADA654" s="29"/>
      <c r="ADB654" s="29"/>
      <c r="ADC654" s="29"/>
      <c r="ADD654" s="29"/>
      <c r="ADE654" s="29"/>
      <c r="ADF654" s="29"/>
      <c r="ADG654" s="29"/>
      <c r="ADH654" s="29"/>
      <c r="ADI654" s="29"/>
      <c r="ADJ654" s="29"/>
      <c r="ADK654" s="29"/>
      <c r="ADL654" s="29"/>
      <c r="ADM654" s="29"/>
      <c r="ADN654" s="29"/>
      <c r="ADO654" s="29"/>
      <c r="ADP654" s="29"/>
      <c r="ADQ654" s="29"/>
      <c r="ADR654" s="29"/>
      <c r="ADS654" s="29"/>
      <c r="ADT654" s="29"/>
      <c r="ADU654" s="29"/>
      <c r="ADV654" s="29"/>
      <c r="ADW654" s="29"/>
      <c r="ADX654" s="29"/>
      <c r="ADY654" s="29"/>
      <c r="ADZ654" s="29"/>
      <c r="AEA654" s="29"/>
      <c r="AEB654" s="29"/>
      <c r="AEC654" s="29"/>
      <c r="AED654" s="29"/>
      <c r="AEE654" s="29"/>
      <c r="AEF654" s="29"/>
      <c r="AEG654" s="29"/>
      <c r="AEH654" s="29"/>
      <c r="AEI654" s="29"/>
      <c r="AEJ654" s="29"/>
      <c r="AEK654" s="29"/>
      <c r="AEL654" s="29"/>
      <c r="AEM654" s="29"/>
      <c r="AEN654" s="29"/>
      <c r="AEO654" s="29"/>
      <c r="AEP654" s="29"/>
      <c r="AEQ654" s="29"/>
      <c r="AER654" s="29"/>
      <c r="AES654" s="29"/>
      <c r="AET654" s="29"/>
      <c r="AEU654" s="29"/>
      <c r="AEV654" s="29"/>
      <c r="AEW654" s="29"/>
      <c r="AEX654" s="29"/>
      <c r="AEY654" s="29"/>
      <c r="AEZ654" s="29"/>
      <c r="AFA654" s="29"/>
      <c r="AFB654" s="29"/>
      <c r="AFC654" s="29"/>
      <c r="AFD654" s="29"/>
      <c r="AFE654" s="29"/>
      <c r="AFF654" s="29"/>
      <c r="AFG654" s="29"/>
      <c r="AFH654" s="29"/>
      <c r="AFI654" s="29"/>
      <c r="AFJ654" s="29"/>
      <c r="AFK654" s="29"/>
      <c r="AFL654" s="29"/>
      <c r="AFM654" s="29"/>
      <c r="AFN654" s="29"/>
      <c r="AFO654" s="29"/>
      <c r="AFP654" s="29"/>
      <c r="AFQ654" s="29"/>
      <c r="AFR654" s="29"/>
      <c r="AFS654" s="29"/>
      <c r="AFT654" s="29"/>
      <c r="AFU654" s="29"/>
      <c r="AFV654" s="29"/>
      <c r="AFW654" s="29"/>
      <c r="AFX654" s="29"/>
      <c r="AFY654" s="29"/>
      <c r="AFZ654" s="29"/>
      <c r="AGA654" s="29"/>
      <c r="AGB654" s="29"/>
      <c r="AGC654" s="29"/>
      <c r="AGD654" s="29"/>
      <c r="AGE654" s="29"/>
      <c r="AGF654" s="29"/>
      <c r="AGG654" s="29"/>
      <c r="AGH654" s="29"/>
      <c r="AGI654" s="29"/>
      <c r="AGJ654" s="29"/>
      <c r="AGK654" s="29"/>
      <c r="AGL654" s="29"/>
      <c r="AGM654" s="29"/>
      <c r="AGN654" s="29"/>
      <c r="AGO654" s="29"/>
      <c r="AGP654" s="29"/>
      <c r="AGQ654" s="29"/>
      <c r="AGR654" s="29"/>
      <c r="AGS654" s="29"/>
      <c r="AGT654" s="29"/>
      <c r="AGU654" s="29"/>
      <c r="AGV654" s="29"/>
      <c r="AGW654" s="29"/>
      <c r="AGX654" s="29"/>
      <c r="AGY654" s="29"/>
      <c r="AGZ654" s="29"/>
      <c r="AHA654" s="29"/>
      <c r="AHB654" s="29"/>
      <c r="AHC654" s="29"/>
      <c r="AHD654" s="29"/>
      <c r="AHE654" s="29"/>
      <c r="AHF654" s="29"/>
      <c r="AHG654" s="29"/>
      <c r="AHH654" s="29"/>
      <c r="AHI654" s="29"/>
      <c r="AHJ654" s="29"/>
      <c r="AHK654" s="29"/>
      <c r="AHL654" s="29"/>
      <c r="AHM654" s="29"/>
      <c r="AHN654" s="29"/>
      <c r="AHO654" s="29"/>
      <c r="AHP654" s="29"/>
      <c r="AHQ654" s="29"/>
      <c r="AHR654" s="29"/>
      <c r="AHS654" s="29"/>
      <c r="AHT654" s="29"/>
      <c r="AHU654" s="29"/>
      <c r="AHV654" s="29"/>
      <c r="AHW654" s="29"/>
      <c r="AHX654" s="29"/>
      <c r="AHY654" s="29"/>
      <c r="AHZ654" s="29"/>
      <c r="AIA654" s="29"/>
      <c r="AIB654" s="29"/>
      <c r="AIC654" s="29"/>
      <c r="AID654" s="29"/>
      <c r="AIE654" s="29"/>
      <c r="AIF654" s="29"/>
      <c r="AIG654" s="29"/>
      <c r="AIH654" s="29"/>
      <c r="AII654" s="29"/>
      <c r="AIJ654" s="29"/>
      <c r="AIK654" s="29"/>
      <c r="AIL654" s="29"/>
      <c r="AIM654" s="29"/>
      <c r="AIN654" s="29"/>
      <c r="AIO654" s="29"/>
      <c r="AIP654" s="29"/>
      <c r="AIQ654" s="29"/>
      <c r="AIR654" s="29"/>
      <c r="AIS654" s="29"/>
      <c r="AIT654" s="29"/>
      <c r="AIU654" s="29"/>
      <c r="AIV654" s="29"/>
      <c r="AIW654" s="29"/>
      <c r="AIX654" s="29"/>
      <c r="AIY654" s="29"/>
      <c r="AIZ654" s="29"/>
      <c r="AJA654" s="29"/>
      <c r="AJB654" s="29"/>
      <c r="AJC654" s="29"/>
      <c r="AJD654" s="29"/>
      <c r="AJE654" s="29"/>
      <c r="AJF654" s="29"/>
      <c r="AJG654" s="29"/>
      <c r="AJH654" s="29"/>
      <c r="AJI654" s="29"/>
      <c r="AJJ654" s="29"/>
      <c r="AJK654" s="29"/>
      <c r="AJL654" s="29"/>
      <c r="AJM654" s="29"/>
      <c r="AJN654" s="29"/>
      <c r="AJO654" s="29"/>
      <c r="AJP654" s="29"/>
      <c r="AJQ654" s="29"/>
      <c r="AJR654" s="29"/>
      <c r="AJS654" s="29"/>
      <c r="AJT654" s="29"/>
      <c r="AJU654" s="29"/>
      <c r="AJV654" s="29"/>
      <c r="AJW654" s="29"/>
      <c r="AJX654" s="29"/>
      <c r="AJY654" s="29"/>
      <c r="AJZ654" s="29"/>
      <c r="AKA654" s="29"/>
      <c r="AKB654" s="29"/>
      <c r="AKC654" s="29"/>
      <c r="AKD654" s="29"/>
      <c r="AKE654" s="29"/>
      <c r="AKF654" s="29"/>
      <c r="AKG654" s="29"/>
      <c r="AKH654" s="29"/>
      <c r="AKI654" s="29"/>
      <c r="AKJ654" s="29"/>
      <c r="AKK654" s="29"/>
      <c r="AKL654" s="29"/>
      <c r="AKM654" s="29"/>
      <c r="AKN654" s="29"/>
      <c r="AKO654" s="29"/>
      <c r="AKP654" s="29"/>
      <c r="AKQ654" s="29"/>
      <c r="AKR654" s="29"/>
      <c r="AKS654" s="29"/>
      <c r="AKT654" s="29"/>
      <c r="AKU654" s="29"/>
      <c r="AKV654" s="29"/>
      <c r="AKW654" s="29"/>
      <c r="AKX654" s="29"/>
      <c r="AKY654" s="29"/>
      <c r="AKZ654" s="29"/>
      <c r="ALA654" s="29"/>
      <c r="ALB654" s="29"/>
      <c r="ALC654" s="29"/>
      <c r="ALD654" s="29"/>
      <c r="ALE654" s="29"/>
      <c r="ALF654" s="29"/>
      <c r="ALG654" s="29"/>
      <c r="ALH654" s="29"/>
      <c r="ALI654" s="29"/>
      <c r="ALJ654" s="29"/>
      <c r="ALK654" s="29"/>
      <c r="ALL654" s="29"/>
      <c r="ALM654" s="29"/>
      <c r="ALN654" s="29"/>
      <c r="ALO654" s="29"/>
      <c r="ALP654" s="29"/>
      <c r="ALQ654" s="29"/>
      <c r="ALR654" s="29"/>
      <c r="ALS654" s="29"/>
      <c r="ALT654" s="29"/>
      <c r="ALU654" s="29"/>
      <c r="ALV654" s="29"/>
      <c r="ALW654" s="29"/>
      <c r="ALX654" s="29"/>
      <c r="ALY654" s="29"/>
      <c r="ALZ654" s="29"/>
      <c r="AMA654" s="29"/>
      <c r="AMB654" s="29"/>
      <c r="AMC654" s="29"/>
      <c r="AMD654" s="29"/>
      <c r="AME654" s="29"/>
      <c r="AMF654" s="29"/>
      <c r="AMG654" s="29"/>
      <c r="AMH654" s="29"/>
      <c r="AMI654" s="29"/>
      <c r="AMJ654" s="29"/>
      <c r="AMK654" s="29"/>
      <c r="AML654" s="29"/>
      <c r="AMM654" s="29"/>
      <c r="AMN654" s="29"/>
      <c r="AMO654" s="29"/>
      <c r="AMP654" s="29"/>
      <c r="AMQ654" s="29"/>
      <c r="AMR654" s="29"/>
      <c r="AMS654" s="29"/>
      <c r="AMT654" s="29"/>
      <c r="AMU654" s="29"/>
      <c r="AMV654" s="29"/>
      <c r="AMW654" s="29"/>
      <c r="AMX654" s="29"/>
    </row>
    <row r="655" spans="3:1038" s="18" customFormat="1" x14ac:dyDescent="0.25">
      <c r="C655" s="144" t="str">
        <f t="shared" si="343"/>
        <v>(generic)</v>
      </c>
      <c r="D655" s="144" t="str">
        <f t="shared" si="344"/>
        <v>tier 4  (40+ gal)</v>
      </c>
      <c r="E655" s="6">
        <f t="shared" si="345"/>
        <v>9900787</v>
      </c>
      <c r="F655" s="55">
        <f t="shared" si="346"/>
        <v>40</v>
      </c>
      <c r="G655" s="6" t="str">
        <f t="shared" si="347"/>
        <v>AWHSTier4Generic40</v>
      </c>
      <c r="H655" s="114">
        <f t="shared" si="348"/>
        <v>0</v>
      </c>
      <c r="I655" s="152" t="str">
        <f t="shared" si="349"/>
        <v>Tier4Generic40</v>
      </c>
      <c r="J655" s="114">
        <v>4</v>
      </c>
      <c r="K655" s="220">
        <v>0</v>
      </c>
      <c r="L655" s="91" t="s">
        <v>188</v>
      </c>
      <c r="M655" s="32">
        <v>4</v>
      </c>
      <c r="N655" s="75">
        <f t="shared" si="350"/>
        <v>99</v>
      </c>
      <c r="O655" s="12" t="s">
        <v>210</v>
      </c>
      <c r="P655" s="120">
        <v>7</v>
      </c>
      <c r="Q655" s="164">
        <f t="shared" si="337"/>
        <v>9900787</v>
      </c>
      <c r="R655" s="59" t="str">
        <f t="shared" ref="R655:R662" si="356">T655 &amp; "  (" &amp; U655 &amp; "+ gal)"</f>
        <v>tier 4  (40+ gal)</v>
      </c>
      <c r="S655" s="151">
        <f>COUNTIF(R$90:R$662, R655)</f>
        <v>1</v>
      </c>
      <c r="T655" s="21" t="s">
        <v>891</v>
      </c>
      <c r="U655" s="114">
        <v>40</v>
      </c>
      <c r="V655" s="30" t="s">
        <v>885</v>
      </c>
      <c r="W655" s="80" t="s">
        <v>885</v>
      </c>
      <c r="X655" s="85" t="str">
        <f t="shared" si="338"/>
        <v>AWHSTier4Generic40</v>
      </c>
      <c r="Y655" s="113">
        <v>0</v>
      </c>
      <c r="Z655" s="45">
        <v>0</v>
      </c>
      <c r="AA655" s="47">
        <v>0</v>
      </c>
      <c r="AB655" s="44"/>
      <c r="AC655" s="124" t="str">
        <f t="shared" si="352"/>
        <v>2,     9900787,   "tier 4  (40+ gal)"</v>
      </c>
      <c r="AD655" s="126" t="str">
        <f>AD654</f>
        <v>(generic)</v>
      </c>
      <c r="AE655" s="143" t="s">
        <v>892</v>
      </c>
      <c r="AF655" s="167">
        <f>COUNTIF(AE$77:AE$662, AE655)</f>
        <v>1</v>
      </c>
      <c r="AG655" s="124" t="str">
        <f t="shared" si="353"/>
        <v xml:space="preserve">          case  tier 4  (40+ gal)   :   "Tier4Generic40"</v>
      </c>
      <c r="AH655" s="6" t="s">
        <v>1273</v>
      </c>
      <c r="AI655" s="6"/>
      <c r="AJ655" s="6">
        <v>4</v>
      </c>
      <c r="AK655"/>
      <c r="AL655" s="138" t="str">
        <f t="shared" si="354"/>
        <v/>
      </c>
      <c r="AM655" s="138" t="str">
        <f t="shared" si="355"/>
        <v>Fictitious</v>
      </c>
      <c r="AN655"/>
      <c r="AO655"/>
      <c r="AP655"/>
      <c r="AQ655"/>
      <c r="AR655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9"/>
      <c r="BI655" s="29"/>
      <c r="BJ655" s="29"/>
      <c r="BK655" s="29"/>
      <c r="BL655" s="29"/>
      <c r="BM655" s="29"/>
      <c r="BN655" s="29"/>
      <c r="BO655" s="29"/>
      <c r="BP655" s="29"/>
      <c r="BQ655" s="29"/>
      <c r="BR655" s="29"/>
      <c r="BS655" s="29"/>
      <c r="BT655" s="29"/>
      <c r="BU655" s="29"/>
      <c r="BV655" s="29"/>
      <c r="BW655" s="29"/>
      <c r="BX655" s="29"/>
      <c r="BY655" s="29"/>
      <c r="BZ655" s="29"/>
      <c r="CA655" s="29"/>
      <c r="CB655" s="29"/>
      <c r="CC655" s="29"/>
      <c r="CD655" s="29"/>
      <c r="CE655" s="29"/>
      <c r="CF655" s="29"/>
      <c r="CG655" s="29"/>
      <c r="CH655" s="29"/>
      <c r="CI655" s="29"/>
      <c r="CJ655" s="29"/>
      <c r="CK655" s="29"/>
      <c r="CL655" s="29"/>
      <c r="CM655" s="29"/>
      <c r="CN655" s="29"/>
      <c r="CO655" s="29"/>
      <c r="CP655" s="29"/>
      <c r="CQ655" s="29"/>
      <c r="CR655" s="29"/>
      <c r="CS655" s="29"/>
      <c r="CT655" s="29"/>
      <c r="CU655" s="29"/>
      <c r="CV655" s="29"/>
      <c r="CW655" s="29"/>
      <c r="CX655" s="29"/>
      <c r="CY655" s="29"/>
      <c r="CZ655" s="29"/>
      <c r="DA655" s="29"/>
      <c r="DB655" s="29"/>
      <c r="DC655" s="29"/>
      <c r="DD655" s="29"/>
      <c r="DE655" s="29"/>
      <c r="DF655" s="29"/>
      <c r="DG655" s="29"/>
      <c r="DH655" s="29"/>
      <c r="DI655" s="29"/>
      <c r="DJ655" s="29"/>
      <c r="DK655" s="29"/>
      <c r="DL655" s="29"/>
      <c r="DM655" s="29"/>
      <c r="DN655" s="29"/>
      <c r="DO655" s="29"/>
      <c r="DP655" s="29"/>
      <c r="DQ655" s="29"/>
      <c r="DR655" s="29"/>
      <c r="DS655" s="29"/>
      <c r="DT655" s="29"/>
      <c r="DU655" s="29"/>
      <c r="DV655" s="29"/>
      <c r="DW655" s="29"/>
      <c r="DX655" s="29"/>
      <c r="DY655" s="29"/>
      <c r="DZ655" s="29"/>
      <c r="EA655" s="29"/>
      <c r="EB655" s="29"/>
      <c r="EC655" s="29"/>
      <c r="ED655" s="29"/>
      <c r="EE655" s="29"/>
      <c r="EF655" s="29"/>
      <c r="EG655" s="29"/>
      <c r="EH655" s="29"/>
      <c r="EI655" s="29"/>
      <c r="EJ655" s="29"/>
      <c r="EK655" s="29"/>
      <c r="EL655" s="29"/>
      <c r="EM655" s="29"/>
      <c r="EN655" s="29"/>
      <c r="EO655" s="29"/>
      <c r="EP655" s="29"/>
      <c r="EQ655" s="29"/>
      <c r="ER655" s="29"/>
      <c r="ES655" s="29"/>
      <c r="ET655" s="29"/>
      <c r="EU655" s="29"/>
      <c r="EV655" s="29"/>
      <c r="EW655" s="29"/>
      <c r="EX655" s="29"/>
      <c r="EY655" s="29"/>
      <c r="EZ655" s="29"/>
      <c r="FA655" s="29"/>
      <c r="FB655" s="29"/>
      <c r="FC655" s="29"/>
      <c r="FD655" s="29"/>
      <c r="FE655" s="29"/>
      <c r="FF655" s="29"/>
      <c r="FG655" s="29"/>
      <c r="FH655" s="29"/>
      <c r="FI655" s="29"/>
      <c r="FJ655" s="29"/>
      <c r="FK655" s="29"/>
      <c r="FL655" s="29"/>
      <c r="FM655" s="29"/>
      <c r="FN655" s="29"/>
      <c r="FO655" s="29"/>
      <c r="FP655" s="29"/>
      <c r="FQ655" s="29"/>
      <c r="FR655" s="29"/>
      <c r="FS655" s="29"/>
      <c r="FT655" s="29"/>
      <c r="FU655" s="29"/>
      <c r="FV655" s="29"/>
      <c r="FW655" s="29"/>
      <c r="FX655" s="29"/>
      <c r="FY655" s="29"/>
      <c r="FZ655" s="29"/>
      <c r="GA655" s="29"/>
      <c r="GB655" s="29"/>
      <c r="GC655" s="29"/>
      <c r="GD655" s="29"/>
      <c r="GE655" s="29"/>
      <c r="GF655" s="29"/>
      <c r="GG655" s="29"/>
      <c r="GH655" s="29"/>
      <c r="GI655" s="29"/>
      <c r="GJ655" s="29"/>
      <c r="GK655" s="29"/>
      <c r="GL655" s="29"/>
      <c r="GM655" s="29"/>
      <c r="GN655" s="29"/>
      <c r="GO655" s="29"/>
      <c r="GP655" s="29"/>
      <c r="GQ655" s="29"/>
      <c r="GR655" s="29"/>
      <c r="GS655" s="29"/>
      <c r="GT655" s="29"/>
      <c r="GU655" s="29"/>
      <c r="GV655" s="29"/>
      <c r="GW655" s="29"/>
      <c r="GX655" s="29"/>
      <c r="GY655" s="29"/>
      <c r="GZ655" s="29"/>
      <c r="HA655" s="29"/>
      <c r="HB655" s="29"/>
      <c r="HC655" s="29"/>
      <c r="HD655" s="29"/>
      <c r="HE655" s="29"/>
      <c r="HF655" s="29"/>
      <c r="HG655" s="29"/>
      <c r="HH655" s="29"/>
      <c r="HI655" s="29"/>
      <c r="HJ655" s="29"/>
      <c r="HK655" s="29"/>
      <c r="HL655" s="29"/>
      <c r="HM655" s="29"/>
      <c r="HN655" s="29"/>
      <c r="HO655" s="29"/>
      <c r="HP655" s="29"/>
      <c r="HQ655" s="29"/>
      <c r="HR655" s="29"/>
      <c r="HS655" s="29"/>
      <c r="HT655" s="29"/>
      <c r="HU655" s="29"/>
      <c r="HV655" s="29"/>
      <c r="HW655" s="29"/>
      <c r="HX655" s="29"/>
      <c r="HY655" s="29"/>
      <c r="HZ655" s="29"/>
      <c r="IA655" s="29"/>
      <c r="IB655" s="29"/>
      <c r="IC655" s="29"/>
      <c r="ID655" s="29"/>
      <c r="IE655" s="29"/>
      <c r="IF655" s="29"/>
      <c r="IG655" s="29"/>
      <c r="IH655" s="29"/>
      <c r="II655" s="29"/>
      <c r="IJ655" s="29"/>
      <c r="IK655" s="29"/>
      <c r="IL655" s="29"/>
      <c r="IM655" s="29"/>
      <c r="IN655" s="29"/>
      <c r="IO655" s="29"/>
      <c r="IP655" s="29"/>
      <c r="IQ655" s="29"/>
      <c r="IR655" s="29"/>
      <c r="IS655" s="29"/>
      <c r="IT655" s="29"/>
      <c r="IU655" s="29"/>
      <c r="IV655" s="29"/>
      <c r="IW655" s="29"/>
      <c r="IX655" s="29"/>
      <c r="IY655" s="29"/>
      <c r="IZ655" s="29"/>
      <c r="JA655" s="29"/>
      <c r="JB655" s="29"/>
      <c r="JC655" s="29"/>
      <c r="JD655" s="29"/>
      <c r="JE655" s="29"/>
      <c r="JF655" s="29"/>
      <c r="JG655" s="29"/>
      <c r="JH655" s="29"/>
      <c r="JI655" s="29"/>
      <c r="JJ655" s="29"/>
      <c r="JK655" s="29"/>
      <c r="JL655" s="29"/>
      <c r="JM655" s="29"/>
      <c r="JN655" s="29"/>
      <c r="JO655" s="29"/>
      <c r="JP655" s="29"/>
      <c r="JQ655" s="29"/>
      <c r="JR655" s="29"/>
      <c r="JS655" s="29"/>
      <c r="JT655" s="29"/>
      <c r="JU655" s="29"/>
      <c r="JV655" s="29"/>
      <c r="JW655" s="29"/>
      <c r="JX655" s="29"/>
      <c r="JY655" s="29"/>
      <c r="JZ655" s="29"/>
      <c r="KA655" s="29"/>
      <c r="KB655" s="29"/>
      <c r="KC655" s="29"/>
      <c r="KD655" s="29"/>
      <c r="KE655" s="29"/>
      <c r="KF655" s="29"/>
      <c r="KG655" s="29"/>
      <c r="KH655" s="29"/>
      <c r="KI655" s="29"/>
      <c r="KJ655" s="29"/>
      <c r="KK655" s="29"/>
      <c r="KL655" s="29"/>
      <c r="KM655" s="29"/>
      <c r="KN655" s="29"/>
      <c r="KO655" s="29"/>
      <c r="KP655" s="29"/>
      <c r="KQ655" s="29"/>
      <c r="KR655" s="29"/>
      <c r="KS655" s="29"/>
      <c r="KT655" s="29"/>
      <c r="KU655" s="29"/>
      <c r="KV655" s="29"/>
      <c r="KW655" s="29"/>
      <c r="KX655" s="29"/>
      <c r="KY655" s="29"/>
      <c r="KZ655" s="29"/>
      <c r="LA655" s="29"/>
      <c r="LB655" s="29"/>
      <c r="LC655" s="29"/>
      <c r="LD655" s="29"/>
      <c r="LE655" s="29"/>
      <c r="LF655" s="29"/>
      <c r="LG655" s="29"/>
      <c r="LH655" s="29"/>
      <c r="LI655" s="29"/>
      <c r="LJ655" s="29"/>
      <c r="LK655" s="29"/>
      <c r="LL655" s="29"/>
      <c r="LM655" s="29"/>
      <c r="LN655" s="29"/>
      <c r="LO655" s="29"/>
      <c r="LP655" s="29"/>
      <c r="LQ655" s="29"/>
      <c r="LR655" s="29"/>
      <c r="LS655" s="29"/>
      <c r="LT655" s="29"/>
      <c r="LU655" s="29"/>
      <c r="LV655" s="29"/>
      <c r="LW655" s="29"/>
      <c r="LX655" s="29"/>
      <c r="LY655" s="29"/>
      <c r="LZ655" s="29"/>
      <c r="MA655" s="29"/>
      <c r="MB655" s="29"/>
      <c r="MC655" s="29"/>
      <c r="MD655" s="29"/>
      <c r="ME655" s="29"/>
      <c r="MF655" s="29"/>
      <c r="MG655" s="29"/>
      <c r="MH655" s="29"/>
      <c r="MI655" s="29"/>
      <c r="MJ655" s="29"/>
      <c r="MK655" s="29"/>
      <c r="ML655" s="29"/>
      <c r="MM655" s="29"/>
      <c r="MN655" s="29"/>
      <c r="MO655" s="29"/>
      <c r="MP655" s="29"/>
      <c r="MQ655" s="29"/>
      <c r="MR655" s="29"/>
      <c r="MS655" s="29"/>
      <c r="MT655" s="29"/>
      <c r="MU655" s="29"/>
      <c r="MV655" s="29"/>
      <c r="MW655" s="29"/>
      <c r="MX655" s="29"/>
      <c r="MY655" s="29"/>
      <c r="MZ655" s="29"/>
      <c r="NA655" s="29"/>
      <c r="NB655" s="29"/>
      <c r="NC655" s="29"/>
      <c r="ND655" s="29"/>
      <c r="NE655" s="29"/>
      <c r="NF655" s="29"/>
      <c r="NG655" s="29"/>
      <c r="NH655" s="29"/>
      <c r="NI655" s="29"/>
      <c r="NJ655" s="29"/>
      <c r="NK655" s="29"/>
      <c r="NL655" s="29"/>
      <c r="NM655" s="29"/>
      <c r="NN655" s="29"/>
      <c r="NO655" s="29"/>
      <c r="NP655" s="29"/>
      <c r="NQ655" s="29"/>
      <c r="NR655" s="29"/>
      <c r="NS655" s="29"/>
      <c r="NT655" s="29"/>
      <c r="NU655" s="29"/>
      <c r="NV655" s="29"/>
      <c r="NW655" s="29"/>
      <c r="NX655" s="29"/>
      <c r="NY655" s="29"/>
      <c r="NZ655" s="29"/>
      <c r="OA655" s="29"/>
      <c r="OB655" s="29"/>
      <c r="OC655" s="29"/>
      <c r="OD655" s="29"/>
      <c r="OE655" s="29"/>
      <c r="OF655" s="29"/>
      <c r="OG655" s="29"/>
      <c r="OH655" s="29"/>
      <c r="OI655" s="29"/>
      <c r="OJ655" s="29"/>
      <c r="OK655" s="29"/>
      <c r="OL655" s="29"/>
      <c r="OM655" s="29"/>
      <c r="ON655" s="29"/>
      <c r="OO655" s="29"/>
      <c r="OP655" s="29"/>
      <c r="OQ655" s="29"/>
      <c r="OR655" s="29"/>
      <c r="OS655" s="29"/>
      <c r="OT655" s="29"/>
      <c r="OU655" s="29"/>
      <c r="OV655" s="29"/>
      <c r="OW655" s="29"/>
      <c r="OX655" s="29"/>
      <c r="OY655" s="29"/>
      <c r="OZ655" s="29"/>
      <c r="PA655" s="29"/>
      <c r="PB655" s="29"/>
      <c r="PC655" s="29"/>
      <c r="PD655" s="29"/>
      <c r="PE655" s="29"/>
      <c r="PF655" s="29"/>
      <c r="PG655" s="29"/>
      <c r="PH655" s="29"/>
      <c r="PI655" s="29"/>
      <c r="PJ655" s="29"/>
      <c r="PK655" s="29"/>
      <c r="PL655" s="29"/>
      <c r="PM655" s="29"/>
      <c r="PN655" s="29"/>
      <c r="PO655" s="29"/>
      <c r="PP655" s="29"/>
      <c r="PQ655" s="29"/>
      <c r="PR655" s="29"/>
      <c r="PS655" s="29"/>
      <c r="PT655" s="29"/>
      <c r="PU655" s="29"/>
      <c r="PV655" s="29"/>
      <c r="PW655" s="29"/>
      <c r="PX655" s="29"/>
      <c r="PY655" s="29"/>
      <c r="PZ655" s="29"/>
      <c r="QA655" s="29"/>
      <c r="QB655" s="29"/>
      <c r="QC655" s="29"/>
      <c r="QD655" s="29"/>
      <c r="QE655" s="29"/>
      <c r="QF655" s="29"/>
      <c r="QG655" s="29"/>
      <c r="QH655" s="29"/>
      <c r="QI655" s="29"/>
      <c r="QJ655" s="29"/>
      <c r="QK655" s="29"/>
      <c r="QL655" s="29"/>
      <c r="QM655" s="29"/>
      <c r="QN655" s="29"/>
      <c r="QO655" s="29"/>
      <c r="QP655" s="29"/>
      <c r="QQ655" s="29"/>
      <c r="QR655" s="29"/>
      <c r="QS655" s="29"/>
      <c r="QT655" s="29"/>
      <c r="QU655" s="29"/>
      <c r="QV655" s="29"/>
      <c r="QW655" s="29"/>
      <c r="QX655" s="29"/>
      <c r="QY655" s="29"/>
      <c r="QZ655" s="29"/>
      <c r="RA655" s="29"/>
      <c r="RB655" s="29"/>
      <c r="RC655" s="29"/>
      <c r="RD655" s="29"/>
      <c r="RE655" s="29"/>
      <c r="RF655" s="29"/>
      <c r="RG655" s="29"/>
      <c r="RH655" s="29"/>
      <c r="RI655" s="29"/>
      <c r="RJ655" s="29"/>
      <c r="RK655" s="29"/>
      <c r="RL655" s="29"/>
      <c r="RM655" s="29"/>
      <c r="RN655" s="29"/>
      <c r="RO655" s="29"/>
      <c r="RP655" s="29"/>
      <c r="RQ655" s="29"/>
      <c r="RR655" s="29"/>
      <c r="RS655" s="29"/>
      <c r="RT655" s="29"/>
      <c r="RU655" s="29"/>
      <c r="RV655" s="29"/>
      <c r="RW655" s="29"/>
      <c r="RX655" s="29"/>
      <c r="RY655" s="29"/>
      <c r="RZ655" s="29"/>
      <c r="SA655" s="29"/>
      <c r="SB655" s="29"/>
      <c r="SC655" s="29"/>
      <c r="SD655" s="29"/>
      <c r="SE655" s="29"/>
      <c r="SF655" s="29"/>
      <c r="SG655" s="29"/>
      <c r="SH655" s="29"/>
      <c r="SI655" s="29"/>
      <c r="SJ655" s="29"/>
      <c r="SK655" s="29"/>
      <c r="SL655" s="29"/>
      <c r="SM655" s="29"/>
      <c r="SN655" s="29"/>
      <c r="SO655" s="29"/>
      <c r="SP655" s="29"/>
      <c r="SQ655" s="29"/>
      <c r="SR655" s="29"/>
      <c r="SS655" s="29"/>
      <c r="ST655" s="29"/>
      <c r="SU655" s="29"/>
      <c r="SV655" s="29"/>
      <c r="SW655" s="29"/>
      <c r="SX655" s="29"/>
      <c r="SY655" s="29"/>
      <c r="SZ655" s="29"/>
      <c r="TA655" s="29"/>
      <c r="TB655" s="29"/>
      <c r="TC655" s="29"/>
      <c r="TD655" s="29"/>
      <c r="TE655" s="29"/>
      <c r="TF655" s="29"/>
      <c r="TG655" s="29"/>
      <c r="TH655" s="29"/>
      <c r="TI655" s="29"/>
      <c r="TJ655" s="29"/>
      <c r="TK655" s="29"/>
      <c r="TL655" s="29"/>
      <c r="TM655" s="29"/>
      <c r="TN655" s="29"/>
      <c r="TO655" s="29"/>
      <c r="TP655" s="29"/>
      <c r="TQ655" s="29"/>
      <c r="TR655" s="29"/>
      <c r="TS655" s="29"/>
      <c r="TT655" s="29"/>
      <c r="TU655" s="29"/>
      <c r="TV655" s="29"/>
      <c r="TW655" s="29"/>
      <c r="TX655" s="29"/>
      <c r="TY655" s="29"/>
      <c r="TZ655" s="29"/>
      <c r="UA655" s="29"/>
      <c r="UB655" s="29"/>
      <c r="UC655" s="29"/>
      <c r="UD655" s="29"/>
      <c r="UE655" s="29"/>
      <c r="UF655" s="29"/>
      <c r="UG655" s="29"/>
      <c r="UH655" s="29"/>
      <c r="UI655" s="29"/>
      <c r="UJ655" s="29"/>
      <c r="UK655" s="29"/>
      <c r="UL655" s="29"/>
      <c r="UM655" s="29"/>
      <c r="UN655" s="29"/>
      <c r="UO655" s="29"/>
      <c r="UP655" s="29"/>
      <c r="UQ655" s="29"/>
      <c r="UR655" s="29"/>
      <c r="US655" s="29"/>
      <c r="UT655" s="29"/>
      <c r="UU655" s="29"/>
      <c r="UV655" s="29"/>
      <c r="UW655" s="29"/>
      <c r="UX655" s="29"/>
      <c r="UY655" s="29"/>
      <c r="UZ655" s="29"/>
      <c r="VA655" s="29"/>
      <c r="VB655" s="29"/>
      <c r="VC655" s="29"/>
      <c r="VD655" s="29"/>
      <c r="VE655" s="29"/>
      <c r="VF655" s="29"/>
      <c r="VG655" s="29"/>
      <c r="VH655" s="29"/>
      <c r="VI655" s="29"/>
      <c r="VJ655" s="29"/>
      <c r="VK655" s="29"/>
      <c r="VL655" s="29"/>
      <c r="VM655" s="29"/>
      <c r="VN655" s="29"/>
      <c r="VO655" s="29"/>
      <c r="VP655" s="29"/>
      <c r="VQ655" s="29"/>
      <c r="VR655" s="29"/>
      <c r="VS655" s="29"/>
      <c r="VT655" s="29"/>
      <c r="VU655" s="29"/>
      <c r="VV655" s="29"/>
      <c r="VW655" s="29"/>
      <c r="VX655" s="29"/>
      <c r="VY655" s="29"/>
      <c r="VZ655" s="29"/>
      <c r="WA655" s="29"/>
      <c r="WB655" s="29"/>
      <c r="WC655" s="29"/>
      <c r="WD655" s="29"/>
      <c r="WE655" s="29"/>
      <c r="WF655" s="29"/>
      <c r="WG655" s="29"/>
      <c r="WH655" s="29"/>
      <c r="WI655" s="29"/>
      <c r="WJ655" s="29"/>
      <c r="WK655" s="29"/>
      <c r="WL655" s="29"/>
      <c r="WM655" s="29"/>
      <c r="WN655" s="29"/>
      <c r="WO655" s="29"/>
      <c r="WP655" s="29"/>
      <c r="WQ655" s="29"/>
      <c r="WR655" s="29"/>
      <c r="WS655" s="29"/>
      <c r="WT655" s="29"/>
      <c r="WU655" s="29"/>
      <c r="WV655" s="29"/>
      <c r="WW655" s="29"/>
      <c r="WX655" s="29"/>
      <c r="WY655" s="29"/>
      <c r="WZ655" s="29"/>
      <c r="XA655" s="29"/>
      <c r="XB655" s="29"/>
      <c r="XC655" s="29"/>
      <c r="XD655" s="29"/>
      <c r="XE655" s="29"/>
      <c r="XF655" s="29"/>
      <c r="XG655" s="29"/>
      <c r="XH655" s="29"/>
      <c r="XI655" s="29"/>
      <c r="XJ655" s="29"/>
      <c r="XK655" s="29"/>
      <c r="XL655" s="29"/>
      <c r="XM655" s="29"/>
      <c r="XN655" s="29"/>
      <c r="XO655" s="29"/>
      <c r="XP655" s="29"/>
      <c r="XQ655" s="29"/>
      <c r="XR655" s="29"/>
      <c r="XS655" s="29"/>
      <c r="XT655" s="29"/>
      <c r="XU655" s="29"/>
      <c r="XV655" s="29"/>
      <c r="XW655" s="29"/>
      <c r="XX655" s="29"/>
      <c r="XY655" s="29"/>
      <c r="XZ655" s="29"/>
      <c r="YA655" s="29"/>
      <c r="YB655" s="29"/>
      <c r="YC655" s="29"/>
      <c r="YD655" s="29"/>
      <c r="YE655" s="29"/>
      <c r="YF655" s="29"/>
      <c r="YG655" s="29"/>
      <c r="YH655" s="29"/>
      <c r="YI655" s="29"/>
      <c r="YJ655" s="29"/>
      <c r="YK655" s="29"/>
      <c r="YL655" s="29"/>
      <c r="YM655" s="29"/>
      <c r="YN655" s="29"/>
      <c r="YO655" s="29"/>
      <c r="YP655" s="29"/>
      <c r="YQ655" s="29"/>
      <c r="YR655" s="29"/>
      <c r="YS655" s="29"/>
      <c r="YT655" s="29"/>
      <c r="YU655" s="29"/>
      <c r="YV655" s="29"/>
      <c r="YW655" s="29"/>
      <c r="YX655" s="29"/>
      <c r="YY655" s="29"/>
      <c r="YZ655" s="29"/>
      <c r="ZA655" s="29"/>
      <c r="ZB655" s="29"/>
      <c r="ZC655" s="29"/>
      <c r="ZD655" s="29"/>
      <c r="ZE655" s="29"/>
      <c r="ZF655" s="29"/>
      <c r="ZG655" s="29"/>
      <c r="ZH655" s="29"/>
      <c r="ZI655" s="29"/>
      <c r="ZJ655" s="29"/>
      <c r="ZK655" s="29"/>
      <c r="ZL655" s="29"/>
      <c r="ZM655" s="29"/>
      <c r="ZN655" s="29"/>
      <c r="ZO655" s="29"/>
      <c r="ZP655" s="29"/>
      <c r="ZQ655" s="29"/>
      <c r="ZR655" s="29"/>
      <c r="ZS655" s="29"/>
      <c r="ZT655" s="29"/>
      <c r="ZU655" s="29"/>
      <c r="ZV655" s="29"/>
      <c r="ZW655" s="29"/>
      <c r="ZX655" s="29"/>
      <c r="ZY655" s="29"/>
      <c r="ZZ655" s="29"/>
      <c r="AAA655" s="29"/>
      <c r="AAB655" s="29"/>
      <c r="AAC655" s="29"/>
      <c r="AAD655" s="29"/>
      <c r="AAE655" s="29"/>
      <c r="AAF655" s="29"/>
      <c r="AAG655" s="29"/>
      <c r="AAH655" s="29"/>
      <c r="AAI655" s="29"/>
      <c r="AAJ655" s="29"/>
      <c r="AAK655" s="29"/>
      <c r="AAL655" s="29"/>
      <c r="AAM655" s="29"/>
      <c r="AAN655" s="29"/>
      <c r="AAO655" s="29"/>
      <c r="AAP655" s="29"/>
      <c r="AAQ655" s="29"/>
      <c r="AAR655" s="29"/>
      <c r="AAS655" s="29"/>
      <c r="AAT655" s="29"/>
      <c r="AAU655" s="29"/>
      <c r="AAV655" s="29"/>
      <c r="AAW655" s="29"/>
      <c r="AAX655" s="29"/>
      <c r="AAY655" s="29"/>
      <c r="AAZ655" s="29"/>
      <c r="ABA655" s="29"/>
      <c r="ABB655" s="29"/>
      <c r="ABC655" s="29"/>
      <c r="ABD655" s="29"/>
      <c r="ABE655" s="29"/>
      <c r="ABF655" s="29"/>
      <c r="ABG655" s="29"/>
      <c r="ABH655" s="29"/>
      <c r="ABI655" s="29"/>
      <c r="ABJ655" s="29"/>
      <c r="ABK655" s="29"/>
      <c r="ABL655" s="29"/>
      <c r="ABM655" s="29"/>
      <c r="ABN655" s="29"/>
      <c r="ABO655" s="29"/>
      <c r="ABP655" s="29"/>
      <c r="ABQ655" s="29"/>
      <c r="ABR655" s="29"/>
      <c r="ABS655" s="29"/>
      <c r="ABT655" s="29"/>
      <c r="ABU655" s="29"/>
      <c r="ABV655" s="29"/>
      <c r="ABW655" s="29"/>
      <c r="ABX655" s="29"/>
      <c r="ABY655" s="29"/>
      <c r="ABZ655" s="29"/>
      <c r="ACA655" s="29"/>
      <c r="ACB655" s="29"/>
      <c r="ACC655" s="29"/>
      <c r="ACD655" s="29"/>
      <c r="ACE655" s="29"/>
      <c r="ACF655" s="29"/>
      <c r="ACG655" s="29"/>
      <c r="ACH655" s="29"/>
      <c r="ACI655" s="29"/>
      <c r="ACJ655" s="29"/>
      <c r="ACK655" s="29"/>
      <c r="ACL655" s="29"/>
      <c r="ACM655" s="29"/>
      <c r="ACN655" s="29"/>
      <c r="ACO655" s="29"/>
      <c r="ACP655" s="29"/>
      <c r="ACQ655" s="29"/>
      <c r="ACR655" s="29"/>
      <c r="ACS655" s="29"/>
      <c r="ACT655" s="29"/>
      <c r="ACU655" s="29"/>
      <c r="ACV655" s="29"/>
      <c r="ACW655" s="29"/>
      <c r="ACX655" s="29"/>
      <c r="ACY655" s="29"/>
      <c r="ACZ655" s="29"/>
      <c r="ADA655" s="29"/>
      <c r="ADB655" s="29"/>
      <c r="ADC655" s="29"/>
      <c r="ADD655" s="29"/>
      <c r="ADE655" s="29"/>
      <c r="ADF655" s="29"/>
      <c r="ADG655" s="29"/>
      <c r="ADH655" s="29"/>
      <c r="ADI655" s="29"/>
      <c r="ADJ655" s="29"/>
      <c r="ADK655" s="29"/>
      <c r="ADL655" s="29"/>
      <c r="ADM655" s="29"/>
      <c r="ADN655" s="29"/>
      <c r="ADO655" s="29"/>
      <c r="ADP655" s="29"/>
      <c r="ADQ655" s="29"/>
      <c r="ADR655" s="29"/>
      <c r="ADS655" s="29"/>
      <c r="ADT655" s="29"/>
      <c r="ADU655" s="29"/>
      <c r="ADV655" s="29"/>
      <c r="ADW655" s="29"/>
      <c r="ADX655" s="29"/>
      <c r="ADY655" s="29"/>
      <c r="ADZ655" s="29"/>
      <c r="AEA655" s="29"/>
      <c r="AEB655" s="29"/>
      <c r="AEC655" s="29"/>
      <c r="AED655" s="29"/>
      <c r="AEE655" s="29"/>
      <c r="AEF655" s="29"/>
      <c r="AEG655" s="29"/>
      <c r="AEH655" s="29"/>
      <c r="AEI655" s="29"/>
      <c r="AEJ655" s="29"/>
      <c r="AEK655" s="29"/>
      <c r="AEL655" s="29"/>
      <c r="AEM655" s="29"/>
      <c r="AEN655" s="29"/>
      <c r="AEO655" s="29"/>
      <c r="AEP655" s="29"/>
      <c r="AEQ655" s="29"/>
      <c r="AER655" s="29"/>
      <c r="AES655" s="29"/>
      <c r="AET655" s="29"/>
      <c r="AEU655" s="29"/>
      <c r="AEV655" s="29"/>
      <c r="AEW655" s="29"/>
      <c r="AEX655" s="29"/>
      <c r="AEY655" s="29"/>
      <c r="AEZ655" s="29"/>
      <c r="AFA655" s="29"/>
      <c r="AFB655" s="29"/>
      <c r="AFC655" s="29"/>
      <c r="AFD655" s="29"/>
      <c r="AFE655" s="29"/>
      <c r="AFF655" s="29"/>
      <c r="AFG655" s="29"/>
      <c r="AFH655" s="29"/>
      <c r="AFI655" s="29"/>
      <c r="AFJ655" s="29"/>
      <c r="AFK655" s="29"/>
      <c r="AFL655" s="29"/>
      <c r="AFM655" s="29"/>
      <c r="AFN655" s="29"/>
      <c r="AFO655" s="29"/>
      <c r="AFP655" s="29"/>
      <c r="AFQ655" s="29"/>
      <c r="AFR655" s="29"/>
      <c r="AFS655" s="29"/>
      <c r="AFT655" s="29"/>
      <c r="AFU655" s="29"/>
      <c r="AFV655" s="29"/>
      <c r="AFW655" s="29"/>
      <c r="AFX655" s="29"/>
      <c r="AFY655" s="29"/>
      <c r="AFZ655" s="29"/>
      <c r="AGA655" s="29"/>
      <c r="AGB655" s="29"/>
      <c r="AGC655" s="29"/>
      <c r="AGD655" s="29"/>
      <c r="AGE655" s="29"/>
      <c r="AGF655" s="29"/>
      <c r="AGG655" s="29"/>
      <c r="AGH655" s="29"/>
      <c r="AGI655" s="29"/>
      <c r="AGJ655" s="29"/>
      <c r="AGK655" s="29"/>
      <c r="AGL655" s="29"/>
      <c r="AGM655" s="29"/>
      <c r="AGN655" s="29"/>
      <c r="AGO655" s="29"/>
      <c r="AGP655" s="29"/>
      <c r="AGQ655" s="29"/>
      <c r="AGR655" s="29"/>
      <c r="AGS655" s="29"/>
      <c r="AGT655" s="29"/>
      <c r="AGU655" s="29"/>
      <c r="AGV655" s="29"/>
      <c r="AGW655" s="29"/>
      <c r="AGX655" s="29"/>
      <c r="AGY655" s="29"/>
      <c r="AGZ655" s="29"/>
      <c r="AHA655" s="29"/>
      <c r="AHB655" s="29"/>
      <c r="AHC655" s="29"/>
      <c r="AHD655" s="29"/>
      <c r="AHE655" s="29"/>
      <c r="AHF655" s="29"/>
      <c r="AHG655" s="29"/>
      <c r="AHH655" s="29"/>
      <c r="AHI655" s="29"/>
      <c r="AHJ655" s="29"/>
      <c r="AHK655" s="29"/>
      <c r="AHL655" s="29"/>
      <c r="AHM655" s="29"/>
      <c r="AHN655" s="29"/>
      <c r="AHO655" s="29"/>
      <c r="AHP655" s="29"/>
      <c r="AHQ655" s="29"/>
      <c r="AHR655" s="29"/>
      <c r="AHS655" s="29"/>
      <c r="AHT655" s="29"/>
      <c r="AHU655" s="29"/>
      <c r="AHV655" s="29"/>
      <c r="AHW655" s="29"/>
      <c r="AHX655" s="29"/>
      <c r="AHY655" s="29"/>
      <c r="AHZ655" s="29"/>
      <c r="AIA655" s="29"/>
      <c r="AIB655" s="29"/>
      <c r="AIC655" s="29"/>
      <c r="AID655" s="29"/>
      <c r="AIE655" s="29"/>
      <c r="AIF655" s="29"/>
      <c r="AIG655" s="29"/>
      <c r="AIH655" s="29"/>
      <c r="AII655" s="29"/>
      <c r="AIJ655" s="29"/>
      <c r="AIK655" s="29"/>
      <c r="AIL655" s="29"/>
      <c r="AIM655" s="29"/>
      <c r="AIN655" s="29"/>
      <c r="AIO655" s="29"/>
      <c r="AIP655" s="29"/>
      <c r="AIQ655" s="29"/>
      <c r="AIR655" s="29"/>
      <c r="AIS655" s="29"/>
      <c r="AIT655" s="29"/>
      <c r="AIU655" s="29"/>
      <c r="AIV655" s="29"/>
      <c r="AIW655" s="29"/>
      <c r="AIX655" s="29"/>
      <c r="AIY655" s="29"/>
      <c r="AIZ655" s="29"/>
      <c r="AJA655" s="29"/>
      <c r="AJB655" s="29"/>
      <c r="AJC655" s="29"/>
      <c r="AJD655" s="29"/>
      <c r="AJE655" s="29"/>
      <c r="AJF655" s="29"/>
      <c r="AJG655" s="29"/>
      <c r="AJH655" s="29"/>
      <c r="AJI655" s="29"/>
      <c r="AJJ655" s="29"/>
      <c r="AJK655" s="29"/>
      <c r="AJL655" s="29"/>
      <c r="AJM655" s="29"/>
      <c r="AJN655" s="29"/>
      <c r="AJO655" s="29"/>
      <c r="AJP655" s="29"/>
      <c r="AJQ655" s="29"/>
      <c r="AJR655" s="29"/>
      <c r="AJS655" s="29"/>
      <c r="AJT655" s="29"/>
      <c r="AJU655" s="29"/>
      <c r="AJV655" s="29"/>
      <c r="AJW655" s="29"/>
      <c r="AJX655" s="29"/>
      <c r="AJY655" s="29"/>
      <c r="AJZ655" s="29"/>
      <c r="AKA655" s="29"/>
      <c r="AKB655" s="29"/>
      <c r="AKC655" s="29"/>
      <c r="AKD655" s="29"/>
      <c r="AKE655" s="29"/>
      <c r="AKF655" s="29"/>
      <c r="AKG655" s="29"/>
      <c r="AKH655" s="29"/>
      <c r="AKI655" s="29"/>
      <c r="AKJ655" s="29"/>
      <c r="AKK655" s="29"/>
      <c r="AKL655" s="29"/>
      <c r="AKM655" s="29"/>
      <c r="AKN655" s="29"/>
      <c r="AKO655" s="29"/>
      <c r="AKP655" s="29"/>
      <c r="AKQ655" s="29"/>
      <c r="AKR655" s="29"/>
      <c r="AKS655" s="29"/>
      <c r="AKT655" s="29"/>
      <c r="AKU655" s="29"/>
      <c r="AKV655" s="29"/>
      <c r="AKW655" s="29"/>
      <c r="AKX655" s="29"/>
      <c r="AKY655" s="29"/>
      <c r="AKZ655" s="29"/>
      <c r="ALA655" s="29"/>
      <c r="ALB655" s="29"/>
      <c r="ALC655" s="29"/>
      <c r="ALD655" s="29"/>
      <c r="ALE655" s="29"/>
      <c r="ALF655" s="29"/>
      <c r="ALG655" s="29"/>
      <c r="ALH655" s="29"/>
      <c r="ALI655" s="29"/>
      <c r="ALJ655" s="29"/>
      <c r="ALK655" s="29"/>
      <c r="ALL655" s="29"/>
      <c r="ALM655" s="29"/>
      <c r="ALN655" s="29"/>
      <c r="ALO655" s="29"/>
      <c r="ALP655" s="29"/>
      <c r="ALQ655" s="29"/>
      <c r="ALR655" s="29"/>
      <c r="ALS655" s="29"/>
      <c r="ALT655" s="29"/>
      <c r="ALU655" s="29"/>
      <c r="ALV655" s="29"/>
      <c r="ALW655" s="29"/>
      <c r="ALX655" s="29"/>
      <c r="ALY655" s="29"/>
      <c r="ALZ655" s="29"/>
      <c r="AMA655" s="29"/>
      <c r="AMB655" s="29"/>
      <c r="AMC655" s="29"/>
      <c r="AMD655" s="29"/>
      <c r="AME655" s="29"/>
      <c r="AMF655" s="29"/>
      <c r="AMG655" s="29"/>
      <c r="AMH655" s="29"/>
      <c r="AMI655" s="29"/>
      <c r="AMJ655" s="29"/>
      <c r="AMK655" s="29"/>
      <c r="AML655" s="29"/>
      <c r="AMM655" s="29"/>
      <c r="AMN655" s="29"/>
      <c r="AMO655" s="29"/>
      <c r="AMP655" s="29"/>
      <c r="AMQ655" s="29"/>
      <c r="AMR655" s="29"/>
      <c r="AMS655" s="29"/>
      <c r="AMT655" s="29"/>
      <c r="AMU655" s="29"/>
      <c r="AMV655" s="29"/>
      <c r="AMW655" s="29"/>
      <c r="AMX655" s="29"/>
    </row>
    <row r="656" spans="3:1038" s="18" customFormat="1" x14ac:dyDescent="0.25">
      <c r="C656" s="144" t="str">
        <f t="shared" si="343"/>
        <v>(generic)</v>
      </c>
      <c r="D656" s="144" t="str">
        <f t="shared" si="344"/>
        <v>tier 4  (50+ gal)</v>
      </c>
      <c r="E656" s="6">
        <f t="shared" si="345"/>
        <v>9900888</v>
      </c>
      <c r="F656" s="55">
        <f t="shared" si="346"/>
        <v>50</v>
      </c>
      <c r="G656" s="6" t="str">
        <f t="shared" si="347"/>
        <v>AWHSTier4Generic50</v>
      </c>
      <c r="H656" s="114">
        <f t="shared" si="348"/>
        <v>0</v>
      </c>
      <c r="I656" s="152" t="str">
        <f t="shared" si="349"/>
        <v>Tier4Generic50</v>
      </c>
      <c r="J656" s="114">
        <v>4</v>
      </c>
      <c r="K656" s="220">
        <v>0</v>
      </c>
      <c r="L656" s="91" t="s">
        <v>188</v>
      </c>
      <c r="M656" s="32">
        <v>4</v>
      </c>
      <c r="N656" s="75">
        <f t="shared" si="350"/>
        <v>99</v>
      </c>
      <c r="O656" s="12" t="s">
        <v>210</v>
      </c>
      <c r="P656" s="62">
        <f>P655+1</f>
        <v>8</v>
      </c>
      <c r="Q656" s="164">
        <f t="shared" si="337"/>
        <v>9900888</v>
      </c>
      <c r="R656" s="59" t="str">
        <f t="shared" si="356"/>
        <v>tier 4  (50+ gal)</v>
      </c>
      <c r="S656" s="151">
        <f>COUNTIF(R$90:R$662, R656)</f>
        <v>1</v>
      </c>
      <c r="T656" s="21" t="s">
        <v>891</v>
      </c>
      <c r="U656" s="114">
        <v>50</v>
      </c>
      <c r="V656" s="30" t="s">
        <v>886</v>
      </c>
      <c r="W656" s="80" t="s">
        <v>886</v>
      </c>
      <c r="X656" s="85" t="str">
        <f t="shared" si="338"/>
        <v>AWHSTier4Generic50</v>
      </c>
      <c r="Y656" s="113">
        <v>0</v>
      </c>
      <c r="Z656" s="45">
        <v>0</v>
      </c>
      <c r="AA656" s="47">
        <v>0</v>
      </c>
      <c r="AB656" s="44"/>
      <c r="AC656" s="124" t="str">
        <f t="shared" si="352"/>
        <v>2,     9900888,   "tier 4  (50+ gal)"</v>
      </c>
      <c r="AD656" s="126" t="str">
        <f t="shared" ref="AD656:AD662" si="357">AD655</f>
        <v>(generic)</v>
      </c>
      <c r="AE656" s="143" t="s">
        <v>893</v>
      </c>
      <c r="AF656" s="167">
        <f>COUNTIF(AE$77:AE$662, AE656)</f>
        <v>1</v>
      </c>
      <c r="AG656" s="124" t="str">
        <f t="shared" si="353"/>
        <v xml:space="preserve">          case  tier 4  (50+ gal)   :   "Tier4Generic50"</v>
      </c>
      <c r="AH656" s="6" t="s">
        <v>1273</v>
      </c>
      <c r="AI656" s="6"/>
      <c r="AJ656" s="6">
        <v>4</v>
      </c>
      <c r="AK656"/>
      <c r="AL656" s="138" t="str">
        <f t="shared" si="354"/>
        <v/>
      </c>
      <c r="AM656" s="138" t="str">
        <f t="shared" si="355"/>
        <v>Fictitious</v>
      </c>
      <c r="AN656"/>
      <c r="AO656"/>
      <c r="AP656"/>
      <c r="AQ656"/>
      <c r="AR656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9"/>
      <c r="BI656" s="29"/>
      <c r="BJ656" s="29"/>
      <c r="BK656" s="29"/>
      <c r="BL656" s="29"/>
      <c r="BM656" s="29"/>
      <c r="BN656" s="29"/>
      <c r="BO656" s="29"/>
      <c r="BP656" s="29"/>
      <c r="BQ656" s="29"/>
      <c r="BR656" s="29"/>
      <c r="BS656" s="29"/>
      <c r="BT656" s="29"/>
      <c r="BU656" s="29"/>
      <c r="BV656" s="29"/>
      <c r="BW656" s="29"/>
      <c r="BX656" s="29"/>
      <c r="BY656" s="29"/>
      <c r="BZ656" s="29"/>
      <c r="CA656" s="29"/>
      <c r="CB656" s="29"/>
      <c r="CC656" s="29"/>
      <c r="CD656" s="29"/>
      <c r="CE656" s="29"/>
      <c r="CF656" s="29"/>
      <c r="CG656" s="29"/>
      <c r="CH656" s="29"/>
      <c r="CI656" s="29"/>
      <c r="CJ656" s="29"/>
      <c r="CK656" s="29"/>
      <c r="CL656" s="29"/>
      <c r="CM656" s="29"/>
      <c r="CN656" s="29"/>
      <c r="CO656" s="29"/>
      <c r="CP656" s="29"/>
      <c r="CQ656" s="29"/>
      <c r="CR656" s="29"/>
      <c r="CS656" s="29"/>
      <c r="CT656" s="29"/>
      <c r="CU656" s="29"/>
      <c r="CV656" s="29"/>
      <c r="CW656" s="29"/>
      <c r="CX656" s="29"/>
      <c r="CY656" s="29"/>
      <c r="CZ656" s="29"/>
      <c r="DA656" s="29"/>
      <c r="DB656" s="29"/>
      <c r="DC656" s="29"/>
      <c r="DD656" s="29"/>
      <c r="DE656" s="29"/>
      <c r="DF656" s="29"/>
      <c r="DG656" s="29"/>
      <c r="DH656" s="29"/>
      <c r="DI656" s="29"/>
      <c r="DJ656" s="29"/>
      <c r="DK656" s="29"/>
      <c r="DL656" s="29"/>
      <c r="DM656" s="29"/>
      <c r="DN656" s="29"/>
      <c r="DO656" s="29"/>
      <c r="DP656" s="29"/>
      <c r="DQ656" s="29"/>
      <c r="DR656" s="29"/>
      <c r="DS656" s="29"/>
      <c r="DT656" s="29"/>
      <c r="DU656" s="29"/>
      <c r="DV656" s="29"/>
      <c r="DW656" s="29"/>
      <c r="DX656" s="29"/>
      <c r="DY656" s="29"/>
      <c r="DZ656" s="29"/>
      <c r="EA656" s="29"/>
      <c r="EB656" s="29"/>
      <c r="EC656" s="29"/>
      <c r="ED656" s="29"/>
      <c r="EE656" s="29"/>
      <c r="EF656" s="29"/>
      <c r="EG656" s="29"/>
      <c r="EH656" s="29"/>
      <c r="EI656" s="29"/>
      <c r="EJ656" s="29"/>
      <c r="EK656" s="29"/>
      <c r="EL656" s="29"/>
      <c r="EM656" s="29"/>
      <c r="EN656" s="29"/>
      <c r="EO656" s="29"/>
      <c r="EP656" s="29"/>
      <c r="EQ656" s="29"/>
      <c r="ER656" s="29"/>
      <c r="ES656" s="29"/>
      <c r="ET656" s="29"/>
      <c r="EU656" s="29"/>
      <c r="EV656" s="29"/>
      <c r="EW656" s="29"/>
      <c r="EX656" s="29"/>
      <c r="EY656" s="29"/>
      <c r="EZ656" s="29"/>
      <c r="FA656" s="29"/>
      <c r="FB656" s="29"/>
      <c r="FC656" s="29"/>
      <c r="FD656" s="29"/>
      <c r="FE656" s="29"/>
      <c r="FF656" s="29"/>
      <c r="FG656" s="29"/>
      <c r="FH656" s="29"/>
      <c r="FI656" s="29"/>
      <c r="FJ656" s="29"/>
      <c r="FK656" s="29"/>
      <c r="FL656" s="29"/>
      <c r="FM656" s="29"/>
      <c r="FN656" s="29"/>
      <c r="FO656" s="29"/>
      <c r="FP656" s="29"/>
      <c r="FQ656" s="29"/>
      <c r="FR656" s="29"/>
      <c r="FS656" s="29"/>
      <c r="FT656" s="29"/>
      <c r="FU656" s="29"/>
      <c r="FV656" s="29"/>
      <c r="FW656" s="29"/>
      <c r="FX656" s="29"/>
      <c r="FY656" s="29"/>
      <c r="FZ656" s="29"/>
      <c r="GA656" s="29"/>
      <c r="GB656" s="29"/>
      <c r="GC656" s="29"/>
      <c r="GD656" s="29"/>
      <c r="GE656" s="29"/>
      <c r="GF656" s="29"/>
      <c r="GG656" s="29"/>
      <c r="GH656" s="29"/>
      <c r="GI656" s="29"/>
      <c r="GJ656" s="29"/>
      <c r="GK656" s="29"/>
      <c r="GL656" s="29"/>
      <c r="GM656" s="29"/>
      <c r="GN656" s="29"/>
      <c r="GO656" s="29"/>
      <c r="GP656" s="29"/>
      <c r="GQ656" s="29"/>
      <c r="GR656" s="29"/>
      <c r="GS656" s="29"/>
      <c r="GT656" s="29"/>
      <c r="GU656" s="29"/>
      <c r="GV656" s="29"/>
      <c r="GW656" s="29"/>
      <c r="GX656" s="29"/>
      <c r="GY656" s="29"/>
      <c r="GZ656" s="29"/>
      <c r="HA656" s="29"/>
      <c r="HB656" s="29"/>
      <c r="HC656" s="29"/>
      <c r="HD656" s="29"/>
      <c r="HE656" s="29"/>
      <c r="HF656" s="29"/>
      <c r="HG656" s="29"/>
      <c r="HH656" s="29"/>
      <c r="HI656" s="29"/>
      <c r="HJ656" s="29"/>
      <c r="HK656" s="29"/>
      <c r="HL656" s="29"/>
      <c r="HM656" s="29"/>
      <c r="HN656" s="29"/>
      <c r="HO656" s="29"/>
      <c r="HP656" s="29"/>
      <c r="HQ656" s="29"/>
      <c r="HR656" s="29"/>
      <c r="HS656" s="29"/>
      <c r="HT656" s="29"/>
      <c r="HU656" s="29"/>
      <c r="HV656" s="29"/>
      <c r="HW656" s="29"/>
      <c r="HX656" s="29"/>
      <c r="HY656" s="29"/>
      <c r="HZ656" s="29"/>
      <c r="IA656" s="29"/>
      <c r="IB656" s="29"/>
      <c r="IC656" s="29"/>
      <c r="ID656" s="29"/>
      <c r="IE656" s="29"/>
      <c r="IF656" s="29"/>
      <c r="IG656" s="29"/>
      <c r="IH656" s="29"/>
      <c r="II656" s="29"/>
      <c r="IJ656" s="29"/>
      <c r="IK656" s="29"/>
      <c r="IL656" s="29"/>
      <c r="IM656" s="29"/>
      <c r="IN656" s="29"/>
      <c r="IO656" s="29"/>
      <c r="IP656" s="29"/>
      <c r="IQ656" s="29"/>
      <c r="IR656" s="29"/>
      <c r="IS656" s="29"/>
      <c r="IT656" s="29"/>
      <c r="IU656" s="29"/>
      <c r="IV656" s="29"/>
      <c r="IW656" s="29"/>
      <c r="IX656" s="29"/>
      <c r="IY656" s="29"/>
      <c r="IZ656" s="29"/>
      <c r="JA656" s="29"/>
      <c r="JB656" s="29"/>
      <c r="JC656" s="29"/>
      <c r="JD656" s="29"/>
      <c r="JE656" s="29"/>
      <c r="JF656" s="29"/>
      <c r="JG656" s="29"/>
      <c r="JH656" s="29"/>
      <c r="JI656" s="29"/>
      <c r="JJ656" s="29"/>
      <c r="JK656" s="29"/>
      <c r="JL656" s="29"/>
      <c r="JM656" s="29"/>
      <c r="JN656" s="29"/>
      <c r="JO656" s="29"/>
      <c r="JP656" s="29"/>
      <c r="JQ656" s="29"/>
      <c r="JR656" s="29"/>
      <c r="JS656" s="29"/>
      <c r="JT656" s="29"/>
      <c r="JU656" s="29"/>
      <c r="JV656" s="29"/>
      <c r="JW656" s="29"/>
      <c r="JX656" s="29"/>
      <c r="JY656" s="29"/>
      <c r="JZ656" s="29"/>
      <c r="KA656" s="29"/>
      <c r="KB656" s="29"/>
      <c r="KC656" s="29"/>
      <c r="KD656" s="29"/>
      <c r="KE656" s="29"/>
      <c r="KF656" s="29"/>
      <c r="KG656" s="29"/>
      <c r="KH656" s="29"/>
      <c r="KI656" s="29"/>
      <c r="KJ656" s="29"/>
      <c r="KK656" s="29"/>
      <c r="KL656" s="29"/>
      <c r="KM656" s="29"/>
      <c r="KN656" s="29"/>
      <c r="KO656" s="29"/>
      <c r="KP656" s="29"/>
      <c r="KQ656" s="29"/>
      <c r="KR656" s="29"/>
      <c r="KS656" s="29"/>
      <c r="KT656" s="29"/>
      <c r="KU656" s="29"/>
      <c r="KV656" s="29"/>
      <c r="KW656" s="29"/>
      <c r="KX656" s="29"/>
      <c r="KY656" s="29"/>
      <c r="KZ656" s="29"/>
      <c r="LA656" s="29"/>
      <c r="LB656" s="29"/>
      <c r="LC656" s="29"/>
      <c r="LD656" s="29"/>
      <c r="LE656" s="29"/>
      <c r="LF656" s="29"/>
      <c r="LG656" s="29"/>
      <c r="LH656" s="29"/>
      <c r="LI656" s="29"/>
      <c r="LJ656" s="29"/>
      <c r="LK656" s="29"/>
      <c r="LL656" s="29"/>
      <c r="LM656" s="29"/>
      <c r="LN656" s="29"/>
      <c r="LO656" s="29"/>
      <c r="LP656" s="29"/>
      <c r="LQ656" s="29"/>
      <c r="LR656" s="29"/>
      <c r="LS656" s="29"/>
      <c r="LT656" s="29"/>
      <c r="LU656" s="29"/>
      <c r="LV656" s="29"/>
      <c r="LW656" s="29"/>
      <c r="LX656" s="29"/>
      <c r="LY656" s="29"/>
      <c r="LZ656" s="29"/>
      <c r="MA656" s="29"/>
      <c r="MB656" s="29"/>
      <c r="MC656" s="29"/>
      <c r="MD656" s="29"/>
      <c r="ME656" s="29"/>
      <c r="MF656" s="29"/>
      <c r="MG656" s="29"/>
      <c r="MH656" s="29"/>
      <c r="MI656" s="29"/>
      <c r="MJ656" s="29"/>
      <c r="MK656" s="29"/>
      <c r="ML656" s="29"/>
      <c r="MM656" s="29"/>
      <c r="MN656" s="29"/>
      <c r="MO656" s="29"/>
      <c r="MP656" s="29"/>
      <c r="MQ656" s="29"/>
      <c r="MR656" s="29"/>
      <c r="MS656" s="29"/>
      <c r="MT656" s="29"/>
      <c r="MU656" s="29"/>
      <c r="MV656" s="29"/>
      <c r="MW656" s="29"/>
      <c r="MX656" s="29"/>
      <c r="MY656" s="29"/>
      <c r="MZ656" s="29"/>
      <c r="NA656" s="29"/>
      <c r="NB656" s="29"/>
      <c r="NC656" s="29"/>
      <c r="ND656" s="29"/>
      <c r="NE656" s="29"/>
      <c r="NF656" s="29"/>
      <c r="NG656" s="29"/>
      <c r="NH656" s="29"/>
      <c r="NI656" s="29"/>
      <c r="NJ656" s="29"/>
      <c r="NK656" s="29"/>
      <c r="NL656" s="29"/>
      <c r="NM656" s="29"/>
      <c r="NN656" s="29"/>
      <c r="NO656" s="29"/>
      <c r="NP656" s="29"/>
      <c r="NQ656" s="29"/>
      <c r="NR656" s="29"/>
      <c r="NS656" s="29"/>
      <c r="NT656" s="29"/>
      <c r="NU656" s="29"/>
      <c r="NV656" s="29"/>
      <c r="NW656" s="29"/>
      <c r="NX656" s="29"/>
      <c r="NY656" s="29"/>
      <c r="NZ656" s="29"/>
      <c r="OA656" s="29"/>
      <c r="OB656" s="29"/>
      <c r="OC656" s="29"/>
      <c r="OD656" s="29"/>
      <c r="OE656" s="29"/>
      <c r="OF656" s="29"/>
      <c r="OG656" s="29"/>
      <c r="OH656" s="29"/>
      <c r="OI656" s="29"/>
      <c r="OJ656" s="29"/>
      <c r="OK656" s="29"/>
      <c r="OL656" s="29"/>
      <c r="OM656" s="29"/>
      <c r="ON656" s="29"/>
      <c r="OO656" s="29"/>
      <c r="OP656" s="29"/>
      <c r="OQ656" s="29"/>
      <c r="OR656" s="29"/>
      <c r="OS656" s="29"/>
      <c r="OT656" s="29"/>
      <c r="OU656" s="29"/>
      <c r="OV656" s="29"/>
      <c r="OW656" s="29"/>
      <c r="OX656" s="29"/>
      <c r="OY656" s="29"/>
      <c r="OZ656" s="29"/>
      <c r="PA656" s="29"/>
      <c r="PB656" s="29"/>
      <c r="PC656" s="29"/>
      <c r="PD656" s="29"/>
      <c r="PE656" s="29"/>
      <c r="PF656" s="29"/>
      <c r="PG656" s="29"/>
      <c r="PH656" s="29"/>
      <c r="PI656" s="29"/>
      <c r="PJ656" s="29"/>
      <c r="PK656" s="29"/>
      <c r="PL656" s="29"/>
      <c r="PM656" s="29"/>
      <c r="PN656" s="29"/>
      <c r="PO656" s="29"/>
      <c r="PP656" s="29"/>
      <c r="PQ656" s="29"/>
      <c r="PR656" s="29"/>
      <c r="PS656" s="29"/>
      <c r="PT656" s="29"/>
      <c r="PU656" s="29"/>
      <c r="PV656" s="29"/>
      <c r="PW656" s="29"/>
      <c r="PX656" s="29"/>
      <c r="PY656" s="29"/>
      <c r="PZ656" s="29"/>
      <c r="QA656" s="29"/>
      <c r="QB656" s="29"/>
      <c r="QC656" s="29"/>
      <c r="QD656" s="29"/>
      <c r="QE656" s="29"/>
      <c r="QF656" s="29"/>
      <c r="QG656" s="29"/>
      <c r="QH656" s="29"/>
      <c r="QI656" s="29"/>
      <c r="QJ656" s="29"/>
      <c r="QK656" s="29"/>
      <c r="QL656" s="29"/>
      <c r="QM656" s="29"/>
      <c r="QN656" s="29"/>
      <c r="QO656" s="29"/>
      <c r="QP656" s="29"/>
      <c r="QQ656" s="29"/>
      <c r="QR656" s="29"/>
      <c r="QS656" s="29"/>
      <c r="QT656" s="29"/>
      <c r="QU656" s="29"/>
      <c r="QV656" s="29"/>
      <c r="QW656" s="29"/>
      <c r="QX656" s="29"/>
      <c r="QY656" s="29"/>
      <c r="QZ656" s="29"/>
      <c r="RA656" s="29"/>
      <c r="RB656" s="29"/>
      <c r="RC656" s="29"/>
      <c r="RD656" s="29"/>
      <c r="RE656" s="29"/>
      <c r="RF656" s="29"/>
      <c r="RG656" s="29"/>
      <c r="RH656" s="29"/>
      <c r="RI656" s="29"/>
      <c r="RJ656" s="29"/>
      <c r="RK656" s="29"/>
      <c r="RL656" s="29"/>
      <c r="RM656" s="29"/>
      <c r="RN656" s="29"/>
      <c r="RO656" s="29"/>
      <c r="RP656" s="29"/>
      <c r="RQ656" s="29"/>
      <c r="RR656" s="29"/>
      <c r="RS656" s="29"/>
      <c r="RT656" s="29"/>
      <c r="RU656" s="29"/>
      <c r="RV656" s="29"/>
      <c r="RW656" s="29"/>
      <c r="RX656" s="29"/>
      <c r="RY656" s="29"/>
      <c r="RZ656" s="29"/>
      <c r="SA656" s="29"/>
      <c r="SB656" s="29"/>
      <c r="SC656" s="29"/>
      <c r="SD656" s="29"/>
      <c r="SE656" s="29"/>
      <c r="SF656" s="29"/>
      <c r="SG656" s="29"/>
      <c r="SH656" s="29"/>
      <c r="SI656" s="29"/>
      <c r="SJ656" s="29"/>
      <c r="SK656" s="29"/>
      <c r="SL656" s="29"/>
      <c r="SM656" s="29"/>
      <c r="SN656" s="29"/>
      <c r="SO656" s="29"/>
      <c r="SP656" s="29"/>
      <c r="SQ656" s="29"/>
      <c r="SR656" s="29"/>
      <c r="SS656" s="29"/>
      <c r="ST656" s="29"/>
      <c r="SU656" s="29"/>
      <c r="SV656" s="29"/>
      <c r="SW656" s="29"/>
      <c r="SX656" s="29"/>
      <c r="SY656" s="29"/>
      <c r="SZ656" s="29"/>
      <c r="TA656" s="29"/>
      <c r="TB656" s="29"/>
      <c r="TC656" s="29"/>
      <c r="TD656" s="29"/>
      <c r="TE656" s="29"/>
      <c r="TF656" s="29"/>
      <c r="TG656" s="29"/>
      <c r="TH656" s="29"/>
      <c r="TI656" s="29"/>
      <c r="TJ656" s="29"/>
      <c r="TK656" s="29"/>
      <c r="TL656" s="29"/>
      <c r="TM656" s="29"/>
      <c r="TN656" s="29"/>
      <c r="TO656" s="29"/>
      <c r="TP656" s="29"/>
      <c r="TQ656" s="29"/>
      <c r="TR656" s="29"/>
      <c r="TS656" s="29"/>
      <c r="TT656" s="29"/>
      <c r="TU656" s="29"/>
      <c r="TV656" s="29"/>
      <c r="TW656" s="29"/>
      <c r="TX656" s="29"/>
      <c r="TY656" s="29"/>
      <c r="TZ656" s="29"/>
      <c r="UA656" s="29"/>
      <c r="UB656" s="29"/>
      <c r="UC656" s="29"/>
      <c r="UD656" s="29"/>
      <c r="UE656" s="29"/>
      <c r="UF656" s="29"/>
      <c r="UG656" s="29"/>
      <c r="UH656" s="29"/>
      <c r="UI656" s="29"/>
      <c r="UJ656" s="29"/>
      <c r="UK656" s="29"/>
      <c r="UL656" s="29"/>
      <c r="UM656" s="29"/>
      <c r="UN656" s="29"/>
      <c r="UO656" s="29"/>
      <c r="UP656" s="29"/>
      <c r="UQ656" s="29"/>
      <c r="UR656" s="29"/>
      <c r="US656" s="29"/>
      <c r="UT656" s="29"/>
      <c r="UU656" s="29"/>
      <c r="UV656" s="29"/>
      <c r="UW656" s="29"/>
      <c r="UX656" s="29"/>
      <c r="UY656" s="29"/>
      <c r="UZ656" s="29"/>
      <c r="VA656" s="29"/>
      <c r="VB656" s="29"/>
      <c r="VC656" s="29"/>
      <c r="VD656" s="29"/>
      <c r="VE656" s="29"/>
      <c r="VF656" s="29"/>
      <c r="VG656" s="29"/>
      <c r="VH656" s="29"/>
      <c r="VI656" s="29"/>
      <c r="VJ656" s="29"/>
      <c r="VK656" s="29"/>
      <c r="VL656" s="29"/>
      <c r="VM656" s="29"/>
      <c r="VN656" s="29"/>
      <c r="VO656" s="29"/>
      <c r="VP656" s="29"/>
      <c r="VQ656" s="29"/>
      <c r="VR656" s="29"/>
      <c r="VS656" s="29"/>
      <c r="VT656" s="29"/>
      <c r="VU656" s="29"/>
      <c r="VV656" s="29"/>
      <c r="VW656" s="29"/>
      <c r="VX656" s="29"/>
      <c r="VY656" s="29"/>
      <c r="VZ656" s="29"/>
      <c r="WA656" s="29"/>
      <c r="WB656" s="29"/>
      <c r="WC656" s="29"/>
      <c r="WD656" s="29"/>
      <c r="WE656" s="29"/>
      <c r="WF656" s="29"/>
      <c r="WG656" s="29"/>
      <c r="WH656" s="29"/>
      <c r="WI656" s="29"/>
      <c r="WJ656" s="29"/>
      <c r="WK656" s="29"/>
      <c r="WL656" s="29"/>
      <c r="WM656" s="29"/>
      <c r="WN656" s="29"/>
      <c r="WO656" s="29"/>
      <c r="WP656" s="29"/>
      <c r="WQ656" s="29"/>
      <c r="WR656" s="29"/>
      <c r="WS656" s="29"/>
      <c r="WT656" s="29"/>
      <c r="WU656" s="29"/>
      <c r="WV656" s="29"/>
      <c r="WW656" s="29"/>
      <c r="WX656" s="29"/>
      <c r="WY656" s="29"/>
      <c r="WZ656" s="29"/>
      <c r="XA656" s="29"/>
      <c r="XB656" s="29"/>
      <c r="XC656" s="29"/>
      <c r="XD656" s="29"/>
      <c r="XE656" s="29"/>
      <c r="XF656" s="29"/>
      <c r="XG656" s="29"/>
      <c r="XH656" s="29"/>
      <c r="XI656" s="29"/>
      <c r="XJ656" s="29"/>
      <c r="XK656" s="29"/>
      <c r="XL656" s="29"/>
      <c r="XM656" s="29"/>
      <c r="XN656" s="29"/>
      <c r="XO656" s="29"/>
      <c r="XP656" s="29"/>
      <c r="XQ656" s="29"/>
      <c r="XR656" s="29"/>
      <c r="XS656" s="29"/>
      <c r="XT656" s="29"/>
      <c r="XU656" s="29"/>
      <c r="XV656" s="29"/>
      <c r="XW656" s="29"/>
      <c r="XX656" s="29"/>
      <c r="XY656" s="29"/>
      <c r="XZ656" s="29"/>
      <c r="YA656" s="29"/>
      <c r="YB656" s="29"/>
      <c r="YC656" s="29"/>
      <c r="YD656" s="29"/>
      <c r="YE656" s="29"/>
      <c r="YF656" s="29"/>
      <c r="YG656" s="29"/>
      <c r="YH656" s="29"/>
      <c r="YI656" s="29"/>
      <c r="YJ656" s="29"/>
      <c r="YK656" s="29"/>
      <c r="YL656" s="29"/>
      <c r="YM656" s="29"/>
      <c r="YN656" s="29"/>
      <c r="YO656" s="29"/>
      <c r="YP656" s="29"/>
      <c r="YQ656" s="29"/>
      <c r="YR656" s="29"/>
      <c r="YS656" s="29"/>
      <c r="YT656" s="29"/>
      <c r="YU656" s="29"/>
      <c r="YV656" s="29"/>
      <c r="YW656" s="29"/>
      <c r="YX656" s="29"/>
      <c r="YY656" s="29"/>
      <c r="YZ656" s="29"/>
      <c r="ZA656" s="29"/>
      <c r="ZB656" s="29"/>
      <c r="ZC656" s="29"/>
      <c r="ZD656" s="29"/>
      <c r="ZE656" s="29"/>
      <c r="ZF656" s="29"/>
      <c r="ZG656" s="29"/>
      <c r="ZH656" s="29"/>
      <c r="ZI656" s="29"/>
      <c r="ZJ656" s="29"/>
      <c r="ZK656" s="29"/>
      <c r="ZL656" s="29"/>
      <c r="ZM656" s="29"/>
      <c r="ZN656" s="29"/>
      <c r="ZO656" s="29"/>
      <c r="ZP656" s="29"/>
      <c r="ZQ656" s="29"/>
      <c r="ZR656" s="29"/>
      <c r="ZS656" s="29"/>
      <c r="ZT656" s="29"/>
      <c r="ZU656" s="29"/>
      <c r="ZV656" s="29"/>
      <c r="ZW656" s="29"/>
      <c r="ZX656" s="29"/>
      <c r="ZY656" s="29"/>
      <c r="ZZ656" s="29"/>
      <c r="AAA656" s="29"/>
      <c r="AAB656" s="29"/>
      <c r="AAC656" s="29"/>
      <c r="AAD656" s="29"/>
      <c r="AAE656" s="29"/>
      <c r="AAF656" s="29"/>
      <c r="AAG656" s="29"/>
      <c r="AAH656" s="29"/>
      <c r="AAI656" s="29"/>
      <c r="AAJ656" s="29"/>
      <c r="AAK656" s="29"/>
      <c r="AAL656" s="29"/>
      <c r="AAM656" s="29"/>
      <c r="AAN656" s="29"/>
      <c r="AAO656" s="29"/>
      <c r="AAP656" s="29"/>
      <c r="AAQ656" s="29"/>
      <c r="AAR656" s="29"/>
      <c r="AAS656" s="29"/>
      <c r="AAT656" s="29"/>
      <c r="AAU656" s="29"/>
      <c r="AAV656" s="29"/>
      <c r="AAW656" s="29"/>
      <c r="AAX656" s="29"/>
      <c r="AAY656" s="29"/>
      <c r="AAZ656" s="29"/>
      <c r="ABA656" s="29"/>
      <c r="ABB656" s="29"/>
      <c r="ABC656" s="29"/>
      <c r="ABD656" s="29"/>
      <c r="ABE656" s="29"/>
      <c r="ABF656" s="29"/>
      <c r="ABG656" s="29"/>
      <c r="ABH656" s="29"/>
      <c r="ABI656" s="29"/>
      <c r="ABJ656" s="29"/>
      <c r="ABK656" s="29"/>
      <c r="ABL656" s="29"/>
      <c r="ABM656" s="29"/>
      <c r="ABN656" s="29"/>
      <c r="ABO656" s="29"/>
      <c r="ABP656" s="29"/>
      <c r="ABQ656" s="29"/>
      <c r="ABR656" s="29"/>
      <c r="ABS656" s="29"/>
      <c r="ABT656" s="29"/>
      <c r="ABU656" s="29"/>
      <c r="ABV656" s="29"/>
      <c r="ABW656" s="29"/>
      <c r="ABX656" s="29"/>
      <c r="ABY656" s="29"/>
      <c r="ABZ656" s="29"/>
      <c r="ACA656" s="29"/>
      <c r="ACB656" s="29"/>
      <c r="ACC656" s="29"/>
      <c r="ACD656" s="29"/>
      <c r="ACE656" s="29"/>
      <c r="ACF656" s="29"/>
      <c r="ACG656" s="29"/>
      <c r="ACH656" s="29"/>
      <c r="ACI656" s="29"/>
      <c r="ACJ656" s="29"/>
      <c r="ACK656" s="29"/>
      <c r="ACL656" s="29"/>
      <c r="ACM656" s="29"/>
      <c r="ACN656" s="29"/>
      <c r="ACO656" s="29"/>
      <c r="ACP656" s="29"/>
      <c r="ACQ656" s="29"/>
      <c r="ACR656" s="29"/>
      <c r="ACS656" s="29"/>
      <c r="ACT656" s="29"/>
      <c r="ACU656" s="29"/>
      <c r="ACV656" s="29"/>
      <c r="ACW656" s="29"/>
      <c r="ACX656" s="29"/>
      <c r="ACY656" s="29"/>
      <c r="ACZ656" s="29"/>
      <c r="ADA656" s="29"/>
      <c r="ADB656" s="29"/>
      <c r="ADC656" s="29"/>
      <c r="ADD656" s="29"/>
      <c r="ADE656" s="29"/>
      <c r="ADF656" s="29"/>
      <c r="ADG656" s="29"/>
      <c r="ADH656" s="29"/>
      <c r="ADI656" s="29"/>
      <c r="ADJ656" s="29"/>
      <c r="ADK656" s="29"/>
      <c r="ADL656" s="29"/>
      <c r="ADM656" s="29"/>
      <c r="ADN656" s="29"/>
      <c r="ADO656" s="29"/>
      <c r="ADP656" s="29"/>
      <c r="ADQ656" s="29"/>
      <c r="ADR656" s="29"/>
      <c r="ADS656" s="29"/>
      <c r="ADT656" s="29"/>
      <c r="ADU656" s="29"/>
      <c r="ADV656" s="29"/>
      <c r="ADW656" s="29"/>
      <c r="ADX656" s="29"/>
      <c r="ADY656" s="29"/>
      <c r="ADZ656" s="29"/>
      <c r="AEA656" s="29"/>
      <c r="AEB656" s="29"/>
      <c r="AEC656" s="29"/>
      <c r="AED656" s="29"/>
      <c r="AEE656" s="29"/>
      <c r="AEF656" s="29"/>
      <c r="AEG656" s="29"/>
      <c r="AEH656" s="29"/>
      <c r="AEI656" s="29"/>
      <c r="AEJ656" s="29"/>
      <c r="AEK656" s="29"/>
      <c r="AEL656" s="29"/>
      <c r="AEM656" s="29"/>
      <c r="AEN656" s="29"/>
      <c r="AEO656" s="29"/>
      <c r="AEP656" s="29"/>
      <c r="AEQ656" s="29"/>
      <c r="AER656" s="29"/>
      <c r="AES656" s="29"/>
      <c r="AET656" s="29"/>
      <c r="AEU656" s="29"/>
      <c r="AEV656" s="29"/>
      <c r="AEW656" s="29"/>
      <c r="AEX656" s="29"/>
      <c r="AEY656" s="29"/>
      <c r="AEZ656" s="29"/>
      <c r="AFA656" s="29"/>
      <c r="AFB656" s="29"/>
      <c r="AFC656" s="29"/>
      <c r="AFD656" s="29"/>
      <c r="AFE656" s="29"/>
      <c r="AFF656" s="29"/>
      <c r="AFG656" s="29"/>
      <c r="AFH656" s="29"/>
      <c r="AFI656" s="29"/>
      <c r="AFJ656" s="29"/>
      <c r="AFK656" s="29"/>
      <c r="AFL656" s="29"/>
      <c r="AFM656" s="29"/>
      <c r="AFN656" s="29"/>
      <c r="AFO656" s="29"/>
      <c r="AFP656" s="29"/>
      <c r="AFQ656" s="29"/>
      <c r="AFR656" s="29"/>
      <c r="AFS656" s="29"/>
      <c r="AFT656" s="29"/>
      <c r="AFU656" s="29"/>
      <c r="AFV656" s="29"/>
      <c r="AFW656" s="29"/>
      <c r="AFX656" s="29"/>
      <c r="AFY656" s="29"/>
      <c r="AFZ656" s="29"/>
      <c r="AGA656" s="29"/>
      <c r="AGB656" s="29"/>
      <c r="AGC656" s="29"/>
      <c r="AGD656" s="29"/>
      <c r="AGE656" s="29"/>
      <c r="AGF656" s="29"/>
      <c r="AGG656" s="29"/>
      <c r="AGH656" s="29"/>
      <c r="AGI656" s="29"/>
      <c r="AGJ656" s="29"/>
      <c r="AGK656" s="29"/>
      <c r="AGL656" s="29"/>
      <c r="AGM656" s="29"/>
      <c r="AGN656" s="29"/>
      <c r="AGO656" s="29"/>
      <c r="AGP656" s="29"/>
      <c r="AGQ656" s="29"/>
      <c r="AGR656" s="29"/>
      <c r="AGS656" s="29"/>
      <c r="AGT656" s="29"/>
      <c r="AGU656" s="29"/>
      <c r="AGV656" s="29"/>
      <c r="AGW656" s="29"/>
      <c r="AGX656" s="29"/>
      <c r="AGY656" s="29"/>
      <c r="AGZ656" s="29"/>
      <c r="AHA656" s="29"/>
      <c r="AHB656" s="29"/>
      <c r="AHC656" s="29"/>
      <c r="AHD656" s="29"/>
      <c r="AHE656" s="29"/>
      <c r="AHF656" s="29"/>
      <c r="AHG656" s="29"/>
      <c r="AHH656" s="29"/>
      <c r="AHI656" s="29"/>
      <c r="AHJ656" s="29"/>
      <c r="AHK656" s="29"/>
      <c r="AHL656" s="29"/>
      <c r="AHM656" s="29"/>
      <c r="AHN656" s="29"/>
      <c r="AHO656" s="29"/>
      <c r="AHP656" s="29"/>
      <c r="AHQ656" s="29"/>
      <c r="AHR656" s="29"/>
      <c r="AHS656" s="29"/>
      <c r="AHT656" s="29"/>
      <c r="AHU656" s="29"/>
      <c r="AHV656" s="29"/>
      <c r="AHW656" s="29"/>
      <c r="AHX656" s="29"/>
      <c r="AHY656" s="29"/>
      <c r="AHZ656" s="29"/>
      <c r="AIA656" s="29"/>
      <c r="AIB656" s="29"/>
      <c r="AIC656" s="29"/>
      <c r="AID656" s="29"/>
      <c r="AIE656" s="29"/>
      <c r="AIF656" s="29"/>
      <c r="AIG656" s="29"/>
      <c r="AIH656" s="29"/>
      <c r="AII656" s="29"/>
      <c r="AIJ656" s="29"/>
      <c r="AIK656" s="29"/>
      <c r="AIL656" s="29"/>
      <c r="AIM656" s="29"/>
      <c r="AIN656" s="29"/>
      <c r="AIO656" s="29"/>
      <c r="AIP656" s="29"/>
      <c r="AIQ656" s="29"/>
      <c r="AIR656" s="29"/>
      <c r="AIS656" s="29"/>
      <c r="AIT656" s="29"/>
      <c r="AIU656" s="29"/>
      <c r="AIV656" s="29"/>
      <c r="AIW656" s="29"/>
      <c r="AIX656" s="29"/>
      <c r="AIY656" s="29"/>
      <c r="AIZ656" s="29"/>
      <c r="AJA656" s="29"/>
      <c r="AJB656" s="29"/>
      <c r="AJC656" s="29"/>
      <c r="AJD656" s="29"/>
      <c r="AJE656" s="29"/>
      <c r="AJF656" s="29"/>
      <c r="AJG656" s="29"/>
      <c r="AJH656" s="29"/>
      <c r="AJI656" s="29"/>
      <c r="AJJ656" s="29"/>
      <c r="AJK656" s="29"/>
      <c r="AJL656" s="29"/>
      <c r="AJM656" s="29"/>
      <c r="AJN656" s="29"/>
      <c r="AJO656" s="29"/>
      <c r="AJP656" s="29"/>
      <c r="AJQ656" s="29"/>
      <c r="AJR656" s="29"/>
      <c r="AJS656" s="29"/>
      <c r="AJT656" s="29"/>
      <c r="AJU656" s="29"/>
      <c r="AJV656" s="29"/>
      <c r="AJW656" s="29"/>
      <c r="AJX656" s="29"/>
      <c r="AJY656" s="29"/>
      <c r="AJZ656" s="29"/>
      <c r="AKA656" s="29"/>
      <c r="AKB656" s="29"/>
      <c r="AKC656" s="29"/>
      <c r="AKD656" s="29"/>
      <c r="AKE656" s="29"/>
      <c r="AKF656" s="29"/>
      <c r="AKG656" s="29"/>
      <c r="AKH656" s="29"/>
      <c r="AKI656" s="29"/>
      <c r="AKJ656" s="29"/>
      <c r="AKK656" s="29"/>
      <c r="AKL656" s="29"/>
      <c r="AKM656" s="29"/>
      <c r="AKN656" s="29"/>
      <c r="AKO656" s="29"/>
      <c r="AKP656" s="29"/>
      <c r="AKQ656" s="29"/>
      <c r="AKR656" s="29"/>
      <c r="AKS656" s="29"/>
      <c r="AKT656" s="29"/>
      <c r="AKU656" s="29"/>
      <c r="AKV656" s="29"/>
      <c r="AKW656" s="29"/>
      <c r="AKX656" s="29"/>
      <c r="AKY656" s="29"/>
      <c r="AKZ656" s="29"/>
      <c r="ALA656" s="29"/>
      <c r="ALB656" s="29"/>
      <c r="ALC656" s="29"/>
      <c r="ALD656" s="29"/>
      <c r="ALE656" s="29"/>
      <c r="ALF656" s="29"/>
      <c r="ALG656" s="29"/>
      <c r="ALH656" s="29"/>
      <c r="ALI656" s="29"/>
      <c r="ALJ656" s="29"/>
      <c r="ALK656" s="29"/>
      <c r="ALL656" s="29"/>
      <c r="ALM656" s="29"/>
      <c r="ALN656" s="29"/>
      <c r="ALO656" s="29"/>
      <c r="ALP656" s="29"/>
      <c r="ALQ656" s="29"/>
      <c r="ALR656" s="29"/>
      <c r="ALS656" s="29"/>
      <c r="ALT656" s="29"/>
      <c r="ALU656" s="29"/>
      <c r="ALV656" s="29"/>
      <c r="ALW656" s="29"/>
      <c r="ALX656" s="29"/>
      <c r="ALY656" s="29"/>
      <c r="ALZ656" s="29"/>
      <c r="AMA656" s="29"/>
      <c r="AMB656" s="29"/>
      <c r="AMC656" s="29"/>
      <c r="AMD656" s="29"/>
      <c r="AME656" s="29"/>
      <c r="AMF656" s="29"/>
      <c r="AMG656" s="29"/>
      <c r="AMH656" s="29"/>
      <c r="AMI656" s="29"/>
      <c r="AMJ656" s="29"/>
      <c r="AMK656" s="29"/>
      <c r="AML656" s="29"/>
      <c r="AMM656" s="29"/>
      <c r="AMN656" s="29"/>
      <c r="AMO656" s="29"/>
      <c r="AMP656" s="29"/>
      <c r="AMQ656" s="29"/>
      <c r="AMR656" s="29"/>
      <c r="AMS656" s="29"/>
      <c r="AMT656" s="29"/>
      <c r="AMU656" s="29"/>
      <c r="AMV656" s="29"/>
      <c r="AMW656" s="29"/>
      <c r="AMX656" s="29"/>
    </row>
    <row r="657" spans="1:1038" s="18" customFormat="1" x14ac:dyDescent="0.25">
      <c r="C657" s="144" t="str">
        <f t="shared" si="343"/>
        <v>(generic)</v>
      </c>
      <c r="D657" s="144" t="str">
        <f t="shared" si="344"/>
        <v>tier 4  (65+ gal)</v>
      </c>
      <c r="E657" s="6">
        <f t="shared" si="345"/>
        <v>9900989</v>
      </c>
      <c r="F657" s="55">
        <f t="shared" si="346"/>
        <v>65</v>
      </c>
      <c r="G657" s="6" t="str">
        <f t="shared" si="347"/>
        <v>AWHSTier4Generic65</v>
      </c>
      <c r="H657" s="114">
        <f t="shared" si="348"/>
        <v>0</v>
      </c>
      <c r="I657" s="152" t="str">
        <f t="shared" si="349"/>
        <v>Tier4Generic65</v>
      </c>
      <c r="J657" s="114">
        <v>4</v>
      </c>
      <c r="K657" s="220">
        <v>0</v>
      </c>
      <c r="L657" s="91" t="s">
        <v>188</v>
      </c>
      <c r="M657" s="32">
        <v>4</v>
      </c>
      <c r="N657" s="75">
        <f t="shared" si="350"/>
        <v>99</v>
      </c>
      <c r="O657" s="12" t="s">
        <v>210</v>
      </c>
      <c r="P657" s="62">
        <f>P656+1</f>
        <v>9</v>
      </c>
      <c r="Q657" s="164">
        <f t="shared" si="337"/>
        <v>9900989</v>
      </c>
      <c r="R657" s="59" t="str">
        <f t="shared" si="356"/>
        <v>tier 4  (65+ gal)</v>
      </c>
      <c r="S657" s="151">
        <f>COUNTIF(R$90:R$662, R657)</f>
        <v>1</v>
      </c>
      <c r="T657" s="21" t="s">
        <v>891</v>
      </c>
      <c r="U657" s="114">
        <v>65</v>
      </c>
      <c r="V657" s="30" t="s">
        <v>887</v>
      </c>
      <c r="W657" s="80" t="s">
        <v>887</v>
      </c>
      <c r="X657" s="85" t="str">
        <f t="shared" si="338"/>
        <v>AWHSTier4Generic65</v>
      </c>
      <c r="Y657" s="113">
        <v>0</v>
      </c>
      <c r="Z657" s="45">
        <v>0</v>
      </c>
      <c r="AA657" s="47">
        <v>0</v>
      </c>
      <c r="AB657" s="44"/>
      <c r="AC657" s="124" t="str">
        <f t="shared" si="352"/>
        <v>2,     9900989,   "tier 4  (65+ gal)"</v>
      </c>
      <c r="AD657" s="126" t="str">
        <f t="shared" si="357"/>
        <v>(generic)</v>
      </c>
      <c r="AE657" s="143" t="s">
        <v>894</v>
      </c>
      <c r="AF657" s="167">
        <f>COUNTIF(AE$77:AE$662, AE657)</f>
        <v>1</v>
      </c>
      <c r="AG657" s="124" t="str">
        <f t="shared" si="353"/>
        <v xml:space="preserve">          case  tier 4  (65+ gal)   :   "Tier4Generic65"</v>
      </c>
      <c r="AH657" s="6" t="s">
        <v>1273</v>
      </c>
      <c r="AI657" s="6"/>
      <c r="AJ657" s="6">
        <v>4</v>
      </c>
      <c r="AK657"/>
      <c r="AL657" s="138" t="str">
        <f t="shared" si="354"/>
        <v/>
      </c>
      <c r="AM657" s="138" t="str">
        <f t="shared" si="355"/>
        <v>Fictitious</v>
      </c>
      <c r="AN657"/>
      <c r="AO657"/>
      <c r="AP657"/>
      <c r="AQ657"/>
      <c r="AR657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9"/>
      <c r="BI657" s="29"/>
      <c r="BJ657" s="29"/>
      <c r="BK657" s="29"/>
      <c r="BL657" s="29"/>
      <c r="BM657" s="29"/>
      <c r="BN657" s="29"/>
      <c r="BO657" s="29"/>
      <c r="BP657" s="29"/>
      <c r="BQ657" s="29"/>
      <c r="BR657" s="29"/>
      <c r="BS657" s="29"/>
      <c r="BT657" s="29"/>
      <c r="BU657" s="29"/>
      <c r="BV657" s="29"/>
      <c r="BW657" s="29"/>
      <c r="BX657" s="29"/>
      <c r="BY657" s="29"/>
      <c r="BZ657" s="29"/>
      <c r="CA657" s="29"/>
      <c r="CB657" s="29"/>
      <c r="CC657" s="29"/>
      <c r="CD657" s="29"/>
      <c r="CE657" s="29"/>
      <c r="CF657" s="29"/>
      <c r="CG657" s="29"/>
      <c r="CH657" s="29"/>
      <c r="CI657" s="29"/>
      <c r="CJ657" s="29"/>
      <c r="CK657" s="29"/>
      <c r="CL657" s="29"/>
      <c r="CM657" s="29"/>
      <c r="CN657" s="29"/>
      <c r="CO657" s="29"/>
      <c r="CP657" s="29"/>
      <c r="CQ657" s="29"/>
      <c r="CR657" s="29"/>
      <c r="CS657" s="29"/>
      <c r="CT657" s="29"/>
      <c r="CU657" s="29"/>
      <c r="CV657" s="29"/>
      <c r="CW657" s="29"/>
      <c r="CX657" s="29"/>
      <c r="CY657" s="29"/>
      <c r="CZ657" s="29"/>
      <c r="DA657" s="29"/>
      <c r="DB657" s="29"/>
      <c r="DC657" s="29"/>
      <c r="DD657" s="29"/>
      <c r="DE657" s="29"/>
      <c r="DF657" s="29"/>
      <c r="DG657" s="29"/>
      <c r="DH657" s="29"/>
      <c r="DI657" s="29"/>
      <c r="DJ657" s="29"/>
      <c r="DK657" s="29"/>
      <c r="DL657" s="29"/>
      <c r="DM657" s="29"/>
      <c r="DN657" s="29"/>
      <c r="DO657" s="29"/>
      <c r="DP657" s="29"/>
      <c r="DQ657" s="29"/>
      <c r="DR657" s="29"/>
      <c r="DS657" s="29"/>
      <c r="DT657" s="29"/>
      <c r="DU657" s="29"/>
      <c r="DV657" s="29"/>
      <c r="DW657" s="29"/>
      <c r="DX657" s="29"/>
      <c r="DY657" s="29"/>
      <c r="DZ657" s="29"/>
      <c r="EA657" s="29"/>
      <c r="EB657" s="29"/>
      <c r="EC657" s="29"/>
      <c r="ED657" s="29"/>
      <c r="EE657" s="29"/>
      <c r="EF657" s="29"/>
      <c r="EG657" s="29"/>
      <c r="EH657" s="29"/>
      <c r="EI657" s="29"/>
      <c r="EJ657" s="29"/>
      <c r="EK657" s="29"/>
      <c r="EL657" s="29"/>
      <c r="EM657" s="29"/>
      <c r="EN657" s="29"/>
      <c r="EO657" s="29"/>
      <c r="EP657" s="29"/>
      <c r="EQ657" s="29"/>
      <c r="ER657" s="29"/>
      <c r="ES657" s="29"/>
      <c r="ET657" s="29"/>
      <c r="EU657" s="29"/>
      <c r="EV657" s="29"/>
      <c r="EW657" s="29"/>
      <c r="EX657" s="29"/>
      <c r="EY657" s="29"/>
      <c r="EZ657" s="29"/>
      <c r="FA657" s="29"/>
      <c r="FB657" s="29"/>
      <c r="FC657" s="29"/>
      <c r="FD657" s="29"/>
      <c r="FE657" s="29"/>
      <c r="FF657" s="29"/>
      <c r="FG657" s="29"/>
      <c r="FH657" s="29"/>
      <c r="FI657" s="29"/>
      <c r="FJ657" s="29"/>
      <c r="FK657" s="29"/>
      <c r="FL657" s="29"/>
      <c r="FM657" s="29"/>
      <c r="FN657" s="29"/>
      <c r="FO657" s="29"/>
      <c r="FP657" s="29"/>
      <c r="FQ657" s="29"/>
      <c r="FR657" s="29"/>
      <c r="FS657" s="29"/>
      <c r="FT657" s="29"/>
      <c r="FU657" s="29"/>
      <c r="FV657" s="29"/>
      <c r="FW657" s="29"/>
      <c r="FX657" s="29"/>
      <c r="FY657" s="29"/>
      <c r="FZ657" s="29"/>
      <c r="GA657" s="29"/>
      <c r="GB657" s="29"/>
      <c r="GC657" s="29"/>
      <c r="GD657" s="29"/>
      <c r="GE657" s="29"/>
      <c r="GF657" s="29"/>
      <c r="GG657" s="29"/>
      <c r="GH657" s="29"/>
      <c r="GI657" s="29"/>
      <c r="GJ657" s="29"/>
      <c r="GK657" s="29"/>
      <c r="GL657" s="29"/>
      <c r="GM657" s="29"/>
      <c r="GN657" s="29"/>
      <c r="GO657" s="29"/>
      <c r="GP657" s="29"/>
      <c r="GQ657" s="29"/>
      <c r="GR657" s="29"/>
      <c r="GS657" s="29"/>
      <c r="GT657" s="29"/>
      <c r="GU657" s="29"/>
      <c r="GV657" s="29"/>
      <c r="GW657" s="29"/>
      <c r="GX657" s="29"/>
      <c r="GY657" s="29"/>
      <c r="GZ657" s="29"/>
      <c r="HA657" s="29"/>
      <c r="HB657" s="29"/>
      <c r="HC657" s="29"/>
      <c r="HD657" s="29"/>
      <c r="HE657" s="29"/>
      <c r="HF657" s="29"/>
      <c r="HG657" s="29"/>
      <c r="HH657" s="29"/>
      <c r="HI657" s="29"/>
      <c r="HJ657" s="29"/>
      <c r="HK657" s="29"/>
      <c r="HL657" s="29"/>
      <c r="HM657" s="29"/>
      <c r="HN657" s="29"/>
      <c r="HO657" s="29"/>
      <c r="HP657" s="29"/>
      <c r="HQ657" s="29"/>
      <c r="HR657" s="29"/>
      <c r="HS657" s="29"/>
      <c r="HT657" s="29"/>
      <c r="HU657" s="29"/>
      <c r="HV657" s="29"/>
      <c r="HW657" s="29"/>
      <c r="HX657" s="29"/>
      <c r="HY657" s="29"/>
      <c r="HZ657" s="29"/>
      <c r="IA657" s="29"/>
      <c r="IB657" s="29"/>
      <c r="IC657" s="29"/>
      <c r="ID657" s="29"/>
      <c r="IE657" s="29"/>
      <c r="IF657" s="29"/>
      <c r="IG657" s="29"/>
      <c r="IH657" s="29"/>
      <c r="II657" s="29"/>
      <c r="IJ657" s="29"/>
      <c r="IK657" s="29"/>
      <c r="IL657" s="29"/>
      <c r="IM657" s="29"/>
      <c r="IN657" s="29"/>
      <c r="IO657" s="29"/>
      <c r="IP657" s="29"/>
      <c r="IQ657" s="29"/>
      <c r="IR657" s="29"/>
      <c r="IS657" s="29"/>
      <c r="IT657" s="29"/>
      <c r="IU657" s="29"/>
      <c r="IV657" s="29"/>
      <c r="IW657" s="29"/>
      <c r="IX657" s="29"/>
      <c r="IY657" s="29"/>
      <c r="IZ657" s="29"/>
      <c r="JA657" s="29"/>
      <c r="JB657" s="29"/>
      <c r="JC657" s="29"/>
      <c r="JD657" s="29"/>
      <c r="JE657" s="29"/>
      <c r="JF657" s="29"/>
      <c r="JG657" s="29"/>
      <c r="JH657" s="29"/>
      <c r="JI657" s="29"/>
      <c r="JJ657" s="29"/>
      <c r="JK657" s="29"/>
      <c r="JL657" s="29"/>
      <c r="JM657" s="29"/>
      <c r="JN657" s="29"/>
      <c r="JO657" s="29"/>
      <c r="JP657" s="29"/>
      <c r="JQ657" s="29"/>
      <c r="JR657" s="29"/>
      <c r="JS657" s="29"/>
      <c r="JT657" s="29"/>
      <c r="JU657" s="29"/>
      <c r="JV657" s="29"/>
      <c r="JW657" s="29"/>
      <c r="JX657" s="29"/>
      <c r="JY657" s="29"/>
      <c r="JZ657" s="29"/>
      <c r="KA657" s="29"/>
      <c r="KB657" s="29"/>
      <c r="KC657" s="29"/>
      <c r="KD657" s="29"/>
      <c r="KE657" s="29"/>
      <c r="KF657" s="29"/>
      <c r="KG657" s="29"/>
      <c r="KH657" s="29"/>
      <c r="KI657" s="29"/>
      <c r="KJ657" s="29"/>
      <c r="KK657" s="29"/>
      <c r="KL657" s="29"/>
      <c r="KM657" s="29"/>
      <c r="KN657" s="29"/>
      <c r="KO657" s="29"/>
      <c r="KP657" s="29"/>
      <c r="KQ657" s="29"/>
      <c r="KR657" s="29"/>
      <c r="KS657" s="29"/>
      <c r="KT657" s="29"/>
      <c r="KU657" s="29"/>
      <c r="KV657" s="29"/>
      <c r="KW657" s="29"/>
      <c r="KX657" s="29"/>
      <c r="KY657" s="29"/>
      <c r="KZ657" s="29"/>
      <c r="LA657" s="29"/>
      <c r="LB657" s="29"/>
      <c r="LC657" s="29"/>
      <c r="LD657" s="29"/>
      <c r="LE657" s="29"/>
      <c r="LF657" s="29"/>
      <c r="LG657" s="29"/>
      <c r="LH657" s="29"/>
      <c r="LI657" s="29"/>
      <c r="LJ657" s="29"/>
      <c r="LK657" s="29"/>
      <c r="LL657" s="29"/>
      <c r="LM657" s="29"/>
      <c r="LN657" s="29"/>
      <c r="LO657" s="29"/>
      <c r="LP657" s="29"/>
      <c r="LQ657" s="29"/>
      <c r="LR657" s="29"/>
      <c r="LS657" s="29"/>
      <c r="LT657" s="29"/>
      <c r="LU657" s="29"/>
      <c r="LV657" s="29"/>
      <c r="LW657" s="29"/>
      <c r="LX657" s="29"/>
      <c r="LY657" s="29"/>
      <c r="LZ657" s="29"/>
      <c r="MA657" s="29"/>
      <c r="MB657" s="29"/>
      <c r="MC657" s="29"/>
      <c r="MD657" s="29"/>
      <c r="ME657" s="29"/>
      <c r="MF657" s="29"/>
      <c r="MG657" s="29"/>
      <c r="MH657" s="29"/>
      <c r="MI657" s="29"/>
      <c r="MJ657" s="29"/>
      <c r="MK657" s="29"/>
      <c r="ML657" s="29"/>
      <c r="MM657" s="29"/>
      <c r="MN657" s="29"/>
      <c r="MO657" s="29"/>
      <c r="MP657" s="29"/>
      <c r="MQ657" s="29"/>
      <c r="MR657" s="29"/>
      <c r="MS657" s="29"/>
      <c r="MT657" s="29"/>
      <c r="MU657" s="29"/>
      <c r="MV657" s="29"/>
      <c r="MW657" s="29"/>
      <c r="MX657" s="29"/>
      <c r="MY657" s="29"/>
      <c r="MZ657" s="29"/>
      <c r="NA657" s="29"/>
      <c r="NB657" s="29"/>
      <c r="NC657" s="29"/>
      <c r="ND657" s="29"/>
      <c r="NE657" s="29"/>
      <c r="NF657" s="29"/>
      <c r="NG657" s="29"/>
      <c r="NH657" s="29"/>
      <c r="NI657" s="29"/>
      <c r="NJ657" s="29"/>
      <c r="NK657" s="29"/>
      <c r="NL657" s="29"/>
      <c r="NM657" s="29"/>
      <c r="NN657" s="29"/>
      <c r="NO657" s="29"/>
      <c r="NP657" s="29"/>
      <c r="NQ657" s="29"/>
      <c r="NR657" s="29"/>
      <c r="NS657" s="29"/>
      <c r="NT657" s="29"/>
      <c r="NU657" s="29"/>
      <c r="NV657" s="29"/>
      <c r="NW657" s="29"/>
      <c r="NX657" s="29"/>
      <c r="NY657" s="29"/>
      <c r="NZ657" s="29"/>
      <c r="OA657" s="29"/>
      <c r="OB657" s="29"/>
      <c r="OC657" s="29"/>
      <c r="OD657" s="29"/>
      <c r="OE657" s="29"/>
      <c r="OF657" s="29"/>
      <c r="OG657" s="29"/>
      <c r="OH657" s="29"/>
      <c r="OI657" s="29"/>
      <c r="OJ657" s="29"/>
      <c r="OK657" s="29"/>
      <c r="OL657" s="29"/>
      <c r="OM657" s="29"/>
      <c r="ON657" s="29"/>
      <c r="OO657" s="29"/>
      <c r="OP657" s="29"/>
      <c r="OQ657" s="29"/>
      <c r="OR657" s="29"/>
      <c r="OS657" s="29"/>
      <c r="OT657" s="29"/>
      <c r="OU657" s="29"/>
      <c r="OV657" s="29"/>
      <c r="OW657" s="29"/>
      <c r="OX657" s="29"/>
      <c r="OY657" s="29"/>
      <c r="OZ657" s="29"/>
      <c r="PA657" s="29"/>
      <c r="PB657" s="29"/>
      <c r="PC657" s="29"/>
      <c r="PD657" s="29"/>
      <c r="PE657" s="29"/>
      <c r="PF657" s="29"/>
      <c r="PG657" s="29"/>
      <c r="PH657" s="29"/>
      <c r="PI657" s="29"/>
      <c r="PJ657" s="29"/>
      <c r="PK657" s="29"/>
      <c r="PL657" s="29"/>
      <c r="PM657" s="29"/>
      <c r="PN657" s="29"/>
      <c r="PO657" s="29"/>
      <c r="PP657" s="29"/>
      <c r="PQ657" s="29"/>
      <c r="PR657" s="29"/>
      <c r="PS657" s="29"/>
      <c r="PT657" s="29"/>
      <c r="PU657" s="29"/>
      <c r="PV657" s="29"/>
      <c r="PW657" s="29"/>
      <c r="PX657" s="29"/>
      <c r="PY657" s="29"/>
      <c r="PZ657" s="29"/>
      <c r="QA657" s="29"/>
      <c r="QB657" s="29"/>
      <c r="QC657" s="29"/>
      <c r="QD657" s="29"/>
      <c r="QE657" s="29"/>
      <c r="QF657" s="29"/>
      <c r="QG657" s="29"/>
      <c r="QH657" s="29"/>
      <c r="QI657" s="29"/>
      <c r="QJ657" s="29"/>
      <c r="QK657" s="29"/>
      <c r="QL657" s="29"/>
      <c r="QM657" s="29"/>
      <c r="QN657" s="29"/>
      <c r="QO657" s="29"/>
      <c r="QP657" s="29"/>
      <c r="QQ657" s="29"/>
      <c r="QR657" s="29"/>
      <c r="QS657" s="29"/>
      <c r="QT657" s="29"/>
      <c r="QU657" s="29"/>
      <c r="QV657" s="29"/>
      <c r="QW657" s="29"/>
      <c r="QX657" s="29"/>
      <c r="QY657" s="29"/>
      <c r="QZ657" s="29"/>
      <c r="RA657" s="29"/>
      <c r="RB657" s="29"/>
      <c r="RC657" s="29"/>
      <c r="RD657" s="29"/>
      <c r="RE657" s="29"/>
      <c r="RF657" s="29"/>
      <c r="RG657" s="29"/>
      <c r="RH657" s="29"/>
      <c r="RI657" s="29"/>
      <c r="RJ657" s="29"/>
      <c r="RK657" s="29"/>
      <c r="RL657" s="29"/>
      <c r="RM657" s="29"/>
      <c r="RN657" s="29"/>
      <c r="RO657" s="29"/>
      <c r="RP657" s="29"/>
      <c r="RQ657" s="29"/>
      <c r="RR657" s="29"/>
      <c r="RS657" s="29"/>
      <c r="RT657" s="29"/>
      <c r="RU657" s="29"/>
      <c r="RV657" s="29"/>
      <c r="RW657" s="29"/>
      <c r="RX657" s="29"/>
      <c r="RY657" s="29"/>
      <c r="RZ657" s="29"/>
      <c r="SA657" s="29"/>
      <c r="SB657" s="29"/>
      <c r="SC657" s="29"/>
      <c r="SD657" s="29"/>
      <c r="SE657" s="29"/>
      <c r="SF657" s="29"/>
      <c r="SG657" s="29"/>
      <c r="SH657" s="29"/>
      <c r="SI657" s="29"/>
      <c r="SJ657" s="29"/>
      <c r="SK657" s="29"/>
      <c r="SL657" s="29"/>
      <c r="SM657" s="29"/>
      <c r="SN657" s="29"/>
      <c r="SO657" s="29"/>
      <c r="SP657" s="29"/>
      <c r="SQ657" s="29"/>
      <c r="SR657" s="29"/>
      <c r="SS657" s="29"/>
      <c r="ST657" s="29"/>
      <c r="SU657" s="29"/>
      <c r="SV657" s="29"/>
      <c r="SW657" s="29"/>
      <c r="SX657" s="29"/>
      <c r="SY657" s="29"/>
      <c r="SZ657" s="29"/>
      <c r="TA657" s="29"/>
      <c r="TB657" s="29"/>
      <c r="TC657" s="29"/>
      <c r="TD657" s="29"/>
      <c r="TE657" s="29"/>
      <c r="TF657" s="29"/>
      <c r="TG657" s="29"/>
      <c r="TH657" s="29"/>
      <c r="TI657" s="29"/>
      <c r="TJ657" s="29"/>
      <c r="TK657" s="29"/>
      <c r="TL657" s="29"/>
      <c r="TM657" s="29"/>
      <c r="TN657" s="29"/>
      <c r="TO657" s="29"/>
      <c r="TP657" s="29"/>
      <c r="TQ657" s="29"/>
      <c r="TR657" s="29"/>
      <c r="TS657" s="29"/>
      <c r="TT657" s="29"/>
      <c r="TU657" s="29"/>
      <c r="TV657" s="29"/>
      <c r="TW657" s="29"/>
      <c r="TX657" s="29"/>
      <c r="TY657" s="29"/>
      <c r="TZ657" s="29"/>
      <c r="UA657" s="29"/>
      <c r="UB657" s="29"/>
      <c r="UC657" s="29"/>
      <c r="UD657" s="29"/>
      <c r="UE657" s="29"/>
      <c r="UF657" s="29"/>
      <c r="UG657" s="29"/>
      <c r="UH657" s="29"/>
      <c r="UI657" s="29"/>
      <c r="UJ657" s="29"/>
      <c r="UK657" s="29"/>
      <c r="UL657" s="29"/>
      <c r="UM657" s="29"/>
      <c r="UN657" s="29"/>
      <c r="UO657" s="29"/>
      <c r="UP657" s="29"/>
      <c r="UQ657" s="29"/>
      <c r="UR657" s="29"/>
      <c r="US657" s="29"/>
      <c r="UT657" s="29"/>
      <c r="UU657" s="29"/>
      <c r="UV657" s="29"/>
      <c r="UW657" s="29"/>
      <c r="UX657" s="29"/>
      <c r="UY657" s="29"/>
      <c r="UZ657" s="29"/>
      <c r="VA657" s="29"/>
      <c r="VB657" s="29"/>
      <c r="VC657" s="29"/>
      <c r="VD657" s="29"/>
      <c r="VE657" s="29"/>
      <c r="VF657" s="29"/>
      <c r="VG657" s="29"/>
      <c r="VH657" s="29"/>
      <c r="VI657" s="29"/>
      <c r="VJ657" s="29"/>
      <c r="VK657" s="29"/>
      <c r="VL657" s="29"/>
      <c r="VM657" s="29"/>
      <c r="VN657" s="29"/>
      <c r="VO657" s="29"/>
      <c r="VP657" s="29"/>
      <c r="VQ657" s="29"/>
      <c r="VR657" s="29"/>
      <c r="VS657" s="29"/>
      <c r="VT657" s="29"/>
      <c r="VU657" s="29"/>
      <c r="VV657" s="29"/>
      <c r="VW657" s="29"/>
      <c r="VX657" s="29"/>
      <c r="VY657" s="29"/>
      <c r="VZ657" s="29"/>
      <c r="WA657" s="29"/>
      <c r="WB657" s="29"/>
      <c r="WC657" s="29"/>
      <c r="WD657" s="29"/>
      <c r="WE657" s="29"/>
      <c r="WF657" s="29"/>
      <c r="WG657" s="29"/>
      <c r="WH657" s="29"/>
      <c r="WI657" s="29"/>
      <c r="WJ657" s="29"/>
      <c r="WK657" s="29"/>
      <c r="WL657" s="29"/>
      <c r="WM657" s="29"/>
      <c r="WN657" s="29"/>
      <c r="WO657" s="29"/>
      <c r="WP657" s="29"/>
      <c r="WQ657" s="29"/>
      <c r="WR657" s="29"/>
      <c r="WS657" s="29"/>
      <c r="WT657" s="29"/>
      <c r="WU657" s="29"/>
      <c r="WV657" s="29"/>
      <c r="WW657" s="29"/>
      <c r="WX657" s="29"/>
      <c r="WY657" s="29"/>
      <c r="WZ657" s="29"/>
      <c r="XA657" s="29"/>
      <c r="XB657" s="29"/>
      <c r="XC657" s="29"/>
      <c r="XD657" s="29"/>
      <c r="XE657" s="29"/>
      <c r="XF657" s="29"/>
      <c r="XG657" s="29"/>
      <c r="XH657" s="29"/>
      <c r="XI657" s="29"/>
      <c r="XJ657" s="29"/>
      <c r="XK657" s="29"/>
      <c r="XL657" s="29"/>
      <c r="XM657" s="29"/>
      <c r="XN657" s="29"/>
      <c r="XO657" s="29"/>
      <c r="XP657" s="29"/>
      <c r="XQ657" s="29"/>
      <c r="XR657" s="29"/>
      <c r="XS657" s="29"/>
      <c r="XT657" s="29"/>
      <c r="XU657" s="29"/>
      <c r="XV657" s="29"/>
      <c r="XW657" s="29"/>
      <c r="XX657" s="29"/>
      <c r="XY657" s="29"/>
      <c r="XZ657" s="29"/>
      <c r="YA657" s="29"/>
      <c r="YB657" s="29"/>
      <c r="YC657" s="29"/>
      <c r="YD657" s="29"/>
      <c r="YE657" s="29"/>
      <c r="YF657" s="29"/>
      <c r="YG657" s="29"/>
      <c r="YH657" s="29"/>
      <c r="YI657" s="29"/>
      <c r="YJ657" s="29"/>
      <c r="YK657" s="29"/>
      <c r="YL657" s="29"/>
      <c r="YM657" s="29"/>
      <c r="YN657" s="29"/>
      <c r="YO657" s="29"/>
      <c r="YP657" s="29"/>
      <c r="YQ657" s="29"/>
      <c r="YR657" s="29"/>
      <c r="YS657" s="29"/>
      <c r="YT657" s="29"/>
      <c r="YU657" s="29"/>
      <c r="YV657" s="29"/>
      <c r="YW657" s="29"/>
      <c r="YX657" s="29"/>
      <c r="YY657" s="29"/>
      <c r="YZ657" s="29"/>
      <c r="ZA657" s="29"/>
      <c r="ZB657" s="29"/>
      <c r="ZC657" s="29"/>
      <c r="ZD657" s="29"/>
      <c r="ZE657" s="29"/>
      <c r="ZF657" s="29"/>
      <c r="ZG657" s="29"/>
      <c r="ZH657" s="29"/>
      <c r="ZI657" s="29"/>
      <c r="ZJ657" s="29"/>
      <c r="ZK657" s="29"/>
      <c r="ZL657" s="29"/>
      <c r="ZM657" s="29"/>
      <c r="ZN657" s="29"/>
      <c r="ZO657" s="29"/>
      <c r="ZP657" s="29"/>
      <c r="ZQ657" s="29"/>
      <c r="ZR657" s="29"/>
      <c r="ZS657" s="29"/>
      <c r="ZT657" s="29"/>
      <c r="ZU657" s="29"/>
      <c r="ZV657" s="29"/>
      <c r="ZW657" s="29"/>
      <c r="ZX657" s="29"/>
      <c r="ZY657" s="29"/>
      <c r="ZZ657" s="29"/>
      <c r="AAA657" s="29"/>
      <c r="AAB657" s="29"/>
      <c r="AAC657" s="29"/>
      <c r="AAD657" s="29"/>
      <c r="AAE657" s="29"/>
      <c r="AAF657" s="29"/>
      <c r="AAG657" s="29"/>
      <c r="AAH657" s="29"/>
      <c r="AAI657" s="29"/>
      <c r="AAJ657" s="29"/>
      <c r="AAK657" s="29"/>
      <c r="AAL657" s="29"/>
      <c r="AAM657" s="29"/>
      <c r="AAN657" s="29"/>
      <c r="AAO657" s="29"/>
      <c r="AAP657" s="29"/>
      <c r="AAQ657" s="29"/>
      <c r="AAR657" s="29"/>
      <c r="AAS657" s="29"/>
      <c r="AAT657" s="29"/>
      <c r="AAU657" s="29"/>
      <c r="AAV657" s="29"/>
      <c r="AAW657" s="29"/>
      <c r="AAX657" s="29"/>
      <c r="AAY657" s="29"/>
      <c r="AAZ657" s="29"/>
      <c r="ABA657" s="29"/>
      <c r="ABB657" s="29"/>
      <c r="ABC657" s="29"/>
      <c r="ABD657" s="29"/>
      <c r="ABE657" s="29"/>
      <c r="ABF657" s="29"/>
      <c r="ABG657" s="29"/>
      <c r="ABH657" s="29"/>
      <c r="ABI657" s="29"/>
      <c r="ABJ657" s="29"/>
      <c r="ABK657" s="29"/>
      <c r="ABL657" s="29"/>
      <c r="ABM657" s="29"/>
      <c r="ABN657" s="29"/>
      <c r="ABO657" s="29"/>
      <c r="ABP657" s="29"/>
      <c r="ABQ657" s="29"/>
      <c r="ABR657" s="29"/>
      <c r="ABS657" s="29"/>
      <c r="ABT657" s="29"/>
      <c r="ABU657" s="29"/>
      <c r="ABV657" s="29"/>
      <c r="ABW657" s="29"/>
      <c r="ABX657" s="29"/>
      <c r="ABY657" s="29"/>
      <c r="ABZ657" s="29"/>
      <c r="ACA657" s="29"/>
      <c r="ACB657" s="29"/>
      <c r="ACC657" s="29"/>
      <c r="ACD657" s="29"/>
      <c r="ACE657" s="29"/>
      <c r="ACF657" s="29"/>
      <c r="ACG657" s="29"/>
      <c r="ACH657" s="29"/>
      <c r="ACI657" s="29"/>
      <c r="ACJ657" s="29"/>
      <c r="ACK657" s="29"/>
      <c r="ACL657" s="29"/>
      <c r="ACM657" s="29"/>
      <c r="ACN657" s="29"/>
      <c r="ACO657" s="29"/>
      <c r="ACP657" s="29"/>
      <c r="ACQ657" s="29"/>
      <c r="ACR657" s="29"/>
      <c r="ACS657" s="29"/>
      <c r="ACT657" s="29"/>
      <c r="ACU657" s="29"/>
      <c r="ACV657" s="29"/>
      <c r="ACW657" s="29"/>
      <c r="ACX657" s="29"/>
      <c r="ACY657" s="29"/>
      <c r="ACZ657" s="29"/>
      <c r="ADA657" s="29"/>
      <c r="ADB657" s="29"/>
      <c r="ADC657" s="29"/>
      <c r="ADD657" s="29"/>
      <c r="ADE657" s="29"/>
      <c r="ADF657" s="29"/>
      <c r="ADG657" s="29"/>
      <c r="ADH657" s="29"/>
      <c r="ADI657" s="29"/>
      <c r="ADJ657" s="29"/>
      <c r="ADK657" s="29"/>
      <c r="ADL657" s="29"/>
      <c r="ADM657" s="29"/>
      <c r="ADN657" s="29"/>
      <c r="ADO657" s="29"/>
      <c r="ADP657" s="29"/>
      <c r="ADQ657" s="29"/>
      <c r="ADR657" s="29"/>
      <c r="ADS657" s="29"/>
      <c r="ADT657" s="29"/>
      <c r="ADU657" s="29"/>
      <c r="ADV657" s="29"/>
      <c r="ADW657" s="29"/>
      <c r="ADX657" s="29"/>
      <c r="ADY657" s="29"/>
      <c r="ADZ657" s="29"/>
      <c r="AEA657" s="29"/>
      <c r="AEB657" s="29"/>
      <c r="AEC657" s="29"/>
      <c r="AED657" s="29"/>
      <c r="AEE657" s="29"/>
      <c r="AEF657" s="29"/>
      <c r="AEG657" s="29"/>
      <c r="AEH657" s="29"/>
      <c r="AEI657" s="29"/>
      <c r="AEJ657" s="29"/>
      <c r="AEK657" s="29"/>
      <c r="AEL657" s="29"/>
      <c r="AEM657" s="29"/>
      <c r="AEN657" s="29"/>
      <c r="AEO657" s="29"/>
      <c r="AEP657" s="29"/>
      <c r="AEQ657" s="29"/>
      <c r="AER657" s="29"/>
      <c r="AES657" s="29"/>
      <c r="AET657" s="29"/>
      <c r="AEU657" s="29"/>
      <c r="AEV657" s="29"/>
      <c r="AEW657" s="29"/>
      <c r="AEX657" s="29"/>
      <c r="AEY657" s="29"/>
      <c r="AEZ657" s="29"/>
      <c r="AFA657" s="29"/>
      <c r="AFB657" s="29"/>
      <c r="AFC657" s="29"/>
      <c r="AFD657" s="29"/>
      <c r="AFE657" s="29"/>
      <c r="AFF657" s="29"/>
      <c r="AFG657" s="29"/>
      <c r="AFH657" s="29"/>
      <c r="AFI657" s="29"/>
      <c r="AFJ657" s="29"/>
      <c r="AFK657" s="29"/>
      <c r="AFL657" s="29"/>
      <c r="AFM657" s="29"/>
      <c r="AFN657" s="29"/>
      <c r="AFO657" s="29"/>
      <c r="AFP657" s="29"/>
      <c r="AFQ657" s="29"/>
      <c r="AFR657" s="29"/>
      <c r="AFS657" s="29"/>
      <c r="AFT657" s="29"/>
      <c r="AFU657" s="29"/>
      <c r="AFV657" s="29"/>
      <c r="AFW657" s="29"/>
      <c r="AFX657" s="29"/>
      <c r="AFY657" s="29"/>
      <c r="AFZ657" s="29"/>
      <c r="AGA657" s="29"/>
      <c r="AGB657" s="29"/>
      <c r="AGC657" s="29"/>
      <c r="AGD657" s="29"/>
      <c r="AGE657" s="29"/>
      <c r="AGF657" s="29"/>
      <c r="AGG657" s="29"/>
      <c r="AGH657" s="29"/>
      <c r="AGI657" s="29"/>
      <c r="AGJ657" s="29"/>
      <c r="AGK657" s="29"/>
      <c r="AGL657" s="29"/>
      <c r="AGM657" s="29"/>
      <c r="AGN657" s="29"/>
      <c r="AGO657" s="29"/>
      <c r="AGP657" s="29"/>
      <c r="AGQ657" s="29"/>
      <c r="AGR657" s="29"/>
      <c r="AGS657" s="29"/>
      <c r="AGT657" s="29"/>
      <c r="AGU657" s="29"/>
      <c r="AGV657" s="29"/>
      <c r="AGW657" s="29"/>
      <c r="AGX657" s="29"/>
      <c r="AGY657" s="29"/>
      <c r="AGZ657" s="29"/>
      <c r="AHA657" s="29"/>
      <c r="AHB657" s="29"/>
      <c r="AHC657" s="29"/>
      <c r="AHD657" s="29"/>
      <c r="AHE657" s="29"/>
      <c r="AHF657" s="29"/>
      <c r="AHG657" s="29"/>
      <c r="AHH657" s="29"/>
      <c r="AHI657" s="29"/>
      <c r="AHJ657" s="29"/>
      <c r="AHK657" s="29"/>
      <c r="AHL657" s="29"/>
      <c r="AHM657" s="29"/>
      <c r="AHN657" s="29"/>
      <c r="AHO657" s="29"/>
      <c r="AHP657" s="29"/>
      <c r="AHQ657" s="29"/>
      <c r="AHR657" s="29"/>
      <c r="AHS657" s="29"/>
      <c r="AHT657" s="29"/>
      <c r="AHU657" s="29"/>
      <c r="AHV657" s="29"/>
      <c r="AHW657" s="29"/>
      <c r="AHX657" s="29"/>
      <c r="AHY657" s="29"/>
      <c r="AHZ657" s="29"/>
      <c r="AIA657" s="29"/>
      <c r="AIB657" s="29"/>
      <c r="AIC657" s="29"/>
      <c r="AID657" s="29"/>
      <c r="AIE657" s="29"/>
      <c r="AIF657" s="29"/>
      <c r="AIG657" s="29"/>
      <c r="AIH657" s="29"/>
      <c r="AII657" s="29"/>
      <c r="AIJ657" s="29"/>
      <c r="AIK657" s="29"/>
      <c r="AIL657" s="29"/>
      <c r="AIM657" s="29"/>
      <c r="AIN657" s="29"/>
      <c r="AIO657" s="29"/>
      <c r="AIP657" s="29"/>
      <c r="AIQ657" s="29"/>
      <c r="AIR657" s="29"/>
      <c r="AIS657" s="29"/>
      <c r="AIT657" s="29"/>
      <c r="AIU657" s="29"/>
      <c r="AIV657" s="29"/>
      <c r="AIW657" s="29"/>
      <c r="AIX657" s="29"/>
      <c r="AIY657" s="29"/>
      <c r="AIZ657" s="29"/>
      <c r="AJA657" s="29"/>
      <c r="AJB657" s="29"/>
      <c r="AJC657" s="29"/>
      <c r="AJD657" s="29"/>
      <c r="AJE657" s="29"/>
      <c r="AJF657" s="29"/>
      <c r="AJG657" s="29"/>
      <c r="AJH657" s="29"/>
      <c r="AJI657" s="29"/>
      <c r="AJJ657" s="29"/>
      <c r="AJK657" s="29"/>
      <c r="AJL657" s="29"/>
      <c r="AJM657" s="29"/>
      <c r="AJN657" s="29"/>
      <c r="AJO657" s="29"/>
      <c r="AJP657" s="29"/>
      <c r="AJQ657" s="29"/>
      <c r="AJR657" s="29"/>
      <c r="AJS657" s="29"/>
      <c r="AJT657" s="29"/>
      <c r="AJU657" s="29"/>
      <c r="AJV657" s="29"/>
      <c r="AJW657" s="29"/>
      <c r="AJX657" s="29"/>
      <c r="AJY657" s="29"/>
      <c r="AJZ657" s="29"/>
      <c r="AKA657" s="29"/>
      <c r="AKB657" s="29"/>
      <c r="AKC657" s="29"/>
      <c r="AKD657" s="29"/>
      <c r="AKE657" s="29"/>
      <c r="AKF657" s="29"/>
      <c r="AKG657" s="29"/>
      <c r="AKH657" s="29"/>
      <c r="AKI657" s="29"/>
      <c r="AKJ657" s="29"/>
      <c r="AKK657" s="29"/>
      <c r="AKL657" s="29"/>
      <c r="AKM657" s="29"/>
      <c r="AKN657" s="29"/>
      <c r="AKO657" s="29"/>
      <c r="AKP657" s="29"/>
      <c r="AKQ657" s="29"/>
      <c r="AKR657" s="29"/>
      <c r="AKS657" s="29"/>
      <c r="AKT657" s="29"/>
      <c r="AKU657" s="29"/>
      <c r="AKV657" s="29"/>
      <c r="AKW657" s="29"/>
      <c r="AKX657" s="29"/>
      <c r="AKY657" s="29"/>
      <c r="AKZ657" s="29"/>
      <c r="ALA657" s="29"/>
      <c r="ALB657" s="29"/>
      <c r="ALC657" s="29"/>
      <c r="ALD657" s="29"/>
      <c r="ALE657" s="29"/>
      <c r="ALF657" s="29"/>
      <c r="ALG657" s="29"/>
      <c r="ALH657" s="29"/>
      <c r="ALI657" s="29"/>
      <c r="ALJ657" s="29"/>
      <c r="ALK657" s="29"/>
      <c r="ALL657" s="29"/>
      <c r="ALM657" s="29"/>
      <c r="ALN657" s="29"/>
      <c r="ALO657" s="29"/>
      <c r="ALP657" s="29"/>
      <c r="ALQ657" s="29"/>
      <c r="ALR657" s="29"/>
      <c r="ALS657" s="29"/>
      <c r="ALT657" s="29"/>
      <c r="ALU657" s="29"/>
      <c r="ALV657" s="29"/>
      <c r="ALW657" s="29"/>
      <c r="ALX657" s="29"/>
      <c r="ALY657" s="29"/>
      <c r="ALZ657" s="29"/>
      <c r="AMA657" s="29"/>
      <c r="AMB657" s="29"/>
      <c r="AMC657" s="29"/>
      <c r="AMD657" s="29"/>
      <c r="AME657" s="29"/>
      <c r="AMF657" s="29"/>
      <c r="AMG657" s="29"/>
      <c r="AMH657" s="29"/>
      <c r="AMI657" s="29"/>
      <c r="AMJ657" s="29"/>
      <c r="AMK657" s="29"/>
      <c r="AML657" s="29"/>
      <c r="AMM657" s="29"/>
      <c r="AMN657" s="29"/>
      <c r="AMO657" s="29"/>
      <c r="AMP657" s="29"/>
      <c r="AMQ657" s="29"/>
      <c r="AMR657" s="29"/>
      <c r="AMS657" s="29"/>
      <c r="AMT657" s="29"/>
      <c r="AMU657" s="29"/>
      <c r="AMV657" s="29"/>
      <c r="AMW657" s="29"/>
      <c r="AMX657" s="29"/>
    </row>
    <row r="658" spans="1:1038" s="18" customFormat="1" x14ac:dyDescent="0.25">
      <c r="C658" s="144" t="str">
        <f t="shared" si="343"/>
        <v>(generic)</v>
      </c>
      <c r="D658" s="144" t="str">
        <f t="shared" si="344"/>
        <v>tier 4  (80+ gal)</v>
      </c>
      <c r="E658" s="6">
        <f t="shared" si="345"/>
        <v>9901090</v>
      </c>
      <c r="F658" s="55">
        <f t="shared" si="346"/>
        <v>80</v>
      </c>
      <c r="G658" s="6" t="str">
        <f t="shared" si="347"/>
        <v>AWHSTier4Generic80</v>
      </c>
      <c r="H658" s="114">
        <f t="shared" si="348"/>
        <v>0</v>
      </c>
      <c r="I658" s="152" t="str">
        <f t="shared" si="349"/>
        <v>Tier4Generic80</v>
      </c>
      <c r="J658" s="114">
        <v>4</v>
      </c>
      <c r="K658" s="220">
        <v>0</v>
      </c>
      <c r="L658" s="91" t="s">
        <v>188</v>
      </c>
      <c r="M658" s="32">
        <v>4</v>
      </c>
      <c r="N658" s="75">
        <f t="shared" si="350"/>
        <v>99</v>
      </c>
      <c r="O658" s="12" t="s">
        <v>210</v>
      </c>
      <c r="P658" s="62">
        <f>P657+1</f>
        <v>10</v>
      </c>
      <c r="Q658" s="164">
        <f t="shared" si="337"/>
        <v>9901090</v>
      </c>
      <c r="R658" s="59" t="str">
        <f t="shared" si="356"/>
        <v>tier 4  (80+ gal)</v>
      </c>
      <c r="S658" s="151">
        <f>COUNTIF(R$90:R$662, R658)</f>
        <v>1</v>
      </c>
      <c r="T658" s="21" t="s">
        <v>891</v>
      </c>
      <c r="U658" s="114">
        <v>80</v>
      </c>
      <c r="V658" s="30" t="s">
        <v>888</v>
      </c>
      <c r="W658" s="80" t="s">
        <v>888</v>
      </c>
      <c r="X658" s="85" t="str">
        <f t="shared" si="338"/>
        <v>AWHSTier4Generic80</v>
      </c>
      <c r="Y658" s="113">
        <v>0</v>
      </c>
      <c r="Z658" s="45">
        <v>0</v>
      </c>
      <c r="AA658" s="47">
        <v>0</v>
      </c>
      <c r="AB658" s="44"/>
      <c r="AC658" s="124" t="str">
        <f t="shared" si="352"/>
        <v>2,     9901090,   "tier 4  (80+ gal)"</v>
      </c>
      <c r="AD658" s="126" t="str">
        <f t="shared" si="357"/>
        <v>(generic)</v>
      </c>
      <c r="AE658" s="143" t="s">
        <v>895</v>
      </c>
      <c r="AF658" s="167">
        <f>COUNTIF(AE$77:AE$662, AE658)</f>
        <v>1</v>
      </c>
      <c r="AG658" s="124" t="str">
        <f t="shared" si="353"/>
        <v xml:space="preserve">          case  tier 4  (80+ gal)   :   "Tier4Generic80"</v>
      </c>
      <c r="AH658" s="6" t="s">
        <v>1273</v>
      </c>
      <c r="AI658" s="6"/>
      <c r="AJ658" s="6">
        <v>4</v>
      </c>
      <c r="AK658"/>
      <c r="AL658" s="138" t="str">
        <f t="shared" si="354"/>
        <v/>
      </c>
      <c r="AM658" s="138" t="str">
        <f t="shared" si="355"/>
        <v>Fictitious</v>
      </c>
      <c r="AN658"/>
      <c r="AO658"/>
      <c r="AP658"/>
      <c r="AQ658"/>
      <c r="AR658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9"/>
      <c r="BI658" s="29"/>
      <c r="BJ658" s="29"/>
      <c r="BK658" s="29"/>
      <c r="BL658" s="29"/>
      <c r="BM658" s="29"/>
      <c r="BN658" s="29"/>
      <c r="BO658" s="29"/>
      <c r="BP658" s="29"/>
      <c r="BQ658" s="29"/>
      <c r="BR658" s="29"/>
      <c r="BS658" s="29"/>
      <c r="BT658" s="29"/>
      <c r="BU658" s="29"/>
      <c r="BV658" s="29"/>
      <c r="BW658" s="29"/>
      <c r="BX658" s="29"/>
      <c r="BY658" s="29"/>
      <c r="BZ658" s="29"/>
      <c r="CA658" s="29"/>
      <c r="CB658" s="29"/>
      <c r="CC658" s="29"/>
      <c r="CD658" s="29"/>
      <c r="CE658" s="29"/>
      <c r="CF658" s="29"/>
      <c r="CG658" s="29"/>
      <c r="CH658" s="29"/>
      <c r="CI658" s="29"/>
      <c r="CJ658" s="29"/>
      <c r="CK658" s="29"/>
      <c r="CL658" s="29"/>
      <c r="CM658" s="29"/>
      <c r="CN658" s="29"/>
      <c r="CO658" s="29"/>
      <c r="CP658" s="29"/>
      <c r="CQ658" s="29"/>
      <c r="CR658" s="29"/>
      <c r="CS658" s="29"/>
      <c r="CT658" s="29"/>
      <c r="CU658" s="29"/>
      <c r="CV658" s="29"/>
      <c r="CW658" s="29"/>
      <c r="CX658" s="29"/>
      <c r="CY658" s="29"/>
      <c r="CZ658" s="29"/>
      <c r="DA658" s="29"/>
      <c r="DB658" s="29"/>
      <c r="DC658" s="29"/>
      <c r="DD658" s="29"/>
      <c r="DE658" s="29"/>
      <c r="DF658" s="29"/>
      <c r="DG658" s="29"/>
      <c r="DH658" s="29"/>
      <c r="DI658" s="29"/>
      <c r="DJ658" s="29"/>
      <c r="DK658" s="29"/>
      <c r="DL658" s="29"/>
      <c r="DM658" s="29"/>
      <c r="DN658" s="29"/>
      <c r="DO658" s="29"/>
      <c r="DP658" s="29"/>
      <c r="DQ658" s="29"/>
      <c r="DR658" s="29"/>
      <c r="DS658" s="29"/>
      <c r="DT658" s="29"/>
      <c r="DU658" s="29"/>
      <c r="DV658" s="29"/>
      <c r="DW658" s="29"/>
      <c r="DX658" s="29"/>
      <c r="DY658" s="29"/>
      <c r="DZ658" s="29"/>
      <c r="EA658" s="29"/>
      <c r="EB658" s="29"/>
      <c r="EC658" s="29"/>
      <c r="ED658" s="29"/>
      <c r="EE658" s="29"/>
      <c r="EF658" s="29"/>
      <c r="EG658" s="29"/>
      <c r="EH658" s="29"/>
      <c r="EI658" s="29"/>
      <c r="EJ658" s="29"/>
      <c r="EK658" s="29"/>
      <c r="EL658" s="29"/>
      <c r="EM658" s="29"/>
      <c r="EN658" s="29"/>
      <c r="EO658" s="29"/>
      <c r="EP658" s="29"/>
      <c r="EQ658" s="29"/>
      <c r="ER658" s="29"/>
      <c r="ES658" s="29"/>
      <c r="ET658" s="29"/>
      <c r="EU658" s="29"/>
      <c r="EV658" s="29"/>
      <c r="EW658" s="29"/>
      <c r="EX658" s="29"/>
      <c r="EY658" s="29"/>
      <c r="EZ658" s="29"/>
      <c r="FA658" s="29"/>
      <c r="FB658" s="29"/>
      <c r="FC658" s="29"/>
      <c r="FD658" s="29"/>
      <c r="FE658" s="29"/>
      <c r="FF658" s="29"/>
      <c r="FG658" s="29"/>
      <c r="FH658" s="29"/>
      <c r="FI658" s="29"/>
      <c r="FJ658" s="29"/>
      <c r="FK658" s="29"/>
      <c r="FL658" s="29"/>
      <c r="FM658" s="29"/>
      <c r="FN658" s="29"/>
      <c r="FO658" s="29"/>
      <c r="FP658" s="29"/>
      <c r="FQ658" s="29"/>
      <c r="FR658" s="29"/>
      <c r="FS658" s="29"/>
      <c r="FT658" s="29"/>
      <c r="FU658" s="29"/>
      <c r="FV658" s="29"/>
      <c r="FW658" s="29"/>
      <c r="FX658" s="29"/>
      <c r="FY658" s="29"/>
      <c r="FZ658" s="29"/>
      <c r="GA658" s="29"/>
      <c r="GB658" s="29"/>
      <c r="GC658" s="29"/>
      <c r="GD658" s="29"/>
      <c r="GE658" s="29"/>
      <c r="GF658" s="29"/>
      <c r="GG658" s="29"/>
      <c r="GH658" s="29"/>
      <c r="GI658" s="29"/>
      <c r="GJ658" s="29"/>
      <c r="GK658" s="29"/>
      <c r="GL658" s="29"/>
      <c r="GM658" s="29"/>
      <c r="GN658" s="29"/>
      <c r="GO658" s="29"/>
      <c r="GP658" s="29"/>
      <c r="GQ658" s="29"/>
      <c r="GR658" s="29"/>
      <c r="GS658" s="29"/>
      <c r="GT658" s="29"/>
      <c r="GU658" s="29"/>
      <c r="GV658" s="29"/>
      <c r="GW658" s="29"/>
      <c r="GX658" s="29"/>
      <c r="GY658" s="29"/>
      <c r="GZ658" s="29"/>
      <c r="HA658" s="29"/>
      <c r="HB658" s="29"/>
      <c r="HC658" s="29"/>
      <c r="HD658" s="29"/>
      <c r="HE658" s="29"/>
      <c r="HF658" s="29"/>
      <c r="HG658" s="29"/>
      <c r="HH658" s="29"/>
      <c r="HI658" s="29"/>
      <c r="HJ658" s="29"/>
      <c r="HK658" s="29"/>
      <c r="HL658" s="29"/>
      <c r="HM658" s="29"/>
      <c r="HN658" s="29"/>
      <c r="HO658" s="29"/>
      <c r="HP658" s="29"/>
      <c r="HQ658" s="29"/>
      <c r="HR658" s="29"/>
      <c r="HS658" s="29"/>
      <c r="HT658" s="29"/>
      <c r="HU658" s="29"/>
      <c r="HV658" s="29"/>
      <c r="HW658" s="29"/>
      <c r="HX658" s="29"/>
      <c r="HY658" s="29"/>
      <c r="HZ658" s="29"/>
      <c r="IA658" s="29"/>
      <c r="IB658" s="29"/>
      <c r="IC658" s="29"/>
      <c r="ID658" s="29"/>
      <c r="IE658" s="29"/>
      <c r="IF658" s="29"/>
      <c r="IG658" s="29"/>
      <c r="IH658" s="29"/>
      <c r="II658" s="29"/>
      <c r="IJ658" s="29"/>
      <c r="IK658" s="29"/>
      <c r="IL658" s="29"/>
      <c r="IM658" s="29"/>
      <c r="IN658" s="29"/>
      <c r="IO658" s="29"/>
      <c r="IP658" s="29"/>
      <c r="IQ658" s="29"/>
      <c r="IR658" s="29"/>
      <c r="IS658" s="29"/>
      <c r="IT658" s="29"/>
      <c r="IU658" s="29"/>
      <c r="IV658" s="29"/>
      <c r="IW658" s="29"/>
      <c r="IX658" s="29"/>
      <c r="IY658" s="29"/>
      <c r="IZ658" s="29"/>
      <c r="JA658" s="29"/>
      <c r="JB658" s="29"/>
      <c r="JC658" s="29"/>
      <c r="JD658" s="29"/>
      <c r="JE658" s="29"/>
      <c r="JF658" s="29"/>
      <c r="JG658" s="29"/>
      <c r="JH658" s="29"/>
      <c r="JI658" s="29"/>
      <c r="JJ658" s="29"/>
      <c r="JK658" s="29"/>
      <c r="JL658" s="29"/>
      <c r="JM658" s="29"/>
      <c r="JN658" s="29"/>
      <c r="JO658" s="29"/>
      <c r="JP658" s="29"/>
      <c r="JQ658" s="29"/>
      <c r="JR658" s="29"/>
      <c r="JS658" s="29"/>
      <c r="JT658" s="29"/>
      <c r="JU658" s="29"/>
      <c r="JV658" s="29"/>
      <c r="JW658" s="29"/>
      <c r="JX658" s="29"/>
      <c r="JY658" s="29"/>
      <c r="JZ658" s="29"/>
      <c r="KA658" s="29"/>
      <c r="KB658" s="29"/>
      <c r="KC658" s="29"/>
      <c r="KD658" s="29"/>
      <c r="KE658" s="29"/>
      <c r="KF658" s="29"/>
      <c r="KG658" s="29"/>
      <c r="KH658" s="29"/>
      <c r="KI658" s="29"/>
      <c r="KJ658" s="29"/>
      <c r="KK658" s="29"/>
      <c r="KL658" s="29"/>
      <c r="KM658" s="29"/>
      <c r="KN658" s="29"/>
      <c r="KO658" s="29"/>
      <c r="KP658" s="29"/>
      <c r="KQ658" s="29"/>
      <c r="KR658" s="29"/>
      <c r="KS658" s="29"/>
      <c r="KT658" s="29"/>
      <c r="KU658" s="29"/>
      <c r="KV658" s="29"/>
      <c r="KW658" s="29"/>
      <c r="KX658" s="29"/>
      <c r="KY658" s="29"/>
      <c r="KZ658" s="29"/>
      <c r="LA658" s="29"/>
      <c r="LB658" s="29"/>
      <c r="LC658" s="29"/>
      <c r="LD658" s="29"/>
      <c r="LE658" s="29"/>
      <c r="LF658" s="29"/>
      <c r="LG658" s="29"/>
      <c r="LH658" s="29"/>
      <c r="LI658" s="29"/>
      <c r="LJ658" s="29"/>
      <c r="LK658" s="29"/>
      <c r="LL658" s="29"/>
      <c r="LM658" s="29"/>
      <c r="LN658" s="29"/>
      <c r="LO658" s="29"/>
      <c r="LP658" s="29"/>
      <c r="LQ658" s="29"/>
      <c r="LR658" s="29"/>
      <c r="LS658" s="29"/>
      <c r="LT658" s="29"/>
      <c r="LU658" s="29"/>
      <c r="LV658" s="29"/>
      <c r="LW658" s="29"/>
      <c r="LX658" s="29"/>
      <c r="LY658" s="29"/>
      <c r="LZ658" s="29"/>
      <c r="MA658" s="29"/>
      <c r="MB658" s="29"/>
      <c r="MC658" s="29"/>
      <c r="MD658" s="29"/>
      <c r="ME658" s="29"/>
      <c r="MF658" s="29"/>
      <c r="MG658" s="29"/>
      <c r="MH658" s="29"/>
      <c r="MI658" s="29"/>
      <c r="MJ658" s="29"/>
      <c r="MK658" s="29"/>
      <c r="ML658" s="29"/>
      <c r="MM658" s="29"/>
      <c r="MN658" s="29"/>
      <c r="MO658" s="29"/>
      <c r="MP658" s="29"/>
      <c r="MQ658" s="29"/>
      <c r="MR658" s="29"/>
      <c r="MS658" s="29"/>
      <c r="MT658" s="29"/>
      <c r="MU658" s="29"/>
      <c r="MV658" s="29"/>
      <c r="MW658" s="29"/>
      <c r="MX658" s="29"/>
      <c r="MY658" s="29"/>
      <c r="MZ658" s="29"/>
      <c r="NA658" s="29"/>
      <c r="NB658" s="29"/>
      <c r="NC658" s="29"/>
      <c r="ND658" s="29"/>
      <c r="NE658" s="29"/>
      <c r="NF658" s="29"/>
      <c r="NG658" s="29"/>
      <c r="NH658" s="29"/>
      <c r="NI658" s="29"/>
      <c r="NJ658" s="29"/>
      <c r="NK658" s="29"/>
      <c r="NL658" s="29"/>
      <c r="NM658" s="29"/>
      <c r="NN658" s="29"/>
      <c r="NO658" s="29"/>
      <c r="NP658" s="29"/>
      <c r="NQ658" s="29"/>
      <c r="NR658" s="29"/>
      <c r="NS658" s="29"/>
      <c r="NT658" s="29"/>
      <c r="NU658" s="29"/>
      <c r="NV658" s="29"/>
      <c r="NW658" s="29"/>
      <c r="NX658" s="29"/>
      <c r="NY658" s="29"/>
      <c r="NZ658" s="29"/>
      <c r="OA658" s="29"/>
      <c r="OB658" s="29"/>
      <c r="OC658" s="29"/>
      <c r="OD658" s="29"/>
      <c r="OE658" s="29"/>
      <c r="OF658" s="29"/>
      <c r="OG658" s="29"/>
      <c r="OH658" s="29"/>
      <c r="OI658" s="29"/>
      <c r="OJ658" s="29"/>
      <c r="OK658" s="29"/>
      <c r="OL658" s="29"/>
      <c r="OM658" s="29"/>
      <c r="ON658" s="29"/>
      <c r="OO658" s="29"/>
      <c r="OP658" s="29"/>
      <c r="OQ658" s="29"/>
      <c r="OR658" s="29"/>
      <c r="OS658" s="29"/>
      <c r="OT658" s="29"/>
      <c r="OU658" s="29"/>
      <c r="OV658" s="29"/>
      <c r="OW658" s="29"/>
      <c r="OX658" s="29"/>
      <c r="OY658" s="29"/>
      <c r="OZ658" s="29"/>
      <c r="PA658" s="29"/>
      <c r="PB658" s="29"/>
      <c r="PC658" s="29"/>
      <c r="PD658" s="29"/>
      <c r="PE658" s="29"/>
      <c r="PF658" s="29"/>
      <c r="PG658" s="29"/>
      <c r="PH658" s="29"/>
      <c r="PI658" s="29"/>
      <c r="PJ658" s="29"/>
      <c r="PK658" s="29"/>
      <c r="PL658" s="29"/>
      <c r="PM658" s="29"/>
      <c r="PN658" s="29"/>
      <c r="PO658" s="29"/>
      <c r="PP658" s="29"/>
      <c r="PQ658" s="29"/>
      <c r="PR658" s="29"/>
      <c r="PS658" s="29"/>
      <c r="PT658" s="29"/>
      <c r="PU658" s="29"/>
      <c r="PV658" s="29"/>
      <c r="PW658" s="29"/>
      <c r="PX658" s="29"/>
      <c r="PY658" s="29"/>
      <c r="PZ658" s="29"/>
      <c r="QA658" s="29"/>
      <c r="QB658" s="29"/>
      <c r="QC658" s="29"/>
      <c r="QD658" s="29"/>
      <c r="QE658" s="29"/>
      <c r="QF658" s="29"/>
      <c r="QG658" s="29"/>
      <c r="QH658" s="29"/>
      <c r="QI658" s="29"/>
      <c r="QJ658" s="29"/>
      <c r="QK658" s="29"/>
      <c r="QL658" s="29"/>
      <c r="QM658" s="29"/>
      <c r="QN658" s="29"/>
      <c r="QO658" s="29"/>
      <c r="QP658" s="29"/>
      <c r="QQ658" s="29"/>
      <c r="QR658" s="29"/>
      <c r="QS658" s="29"/>
      <c r="QT658" s="29"/>
      <c r="QU658" s="29"/>
      <c r="QV658" s="29"/>
      <c r="QW658" s="29"/>
      <c r="QX658" s="29"/>
      <c r="QY658" s="29"/>
      <c r="QZ658" s="29"/>
      <c r="RA658" s="29"/>
      <c r="RB658" s="29"/>
      <c r="RC658" s="29"/>
      <c r="RD658" s="29"/>
      <c r="RE658" s="29"/>
      <c r="RF658" s="29"/>
      <c r="RG658" s="29"/>
      <c r="RH658" s="29"/>
      <c r="RI658" s="29"/>
      <c r="RJ658" s="29"/>
      <c r="RK658" s="29"/>
      <c r="RL658" s="29"/>
      <c r="RM658" s="29"/>
      <c r="RN658" s="29"/>
      <c r="RO658" s="29"/>
      <c r="RP658" s="29"/>
      <c r="RQ658" s="29"/>
      <c r="RR658" s="29"/>
      <c r="RS658" s="29"/>
      <c r="RT658" s="29"/>
      <c r="RU658" s="29"/>
      <c r="RV658" s="29"/>
      <c r="RW658" s="29"/>
      <c r="RX658" s="29"/>
      <c r="RY658" s="29"/>
      <c r="RZ658" s="29"/>
      <c r="SA658" s="29"/>
      <c r="SB658" s="29"/>
      <c r="SC658" s="29"/>
      <c r="SD658" s="29"/>
      <c r="SE658" s="29"/>
      <c r="SF658" s="29"/>
      <c r="SG658" s="29"/>
      <c r="SH658" s="29"/>
      <c r="SI658" s="29"/>
      <c r="SJ658" s="29"/>
      <c r="SK658" s="29"/>
      <c r="SL658" s="29"/>
      <c r="SM658" s="29"/>
      <c r="SN658" s="29"/>
      <c r="SO658" s="29"/>
      <c r="SP658" s="29"/>
      <c r="SQ658" s="29"/>
      <c r="SR658" s="29"/>
      <c r="SS658" s="29"/>
      <c r="ST658" s="29"/>
      <c r="SU658" s="29"/>
      <c r="SV658" s="29"/>
      <c r="SW658" s="29"/>
      <c r="SX658" s="29"/>
      <c r="SY658" s="29"/>
      <c r="SZ658" s="29"/>
      <c r="TA658" s="29"/>
      <c r="TB658" s="29"/>
      <c r="TC658" s="29"/>
      <c r="TD658" s="29"/>
      <c r="TE658" s="29"/>
      <c r="TF658" s="29"/>
      <c r="TG658" s="29"/>
      <c r="TH658" s="29"/>
      <c r="TI658" s="29"/>
      <c r="TJ658" s="29"/>
      <c r="TK658" s="29"/>
      <c r="TL658" s="29"/>
      <c r="TM658" s="29"/>
      <c r="TN658" s="29"/>
      <c r="TO658" s="29"/>
      <c r="TP658" s="29"/>
      <c r="TQ658" s="29"/>
      <c r="TR658" s="29"/>
      <c r="TS658" s="29"/>
      <c r="TT658" s="29"/>
      <c r="TU658" s="29"/>
      <c r="TV658" s="29"/>
      <c r="TW658" s="29"/>
      <c r="TX658" s="29"/>
      <c r="TY658" s="29"/>
      <c r="TZ658" s="29"/>
      <c r="UA658" s="29"/>
      <c r="UB658" s="29"/>
      <c r="UC658" s="29"/>
      <c r="UD658" s="29"/>
      <c r="UE658" s="29"/>
      <c r="UF658" s="29"/>
      <c r="UG658" s="29"/>
      <c r="UH658" s="29"/>
      <c r="UI658" s="29"/>
      <c r="UJ658" s="29"/>
      <c r="UK658" s="29"/>
      <c r="UL658" s="29"/>
      <c r="UM658" s="29"/>
      <c r="UN658" s="29"/>
      <c r="UO658" s="29"/>
      <c r="UP658" s="29"/>
      <c r="UQ658" s="29"/>
      <c r="UR658" s="29"/>
      <c r="US658" s="29"/>
      <c r="UT658" s="29"/>
      <c r="UU658" s="29"/>
      <c r="UV658" s="29"/>
      <c r="UW658" s="29"/>
      <c r="UX658" s="29"/>
      <c r="UY658" s="29"/>
      <c r="UZ658" s="29"/>
      <c r="VA658" s="29"/>
      <c r="VB658" s="29"/>
      <c r="VC658" s="29"/>
      <c r="VD658" s="29"/>
      <c r="VE658" s="29"/>
      <c r="VF658" s="29"/>
      <c r="VG658" s="29"/>
      <c r="VH658" s="29"/>
      <c r="VI658" s="29"/>
      <c r="VJ658" s="29"/>
      <c r="VK658" s="29"/>
      <c r="VL658" s="29"/>
      <c r="VM658" s="29"/>
      <c r="VN658" s="29"/>
      <c r="VO658" s="29"/>
      <c r="VP658" s="29"/>
      <c r="VQ658" s="29"/>
      <c r="VR658" s="29"/>
      <c r="VS658" s="29"/>
      <c r="VT658" s="29"/>
      <c r="VU658" s="29"/>
      <c r="VV658" s="29"/>
      <c r="VW658" s="29"/>
      <c r="VX658" s="29"/>
      <c r="VY658" s="29"/>
      <c r="VZ658" s="29"/>
      <c r="WA658" s="29"/>
      <c r="WB658" s="29"/>
      <c r="WC658" s="29"/>
      <c r="WD658" s="29"/>
      <c r="WE658" s="29"/>
      <c r="WF658" s="29"/>
      <c r="WG658" s="29"/>
      <c r="WH658" s="29"/>
      <c r="WI658" s="29"/>
      <c r="WJ658" s="29"/>
      <c r="WK658" s="29"/>
      <c r="WL658" s="29"/>
      <c r="WM658" s="29"/>
      <c r="WN658" s="29"/>
      <c r="WO658" s="29"/>
      <c r="WP658" s="29"/>
      <c r="WQ658" s="29"/>
      <c r="WR658" s="29"/>
      <c r="WS658" s="29"/>
      <c r="WT658" s="29"/>
      <c r="WU658" s="29"/>
      <c r="WV658" s="29"/>
      <c r="WW658" s="29"/>
      <c r="WX658" s="29"/>
      <c r="WY658" s="29"/>
      <c r="WZ658" s="29"/>
      <c r="XA658" s="29"/>
      <c r="XB658" s="29"/>
      <c r="XC658" s="29"/>
      <c r="XD658" s="29"/>
      <c r="XE658" s="29"/>
      <c r="XF658" s="29"/>
      <c r="XG658" s="29"/>
      <c r="XH658" s="29"/>
      <c r="XI658" s="29"/>
      <c r="XJ658" s="29"/>
      <c r="XK658" s="29"/>
      <c r="XL658" s="29"/>
      <c r="XM658" s="29"/>
      <c r="XN658" s="29"/>
      <c r="XO658" s="29"/>
      <c r="XP658" s="29"/>
      <c r="XQ658" s="29"/>
      <c r="XR658" s="29"/>
      <c r="XS658" s="29"/>
      <c r="XT658" s="29"/>
      <c r="XU658" s="29"/>
      <c r="XV658" s="29"/>
      <c r="XW658" s="29"/>
      <c r="XX658" s="29"/>
      <c r="XY658" s="29"/>
      <c r="XZ658" s="29"/>
      <c r="YA658" s="29"/>
      <c r="YB658" s="29"/>
      <c r="YC658" s="29"/>
      <c r="YD658" s="29"/>
      <c r="YE658" s="29"/>
      <c r="YF658" s="29"/>
      <c r="YG658" s="29"/>
      <c r="YH658" s="29"/>
      <c r="YI658" s="29"/>
      <c r="YJ658" s="29"/>
      <c r="YK658" s="29"/>
      <c r="YL658" s="29"/>
      <c r="YM658" s="29"/>
      <c r="YN658" s="29"/>
      <c r="YO658" s="29"/>
      <c r="YP658" s="29"/>
      <c r="YQ658" s="29"/>
      <c r="YR658" s="29"/>
      <c r="YS658" s="29"/>
      <c r="YT658" s="29"/>
      <c r="YU658" s="29"/>
      <c r="YV658" s="29"/>
      <c r="YW658" s="29"/>
      <c r="YX658" s="29"/>
      <c r="YY658" s="29"/>
      <c r="YZ658" s="29"/>
      <c r="ZA658" s="29"/>
      <c r="ZB658" s="29"/>
      <c r="ZC658" s="29"/>
      <c r="ZD658" s="29"/>
      <c r="ZE658" s="29"/>
      <c r="ZF658" s="29"/>
      <c r="ZG658" s="29"/>
      <c r="ZH658" s="29"/>
      <c r="ZI658" s="29"/>
      <c r="ZJ658" s="29"/>
      <c r="ZK658" s="29"/>
      <c r="ZL658" s="29"/>
      <c r="ZM658" s="29"/>
      <c r="ZN658" s="29"/>
      <c r="ZO658" s="29"/>
      <c r="ZP658" s="29"/>
      <c r="ZQ658" s="29"/>
      <c r="ZR658" s="29"/>
      <c r="ZS658" s="29"/>
      <c r="ZT658" s="29"/>
      <c r="ZU658" s="29"/>
      <c r="ZV658" s="29"/>
      <c r="ZW658" s="29"/>
      <c r="ZX658" s="29"/>
      <c r="ZY658" s="29"/>
      <c r="ZZ658" s="29"/>
      <c r="AAA658" s="29"/>
      <c r="AAB658" s="29"/>
      <c r="AAC658" s="29"/>
      <c r="AAD658" s="29"/>
      <c r="AAE658" s="29"/>
      <c r="AAF658" s="29"/>
      <c r="AAG658" s="29"/>
      <c r="AAH658" s="29"/>
      <c r="AAI658" s="29"/>
      <c r="AAJ658" s="29"/>
      <c r="AAK658" s="29"/>
      <c r="AAL658" s="29"/>
      <c r="AAM658" s="29"/>
      <c r="AAN658" s="29"/>
      <c r="AAO658" s="29"/>
      <c r="AAP658" s="29"/>
      <c r="AAQ658" s="29"/>
      <c r="AAR658" s="29"/>
      <c r="AAS658" s="29"/>
      <c r="AAT658" s="29"/>
      <c r="AAU658" s="29"/>
      <c r="AAV658" s="29"/>
      <c r="AAW658" s="29"/>
      <c r="AAX658" s="29"/>
      <c r="AAY658" s="29"/>
      <c r="AAZ658" s="29"/>
      <c r="ABA658" s="29"/>
      <c r="ABB658" s="29"/>
      <c r="ABC658" s="29"/>
      <c r="ABD658" s="29"/>
      <c r="ABE658" s="29"/>
      <c r="ABF658" s="29"/>
      <c r="ABG658" s="29"/>
      <c r="ABH658" s="29"/>
      <c r="ABI658" s="29"/>
      <c r="ABJ658" s="29"/>
      <c r="ABK658" s="29"/>
      <c r="ABL658" s="29"/>
      <c r="ABM658" s="29"/>
      <c r="ABN658" s="29"/>
      <c r="ABO658" s="29"/>
      <c r="ABP658" s="29"/>
      <c r="ABQ658" s="29"/>
      <c r="ABR658" s="29"/>
      <c r="ABS658" s="29"/>
      <c r="ABT658" s="29"/>
      <c r="ABU658" s="29"/>
      <c r="ABV658" s="29"/>
      <c r="ABW658" s="29"/>
      <c r="ABX658" s="29"/>
      <c r="ABY658" s="29"/>
      <c r="ABZ658" s="29"/>
      <c r="ACA658" s="29"/>
      <c r="ACB658" s="29"/>
      <c r="ACC658" s="29"/>
      <c r="ACD658" s="29"/>
      <c r="ACE658" s="29"/>
      <c r="ACF658" s="29"/>
      <c r="ACG658" s="29"/>
      <c r="ACH658" s="29"/>
      <c r="ACI658" s="29"/>
      <c r="ACJ658" s="29"/>
      <c r="ACK658" s="29"/>
      <c r="ACL658" s="29"/>
      <c r="ACM658" s="29"/>
      <c r="ACN658" s="29"/>
      <c r="ACO658" s="29"/>
      <c r="ACP658" s="29"/>
      <c r="ACQ658" s="29"/>
      <c r="ACR658" s="29"/>
      <c r="ACS658" s="29"/>
      <c r="ACT658" s="29"/>
      <c r="ACU658" s="29"/>
      <c r="ACV658" s="29"/>
      <c r="ACW658" s="29"/>
      <c r="ACX658" s="29"/>
      <c r="ACY658" s="29"/>
      <c r="ACZ658" s="29"/>
      <c r="ADA658" s="29"/>
      <c r="ADB658" s="29"/>
      <c r="ADC658" s="29"/>
      <c r="ADD658" s="29"/>
      <c r="ADE658" s="29"/>
      <c r="ADF658" s="29"/>
      <c r="ADG658" s="29"/>
      <c r="ADH658" s="29"/>
      <c r="ADI658" s="29"/>
      <c r="ADJ658" s="29"/>
      <c r="ADK658" s="29"/>
      <c r="ADL658" s="29"/>
      <c r="ADM658" s="29"/>
      <c r="ADN658" s="29"/>
      <c r="ADO658" s="29"/>
      <c r="ADP658" s="29"/>
      <c r="ADQ658" s="29"/>
      <c r="ADR658" s="29"/>
      <c r="ADS658" s="29"/>
      <c r="ADT658" s="29"/>
      <c r="ADU658" s="29"/>
      <c r="ADV658" s="29"/>
      <c r="ADW658" s="29"/>
      <c r="ADX658" s="29"/>
      <c r="ADY658" s="29"/>
      <c r="ADZ658" s="29"/>
      <c r="AEA658" s="29"/>
      <c r="AEB658" s="29"/>
      <c r="AEC658" s="29"/>
      <c r="AED658" s="29"/>
      <c r="AEE658" s="29"/>
      <c r="AEF658" s="29"/>
      <c r="AEG658" s="29"/>
      <c r="AEH658" s="29"/>
      <c r="AEI658" s="29"/>
      <c r="AEJ658" s="29"/>
      <c r="AEK658" s="29"/>
      <c r="AEL658" s="29"/>
      <c r="AEM658" s="29"/>
      <c r="AEN658" s="29"/>
      <c r="AEO658" s="29"/>
      <c r="AEP658" s="29"/>
      <c r="AEQ658" s="29"/>
      <c r="AER658" s="29"/>
      <c r="AES658" s="29"/>
      <c r="AET658" s="29"/>
      <c r="AEU658" s="29"/>
      <c r="AEV658" s="29"/>
      <c r="AEW658" s="29"/>
      <c r="AEX658" s="29"/>
      <c r="AEY658" s="29"/>
      <c r="AEZ658" s="29"/>
      <c r="AFA658" s="29"/>
      <c r="AFB658" s="29"/>
      <c r="AFC658" s="29"/>
      <c r="AFD658" s="29"/>
      <c r="AFE658" s="29"/>
      <c r="AFF658" s="29"/>
      <c r="AFG658" s="29"/>
      <c r="AFH658" s="29"/>
      <c r="AFI658" s="29"/>
      <c r="AFJ658" s="29"/>
      <c r="AFK658" s="29"/>
      <c r="AFL658" s="29"/>
      <c r="AFM658" s="29"/>
      <c r="AFN658" s="29"/>
      <c r="AFO658" s="29"/>
      <c r="AFP658" s="29"/>
      <c r="AFQ658" s="29"/>
      <c r="AFR658" s="29"/>
      <c r="AFS658" s="29"/>
      <c r="AFT658" s="29"/>
      <c r="AFU658" s="29"/>
      <c r="AFV658" s="29"/>
      <c r="AFW658" s="29"/>
      <c r="AFX658" s="29"/>
      <c r="AFY658" s="29"/>
      <c r="AFZ658" s="29"/>
      <c r="AGA658" s="29"/>
      <c r="AGB658" s="29"/>
      <c r="AGC658" s="29"/>
      <c r="AGD658" s="29"/>
      <c r="AGE658" s="29"/>
      <c r="AGF658" s="29"/>
      <c r="AGG658" s="29"/>
      <c r="AGH658" s="29"/>
      <c r="AGI658" s="29"/>
      <c r="AGJ658" s="29"/>
      <c r="AGK658" s="29"/>
      <c r="AGL658" s="29"/>
      <c r="AGM658" s="29"/>
      <c r="AGN658" s="29"/>
      <c r="AGO658" s="29"/>
      <c r="AGP658" s="29"/>
      <c r="AGQ658" s="29"/>
      <c r="AGR658" s="29"/>
      <c r="AGS658" s="29"/>
      <c r="AGT658" s="29"/>
      <c r="AGU658" s="29"/>
      <c r="AGV658" s="29"/>
      <c r="AGW658" s="29"/>
      <c r="AGX658" s="29"/>
      <c r="AGY658" s="29"/>
      <c r="AGZ658" s="29"/>
      <c r="AHA658" s="29"/>
      <c r="AHB658" s="29"/>
      <c r="AHC658" s="29"/>
      <c r="AHD658" s="29"/>
      <c r="AHE658" s="29"/>
      <c r="AHF658" s="29"/>
      <c r="AHG658" s="29"/>
      <c r="AHH658" s="29"/>
      <c r="AHI658" s="29"/>
      <c r="AHJ658" s="29"/>
      <c r="AHK658" s="29"/>
      <c r="AHL658" s="29"/>
      <c r="AHM658" s="29"/>
      <c r="AHN658" s="29"/>
      <c r="AHO658" s="29"/>
      <c r="AHP658" s="29"/>
      <c r="AHQ658" s="29"/>
      <c r="AHR658" s="29"/>
      <c r="AHS658" s="29"/>
      <c r="AHT658" s="29"/>
      <c r="AHU658" s="29"/>
      <c r="AHV658" s="29"/>
      <c r="AHW658" s="29"/>
      <c r="AHX658" s="29"/>
      <c r="AHY658" s="29"/>
      <c r="AHZ658" s="29"/>
      <c r="AIA658" s="29"/>
      <c r="AIB658" s="29"/>
      <c r="AIC658" s="29"/>
      <c r="AID658" s="29"/>
      <c r="AIE658" s="29"/>
      <c r="AIF658" s="29"/>
      <c r="AIG658" s="29"/>
      <c r="AIH658" s="29"/>
      <c r="AII658" s="29"/>
      <c r="AIJ658" s="29"/>
      <c r="AIK658" s="29"/>
      <c r="AIL658" s="29"/>
      <c r="AIM658" s="29"/>
      <c r="AIN658" s="29"/>
      <c r="AIO658" s="29"/>
      <c r="AIP658" s="29"/>
      <c r="AIQ658" s="29"/>
      <c r="AIR658" s="29"/>
      <c r="AIS658" s="29"/>
      <c r="AIT658" s="29"/>
      <c r="AIU658" s="29"/>
      <c r="AIV658" s="29"/>
      <c r="AIW658" s="29"/>
      <c r="AIX658" s="29"/>
      <c r="AIY658" s="29"/>
      <c r="AIZ658" s="29"/>
      <c r="AJA658" s="29"/>
      <c r="AJB658" s="29"/>
      <c r="AJC658" s="29"/>
      <c r="AJD658" s="29"/>
      <c r="AJE658" s="29"/>
      <c r="AJF658" s="29"/>
      <c r="AJG658" s="29"/>
      <c r="AJH658" s="29"/>
      <c r="AJI658" s="29"/>
      <c r="AJJ658" s="29"/>
      <c r="AJK658" s="29"/>
      <c r="AJL658" s="29"/>
      <c r="AJM658" s="29"/>
      <c r="AJN658" s="29"/>
      <c r="AJO658" s="29"/>
      <c r="AJP658" s="29"/>
      <c r="AJQ658" s="29"/>
      <c r="AJR658" s="29"/>
      <c r="AJS658" s="29"/>
      <c r="AJT658" s="29"/>
      <c r="AJU658" s="29"/>
      <c r="AJV658" s="29"/>
      <c r="AJW658" s="29"/>
      <c r="AJX658" s="29"/>
      <c r="AJY658" s="29"/>
      <c r="AJZ658" s="29"/>
      <c r="AKA658" s="29"/>
      <c r="AKB658" s="29"/>
      <c r="AKC658" s="29"/>
      <c r="AKD658" s="29"/>
      <c r="AKE658" s="29"/>
      <c r="AKF658" s="29"/>
      <c r="AKG658" s="29"/>
      <c r="AKH658" s="29"/>
      <c r="AKI658" s="29"/>
      <c r="AKJ658" s="29"/>
      <c r="AKK658" s="29"/>
      <c r="AKL658" s="29"/>
      <c r="AKM658" s="29"/>
      <c r="AKN658" s="29"/>
      <c r="AKO658" s="29"/>
      <c r="AKP658" s="29"/>
      <c r="AKQ658" s="29"/>
      <c r="AKR658" s="29"/>
      <c r="AKS658" s="29"/>
      <c r="AKT658" s="29"/>
      <c r="AKU658" s="29"/>
      <c r="AKV658" s="29"/>
      <c r="AKW658" s="29"/>
      <c r="AKX658" s="29"/>
      <c r="AKY658" s="29"/>
      <c r="AKZ658" s="29"/>
      <c r="ALA658" s="29"/>
      <c r="ALB658" s="29"/>
      <c r="ALC658" s="29"/>
      <c r="ALD658" s="29"/>
      <c r="ALE658" s="29"/>
      <c r="ALF658" s="29"/>
      <c r="ALG658" s="29"/>
      <c r="ALH658" s="29"/>
      <c r="ALI658" s="29"/>
      <c r="ALJ658" s="29"/>
      <c r="ALK658" s="29"/>
      <c r="ALL658" s="29"/>
      <c r="ALM658" s="29"/>
      <c r="ALN658" s="29"/>
      <c r="ALO658" s="29"/>
      <c r="ALP658" s="29"/>
      <c r="ALQ658" s="29"/>
      <c r="ALR658" s="29"/>
      <c r="ALS658" s="29"/>
      <c r="ALT658" s="29"/>
      <c r="ALU658" s="29"/>
      <c r="ALV658" s="29"/>
      <c r="ALW658" s="29"/>
      <c r="ALX658" s="29"/>
      <c r="ALY658" s="29"/>
      <c r="ALZ658" s="29"/>
      <c r="AMA658" s="29"/>
      <c r="AMB658" s="29"/>
      <c r="AMC658" s="29"/>
      <c r="AMD658" s="29"/>
      <c r="AME658" s="29"/>
      <c r="AMF658" s="29"/>
      <c r="AMG658" s="29"/>
      <c r="AMH658" s="29"/>
      <c r="AMI658" s="29"/>
      <c r="AMJ658" s="29"/>
      <c r="AMK658" s="29"/>
      <c r="AML658" s="29"/>
      <c r="AMM658" s="29"/>
      <c r="AMN658" s="29"/>
      <c r="AMO658" s="29"/>
      <c r="AMP658" s="29"/>
      <c r="AMQ658" s="29"/>
      <c r="AMR658" s="29"/>
      <c r="AMS658" s="29"/>
      <c r="AMT658" s="29"/>
      <c r="AMU658" s="29"/>
      <c r="AMV658" s="29"/>
      <c r="AMW658" s="29"/>
      <c r="AMX658" s="29"/>
    </row>
    <row r="659" spans="1:1038" s="18" customFormat="1" x14ac:dyDescent="0.25">
      <c r="C659" s="6" t="str">
        <f t="shared" si="343"/>
        <v>(generic)</v>
      </c>
      <c r="D659" s="6" t="str">
        <f t="shared" si="344"/>
        <v>tier 3  (40+ gal)</v>
      </c>
      <c r="E659" s="6">
        <f t="shared" si="345"/>
        <v>9900273</v>
      </c>
      <c r="F659" s="55">
        <f t="shared" si="346"/>
        <v>40</v>
      </c>
      <c r="G659" s="6" t="str">
        <f t="shared" si="347"/>
        <v>AWHSTier3Generic40</v>
      </c>
      <c r="H659" s="114">
        <f t="shared" si="348"/>
        <v>0</v>
      </c>
      <c r="I659" s="152" t="str">
        <f t="shared" si="349"/>
        <v>Tier3Generic40</v>
      </c>
      <c r="J659" s="114">
        <v>3</v>
      </c>
      <c r="K659" s="220">
        <v>0</v>
      </c>
      <c r="L659" s="91" t="s">
        <v>188</v>
      </c>
      <c r="M659" s="32">
        <v>3</v>
      </c>
      <c r="N659" s="75">
        <f t="shared" si="350"/>
        <v>99</v>
      </c>
      <c r="O659" s="12" t="s">
        <v>210</v>
      </c>
      <c r="P659" s="120">
        <v>2</v>
      </c>
      <c r="Q659" s="164">
        <f t="shared" si="337"/>
        <v>9900273</v>
      </c>
      <c r="R659" s="59" t="str">
        <f t="shared" si="356"/>
        <v>tier 3  (40+ gal)</v>
      </c>
      <c r="S659" s="151">
        <f>COUNTIF(R$90:R$662, R659)</f>
        <v>1</v>
      </c>
      <c r="T659" s="21" t="s">
        <v>721</v>
      </c>
      <c r="U659" s="114">
        <v>40</v>
      </c>
      <c r="V659" s="30" t="s">
        <v>715</v>
      </c>
      <c r="W659" s="80" t="s">
        <v>715</v>
      </c>
      <c r="X659" s="85" t="str">
        <f t="shared" si="338"/>
        <v>AWHSTier3Generic40</v>
      </c>
      <c r="Y659" s="113">
        <v>0</v>
      </c>
      <c r="Z659" s="45">
        <v>0</v>
      </c>
      <c r="AA659" s="47">
        <v>0</v>
      </c>
      <c r="AB659" s="44"/>
      <c r="AC659" s="124" t="str">
        <f t="shared" si="352"/>
        <v>2,     9900273,   "tier 3  (40+ gal)"</v>
      </c>
      <c r="AD659" s="126" t="str">
        <f t="shared" si="357"/>
        <v>(generic)</v>
      </c>
      <c r="AE659" s="80" t="s">
        <v>859</v>
      </c>
      <c r="AF659" s="167">
        <f>COUNTIF(AE$77:AE$662, AE659)</f>
        <v>1</v>
      </c>
      <c r="AG659" s="124" t="str">
        <f t="shared" si="353"/>
        <v xml:space="preserve">          case  tier 3  (40+ gal)   :   "Tier3Generic40"</v>
      </c>
      <c r="AH659" s="6" t="s">
        <v>1273</v>
      </c>
      <c r="AI659" s="6"/>
      <c r="AJ659" s="6">
        <v>3</v>
      </c>
      <c r="AK659"/>
      <c r="AL659" s="138" t="str">
        <f t="shared" si="354"/>
        <v>Fictitious</v>
      </c>
      <c r="AM659" s="138" t="str">
        <f t="shared" si="355"/>
        <v/>
      </c>
      <c r="AN659"/>
      <c r="AO659"/>
      <c r="AP659"/>
      <c r="AQ659"/>
      <c r="AR65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9"/>
      <c r="BI659" s="29"/>
      <c r="BJ659" s="29"/>
      <c r="BK659" s="29"/>
      <c r="BL659" s="29"/>
      <c r="BM659" s="29"/>
      <c r="BN659" s="29"/>
      <c r="BO659" s="29"/>
      <c r="BP659" s="29"/>
      <c r="BQ659" s="29"/>
      <c r="BR659" s="29"/>
      <c r="BS659" s="29"/>
      <c r="BT659" s="29"/>
      <c r="BU659" s="29"/>
      <c r="BV659" s="29"/>
      <c r="BW659" s="29"/>
      <c r="BX659" s="29"/>
      <c r="BY659" s="29"/>
      <c r="BZ659" s="29"/>
      <c r="CA659" s="29"/>
      <c r="CB659" s="29"/>
      <c r="CC659" s="29"/>
      <c r="CD659" s="29"/>
      <c r="CE659" s="29"/>
      <c r="CF659" s="29"/>
      <c r="CG659" s="29"/>
      <c r="CH659" s="29"/>
      <c r="CI659" s="29"/>
      <c r="CJ659" s="29"/>
      <c r="CK659" s="29"/>
      <c r="CL659" s="29"/>
      <c r="CM659" s="29"/>
      <c r="CN659" s="29"/>
      <c r="CO659" s="29"/>
      <c r="CP659" s="29"/>
      <c r="CQ659" s="29"/>
      <c r="CR659" s="29"/>
      <c r="CS659" s="29"/>
      <c r="CT659" s="29"/>
      <c r="CU659" s="29"/>
      <c r="CV659" s="29"/>
      <c r="CW659" s="29"/>
      <c r="CX659" s="29"/>
      <c r="CY659" s="29"/>
      <c r="CZ659" s="29"/>
      <c r="DA659" s="29"/>
      <c r="DB659" s="29"/>
      <c r="DC659" s="29"/>
      <c r="DD659" s="29"/>
      <c r="DE659" s="29"/>
      <c r="DF659" s="29"/>
      <c r="DG659" s="29"/>
      <c r="DH659" s="29"/>
      <c r="DI659" s="29"/>
      <c r="DJ659" s="29"/>
      <c r="DK659" s="29"/>
      <c r="DL659" s="29"/>
      <c r="DM659" s="29"/>
      <c r="DN659" s="29"/>
      <c r="DO659" s="29"/>
      <c r="DP659" s="29"/>
      <c r="DQ659" s="29"/>
      <c r="DR659" s="29"/>
      <c r="DS659" s="29"/>
      <c r="DT659" s="29"/>
      <c r="DU659" s="29"/>
      <c r="DV659" s="29"/>
      <c r="DW659" s="29"/>
      <c r="DX659" s="29"/>
      <c r="DY659" s="29"/>
      <c r="DZ659" s="29"/>
      <c r="EA659" s="29"/>
      <c r="EB659" s="29"/>
      <c r="EC659" s="29"/>
      <c r="ED659" s="29"/>
      <c r="EE659" s="29"/>
      <c r="EF659" s="29"/>
      <c r="EG659" s="29"/>
      <c r="EH659" s="29"/>
      <c r="EI659" s="29"/>
      <c r="EJ659" s="29"/>
      <c r="EK659" s="29"/>
      <c r="EL659" s="29"/>
      <c r="EM659" s="29"/>
      <c r="EN659" s="29"/>
      <c r="EO659" s="29"/>
      <c r="EP659" s="29"/>
      <c r="EQ659" s="29"/>
      <c r="ER659" s="29"/>
      <c r="ES659" s="29"/>
      <c r="ET659" s="29"/>
      <c r="EU659" s="29"/>
      <c r="EV659" s="29"/>
      <c r="EW659" s="29"/>
      <c r="EX659" s="29"/>
      <c r="EY659" s="29"/>
      <c r="EZ659" s="29"/>
      <c r="FA659" s="29"/>
      <c r="FB659" s="29"/>
      <c r="FC659" s="29"/>
      <c r="FD659" s="29"/>
      <c r="FE659" s="29"/>
      <c r="FF659" s="29"/>
      <c r="FG659" s="29"/>
      <c r="FH659" s="29"/>
      <c r="FI659" s="29"/>
      <c r="FJ659" s="29"/>
      <c r="FK659" s="29"/>
      <c r="FL659" s="29"/>
      <c r="FM659" s="29"/>
      <c r="FN659" s="29"/>
      <c r="FO659" s="29"/>
      <c r="FP659" s="29"/>
      <c r="FQ659" s="29"/>
      <c r="FR659" s="29"/>
      <c r="FS659" s="29"/>
      <c r="FT659" s="29"/>
      <c r="FU659" s="29"/>
      <c r="FV659" s="29"/>
      <c r="FW659" s="29"/>
      <c r="FX659" s="29"/>
      <c r="FY659" s="29"/>
      <c r="FZ659" s="29"/>
      <c r="GA659" s="29"/>
      <c r="GB659" s="29"/>
      <c r="GC659" s="29"/>
      <c r="GD659" s="29"/>
      <c r="GE659" s="29"/>
      <c r="GF659" s="29"/>
      <c r="GG659" s="29"/>
      <c r="GH659" s="29"/>
      <c r="GI659" s="29"/>
      <c r="GJ659" s="29"/>
      <c r="GK659" s="29"/>
      <c r="GL659" s="29"/>
      <c r="GM659" s="29"/>
      <c r="GN659" s="29"/>
      <c r="GO659" s="29"/>
      <c r="GP659" s="29"/>
      <c r="GQ659" s="29"/>
      <c r="GR659" s="29"/>
      <c r="GS659" s="29"/>
      <c r="GT659" s="29"/>
      <c r="GU659" s="29"/>
      <c r="GV659" s="29"/>
      <c r="GW659" s="29"/>
      <c r="GX659" s="29"/>
      <c r="GY659" s="29"/>
      <c r="GZ659" s="29"/>
      <c r="HA659" s="29"/>
      <c r="HB659" s="29"/>
      <c r="HC659" s="29"/>
      <c r="HD659" s="29"/>
      <c r="HE659" s="29"/>
      <c r="HF659" s="29"/>
      <c r="HG659" s="29"/>
      <c r="HH659" s="29"/>
      <c r="HI659" s="29"/>
      <c r="HJ659" s="29"/>
      <c r="HK659" s="29"/>
      <c r="HL659" s="29"/>
      <c r="HM659" s="29"/>
      <c r="HN659" s="29"/>
      <c r="HO659" s="29"/>
      <c r="HP659" s="29"/>
      <c r="HQ659" s="29"/>
      <c r="HR659" s="29"/>
      <c r="HS659" s="29"/>
      <c r="HT659" s="29"/>
      <c r="HU659" s="29"/>
      <c r="HV659" s="29"/>
      <c r="HW659" s="29"/>
      <c r="HX659" s="29"/>
      <c r="HY659" s="29"/>
      <c r="HZ659" s="29"/>
      <c r="IA659" s="29"/>
      <c r="IB659" s="29"/>
      <c r="IC659" s="29"/>
      <c r="ID659" s="29"/>
      <c r="IE659" s="29"/>
      <c r="IF659" s="29"/>
      <c r="IG659" s="29"/>
      <c r="IH659" s="29"/>
      <c r="II659" s="29"/>
      <c r="IJ659" s="29"/>
      <c r="IK659" s="29"/>
      <c r="IL659" s="29"/>
      <c r="IM659" s="29"/>
      <c r="IN659" s="29"/>
      <c r="IO659" s="29"/>
      <c r="IP659" s="29"/>
      <c r="IQ659" s="29"/>
      <c r="IR659" s="29"/>
      <c r="IS659" s="29"/>
      <c r="IT659" s="29"/>
      <c r="IU659" s="29"/>
      <c r="IV659" s="29"/>
      <c r="IW659" s="29"/>
      <c r="IX659" s="29"/>
      <c r="IY659" s="29"/>
      <c r="IZ659" s="29"/>
      <c r="JA659" s="29"/>
      <c r="JB659" s="29"/>
      <c r="JC659" s="29"/>
      <c r="JD659" s="29"/>
      <c r="JE659" s="29"/>
      <c r="JF659" s="29"/>
      <c r="JG659" s="29"/>
      <c r="JH659" s="29"/>
      <c r="JI659" s="29"/>
      <c r="JJ659" s="29"/>
      <c r="JK659" s="29"/>
      <c r="JL659" s="29"/>
      <c r="JM659" s="29"/>
      <c r="JN659" s="29"/>
      <c r="JO659" s="29"/>
      <c r="JP659" s="29"/>
      <c r="JQ659" s="29"/>
      <c r="JR659" s="29"/>
      <c r="JS659" s="29"/>
      <c r="JT659" s="29"/>
      <c r="JU659" s="29"/>
      <c r="JV659" s="29"/>
      <c r="JW659" s="29"/>
      <c r="JX659" s="29"/>
      <c r="JY659" s="29"/>
      <c r="JZ659" s="29"/>
      <c r="KA659" s="29"/>
      <c r="KB659" s="29"/>
      <c r="KC659" s="29"/>
      <c r="KD659" s="29"/>
      <c r="KE659" s="29"/>
      <c r="KF659" s="29"/>
      <c r="KG659" s="29"/>
      <c r="KH659" s="29"/>
      <c r="KI659" s="29"/>
      <c r="KJ659" s="29"/>
      <c r="KK659" s="29"/>
      <c r="KL659" s="29"/>
      <c r="KM659" s="29"/>
      <c r="KN659" s="29"/>
      <c r="KO659" s="29"/>
      <c r="KP659" s="29"/>
      <c r="KQ659" s="29"/>
      <c r="KR659" s="29"/>
      <c r="KS659" s="29"/>
      <c r="KT659" s="29"/>
      <c r="KU659" s="29"/>
      <c r="KV659" s="29"/>
      <c r="KW659" s="29"/>
      <c r="KX659" s="29"/>
      <c r="KY659" s="29"/>
      <c r="KZ659" s="29"/>
      <c r="LA659" s="29"/>
      <c r="LB659" s="29"/>
      <c r="LC659" s="29"/>
      <c r="LD659" s="29"/>
      <c r="LE659" s="29"/>
      <c r="LF659" s="29"/>
      <c r="LG659" s="29"/>
      <c r="LH659" s="29"/>
      <c r="LI659" s="29"/>
      <c r="LJ659" s="29"/>
      <c r="LK659" s="29"/>
      <c r="LL659" s="29"/>
      <c r="LM659" s="29"/>
      <c r="LN659" s="29"/>
      <c r="LO659" s="29"/>
      <c r="LP659" s="29"/>
      <c r="LQ659" s="29"/>
      <c r="LR659" s="29"/>
      <c r="LS659" s="29"/>
      <c r="LT659" s="29"/>
      <c r="LU659" s="29"/>
      <c r="LV659" s="29"/>
      <c r="LW659" s="29"/>
      <c r="LX659" s="29"/>
      <c r="LY659" s="29"/>
      <c r="LZ659" s="29"/>
      <c r="MA659" s="29"/>
      <c r="MB659" s="29"/>
      <c r="MC659" s="29"/>
      <c r="MD659" s="29"/>
      <c r="ME659" s="29"/>
      <c r="MF659" s="29"/>
      <c r="MG659" s="29"/>
      <c r="MH659" s="29"/>
      <c r="MI659" s="29"/>
      <c r="MJ659" s="29"/>
      <c r="MK659" s="29"/>
      <c r="ML659" s="29"/>
      <c r="MM659" s="29"/>
      <c r="MN659" s="29"/>
      <c r="MO659" s="29"/>
      <c r="MP659" s="29"/>
      <c r="MQ659" s="29"/>
      <c r="MR659" s="29"/>
      <c r="MS659" s="29"/>
      <c r="MT659" s="29"/>
      <c r="MU659" s="29"/>
      <c r="MV659" s="29"/>
      <c r="MW659" s="29"/>
      <c r="MX659" s="29"/>
      <c r="MY659" s="29"/>
      <c r="MZ659" s="29"/>
      <c r="NA659" s="29"/>
      <c r="NB659" s="29"/>
      <c r="NC659" s="29"/>
      <c r="ND659" s="29"/>
      <c r="NE659" s="29"/>
      <c r="NF659" s="29"/>
      <c r="NG659" s="29"/>
      <c r="NH659" s="29"/>
      <c r="NI659" s="29"/>
      <c r="NJ659" s="29"/>
      <c r="NK659" s="29"/>
      <c r="NL659" s="29"/>
      <c r="NM659" s="29"/>
      <c r="NN659" s="29"/>
      <c r="NO659" s="29"/>
      <c r="NP659" s="29"/>
      <c r="NQ659" s="29"/>
      <c r="NR659" s="29"/>
      <c r="NS659" s="29"/>
      <c r="NT659" s="29"/>
      <c r="NU659" s="29"/>
      <c r="NV659" s="29"/>
      <c r="NW659" s="29"/>
      <c r="NX659" s="29"/>
      <c r="NY659" s="29"/>
      <c r="NZ659" s="29"/>
      <c r="OA659" s="29"/>
      <c r="OB659" s="29"/>
      <c r="OC659" s="29"/>
      <c r="OD659" s="29"/>
      <c r="OE659" s="29"/>
      <c r="OF659" s="29"/>
      <c r="OG659" s="29"/>
      <c r="OH659" s="29"/>
      <c r="OI659" s="29"/>
      <c r="OJ659" s="29"/>
      <c r="OK659" s="29"/>
      <c r="OL659" s="29"/>
      <c r="OM659" s="29"/>
      <c r="ON659" s="29"/>
      <c r="OO659" s="29"/>
      <c r="OP659" s="29"/>
      <c r="OQ659" s="29"/>
      <c r="OR659" s="29"/>
      <c r="OS659" s="29"/>
      <c r="OT659" s="29"/>
      <c r="OU659" s="29"/>
      <c r="OV659" s="29"/>
      <c r="OW659" s="29"/>
      <c r="OX659" s="29"/>
      <c r="OY659" s="29"/>
      <c r="OZ659" s="29"/>
      <c r="PA659" s="29"/>
      <c r="PB659" s="29"/>
      <c r="PC659" s="29"/>
      <c r="PD659" s="29"/>
      <c r="PE659" s="29"/>
      <c r="PF659" s="29"/>
      <c r="PG659" s="29"/>
      <c r="PH659" s="29"/>
      <c r="PI659" s="29"/>
      <c r="PJ659" s="29"/>
      <c r="PK659" s="29"/>
      <c r="PL659" s="29"/>
      <c r="PM659" s="29"/>
      <c r="PN659" s="29"/>
      <c r="PO659" s="29"/>
      <c r="PP659" s="29"/>
      <c r="PQ659" s="29"/>
      <c r="PR659" s="29"/>
      <c r="PS659" s="29"/>
      <c r="PT659" s="29"/>
      <c r="PU659" s="29"/>
      <c r="PV659" s="29"/>
      <c r="PW659" s="29"/>
      <c r="PX659" s="29"/>
      <c r="PY659" s="29"/>
      <c r="PZ659" s="29"/>
      <c r="QA659" s="29"/>
      <c r="QB659" s="29"/>
      <c r="QC659" s="29"/>
      <c r="QD659" s="29"/>
      <c r="QE659" s="29"/>
      <c r="QF659" s="29"/>
      <c r="QG659" s="29"/>
      <c r="QH659" s="29"/>
      <c r="QI659" s="29"/>
      <c r="QJ659" s="29"/>
      <c r="QK659" s="29"/>
      <c r="QL659" s="29"/>
      <c r="QM659" s="29"/>
      <c r="QN659" s="29"/>
      <c r="QO659" s="29"/>
      <c r="QP659" s="29"/>
      <c r="QQ659" s="29"/>
      <c r="QR659" s="29"/>
      <c r="QS659" s="29"/>
      <c r="QT659" s="29"/>
      <c r="QU659" s="29"/>
      <c r="QV659" s="29"/>
      <c r="QW659" s="29"/>
      <c r="QX659" s="29"/>
      <c r="QY659" s="29"/>
      <c r="QZ659" s="29"/>
      <c r="RA659" s="29"/>
      <c r="RB659" s="29"/>
      <c r="RC659" s="29"/>
      <c r="RD659" s="29"/>
      <c r="RE659" s="29"/>
      <c r="RF659" s="29"/>
      <c r="RG659" s="29"/>
      <c r="RH659" s="29"/>
      <c r="RI659" s="29"/>
      <c r="RJ659" s="29"/>
      <c r="RK659" s="29"/>
      <c r="RL659" s="29"/>
      <c r="RM659" s="29"/>
      <c r="RN659" s="29"/>
      <c r="RO659" s="29"/>
      <c r="RP659" s="29"/>
      <c r="RQ659" s="29"/>
      <c r="RR659" s="29"/>
      <c r="RS659" s="29"/>
      <c r="RT659" s="29"/>
      <c r="RU659" s="29"/>
      <c r="RV659" s="29"/>
      <c r="RW659" s="29"/>
      <c r="RX659" s="29"/>
      <c r="RY659" s="29"/>
      <c r="RZ659" s="29"/>
      <c r="SA659" s="29"/>
      <c r="SB659" s="29"/>
      <c r="SC659" s="29"/>
      <c r="SD659" s="29"/>
      <c r="SE659" s="29"/>
      <c r="SF659" s="29"/>
      <c r="SG659" s="29"/>
      <c r="SH659" s="29"/>
      <c r="SI659" s="29"/>
      <c r="SJ659" s="29"/>
      <c r="SK659" s="29"/>
      <c r="SL659" s="29"/>
      <c r="SM659" s="29"/>
      <c r="SN659" s="29"/>
      <c r="SO659" s="29"/>
      <c r="SP659" s="29"/>
      <c r="SQ659" s="29"/>
      <c r="SR659" s="29"/>
      <c r="SS659" s="29"/>
      <c r="ST659" s="29"/>
      <c r="SU659" s="29"/>
      <c r="SV659" s="29"/>
      <c r="SW659" s="29"/>
      <c r="SX659" s="29"/>
      <c r="SY659" s="29"/>
      <c r="SZ659" s="29"/>
      <c r="TA659" s="29"/>
      <c r="TB659" s="29"/>
      <c r="TC659" s="29"/>
      <c r="TD659" s="29"/>
      <c r="TE659" s="29"/>
      <c r="TF659" s="29"/>
      <c r="TG659" s="29"/>
      <c r="TH659" s="29"/>
      <c r="TI659" s="29"/>
      <c r="TJ659" s="29"/>
      <c r="TK659" s="29"/>
      <c r="TL659" s="29"/>
      <c r="TM659" s="29"/>
      <c r="TN659" s="29"/>
      <c r="TO659" s="29"/>
      <c r="TP659" s="29"/>
      <c r="TQ659" s="29"/>
      <c r="TR659" s="29"/>
      <c r="TS659" s="29"/>
      <c r="TT659" s="29"/>
      <c r="TU659" s="29"/>
      <c r="TV659" s="29"/>
      <c r="TW659" s="29"/>
      <c r="TX659" s="29"/>
      <c r="TY659" s="29"/>
      <c r="TZ659" s="29"/>
      <c r="UA659" s="29"/>
      <c r="UB659" s="29"/>
      <c r="UC659" s="29"/>
      <c r="UD659" s="29"/>
      <c r="UE659" s="29"/>
      <c r="UF659" s="29"/>
      <c r="UG659" s="29"/>
      <c r="UH659" s="29"/>
      <c r="UI659" s="29"/>
      <c r="UJ659" s="29"/>
      <c r="UK659" s="29"/>
      <c r="UL659" s="29"/>
      <c r="UM659" s="29"/>
      <c r="UN659" s="29"/>
      <c r="UO659" s="29"/>
      <c r="UP659" s="29"/>
      <c r="UQ659" s="29"/>
      <c r="UR659" s="29"/>
      <c r="US659" s="29"/>
      <c r="UT659" s="29"/>
      <c r="UU659" s="29"/>
      <c r="UV659" s="29"/>
      <c r="UW659" s="29"/>
      <c r="UX659" s="29"/>
      <c r="UY659" s="29"/>
      <c r="UZ659" s="29"/>
      <c r="VA659" s="29"/>
      <c r="VB659" s="29"/>
      <c r="VC659" s="29"/>
      <c r="VD659" s="29"/>
      <c r="VE659" s="29"/>
      <c r="VF659" s="29"/>
      <c r="VG659" s="29"/>
      <c r="VH659" s="29"/>
      <c r="VI659" s="29"/>
      <c r="VJ659" s="29"/>
      <c r="VK659" s="29"/>
      <c r="VL659" s="29"/>
      <c r="VM659" s="29"/>
      <c r="VN659" s="29"/>
      <c r="VO659" s="29"/>
      <c r="VP659" s="29"/>
      <c r="VQ659" s="29"/>
      <c r="VR659" s="29"/>
      <c r="VS659" s="29"/>
      <c r="VT659" s="29"/>
      <c r="VU659" s="29"/>
      <c r="VV659" s="29"/>
      <c r="VW659" s="29"/>
      <c r="VX659" s="29"/>
      <c r="VY659" s="29"/>
      <c r="VZ659" s="29"/>
      <c r="WA659" s="29"/>
      <c r="WB659" s="29"/>
      <c r="WC659" s="29"/>
      <c r="WD659" s="29"/>
      <c r="WE659" s="29"/>
      <c r="WF659" s="29"/>
      <c r="WG659" s="29"/>
      <c r="WH659" s="29"/>
      <c r="WI659" s="29"/>
      <c r="WJ659" s="29"/>
      <c r="WK659" s="29"/>
      <c r="WL659" s="29"/>
      <c r="WM659" s="29"/>
      <c r="WN659" s="29"/>
      <c r="WO659" s="29"/>
      <c r="WP659" s="29"/>
      <c r="WQ659" s="29"/>
      <c r="WR659" s="29"/>
      <c r="WS659" s="29"/>
      <c r="WT659" s="29"/>
      <c r="WU659" s="29"/>
      <c r="WV659" s="29"/>
      <c r="WW659" s="29"/>
      <c r="WX659" s="29"/>
      <c r="WY659" s="29"/>
      <c r="WZ659" s="29"/>
      <c r="XA659" s="29"/>
      <c r="XB659" s="29"/>
      <c r="XC659" s="29"/>
      <c r="XD659" s="29"/>
      <c r="XE659" s="29"/>
      <c r="XF659" s="29"/>
      <c r="XG659" s="29"/>
      <c r="XH659" s="29"/>
      <c r="XI659" s="29"/>
      <c r="XJ659" s="29"/>
      <c r="XK659" s="29"/>
      <c r="XL659" s="29"/>
      <c r="XM659" s="29"/>
      <c r="XN659" s="29"/>
      <c r="XO659" s="29"/>
      <c r="XP659" s="29"/>
      <c r="XQ659" s="29"/>
      <c r="XR659" s="29"/>
      <c r="XS659" s="29"/>
      <c r="XT659" s="29"/>
      <c r="XU659" s="29"/>
      <c r="XV659" s="29"/>
      <c r="XW659" s="29"/>
      <c r="XX659" s="29"/>
      <c r="XY659" s="29"/>
      <c r="XZ659" s="29"/>
      <c r="YA659" s="29"/>
      <c r="YB659" s="29"/>
      <c r="YC659" s="29"/>
      <c r="YD659" s="29"/>
      <c r="YE659" s="29"/>
      <c r="YF659" s="29"/>
      <c r="YG659" s="29"/>
      <c r="YH659" s="29"/>
      <c r="YI659" s="29"/>
      <c r="YJ659" s="29"/>
      <c r="YK659" s="29"/>
      <c r="YL659" s="29"/>
      <c r="YM659" s="29"/>
      <c r="YN659" s="29"/>
      <c r="YO659" s="29"/>
      <c r="YP659" s="29"/>
      <c r="YQ659" s="29"/>
      <c r="YR659" s="29"/>
      <c r="YS659" s="29"/>
      <c r="YT659" s="29"/>
      <c r="YU659" s="29"/>
      <c r="YV659" s="29"/>
      <c r="YW659" s="29"/>
      <c r="YX659" s="29"/>
      <c r="YY659" s="29"/>
      <c r="YZ659" s="29"/>
      <c r="ZA659" s="29"/>
      <c r="ZB659" s="29"/>
      <c r="ZC659" s="29"/>
      <c r="ZD659" s="29"/>
      <c r="ZE659" s="29"/>
      <c r="ZF659" s="29"/>
      <c r="ZG659" s="29"/>
      <c r="ZH659" s="29"/>
      <c r="ZI659" s="29"/>
      <c r="ZJ659" s="29"/>
      <c r="ZK659" s="29"/>
      <c r="ZL659" s="29"/>
      <c r="ZM659" s="29"/>
      <c r="ZN659" s="29"/>
      <c r="ZO659" s="29"/>
      <c r="ZP659" s="29"/>
      <c r="ZQ659" s="29"/>
      <c r="ZR659" s="29"/>
      <c r="ZS659" s="29"/>
      <c r="ZT659" s="29"/>
      <c r="ZU659" s="29"/>
      <c r="ZV659" s="29"/>
      <c r="ZW659" s="29"/>
      <c r="ZX659" s="29"/>
      <c r="ZY659" s="29"/>
      <c r="ZZ659" s="29"/>
      <c r="AAA659" s="29"/>
      <c r="AAB659" s="29"/>
      <c r="AAC659" s="29"/>
      <c r="AAD659" s="29"/>
      <c r="AAE659" s="29"/>
      <c r="AAF659" s="29"/>
      <c r="AAG659" s="29"/>
      <c r="AAH659" s="29"/>
      <c r="AAI659" s="29"/>
      <c r="AAJ659" s="29"/>
      <c r="AAK659" s="29"/>
      <c r="AAL659" s="29"/>
      <c r="AAM659" s="29"/>
      <c r="AAN659" s="29"/>
      <c r="AAO659" s="29"/>
      <c r="AAP659" s="29"/>
      <c r="AAQ659" s="29"/>
      <c r="AAR659" s="29"/>
      <c r="AAS659" s="29"/>
      <c r="AAT659" s="29"/>
      <c r="AAU659" s="29"/>
      <c r="AAV659" s="29"/>
      <c r="AAW659" s="29"/>
      <c r="AAX659" s="29"/>
      <c r="AAY659" s="29"/>
      <c r="AAZ659" s="29"/>
      <c r="ABA659" s="29"/>
      <c r="ABB659" s="29"/>
      <c r="ABC659" s="29"/>
      <c r="ABD659" s="29"/>
      <c r="ABE659" s="29"/>
      <c r="ABF659" s="29"/>
      <c r="ABG659" s="29"/>
      <c r="ABH659" s="29"/>
      <c r="ABI659" s="29"/>
      <c r="ABJ659" s="29"/>
      <c r="ABK659" s="29"/>
      <c r="ABL659" s="29"/>
      <c r="ABM659" s="29"/>
      <c r="ABN659" s="29"/>
      <c r="ABO659" s="29"/>
      <c r="ABP659" s="29"/>
      <c r="ABQ659" s="29"/>
      <c r="ABR659" s="29"/>
      <c r="ABS659" s="29"/>
      <c r="ABT659" s="29"/>
      <c r="ABU659" s="29"/>
      <c r="ABV659" s="29"/>
      <c r="ABW659" s="29"/>
      <c r="ABX659" s="29"/>
      <c r="ABY659" s="29"/>
      <c r="ABZ659" s="29"/>
      <c r="ACA659" s="29"/>
      <c r="ACB659" s="29"/>
      <c r="ACC659" s="29"/>
      <c r="ACD659" s="29"/>
      <c r="ACE659" s="29"/>
      <c r="ACF659" s="29"/>
      <c r="ACG659" s="29"/>
      <c r="ACH659" s="29"/>
      <c r="ACI659" s="29"/>
      <c r="ACJ659" s="29"/>
      <c r="ACK659" s="29"/>
      <c r="ACL659" s="29"/>
      <c r="ACM659" s="29"/>
      <c r="ACN659" s="29"/>
      <c r="ACO659" s="29"/>
      <c r="ACP659" s="29"/>
      <c r="ACQ659" s="29"/>
      <c r="ACR659" s="29"/>
      <c r="ACS659" s="29"/>
      <c r="ACT659" s="29"/>
      <c r="ACU659" s="29"/>
      <c r="ACV659" s="29"/>
      <c r="ACW659" s="29"/>
      <c r="ACX659" s="29"/>
      <c r="ACY659" s="29"/>
      <c r="ACZ659" s="29"/>
      <c r="ADA659" s="29"/>
      <c r="ADB659" s="29"/>
      <c r="ADC659" s="29"/>
      <c r="ADD659" s="29"/>
      <c r="ADE659" s="29"/>
      <c r="ADF659" s="29"/>
      <c r="ADG659" s="29"/>
      <c r="ADH659" s="29"/>
      <c r="ADI659" s="29"/>
      <c r="ADJ659" s="29"/>
      <c r="ADK659" s="29"/>
      <c r="ADL659" s="29"/>
      <c r="ADM659" s="29"/>
      <c r="ADN659" s="29"/>
      <c r="ADO659" s="29"/>
      <c r="ADP659" s="29"/>
      <c r="ADQ659" s="29"/>
      <c r="ADR659" s="29"/>
      <c r="ADS659" s="29"/>
      <c r="ADT659" s="29"/>
      <c r="ADU659" s="29"/>
      <c r="ADV659" s="29"/>
      <c r="ADW659" s="29"/>
      <c r="ADX659" s="29"/>
      <c r="ADY659" s="29"/>
      <c r="ADZ659" s="29"/>
      <c r="AEA659" s="29"/>
      <c r="AEB659" s="29"/>
      <c r="AEC659" s="29"/>
      <c r="AED659" s="29"/>
      <c r="AEE659" s="29"/>
      <c r="AEF659" s="29"/>
      <c r="AEG659" s="29"/>
      <c r="AEH659" s="29"/>
      <c r="AEI659" s="29"/>
      <c r="AEJ659" s="29"/>
      <c r="AEK659" s="29"/>
      <c r="AEL659" s="29"/>
      <c r="AEM659" s="29"/>
      <c r="AEN659" s="29"/>
      <c r="AEO659" s="29"/>
      <c r="AEP659" s="29"/>
      <c r="AEQ659" s="29"/>
      <c r="AER659" s="29"/>
      <c r="AES659" s="29"/>
      <c r="AET659" s="29"/>
      <c r="AEU659" s="29"/>
      <c r="AEV659" s="29"/>
      <c r="AEW659" s="29"/>
      <c r="AEX659" s="29"/>
      <c r="AEY659" s="29"/>
      <c r="AEZ659" s="29"/>
      <c r="AFA659" s="29"/>
      <c r="AFB659" s="29"/>
      <c r="AFC659" s="29"/>
      <c r="AFD659" s="29"/>
      <c r="AFE659" s="29"/>
      <c r="AFF659" s="29"/>
      <c r="AFG659" s="29"/>
      <c r="AFH659" s="29"/>
      <c r="AFI659" s="29"/>
      <c r="AFJ659" s="29"/>
      <c r="AFK659" s="29"/>
      <c r="AFL659" s="29"/>
      <c r="AFM659" s="29"/>
      <c r="AFN659" s="29"/>
      <c r="AFO659" s="29"/>
      <c r="AFP659" s="29"/>
      <c r="AFQ659" s="29"/>
      <c r="AFR659" s="29"/>
      <c r="AFS659" s="29"/>
      <c r="AFT659" s="29"/>
      <c r="AFU659" s="29"/>
      <c r="AFV659" s="29"/>
      <c r="AFW659" s="29"/>
      <c r="AFX659" s="29"/>
      <c r="AFY659" s="29"/>
      <c r="AFZ659" s="29"/>
      <c r="AGA659" s="29"/>
      <c r="AGB659" s="29"/>
      <c r="AGC659" s="29"/>
      <c r="AGD659" s="29"/>
      <c r="AGE659" s="29"/>
      <c r="AGF659" s="29"/>
      <c r="AGG659" s="29"/>
      <c r="AGH659" s="29"/>
      <c r="AGI659" s="29"/>
      <c r="AGJ659" s="29"/>
      <c r="AGK659" s="29"/>
      <c r="AGL659" s="29"/>
      <c r="AGM659" s="29"/>
      <c r="AGN659" s="29"/>
      <c r="AGO659" s="29"/>
      <c r="AGP659" s="29"/>
      <c r="AGQ659" s="29"/>
      <c r="AGR659" s="29"/>
      <c r="AGS659" s="29"/>
      <c r="AGT659" s="29"/>
      <c r="AGU659" s="29"/>
      <c r="AGV659" s="29"/>
      <c r="AGW659" s="29"/>
      <c r="AGX659" s="29"/>
      <c r="AGY659" s="29"/>
      <c r="AGZ659" s="29"/>
      <c r="AHA659" s="29"/>
      <c r="AHB659" s="29"/>
      <c r="AHC659" s="29"/>
      <c r="AHD659" s="29"/>
      <c r="AHE659" s="29"/>
      <c r="AHF659" s="29"/>
      <c r="AHG659" s="29"/>
      <c r="AHH659" s="29"/>
      <c r="AHI659" s="29"/>
      <c r="AHJ659" s="29"/>
      <c r="AHK659" s="29"/>
      <c r="AHL659" s="29"/>
      <c r="AHM659" s="29"/>
      <c r="AHN659" s="29"/>
      <c r="AHO659" s="29"/>
      <c r="AHP659" s="29"/>
      <c r="AHQ659" s="29"/>
      <c r="AHR659" s="29"/>
      <c r="AHS659" s="29"/>
      <c r="AHT659" s="29"/>
      <c r="AHU659" s="29"/>
      <c r="AHV659" s="29"/>
      <c r="AHW659" s="29"/>
      <c r="AHX659" s="29"/>
      <c r="AHY659" s="29"/>
      <c r="AHZ659" s="29"/>
      <c r="AIA659" s="29"/>
      <c r="AIB659" s="29"/>
      <c r="AIC659" s="29"/>
      <c r="AID659" s="29"/>
      <c r="AIE659" s="29"/>
      <c r="AIF659" s="29"/>
      <c r="AIG659" s="29"/>
      <c r="AIH659" s="29"/>
      <c r="AII659" s="29"/>
      <c r="AIJ659" s="29"/>
      <c r="AIK659" s="29"/>
      <c r="AIL659" s="29"/>
      <c r="AIM659" s="29"/>
      <c r="AIN659" s="29"/>
      <c r="AIO659" s="29"/>
      <c r="AIP659" s="29"/>
      <c r="AIQ659" s="29"/>
      <c r="AIR659" s="29"/>
      <c r="AIS659" s="29"/>
      <c r="AIT659" s="29"/>
      <c r="AIU659" s="29"/>
      <c r="AIV659" s="29"/>
      <c r="AIW659" s="29"/>
      <c r="AIX659" s="29"/>
      <c r="AIY659" s="29"/>
      <c r="AIZ659" s="29"/>
      <c r="AJA659" s="29"/>
      <c r="AJB659" s="29"/>
      <c r="AJC659" s="29"/>
      <c r="AJD659" s="29"/>
      <c r="AJE659" s="29"/>
      <c r="AJF659" s="29"/>
      <c r="AJG659" s="29"/>
      <c r="AJH659" s="29"/>
      <c r="AJI659" s="29"/>
      <c r="AJJ659" s="29"/>
      <c r="AJK659" s="29"/>
      <c r="AJL659" s="29"/>
      <c r="AJM659" s="29"/>
      <c r="AJN659" s="29"/>
      <c r="AJO659" s="29"/>
      <c r="AJP659" s="29"/>
      <c r="AJQ659" s="29"/>
      <c r="AJR659" s="29"/>
      <c r="AJS659" s="29"/>
      <c r="AJT659" s="29"/>
      <c r="AJU659" s="29"/>
      <c r="AJV659" s="29"/>
      <c r="AJW659" s="29"/>
      <c r="AJX659" s="29"/>
      <c r="AJY659" s="29"/>
      <c r="AJZ659" s="29"/>
      <c r="AKA659" s="29"/>
      <c r="AKB659" s="29"/>
      <c r="AKC659" s="29"/>
      <c r="AKD659" s="29"/>
      <c r="AKE659" s="29"/>
      <c r="AKF659" s="29"/>
      <c r="AKG659" s="29"/>
      <c r="AKH659" s="29"/>
      <c r="AKI659" s="29"/>
      <c r="AKJ659" s="29"/>
      <c r="AKK659" s="29"/>
      <c r="AKL659" s="29"/>
      <c r="AKM659" s="29"/>
      <c r="AKN659" s="29"/>
      <c r="AKO659" s="29"/>
      <c r="AKP659" s="29"/>
      <c r="AKQ659" s="29"/>
      <c r="AKR659" s="29"/>
      <c r="AKS659" s="29"/>
      <c r="AKT659" s="29"/>
      <c r="AKU659" s="29"/>
      <c r="AKV659" s="29"/>
      <c r="AKW659" s="29"/>
      <c r="AKX659" s="29"/>
      <c r="AKY659" s="29"/>
      <c r="AKZ659" s="29"/>
      <c r="ALA659" s="29"/>
      <c r="ALB659" s="29"/>
      <c r="ALC659" s="29"/>
      <c r="ALD659" s="29"/>
      <c r="ALE659" s="29"/>
      <c r="ALF659" s="29"/>
      <c r="ALG659" s="29"/>
      <c r="ALH659" s="29"/>
      <c r="ALI659" s="29"/>
      <c r="ALJ659" s="29"/>
      <c r="ALK659" s="29"/>
      <c r="ALL659" s="29"/>
      <c r="ALM659" s="29"/>
      <c r="ALN659" s="29"/>
      <c r="ALO659" s="29"/>
      <c r="ALP659" s="29"/>
      <c r="ALQ659" s="29"/>
      <c r="ALR659" s="29"/>
      <c r="ALS659" s="29"/>
      <c r="ALT659" s="29"/>
      <c r="ALU659" s="29"/>
      <c r="ALV659" s="29"/>
      <c r="ALW659" s="29"/>
      <c r="ALX659" s="29"/>
      <c r="ALY659" s="29"/>
      <c r="ALZ659" s="29"/>
      <c r="AMA659" s="29"/>
      <c r="AMB659" s="29"/>
      <c r="AMC659" s="29"/>
      <c r="AMD659" s="29"/>
      <c r="AME659" s="29"/>
      <c r="AMF659" s="29"/>
      <c r="AMG659" s="29"/>
      <c r="AMH659" s="29"/>
      <c r="AMI659" s="29"/>
      <c r="AMJ659" s="29"/>
      <c r="AMK659" s="29"/>
      <c r="AML659" s="29"/>
      <c r="AMM659" s="29"/>
      <c r="AMN659" s="29"/>
      <c r="AMO659" s="29"/>
      <c r="AMP659" s="29"/>
      <c r="AMQ659" s="29"/>
      <c r="AMR659" s="29"/>
      <c r="AMS659" s="29"/>
      <c r="AMT659" s="29"/>
      <c r="AMU659" s="29"/>
      <c r="AMV659" s="29"/>
      <c r="AMW659" s="29"/>
      <c r="AMX659" s="29"/>
    </row>
    <row r="660" spans="1:1038" s="18" customFormat="1" x14ac:dyDescent="0.25">
      <c r="C660" s="6" t="str">
        <f t="shared" si="343"/>
        <v>(generic)</v>
      </c>
      <c r="D660" s="6" t="str">
        <f t="shared" si="344"/>
        <v>tier 3  (50+ gal)</v>
      </c>
      <c r="E660" s="6">
        <f t="shared" si="345"/>
        <v>9900374</v>
      </c>
      <c r="F660" s="55">
        <f t="shared" si="346"/>
        <v>50</v>
      </c>
      <c r="G660" s="6" t="str">
        <f t="shared" si="347"/>
        <v>AWHSTier3Generic50</v>
      </c>
      <c r="H660" s="114">
        <f t="shared" si="348"/>
        <v>0</v>
      </c>
      <c r="I660" s="152" t="str">
        <f t="shared" si="349"/>
        <v>Tier3Generic50</v>
      </c>
      <c r="J660" s="114">
        <v>3</v>
      </c>
      <c r="K660" s="220">
        <v>0</v>
      </c>
      <c r="L660" s="91" t="s">
        <v>188</v>
      </c>
      <c r="M660" s="32">
        <v>3</v>
      </c>
      <c r="N660" s="75">
        <f t="shared" si="350"/>
        <v>99</v>
      </c>
      <c r="O660" s="12" t="s">
        <v>210</v>
      </c>
      <c r="P660" s="62">
        <f>P659+1</f>
        <v>3</v>
      </c>
      <c r="Q660" s="164">
        <f t="shared" si="337"/>
        <v>9900374</v>
      </c>
      <c r="R660" s="59" t="str">
        <f t="shared" si="356"/>
        <v>tier 3  (50+ gal)</v>
      </c>
      <c r="S660" s="151">
        <f>COUNTIF(R$90:R$662, R660)</f>
        <v>1</v>
      </c>
      <c r="T660" s="21" t="s">
        <v>721</v>
      </c>
      <c r="U660" s="114">
        <v>50</v>
      </c>
      <c r="V660" s="30" t="s">
        <v>716</v>
      </c>
      <c r="W660" s="80" t="s">
        <v>716</v>
      </c>
      <c r="X660" s="85" t="str">
        <f t="shared" si="338"/>
        <v>AWHSTier3Generic50</v>
      </c>
      <c r="Y660" s="113">
        <v>0</v>
      </c>
      <c r="Z660" s="45">
        <v>0</v>
      </c>
      <c r="AA660" s="47">
        <v>0</v>
      </c>
      <c r="AB660" s="44"/>
      <c r="AC660" s="124" t="str">
        <f t="shared" si="352"/>
        <v>2,     9900374,   "tier 3  (50+ gal)"</v>
      </c>
      <c r="AD660" s="126" t="str">
        <f t="shared" si="357"/>
        <v>(generic)</v>
      </c>
      <c r="AE660" s="80" t="s">
        <v>860</v>
      </c>
      <c r="AF660" s="167">
        <f>COUNTIF(AE$77:AE$662, AE660)</f>
        <v>1</v>
      </c>
      <c r="AG660" s="124" t="str">
        <f t="shared" si="353"/>
        <v xml:space="preserve">          case  tier 3  (50+ gal)   :   "Tier3Generic50"</v>
      </c>
      <c r="AH660" s="6" t="s">
        <v>1273</v>
      </c>
      <c r="AI660" s="6"/>
      <c r="AJ660" s="6">
        <v>3</v>
      </c>
      <c r="AK660"/>
      <c r="AL660" s="138" t="str">
        <f t="shared" si="354"/>
        <v>Fictitious</v>
      </c>
      <c r="AM660" s="138" t="str">
        <f t="shared" si="355"/>
        <v/>
      </c>
      <c r="AN660"/>
      <c r="AO660"/>
      <c r="AP660"/>
      <c r="AQ660"/>
      <c r="AR660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9"/>
      <c r="BI660" s="29"/>
      <c r="BJ660" s="29"/>
      <c r="BK660" s="29"/>
      <c r="BL660" s="29"/>
      <c r="BM660" s="29"/>
      <c r="BN660" s="29"/>
      <c r="BO660" s="29"/>
      <c r="BP660" s="29"/>
      <c r="BQ660" s="29"/>
      <c r="BR660" s="29"/>
      <c r="BS660" s="29"/>
      <c r="BT660" s="29"/>
      <c r="BU660" s="29"/>
      <c r="BV660" s="29"/>
      <c r="BW660" s="29"/>
      <c r="BX660" s="29"/>
      <c r="BY660" s="29"/>
      <c r="BZ660" s="29"/>
      <c r="CA660" s="29"/>
      <c r="CB660" s="29"/>
      <c r="CC660" s="29"/>
      <c r="CD660" s="29"/>
      <c r="CE660" s="29"/>
      <c r="CF660" s="29"/>
      <c r="CG660" s="29"/>
      <c r="CH660" s="29"/>
      <c r="CI660" s="29"/>
      <c r="CJ660" s="29"/>
      <c r="CK660" s="29"/>
      <c r="CL660" s="29"/>
      <c r="CM660" s="29"/>
      <c r="CN660" s="29"/>
      <c r="CO660" s="29"/>
      <c r="CP660" s="29"/>
      <c r="CQ660" s="29"/>
      <c r="CR660" s="29"/>
      <c r="CS660" s="29"/>
      <c r="CT660" s="29"/>
      <c r="CU660" s="29"/>
      <c r="CV660" s="29"/>
      <c r="CW660" s="29"/>
      <c r="CX660" s="29"/>
      <c r="CY660" s="29"/>
      <c r="CZ660" s="29"/>
      <c r="DA660" s="29"/>
      <c r="DB660" s="29"/>
      <c r="DC660" s="29"/>
      <c r="DD660" s="29"/>
      <c r="DE660" s="29"/>
      <c r="DF660" s="29"/>
      <c r="DG660" s="29"/>
      <c r="DH660" s="29"/>
      <c r="DI660" s="29"/>
      <c r="DJ660" s="29"/>
      <c r="DK660" s="29"/>
      <c r="DL660" s="29"/>
      <c r="DM660" s="29"/>
      <c r="DN660" s="29"/>
      <c r="DO660" s="29"/>
      <c r="DP660" s="29"/>
      <c r="DQ660" s="29"/>
      <c r="DR660" s="29"/>
      <c r="DS660" s="29"/>
      <c r="DT660" s="29"/>
      <c r="DU660" s="29"/>
      <c r="DV660" s="29"/>
      <c r="DW660" s="29"/>
      <c r="DX660" s="29"/>
      <c r="DY660" s="29"/>
      <c r="DZ660" s="29"/>
      <c r="EA660" s="29"/>
      <c r="EB660" s="29"/>
      <c r="EC660" s="29"/>
      <c r="ED660" s="29"/>
      <c r="EE660" s="29"/>
      <c r="EF660" s="29"/>
      <c r="EG660" s="29"/>
      <c r="EH660" s="29"/>
      <c r="EI660" s="29"/>
      <c r="EJ660" s="29"/>
      <c r="EK660" s="29"/>
      <c r="EL660" s="29"/>
      <c r="EM660" s="29"/>
      <c r="EN660" s="29"/>
      <c r="EO660" s="29"/>
      <c r="EP660" s="29"/>
      <c r="EQ660" s="29"/>
      <c r="ER660" s="29"/>
      <c r="ES660" s="29"/>
      <c r="ET660" s="29"/>
      <c r="EU660" s="29"/>
      <c r="EV660" s="29"/>
      <c r="EW660" s="29"/>
      <c r="EX660" s="29"/>
      <c r="EY660" s="29"/>
      <c r="EZ660" s="29"/>
      <c r="FA660" s="29"/>
      <c r="FB660" s="29"/>
      <c r="FC660" s="29"/>
      <c r="FD660" s="29"/>
      <c r="FE660" s="29"/>
      <c r="FF660" s="29"/>
      <c r="FG660" s="29"/>
      <c r="FH660" s="29"/>
      <c r="FI660" s="29"/>
      <c r="FJ660" s="29"/>
      <c r="FK660" s="29"/>
      <c r="FL660" s="29"/>
      <c r="FM660" s="29"/>
      <c r="FN660" s="29"/>
      <c r="FO660" s="29"/>
      <c r="FP660" s="29"/>
      <c r="FQ660" s="29"/>
      <c r="FR660" s="29"/>
      <c r="FS660" s="29"/>
      <c r="FT660" s="29"/>
      <c r="FU660" s="29"/>
      <c r="FV660" s="29"/>
      <c r="FW660" s="29"/>
      <c r="FX660" s="29"/>
      <c r="FY660" s="29"/>
      <c r="FZ660" s="29"/>
      <c r="GA660" s="29"/>
      <c r="GB660" s="29"/>
      <c r="GC660" s="29"/>
      <c r="GD660" s="29"/>
      <c r="GE660" s="29"/>
      <c r="GF660" s="29"/>
      <c r="GG660" s="29"/>
      <c r="GH660" s="29"/>
      <c r="GI660" s="29"/>
      <c r="GJ660" s="29"/>
      <c r="GK660" s="29"/>
      <c r="GL660" s="29"/>
      <c r="GM660" s="29"/>
      <c r="GN660" s="29"/>
      <c r="GO660" s="29"/>
      <c r="GP660" s="29"/>
      <c r="GQ660" s="29"/>
      <c r="GR660" s="29"/>
      <c r="GS660" s="29"/>
      <c r="GT660" s="29"/>
      <c r="GU660" s="29"/>
      <c r="GV660" s="29"/>
      <c r="GW660" s="29"/>
      <c r="GX660" s="29"/>
      <c r="GY660" s="29"/>
      <c r="GZ660" s="29"/>
      <c r="HA660" s="29"/>
      <c r="HB660" s="29"/>
      <c r="HC660" s="29"/>
      <c r="HD660" s="29"/>
      <c r="HE660" s="29"/>
      <c r="HF660" s="29"/>
      <c r="HG660" s="29"/>
      <c r="HH660" s="29"/>
      <c r="HI660" s="29"/>
      <c r="HJ660" s="29"/>
      <c r="HK660" s="29"/>
      <c r="HL660" s="29"/>
      <c r="HM660" s="29"/>
      <c r="HN660" s="29"/>
      <c r="HO660" s="29"/>
      <c r="HP660" s="29"/>
      <c r="HQ660" s="29"/>
      <c r="HR660" s="29"/>
      <c r="HS660" s="29"/>
      <c r="HT660" s="29"/>
      <c r="HU660" s="29"/>
      <c r="HV660" s="29"/>
      <c r="HW660" s="29"/>
      <c r="HX660" s="29"/>
      <c r="HY660" s="29"/>
      <c r="HZ660" s="29"/>
      <c r="IA660" s="29"/>
      <c r="IB660" s="29"/>
      <c r="IC660" s="29"/>
      <c r="ID660" s="29"/>
      <c r="IE660" s="29"/>
      <c r="IF660" s="29"/>
      <c r="IG660" s="29"/>
      <c r="IH660" s="29"/>
      <c r="II660" s="29"/>
      <c r="IJ660" s="29"/>
      <c r="IK660" s="29"/>
      <c r="IL660" s="29"/>
      <c r="IM660" s="29"/>
      <c r="IN660" s="29"/>
      <c r="IO660" s="29"/>
      <c r="IP660" s="29"/>
      <c r="IQ660" s="29"/>
      <c r="IR660" s="29"/>
      <c r="IS660" s="29"/>
      <c r="IT660" s="29"/>
      <c r="IU660" s="29"/>
      <c r="IV660" s="29"/>
      <c r="IW660" s="29"/>
      <c r="IX660" s="29"/>
      <c r="IY660" s="29"/>
      <c r="IZ660" s="29"/>
      <c r="JA660" s="29"/>
      <c r="JB660" s="29"/>
      <c r="JC660" s="29"/>
      <c r="JD660" s="29"/>
      <c r="JE660" s="29"/>
      <c r="JF660" s="29"/>
      <c r="JG660" s="29"/>
      <c r="JH660" s="29"/>
      <c r="JI660" s="29"/>
      <c r="JJ660" s="29"/>
      <c r="JK660" s="29"/>
      <c r="JL660" s="29"/>
      <c r="JM660" s="29"/>
      <c r="JN660" s="29"/>
      <c r="JO660" s="29"/>
      <c r="JP660" s="29"/>
      <c r="JQ660" s="29"/>
      <c r="JR660" s="29"/>
      <c r="JS660" s="29"/>
      <c r="JT660" s="29"/>
      <c r="JU660" s="29"/>
      <c r="JV660" s="29"/>
      <c r="JW660" s="29"/>
      <c r="JX660" s="29"/>
      <c r="JY660" s="29"/>
      <c r="JZ660" s="29"/>
      <c r="KA660" s="29"/>
      <c r="KB660" s="29"/>
      <c r="KC660" s="29"/>
      <c r="KD660" s="29"/>
      <c r="KE660" s="29"/>
      <c r="KF660" s="29"/>
      <c r="KG660" s="29"/>
      <c r="KH660" s="29"/>
      <c r="KI660" s="29"/>
      <c r="KJ660" s="29"/>
      <c r="KK660" s="29"/>
      <c r="KL660" s="29"/>
      <c r="KM660" s="29"/>
      <c r="KN660" s="29"/>
      <c r="KO660" s="29"/>
      <c r="KP660" s="29"/>
      <c r="KQ660" s="29"/>
      <c r="KR660" s="29"/>
      <c r="KS660" s="29"/>
      <c r="KT660" s="29"/>
      <c r="KU660" s="29"/>
      <c r="KV660" s="29"/>
      <c r="KW660" s="29"/>
      <c r="KX660" s="29"/>
      <c r="KY660" s="29"/>
      <c r="KZ660" s="29"/>
      <c r="LA660" s="29"/>
      <c r="LB660" s="29"/>
      <c r="LC660" s="29"/>
      <c r="LD660" s="29"/>
      <c r="LE660" s="29"/>
      <c r="LF660" s="29"/>
      <c r="LG660" s="29"/>
      <c r="LH660" s="29"/>
      <c r="LI660" s="29"/>
      <c r="LJ660" s="29"/>
      <c r="LK660" s="29"/>
      <c r="LL660" s="29"/>
      <c r="LM660" s="29"/>
      <c r="LN660" s="29"/>
      <c r="LO660" s="29"/>
      <c r="LP660" s="29"/>
      <c r="LQ660" s="29"/>
      <c r="LR660" s="29"/>
      <c r="LS660" s="29"/>
      <c r="LT660" s="29"/>
      <c r="LU660" s="29"/>
      <c r="LV660" s="29"/>
      <c r="LW660" s="29"/>
      <c r="LX660" s="29"/>
      <c r="LY660" s="29"/>
      <c r="LZ660" s="29"/>
      <c r="MA660" s="29"/>
      <c r="MB660" s="29"/>
      <c r="MC660" s="29"/>
      <c r="MD660" s="29"/>
      <c r="ME660" s="29"/>
      <c r="MF660" s="29"/>
      <c r="MG660" s="29"/>
      <c r="MH660" s="29"/>
      <c r="MI660" s="29"/>
      <c r="MJ660" s="29"/>
      <c r="MK660" s="29"/>
      <c r="ML660" s="29"/>
      <c r="MM660" s="29"/>
      <c r="MN660" s="29"/>
      <c r="MO660" s="29"/>
      <c r="MP660" s="29"/>
      <c r="MQ660" s="29"/>
      <c r="MR660" s="29"/>
      <c r="MS660" s="29"/>
      <c r="MT660" s="29"/>
      <c r="MU660" s="29"/>
      <c r="MV660" s="29"/>
      <c r="MW660" s="29"/>
      <c r="MX660" s="29"/>
      <c r="MY660" s="29"/>
      <c r="MZ660" s="29"/>
      <c r="NA660" s="29"/>
      <c r="NB660" s="29"/>
      <c r="NC660" s="29"/>
      <c r="ND660" s="29"/>
      <c r="NE660" s="29"/>
      <c r="NF660" s="29"/>
      <c r="NG660" s="29"/>
      <c r="NH660" s="29"/>
      <c r="NI660" s="29"/>
      <c r="NJ660" s="29"/>
      <c r="NK660" s="29"/>
      <c r="NL660" s="29"/>
      <c r="NM660" s="29"/>
      <c r="NN660" s="29"/>
      <c r="NO660" s="29"/>
      <c r="NP660" s="29"/>
      <c r="NQ660" s="29"/>
      <c r="NR660" s="29"/>
      <c r="NS660" s="29"/>
      <c r="NT660" s="29"/>
      <c r="NU660" s="29"/>
      <c r="NV660" s="29"/>
      <c r="NW660" s="29"/>
      <c r="NX660" s="29"/>
      <c r="NY660" s="29"/>
      <c r="NZ660" s="29"/>
      <c r="OA660" s="29"/>
      <c r="OB660" s="29"/>
      <c r="OC660" s="29"/>
      <c r="OD660" s="29"/>
      <c r="OE660" s="29"/>
      <c r="OF660" s="29"/>
      <c r="OG660" s="29"/>
      <c r="OH660" s="29"/>
      <c r="OI660" s="29"/>
      <c r="OJ660" s="29"/>
      <c r="OK660" s="29"/>
      <c r="OL660" s="29"/>
      <c r="OM660" s="29"/>
      <c r="ON660" s="29"/>
      <c r="OO660" s="29"/>
      <c r="OP660" s="29"/>
      <c r="OQ660" s="29"/>
      <c r="OR660" s="29"/>
      <c r="OS660" s="29"/>
      <c r="OT660" s="29"/>
      <c r="OU660" s="29"/>
      <c r="OV660" s="29"/>
      <c r="OW660" s="29"/>
      <c r="OX660" s="29"/>
      <c r="OY660" s="29"/>
      <c r="OZ660" s="29"/>
      <c r="PA660" s="29"/>
      <c r="PB660" s="29"/>
      <c r="PC660" s="29"/>
      <c r="PD660" s="29"/>
      <c r="PE660" s="29"/>
      <c r="PF660" s="29"/>
      <c r="PG660" s="29"/>
      <c r="PH660" s="29"/>
      <c r="PI660" s="29"/>
      <c r="PJ660" s="29"/>
      <c r="PK660" s="29"/>
      <c r="PL660" s="29"/>
      <c r="PM660" s="29"/>
      <c r="PN660" s="29"/>
      <c r="PO660" s="29"/>
      <c r="PP660" s="29"/>
      <c r="PQ660" s="29"/>
      <c r="PR660" s="29"/>
      <c r="PS660" s="29"/>
      <c r="PT660" s="29"/>
      <c r="PU660" s="29"/>
      <c r="PV660" s="29"/>
      <c r="PW660" s="29"/>
      <c r="PX660" s="29"/>
      <c r="PY660" s="29"/>
      <c r="PZ660" s="29"/>
      <c r="QA660" s="29"/>
      <c r="QB660" s="29"/>
      <c r="QC660" s="29"/>
      <c r="QD660" s="29"/>
      <c r="QE660" s="29"/>
      <c r="QF660" s="29"/>
      <c r="QG660" s="29"/>
      <c r="QH660" s="29"/>
      <c r="QI660" s="29"/>
      <c r="QJ660" s="29"/>
      <c r="QK660" s="29"/>
      <c r="QL660" s="29"/>
      <c r="QM660" s="29"/>
      <c r="QN660" s="29"/>
      <c r="QO660" s="29"/>
      <c r="QP660" s="29"/>
      <c r="QQ660" s="29"/>
      <c r="QR660" s="29"/>
      <c r="QS660" s="29"/>
      <c r="QT660" s="29"/>
      <c r="QU660" s="29"/>
      <c r="QV660" s="29"/>
      <c r="QW660" s="29"/>
      <c r="QX660" s="29"/>
      <c r="QY660" s="29"/>
      <c r="QZ660" s="29"/>
      <c r="RA660" s="29"/>
      <c r="RB660" s="29"/>
      <c r="RC660" s="29"/>
      <c r="RD660" s="29"/>
      <c r="RE660" s="29"/>
      <c r="RF660" s="29"/>
      <c r="RG660" s="29"/>
      <c r="RH660" s="29"/>
      <c r="RI660" s="29"/>
      <c r="RJ660" s="29"/>
      <c r="RK660" s="29"/>
      <c r="RL660" s="29"/>
      <c r="RM660" s="29"/>
      <c r="RN660" s="29"/>
      <c r="RO660" s="29"/>
      <c r="RP660" s="29"/>
      <c r="RQ660" s="29"/>
      <c r="RR660" s="29"/>
      <c r="RS660" s="29"/>
      <c r="RT660" s="29"/>
      <c r="RU660" s="29"/>
      <c r="RV660" s="29"/>
      <c r="RW660" s="29"/>
      <c r="RX660" s="29"/>
      <c r="RY660" s="29"/>
      <c r="RZ660" s="29"/>
      <c r="SA660" s="29"/>
      <c r="SB660" s="29"/>
      <c r="SC660" s="29"/>
      <c r="SD660" s="29"/>
      <c r="SE660" s="29"/>
      <c r="SF660" s="29"/>
      <c r="SG660" s="29"/>
      <c r="SH660" s="29"/>
      <c r="SI660" s="29"/>
      <c r="SJ660" s="29"/>
      <c r="SK660" s="29"/>
      <c r="SL660" s="29"/>
      <c r="SM660" s="29"/>
      <c r="SN660" s="29"/>
      <c r="SO660" s="29"/>
      <c r="SP660" s="29"/>
      <c r="SQ660" s="29"/>
      <c r="SR660" s="29"/>
      <c r="SS660" s="29"/>
      <c r="ST660" s="29"/>
      <c r="SU660" s="29"/>
      <c r="SV660" s="29"/>
      <c r="SW660" s="29"/>
      <c r="SX660" s="29"/>
      <c r="SY660" s="29"/>
      <c r="SZ660" s="29"/>
      <c r="TA660" s="29"/>
      <c r="TB660" s="29"/>
      <c r="TC660" s="29"/>
      <c r="TD660" s="29"/>
      <c r="TE660" s="29"/>
      <c r="TF660" s="29"/>
      <c r="TG660" s="29"/>
      <c r="TH660" s="29"/>
      <c r="TI660" s="29"/>
      <c r="TJ660" s="29"/>
      <c r="TK660" s="29"/>
      <c r="TL660" s="29"/>
      <c r="TM660" s="29"/>
      <c r="TN660" s="29"/>
      <c r="TO660" s="29"/>
      <c r="TP660" s="29"/>
      <c r="TQ660" s="29"/>
      <c r="TR660" s="29"/>
      <c r="TS660" s="29"/>
      <c r="TT660" s="29"/>
      <c r="TU660" s="29"/>
      <c r="TV660" s="29"/>
      <c r="TW660" s="29"/>
      <c r="TX660" s="29"/>
      <c r="TY660" s="29"/>
      <c r="TZ660" s="29"/>
      <c r="UA660" s="29"/>
      <c r="UB660" s="29"/>
      <c r="UC660" s="29"/>
      <c r="UD660" s="29"/>
      <c r="UE660" s="29"/>
      <c r="UF660" s="29"/>
      <c r="UG660" s="29"/>
      <c r="UH660" s="29"/>
      <c r="UI660" s="29"/>
      <c r="UJ660" s="29"/>
      <c r="UK660" s="29"/>
      <c r="UL660" s="29"/>
      <c r="UM660" s="29"/>
      <c r="UN660" s="29"/>
      <c r="UO660" s="29"/>
      <c r="UP660" s="29"/>
      <c r="UQ660" s="29"/>
      <c r="UR660" s="29"/>
      <c r="US660" s="29"/>
      <c r="UT660" s="29"/>
      <c r="UU660" s="29"/>
      <c r="UV660" s="29"/>
      <c r="UW660" s="29"/>
      <c r="UX660" s="29"/>
      <c r="UY660" s="29"/>
      <c r="UZ660" s="29"/>
      <c r="VA660" s="29"/>
      <c r="VB660" s="29"/>
      <c r="VC660" s="29"/>
      <c r="VD660" s="29"/>
      <c r="VE660" s="29"/>
      <c r="VF660" s="29"/>
      <c r="VG660" s="29"/>
      <c r="VH660" s="29"/>
      <c r="VI660" s="29"/>
      <c r="VJ660" s="29"/>
      <c r="VK660" s="29"/>
      <c r="VL660" s="29"/>
      <c r="VM660" s="29"/>
      <c r="VN660" s="29"/>
      <c r="VO660" s="29"/>
      <c r="VP660" s="29"/>
      <c r="VQ660" s="29"/>
      <c r="VR660" s="29"/>
      <c r="VS660" s="29"/>
      <c r="VT660" s="29"/>
      <c r="VU660" s="29"/>
      <c r="VV660" s="29"/>
      <c r="VW660" s="29"/>
      <c r="VX660" s="29"/>
      <c r="VY660" s="29"/>
      <c r="VZ660" s="29"/>
      <c r="WA660" s="29"/>
      <c r="WB660" s="29"/>
      <c r="WC660" s="29"/>
      <c r="WD660" s="29"/>
      <c r="WE660" s="29"/>
      <c r="WF660" s="29"/>
      <c r="WG660" s="29"/>
      <c r="WH660" s="29"/>
      <c r="WI660" s="29"/>
      <c r="WJ660" s="29"/>
      <c r="WK660" s="29"/>
      <c r="WL660" s="29"/>
      <c r="WM660" s="29"/>
      <c r="WN660" s="29"/>
      <c r="WO660" s="29"/>
      <c r="WP660" s="29"/>
      <c r="WQ660" s="29"/>
      <c r="WR660" s="29"/>
      <c r="WS660" s="29"/>
      <c r="WT660" s="29"/>
      <c r="WU660" s="29"/>
      <c r="WV660" s="29"/>
      <c r="WW660" s="29"/>
      <c r="WX660" s="29"/>
      <c r="WY660" s="29"/>
      <c r="WZ660" s="29"/>
      <c r="XA660" s="29"/>
      <c r="XB660" s="29"/>
      <c r="XC660" s="29"/>
      <c r="XD660" s="29"/>
      <c r="XE660" s="29"/>
      <c r="XF660" s="29"/>
      <c r="XG660" s="29"/>
      <c r="XH660" s="29"/>
      <c r="XI660" s="29"/>
      <c r="XJ660" s="29"/>
      <c r="XK660" s="29"/>
      <c r="XL660" s="29"/>
      <c r="XM660" s="29"/>
      <c r="XN660" s="29"/>
      <c r="XO660" s="29"/>
      <c r="XP660" s="29"/>
      <c r="XQ660" s="29"/>
      <c r="XR660" s="29"/>
      <c r="XS660" s="29"/>
      <c r="XT660" s="29"/>
      <c r="XU660" s="29"/>
      <c r="XV660" s="29"/>
      <c r="XW660" s="29"/>
      <c r="XX660" s="29"/>
      <c r="XY660" s="29"/>
      <c r="XZ660" s="29"/>
      <c r="YA660" s="29"/>
      <c r="YB660" s="29"/>
      <c r="YC660" s="29"/>
      <c r="YD660" s="29"/>
      <c r="YE660" s="29"/>
      <c r="YF660" s="29"/>
      <c r="YG660" s="29"/>
      <c r="YH660" s="29"/>
      <c r="YI660" s="29"/>
      <c r="YJ660" s="29"/>
      <c r="YK660" s="29"/>
      <c r="YL660" s="29"/>
      <c r="YM660" s="29"/>
      <c r="YN660" s="29"/>
      <c r="YO660" s="29"/>
      <c r="YP660" s="29"/>
      <c r="YQ660" s="29"/>
      <c r="YR660" s="29"/>
      <c r="YS660" s="29"/>
      <c r="YT660" s="29"/>
      <c r="YU660" s="29"/>
      <c r="YV660" s="29"/>
      <c r="YW660" s="29"/>
      <c r="YX660" s="29"/>
      <c r="YY660" s="29"/>
      <c r="YZ660" s="29"/>
      <c r="ZA660" s="29"/>
      <c r="ZB660" s="29"/>
      <c r="ZC660" s="29"/>
      <c r="ZD660" s="29"/>
      <c r="ZE660" s="29"/>
      <c r="ZF660" s="29"/>
      <c r="ZG660" s="29"/>
      <c r="ZH660" s="29"/>
      <c r="ZI660" s="29"/>
      <c r="ZJ660" s="29"/>
      <c r="ZK660" s="29"/>
      <c r="ZL660" s="29"/>
      <c r="ZM660" s="29"/>
      <c r="ZN660" s="29"/>
      <c r="ZO660" s="29"/>
      <c r="ZP660" s="29"/>
      <c r="ZQ660" s="29"/>
      <c r="ZR660" s="29"/>
      <c r="ZS660" s="29"/>
      <c r="ZT660" s="29"/>
      <c r="ZU660" s="29"/>
      <c r="ZV660" s="29"/>
      <c r="ZW660" s="29"/>
      <c r="ZX660" s="29"/>
      <c r="ZY660" s="29"/>
      <c r="ZZ660" s="29"/>
      <c r="AAA660" s="29"/>
      <c r="AAB660" s="29"/>
      <c r="AAC660" s="29"/>
      <c r="AAD660" s="29"/>
      <c r="AAE660" s="29"/>
      <c r="AAF660" s="29"/>
      <c r="AAG660" s="29"/>
      <c r="AAH660" s="29"/>
      <c r="AAI660" s="29"/>
      <c r="AAJ660" s="29"/>
      <c r="AAK660" s="29"/>
      <c r="AAL660" s="29"/>
      <c r="AAM660" s="29"/>
      <c r="AAN660" s="29"/>
      <c r="AAO660" s="29"/>
      <c r="AAP660" s="29"/>
      <c r="AAQ660" s="29"/>
      <c r="AAR660" s="29"/>
      <c r="AAS660" s="29"/>
      <c r="AAT660" s="29"/>
      <c r="AAU660" s="29"/>
      <c r="AAV660" s="29"/>
      <c r="AAW660" s="29"/>
      <c r="AAX660" s="29"/>
      <c r="AAY660" s="29"/>
      <c r="AAZ660" s="29"/>
      <c r="ABA660" s="29"/>
      <c r="ABB660" s="29"/>
      <c r="ABC660" s="29"/>
      <c r="ABD660" s="29"/>
      <c r="ABE660" s="29"/>
      <c r="ABF660" s="29"/>
      <c r="ABG660" s="29"/>
      <c r="ABH660" s="29"/>
      <c r="ABI660" s="29"/>
      <c r="ABJ660" s="29"/>
      <c r="ABK660" s="29"/>
      <c r="ABL660" s="29"/>
      <c r="ABM660" s="29"/>
      <c r="ABN660" s="29"/>
      <c r="ABO660" s="29"/>
      <c r="ABP660" s="29"/>
      <c r="ABQ660" s="29"/>
      <c r="ABR660" s="29"/>
      <c r="ABS660" s="29"/>
      <c r="ABT660" s="29"/>
      <c r="ABU660" s="29"/>
      <c r="ABV660" s="29"/>
      <c r="ABW660" s="29"/>
      <c r="ABX660" s="29"/>
      <c r="ABY660" s="29"/>
      <c r="ABZ660" s="29"/>
      <c r="ACA660" s="29"/>
      <c r="ACB660" s="29"/>
      <c r="ACC660" s="29"/>
      <c r="ACD660" s="29"/>
      <c r="ACE660" s="29"/>
      <c r="ACF660" s="29"/>
      <c r="ACG660" s="29"/>
      <c r="ACH660" s="29"/>
      <c r="ACI660" s="29"/>
      <c r="ACJ660" s="29"/>
      <c r="ACK660" s="29"/>
      <c r="ACL660" s="29"/>
      <c r="ACM660" s="29"/>
      <c r="ACN660" s="29"/>
      <c r="ACO660" s="29"/>
      <c r="ACP660" s="29"/>
      <c r="ACQ660" s="29"/>
      <c r="ACR660" s="29"/>
      <c r="ACS660" s="29"/>
      <c r="ACT660" s="29"/>
      <c r="ACU660" s="29"/>
      <c r="ACV660" s="29"/>
      <c r="ACW660" s="29"/>
      <c r="ACX660" s="29"/>
      <c r="ACY660" s="29"/>
      <c r="ACZ660" s="29"/>
      <c r="ADA660" s="29"/>
      <c r="ADB660" s="29"/>
      <c r="ADC660" s="29"/>
      <c r="ADD660" s="29"/>
      <c r="ADE660" s="29"/>
      <c r="ADF660" s="29"/>
      <c r="ADG660" s="29"/>
      <c r="ADH660" s="29"/>
      <c r="ADI660" s="29"/>
      <c r="ADJ660" s="29"/>
      <c r="ADK660" s="29"/>
      <c r="ADL660" s="29"/>
      <c r="ADM660" s="29"/>
      <c r="ADN660" s="29"/>
      <c r="ADO660" s="29"/>
      <c r="ADP660" s="29"/>
      <c r="ADQ660" s="29"/>
      <c r="ADR660" s="29"/>
      <c r="ADS660" s="29"/>
      <c r="ADT660" s="29"/>
      <c r="ADU660" s="29"/>
      <c r="ADV660" s="29"/>
      <c r="ADW660" s="29"/>
      <c r="ADX660" s="29"/>
      <c r="ADY660" s="29"/>
      <c r="ADZ660" s="29"/>
      <c r="AEA660" s="29"/>
      <c r="AEB660" s="29"/>
      <c r="AEC660" s="29"/>
      <c r="AED660" s="29"/>
      <c r="AEE660" s="29"/>
      <c r="AEF660" s="29"/>
      <c r="AEG660" s="29"/>
      <c r="AEH660" s="29"/>
      <c r="AEI660" s="29"/>
      <c r="AEJ660" s="29"/>
      <c r="AEK660" s="29"/>
      <c r="AEL660" s="29"/>
      <c r="AEM660" s="29"/>
      <c r="AEN660" s="29"/>
      <c r="AEO660" s="29"/>
      <c r="AEP660" s="29"/>
      <c r="AEQ660" s="29"/>
      <c r="AER660" s="29"/>
      <c r="AES660" s="29"/>
      <c r="AET660" s="29"/>
      <c r="AEU660" s="29"/>
      <c r="AEV660" s="29"/>
      <c r="AEW660" s="29"/>
      <c r="AEX660" s="29"/>
      <c r="AEY660" s="29"/>
      <c r="AEZ660" s="29"/>
      <c r="AFA660" s="29"/>
      <c r="AFB660" s="29"/>
      <c r="AFC660" s="29"/>
      <c r="AFD660" s="29"/>
      <c r="AFE660" s="29"/>
      <c r="AFF660" s="29"/>
      <c r="AFG660" s="29"/>
      <c r="AFH660" s="29"/>
      <c r="AFI660" s="29"/>
      <c r="AFJ660" s="29"/>
      <c r="AFK660" s="29"/>
      <c r="AFL660" s="29"/>
      <c r="AFM660" s="29"/>
      <c r="AFN660" s="29"/>
      <c r="AFO660" s="29"/>
      <c r="AFP660" s="29"/>
      <c r="AFQ660" s="29"/>
      <c r="AFR660" s="29"/>
      <c r="AFS660" s="29"/>
      <c r="AFT660" s="29"/>
      <c r="AFU660" s="29"/>
      <c r="AFV660" s="29"/>
      <c r="AFW660" s="29"/>
      <c r="AFX660" s="29"/>
      <c r="AFY660" s="29"/>
      <c r="AFZ660" s="29"/>
      <c r="AGA660" s="29"/>
      <c r="AGB660" s="29"/>
      <c r="AGC660" s="29"/>
      <c r="AGD660" s="29"/>
      <c r="AGE660" s="29"/>
      <c r="AGF660" s="29"/>
      <c r="AGG660" s="29"/>
      <c r="AGH660" s="29"/>
      <c r="AGI660" s="29"/>
      <c r="AGJ660" s="29"/>
      <c r="AGK660" s="29"/>
      <c r="AGL660" s="29"/>
      <c r="AGM660" s="29"/>
      <c r="AGN660" s="29"/>
      <c r="AGO660" s="29"/>
      <c r="AGP660" s="29"/>
      <c r="AGQ660" s="29"/>
      <c r="AGR660" s="29"/>
      <c r="AGS660" s="29"/>
      <c r="AGT660" s="29"/>
      <c r="AGU660" s="29"/>
      <c r="AGV660" s="29"/>
      <c r="AGW660" s="29"/>
      <c r="AGX660" s="29"/>
      <c r="AGY660" s="29"/>
      <c r="AGZ660" s="29"/>
      <c r="AHA660" s="29"/>
      <c r="AHB660" s="29"/>
      <c r="AHC660" s="29"/>
      <c r="AHD660" s="29"/>
      <c r="AHE660" s="29"/>
      <c r="AHF660" s="29"/>
      <c r="AHG660" s="29"/>
      <c r="AHH660" s="29"/>
      <c r="AHI660" s="29"/>
      <c r="AHJ660" s="29"/>
      <c r="AHK660" s="29"/>
      <c r="AHL660" s="29"/>
      <c r="AHM660" s="29"/>
      <c r="AHN660" s="29"/>
      <c r="AHO660" s="29"/>
      <c r="AHP660" s="29"/>
      <c r="AHQ660" s="29"/>
      <c r="AHR660" s="29"/>
      <c r="AHS660" s="29"/>
      <c r="AHT660" s="29"/>
      <c r="AHU660" s="29"/>
      <c r="AHV660" s="29"/>
      <c r="AHW660" s="29"/>
      <c r="AHX660" s="29"/>
      <c r="AHY660" s="29"/>
      <c r="AHZ660" s="29"/>
      <c r="AIA660" s="29"/>
      <c r="AIB660" s="29"/>
      <c r="AIC660" s="29"/>
      <c r="AID660" s="29"/>
      <c r="AIE660" s="29"/>
      <c r="AIF660" s="29"/>
      <c r="AIG660" s="29"/>
      <c r="AIH660" s="29"/>
      <c r="AII660" s="29"/>
      <c r="AIJ660" s="29"/>
      <c r="AIK660" s="29"/>
      <c r="AIL660" s="29"/>
      <c r="AIM660" s="29"/>
      <c r="AIN660" s="29"/>
      <c r="AIO660" s="29"/>
      <c r="AIP660" s="29"/>
      <c r="AIQ660" s="29"/>
      <c r="AIR660" s="29"/>
      <c r="AIS660" s="29"/>
      <c r="AIT660" s="29"/>
      <c r="AIU660" s="29"/>
      <c r="AIV660" s="29"/>
      <c r="AIW660" s="29"/>
      <c r="AIX660" s="29"/>
      <c r="AIY660" s="29"/>
      <c r="AIZ660" s="29"/>
      <c r="AJA660" s="29"/>
      <c r="AJB660" s="29"/>
      <c r="AJC660" s="29"/>
      <c r="AJD660" s="29"/>
      <c r="AJE660" s="29"/>
      <c r="AJF660" s="29"/>
      <c r="AJG660" s="29"/>
      <c r="AJH660" s="29"/>
      <c r="AJI660" s="29"/>
      <c r="AJJ660" s="29"/>
      <c r="AJK660" s="29"/>
      <c r="AJL660" s="29"/>
      <c r="AJM660" s="29"/>
      <c r="AJN660" s="29"/>
      <c r="AJO660" s="29"/>
      <c r="AJP660" s="29"/>
      <c r="AJQ660" s="29"/>
      <c r="AJR660" s="29"/>
      <c r="AJS660" s="29"/>
      <c r="AJT660" s="29"/>
      <c r="AJU660" s="29"/>
      <c r="AJV660" s="29"/>
      <c r="AJW660" s="29"/>
      <c r="AJX660" s="29"/>
      <c r="AJY660" s="29"/>
      <c r="AJZ660" s="29"/>
      <c r="AKA660" s="29"/>
      <c r="AKB660" s="29"/>
      <c r="AKC660" s="29"/>
      <c r="AKD660" s="29"/>
      <c r="AKE660" s="29"/>
      <c r="AKF660" s="29"/>
      <c r="AKG660" s="29"/>
      <c r="AKH660" s="29"/>
      <c r="AKI660" s="29"/>
      <c r="AKJ660" s="29"/>
      <c r="AKK660" s="29"/>
      <c r="AKL660" s="29"/>
      <c r="AKM660" s="29"/>
      <c r="AKN660" s="29"/>
      <c r="AKO660" s="29"/>
      <c r="AKP660" s="29"/>
      <c r="AKQ660" s="29"/>
      <c r="AKR660" s="29"/>
      <c r="AKS660" s="29"/>
      <c r="AKT660" s="29"/>
      <c r="AKU660" s="29"/>
      <c r="AKV660" s="29"/>
      <c r="AKW660" s="29"/>
      <c r="AKX660" s="29"/>
      <c r="AKY660" s="29"/>
      <c r="AKZ660" s="29"/>
      <c r="ALA660" s="29"/>
      <c r="ALB660" s="29"/>
      <c r="ALC660" s="29"/>
      <c r="ALD660" s="29"/>
      <c r="ALE660" s="29"/>
      <c r="ALF660" s="29"/>
      <c r="ALG660" s="29"/>
      <c r="ALH660" s="29"/>
      <c r="ALI660" s="29"/>
      <c r="ALJ660" s="29"/>
      <c r="ALK660" s="29"/>
      <c r="ALL660" s="29"/>
      <c r="ALM660" s="29"/>
      <c r="ALN660" s="29"/>
      <c r="ALO660" s="29"/>
      <c r="ALP660" s="29"/>
      <c r="ALQ660" s="29"/>
      <c r="ALR660" s="29"/>
      <c r="ALS660" s="29"/>
      <c r="ALT660" s="29"/>
      <c r="ALU660" s="29"/>
      <c r="ALV660" s="29"/>
      <c r="ALW660" s="29"/>
      <c r="ALX660" s="29"/>
      <c r="ALY660" s="29"/>
      <c r="ALZ660" s="29"/>
      <c r="AMA660" s="29"/>
      <c r="AMB660" s="29"/>
      <c r="AMC660" s="29"/>
      <c r="AMD660" s="29"/>
      <c r="AME660" s="29"/>
      <c r="AMF660" s="29"/>
      <c r="AMG660" s="29"/>
      <c r="AMH660" s="29"/>
      <c r="AMI660" s="29"/>
      <c r="AMJ660" s="29"/>
      <c r="AMK660" s="29"/>
      <c r="AML660" s="29"/>
      <c r="AMM660" s="29"/>
      <c r="AMN660" s="29"/>
      <c r="AMO660" s="29"/>
      <c r="AMP660" s="29"/>
      <c r="AMQ660" s="29"/>
      <c r="AMR660" s="29"/>
      <c r="AMS660" s="29"/>
      <c r="AMT660" s="29"/>
      <c r="AMU660" s="29"/>
      <c r="AMV660" s="29"/>
      <c r="AMW660" s="29"/>
      <c r="AMX660" s="29"/>
    </row>
    <row r="661" spans="1:1038" s="18" customFormat="1" x14ac:dyDescent="0.25">
      <c r="C661" s="6" t="str">
        <f t="shared" si="343"/>
        <v>(generic)</v>
      </c>
      <c r="D661" s="6" t="str">
        <f t="shared" si="344"/>
        <v>tier 3  (65+ gal)</v>
      </c>
      <c r="E661" s="6">
        <f t="shared" si="345"/>
        <v>9900475</v>
      </c>
      <c r="F661" s="55">
        <f t="shared" si="346"/>
        <v>65</v>
      </c>
      <c r="G661" s="6" t="str">
        <f t="shared" si="347"/>
        <v>AWHSTier3Generic65</v>
      </c>
      <c r="H661" s="114">
        <f t="shared" si="348"/>
        <v>0</v>
      </c>
      <c r="I661" s="152" t="str">
        <f t="shared" si="349"/>
        <v>Tier3Generic65</v>
      </c>
      <c r="J661" s="114">
        <v>3</v>
      </c>
      <c r="K661" s="220">
        <v>0</v>
      </c>
      <c r="L661" s="91" t="s">
        <v>188</v>
      </c>
      <c r="M661" s="32">
        <v>3</v>
      </c>
      <c r="N661" s="75">
        <f t="shared" si="350"/>
        <v>99</v>
      </c>
      <c r="O661" s="12" t="s">
        <v>210</v>
      </c>
      <c r="P661" s="62">
        <f>P660+1</f>
        <v>4</v>
      </c>
      <c r="Q661" s="164">
        <f t="shared" si="337"/>
        <v>9900475</v>
      </c>
      <c r="R661" s="59" t="str">
        <f t="shared" si="356"/>
        <v>tier 3  (65+ gal)</v>
      </c>
      <c r="S661" s="151">
        <f>COUNTIF(R$90:R$662, R661)</f>
        <v>1</v>
      </c>
      <c r="T661" s="21" t="s">
        <v>721</v>
      </c>
      <c r="U661" s="114">
        <v>65</v>
      </c>
      <c r="V661" s="30" t="s">
        <v>717</v>
      </c>
      <c r="W661" s="80" t="s">
        <v>717</v>
      </c>
      <c r="X661" s="85" t="str">
        <f t="shared" si="338"/>
        <v>AWHSTier3Generic65</v>
      </c>
      <c r="Y661" s="113">
        <v>0</v>
      </c>
      <c r="Z661" s="45">
        <v>0</v>
      </c>
      <c r="AA661" s="47">
        <v>0</v>
      </c>
      <c r="AB661" s="44"/>
      <c r="AC661" s="124" t="str">
        <f t="shared" si="352"/>
        <v>2,     9900475,   "tier 3  (65+ gal)"</v>
      </c>
      <c r="AD661" s="126" t="str">
        <f t="shared" si="357"/>
        <v>(generic)</v>
      </c>
      <c r="AE661" s="80" t="s">
        <v>861</v>
      </c>
      <c r="AF661" s="167">
        <f>COUNTIF(AE$77:AE$662, AE661)</f>
        <v>1</v>
      </c>
      <c r="AG661" s="124" t="str">
        <f t="shared" si="353"/>
        <v xml:space="preserve">          case  tier 3  (65+ gal)   :   "Tier3Generic65"</v>
      </c>
      <c r="AH661" s="6" t="s">
        <v>1273</v>
      </c>
      <c r="AI661" s="6"/>
      <c r="AJ661" s="6">
        <v>3</v>
      </c>
      <c r="AK661"/>
      <c r="AL661" s="138" t="str">
        <f t="shared" si="354"/>
        <v>Fictitious</v>
      </c>
      <c r="AM661" s="138" t="str">
        <f t="shared" si="355"/>
        <v/>
      </c>
      <c r="AN661"/>
      <c r="AO661"/>
      <c r="AP661"/>
      <c r="AQ661"/>
      <c r="AR661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9"/>
      <c r="BI661" s="29"/>
      <c r="BJ661" s="29"/>
      <c r="BK661" s="29"/>
      <c r="BL661" s="29"/>
      <c r="BM661" s="29"/>
      <c r="BN661" s="29"/>
      <c r="BO661" s="29"/>
      <c r="BP661" s="29"/>
      <c r="BQ661" s="29"/>
      <c r="BR661" s="29"/>
      <c r="BS661" s="29"/>
      <c r="BT661" s="29"/>
      <c r="BU661" s="29"/>
      <c r="BV661" s="29"/>
      <c r="BW661" s="29"/>
      <c r="BX661" s="29"/>
      <c r="BY661" s="29"/>
      <c r="BZ661" s="29"/>
      <c r="CA661" s="29"/>
      <c r="CB661" s="29"/>
      <c r="CC661" s="29"/>
      <c r="CD661" s="29"/>
      <c r="CE661" s="29"/>
      <c r="CF661" s="29"/>
      <c r="CG661" s="29"/>
      <c r="CH661" s="29"/>
      <c r="CI661" s="29"/>
      <c r="CJ661" s="29"/>
      <c r="CK661" s="29"/>
      <c r="CL661" s="29"/>
      <c r="CM661" s="29"/>
      <c r="CN661" s="29"/>
      <c r="CO661" s="29"/>
      <c r="CP661" s="29"/>
      <c r="CQ661" s="29"/>
      <c r="CR661" s="29"/>
      <c r="CS661" s="29"/>
      <c r="CT661" s="29"/>
      <c r="CU661" s="29"/>
      <c r="CV661" s="29"/>
      <c r="CW661" s="29"/>
      <c r="CX661" s="29"/>
      <c r="CY661" s="29"/>
      <c r="CZ661" s="29"/>
      <c r="DA661" s="29"/>
      <c r="DB661" s="29"/>
      <c r="DC661" s="29"/>
      <c r="DD661" s="29"/>
      <c r="DE661" s="29"/>
      <c r="DF661" s="29"/>
      <c r="DG661" s="29"/>
      <c r="DH661" s="29"/>
      <c r="DI661" s="29"/>
      <c r="DJ661" s="29"/>
      <c r="DK661" s="29"/>
      <c r="DL661" s="29"/>
      <c r="DM661" s="29"/>
      <c r="DN661" s="29"/>
      <c r="DO661" s="29"/>
      <c r="DP661" s="29"/>
      <c r="DQ661" s="29"/>
      <c r="DR661" s="29"/>
      <c r="DS661" s="29"/>
      <c r="DT661" s="29"/>
      <c r="DU661" s="29"/>
      <c r="DV661" s="29"/>
      <c r="DW661" s="29"/>
      <c r="DX661" s="29"/>
      <c r="DY661" s="29"/>
      <c r="DZ661" s="29"/>
      <c r="EA661" s="29"/>
      <c r="EB661" s="29"/>
      <c r="EC661" s="29"/>
      <c r="ED661" s="29"/>
      <c r="EE661" s="29"/>
      <c r="EF661" s="29"/>
      <c r="EG661" s="29"/>
      <c r="EH661" s="29"/>
      <c r="EI661" s="29"/>
      <c r="EJ661" s="29"/>
      <c r="EK661" s="29"/>
      <c r="EL661" s="29"/>
      <c r="EM661" s="29"/>
      <c r="EN661" s="29"/>
      <c r="EO661" s="29"/>
      <c r="EP661" s="29"/>
      <c r="EQ661" s="29"/>
      <c r="ER661" s="29"/>
      <c r="ES661" s="29"/>
      <c r="ET661" s="29"/>
      <c r="EU661" s="29"/>
      <c r="EV661" s="29"/>
      <c r="EW661" s="29"/>
      <c r="EX661" s="29"/>
      <c r="EY661" s="29"/>
      <c r="EZ661" s="29"/>
      <c r="FA661" s="29"/>
      <c r="FB661" s="29"/>
      <c r="FC661" s="29"/>
      <c r="FD661" s="29"/>
      <c r="FE661" s="29"/>
      <c r="FF661" s="29"/>
      <c r="FG661" s="29"/>
      <c r="FH661" s="29"/>
      <c r="FI661" s="29"/>
      <c r="FJ661" s="29"/>
      <c r="FK661" s="29"/>
      <c r="FL661" s="29"/>
      <c r="FM661" s="29"/>
      <c r="FN661" s="29"/>
      <c r="FO661" s="29"/>
      <c r="FP661" s="29"/>
      <c r="FQ661" s="29"/>
      <c r="FR661" s="29"/>
      <c r="FS661" s="29"/>
      <c r="FT661" s="29"/>
      <c r="FU661" s="29"/>
      <c r="FV661" s="29"/>
      <c r="FW661" s="29"/>
      <c r="FX661" s="29"/>
      <c r="FY661" s="29"/>
      <c r="FZ661" s="29"/>
      <c r="GA661" s="29"/>
      <c r="GB661" s="29"/>
      <c r="GC661" s="29"/>
      <c r="GD661" s="29"/>
      <c r="GE661" s="29"/>
      <c r="GF661" s="29"/>
      <c r="GG661" s="29"/>
      <c r="GH661" s="29"/>
      <c r="GI661" s="29"/>
      <c r="GJ661" s="29"/>
      <c r="GK661" s="29"/>
      <c r="GL661" s="29"/>
      <c r="GM661" s="29"/>
      <c r="GN661" s="29"/>
      <c r="GO661" s="29"/>
      <c r="GP661" s="29"/>
      <c r="GQ661" s="29"/>
      <c r="GR661" s="29"/>
      <c r="GS661" s="29"/>
      <c r="GT661" s="29"/>
      <c r="GU661" s="29"/>
      <c r="GV661" s="29"/>
      <c r="GW661" s="29"/>
      <c r="GX661" s="29"/>
      <c r="GY661" s="29"/>
      <c r="GZ661" s="29"/>
      <c r="HA661" s="29"/>
      <c r="HB661" s="29"/>
      <c r="HC661" s="29"/>
      <c r="HD661" s="29"/>
      <c r="HE661" s="29"/>
      <c r="HF661" s="29"/>
      <c r="HG661" s="29"/>
      <c r="HH661" s="29"/>
      <c r="HI661" s="29"/>
      <c r="HJ661" s="29"/>
      <c r="HK661" s="29"/>
      <c r="HL661" s="29"/>
      <c r="HM661" s="29"/>
      <c r="HN661" s="29"/>
      <c r="HO661" s="29"/>
      <c r="HP661" s="29"/>
      <c r="HQ661" s="29"/>
      <c r="HR661" s="29"/>
      <c r="HS661" s="29"/>
      <c r="HT661" s="29"/>
      <c r="HU661" s="29"/>
      <c r="HV661" s="29"/>
      <c r="HW661" s="29"/>
      <c r="HX661" s="29"/>
      <c r="HY661" s="29"/>
      <c r="HZ661" s="29"/>
      <c r="IA661" s="29"/>
      <c r="IB661" s="29"/>
      <c r="IC661" s="29"/>
      <c r="ID661" s="29"/>
      <c r="IE661" s="29"/>
      <c r="IF661" s="29"/>
      <c r="IG661" s="29"/>
      <c r="IH661" s="29"/>
      <c r="II661" s="29"/>
      <c r="IJ661" s="29"/>
      <c r="IK661" s="29"/>
      <c r="IL661" s="29"/>
      <c r="IM661" s="29"/>
      <c r="IN661" s="29"/>
      <c r="IO661" s="29"/>
      <c r="IP661" s="29"/>
      <c r="IQ661" s="29"/>
      <c r="IR661" s="29"/>
      <c r="IS661" s="29"/>
      <c r="IT661" s="29"/>
      <c r="IU661" s="29"/>
      <c r="IV661" s="29"/>
      <c r="IW661" s="29"/>
      <c r="IX661" s="29"/>
      <c r="IY661" s="29"/>
      <c r="IZ661" s="29"/>
      <c r="JA661" s="29"/>
      <c r="JB661" s="29"/>
      <c r="JC661" s="29"/>
      <c r="JD661" s="29"/>
      <c r="JE661" s="29"/>
      <c r="JF661" s="29"/>
      <c r="JG661" s="29"/>
      <c r="JH661" s="29"/>
      <c r="JI661" s="29"/>
      <c r="JJ661" s="29"/>
      <c r="JK661" s="29"/>
      <c r="JL661" s="29"/>
      <c r="JM661" s="29"/>
      <c r="JN661" s="29"/>
      <c r="JO661" s="29"/>
      <c r="JP661" s="29"/>
      <c r="JQ661" s="29"/>
      <c r="JR661" s="29"/>
      <c r="JS661" s="29"/>
      <c r="JT661" s="29"/>
      <c r="JU661" s="29"/>
      <c r="JV661" s="29"/>
      <c r="JW661" s="29"/>
      <c r="JX661" s="29"/>
      <c r="JY661" s="29"/>
      <c r="JZ661" s="29"/>
      <c r="KA661" s="29"/>
      <c r="KB661" s="29"/>
      <c r="KC661" s="29"/>
      <c r="KD661" s="29"/>
      <c r="KE661" s="29"/>
      <c r="KF661" s="29"/>
      <c r="KG661" s="29"/>
      <c r="KH661" s="29"/>
      <c r="KI661" s="29"/>
      <c r="KJ661" s="29"/>
      <c r="KK661" s="29"/>
      <c r="KL661" s="29"/>
      <c r="KM661" s="29"/>
      <c r="KN661" s="29"/>
      <c r="KO661" s="29"/>
      <c r="KP661" s="29"/>
      <c r="KQ661" s="29"/>
      <c r="KR661" s="29"/>
      <c r="KS661" s="29"/>
      <c r="KT661" s="29"/>
      <c r="KU661" s="29"/>
      <c r="KV661" s="29"/>
      <c r="KW661" s="29"/>
      <c r="KX661" s="29"/>
      <c r="KY661" s="29"/>
      <c r="KZ661" s="29"/>
      <c r="LA661" s="29"/>
      <c r="LB661" s="29"/>
      <c r="LC661" s="29"/>
      <c r="LD661" s="29"/>
      <c r="LE661" s="29"/>
      <c r="LF661" s="29"/>
      <c r="LG661" s="29"/>
      <c r="LH661" s="29"/>
      <c r="LI661" s="29"/>
      <c r="LJ661" s="29"/>
      <c r="LK661" s="29"/>
      <c r="LL661" s="29"/>
      <c r="LM661" s="29"/>
      <c r="LN661" s="29"/>
      <c r="LO661" s="29"/>
      <c r="LP661" s="29"/>
      <c r="LQ661" s="29"/>
      <c r="LR661" s="29"/>
      <c r="LS661" s="29"/>
      <c r="LT661" s="29"/>
      <c r="LU661" s="29"/>
      <c r="LV661" s="29"/>
      <c r="LW661" s="29"/>
      <c r="LX661" s="29"/>
      <c r="LY661" s="29"/>
      <c r="LZ661" s="29"/>
      <c r="MA661" s="29"/>
      <c r="MB661" s="29"/>
      <c r="MC661" s="29"/>
      <c r="MD661" s="29"/>
      <c r="ME661" s="29"/>
      <c r="MF661" s="29"/>
      <c r="MG661" s="29"/>
      <c r="MH661" s="29"/>
      <c r="MI661" s="29"/>
      <c r="MJ661" s="29"/>
      <c r="MK661" s="29"/>
      <c r="ML661" s="29"/>
      <c r="MM661" s="29"/>
      <c r="MN661" s="29"/>
      <c r="MO661" s="29"/>
      <c r="MP661" s="29"/>
      <c r="MQ661" s="29"/>
      <c r="MR661" s="29"/>
      <c r="MS661" s="29"/>
      <c r="MT661" s="29"/>
      <c r="MU661" s="29"/>
      <c r="MV661" s="29"/>
      <c r="MW661" s="29"/>
      <c r="MX661" s="29"/>
      <c r="MY661" s="29"/>
      <c r="MZ661" s="29"/>
      <c r="NA661" s="29"/>
      <c r="NB661" s="29"/>
      <c r="NC661" s="29"/>
      <c r="ND661" s="29"/>
      <c r="NE661" s="29"/>
      <c r="NF661" s="29"/>
      <c r="NG661" s="29"/>
      <c r="NH661" s="29"/>
      <c r="NI661" s="29"/>
      <c r="NJ661" s="29"/>
      <c r="NK661" s="29"/>
      <c r="NL661" s="29"/>
      <c r="NM661" s="29"/>
      <c r="NN661" s="29"/>
      <c r="NO661" s="29"/>
      <c r="NP661" s="29"/>
      <c r="NQ661" s="29"/>
      <c r="NR661" s="29"/>
      <c r="NS661" s="29"/>
      <c r="NT661" s="29"/>
      <c r="NU661" s="29"/>
      <c r="NV661" s="29"/>
      <c r="NW661" s="29"/>
      <c r="NX661" s="29"/>
      <c r="NY661" s="29"/>
      <c r="NZ661" s="29"/>
      <c r="OA661" s="29"/>
      <c r="OB661" s="29"/>
      <c r="OC661" s="29"/>
      <c r="OD661" s="29"/>
      <c r="OE661" s="29"/>
      <c r="OF661" s="29"/>
      <c r="OG661" s="29"/>
      <c r="OH661" s="29"/>
      <c r="OI661" s="29"/>
      <c r="OJ661" s="29"/>
      <c r="OK661" s="29"/>
      <c r="OL661" s="29"/>
      <c r="OM661" s="29"/>
      <c r="ON661" s="29"/>
      <c r="OO661" s="29"/>
      <c r="OP661" s="29"/>
      <c r="OQ661" s="29"/>
      <c r="OR661" s="29"/>
      <c r="OS661" s="29"/>
      <c r="OT661" s="29"/>
      <c r="OU661" s="29"/>
      <c r="OV661" s="29"/>
      <c r="OW661" s="29"/>
      <c r="OX661" s="29"/>
      <c r="OY661" s="29"/>
      <c r="OZ661" s="29"/>
      <c r="PA661" s="29"/>
      <c r="PB661" s="29"/>
      <c r="PC661" s="29"/>
      <c r="PD661" s="29"/>
      <c r="PE661" s="29"/>
      <c r="PF661" s="29"/>
      <c r="PG661" s="29"/>
      <c r="PH661" s="29"/>
      <c r="PI661" s="29"/>
      <c r="PJ661" s="29"/>
      <c r="PK661" s="29"/>
      <c r="PL661" s="29"/>
      <c r="PM661" s="29"/>
      <c r="PN661" s="29"/>
      <c r="PO661" s="29"/>
      <c r="PP661" s="29"/>
      <c r="PQ661" s="29"/>
      <c r="PR661" s="29"/>
      <c r="PS661" s="29"/>
      <c r="PT661" s="29"/>
      <c r="PU661" s="29"/>
      <c r="PV661" s="29"/>
      <c r="PW661" s="29"/>
      <c r="PX661" s="29"/>
      <c r="PY661" s="29"/>
      <c r="PZ661" s="29"/>
      <c r="QA661" s="29"/>
      <c r="QB661" s="29"/>
      <c r="QC661" s="29"/>
      <c r="QD661" s="29"/>
      <c r="QE661" s="29"/>
      <c r="QF661" s="29"/>
      <c r="QG661" s="29"/>
      <c r="QH661" s="29"/>
      <c r="QI661" s="29"/>
      <c r="QJ661" s="29"/>
      <c r="QK661" s="29"/>
      <c r="QL661" s="29"/>
      <c r="QM661" s="29"/>
      <c r="QN661" s="29"/>
      <c r="QO661" s="29"/>
      <c r="QP661" s="29"/>
      <c r="QQ661" s="29"/>
      <c r="QR661" s="29"/>
      <c r="QS661" s="29"/>
      <c r="QT661" s="29"/>
      <c r="QU661" s="29"/>
      <c r="QV661" s="29"/>
      <c r="QW661" s="29"/>
      <c r="QX661" s="29"/>
      <c r="QY661" s="29"/>
      <c r="QZ661" s="29"/>
      <c r="RA661" s="29"/>
      <c r="RB661" s="29"/>
      <c r="RC661" s="29"/>
      <c r="RD661" s="29"/>
      <c r="RE661" s="29"/>
      <c r="RF661" s="29"/>
      <c r="RG661" s="29"/>
      <c r="RH661" s="29"/>
      <c r="RI661" s="29"/>
      <c r="RJ661" s="29"/>
      <c r="RK661" s="29"/>
      <c r="RL661" s="29"/>
      <c r="RM661" s="29"/>
      <c r="RN661" s="29"/>
      <c r="RO661" s="29"/>
      <c r="RP661" s="29"/>
      <c r="RQ661" s="29"/>
      <c r="RR661" s="29"/>
      <c r="RS661" s="29"/>
      <c r="RT661" s="29"/>
      <c r="RU661" s="29"/>
      <c r="RV661" s="29"/>
      <c r="RW661" s="29"/>
      <c r="RX661" s="29"/>
      <c r="RY661" s="29"/>
      <c r="RZ661" s="29"/>
      <c r="SA661" s="29"/>
      <c r="SB661" s="29"/>
      <c r="SC661" s="29"/>
      <c r="SD661" s="29"/>
      <c r="SE661" s="29"/>
      <c r="SF661" s="29"/>
      <c r="SG661" s="29"/>
      <c r="SH661" s="29"/>
      <c r="SI661" s="29"/>
      <c r="SJ661" s="29"/>
      <c r="SK661" s="29"/>
      <c r="SL661" s="29"/>
      <c r="SM661" s="29"/>
      <c r="SN661" s="29"/>
      <c r="SO661" s="29"/>
      <c r="SP661" s="29"/>
      <c r="SQ661" s="29"/>
      <c r="SR661" s="29"/>
      <c r="SS661" s="29"/>
      <c r="ST661" s="29"/>
      <c r="SU661" s="29"/>
      <c r="SV661" s="29"/>
      <c r="SW661" s="29"/>
      <c r="SX661" s="29"/>
      <c r="SY661" s="29"/>
      <c r="SZ661" s="29"/>
      <c r="TA661" s="29"/>
      <c r="TB661" s="29"/>
      <c r="TC661" s="29"/>
      <c r="TD661" s="29"/>
      <c r="TE661" s="29"/>
      <c r="TF661" s="29"/>
      <c r="TG661" s="29"/>
      <c r="TH661" s="29"/>
      <c r="TI661" s="29"/>
      <c r="TJ661" s="29"/>
      <c r="TK661" s="29"/>
      <c r="TL661" s="29"/>
      <c r="TM661" s="29"/>
      <c r="TN661" s="29"/>
      <c r="TO661" s="29"/>
      <c r="TP661" s="29"/>
      <c r="TQ661" s="29"/>
      <c r="TR661" s="29"/>
      <c r="TS661" s="29"/>
      <c r="TT661" s="29"/>
      <c r="TU661" s="29"/>
      <c r="TV661" s="29"/>
      <c r="TW661" s="29"/>
      <c r="TX661" s="29"/>
      <c r="TY661" s="29"/>
      <c r="TZ661" s="29"/>
      <c r="UA661" s="29"/>
      <c r="UB661" s="29"/>
      <c r="UC661" s="29"/>
      <c r="UD661" s="29"/>
      <c r="UE661" s="29"/>
      <c r="UF661" s="29"/>
      <c r="UG661" s="29"/>
      <c r="UH661" s="29"/>
      <c r="UI661" s="29"/>
      <c r="UJ661" s="29"/>
      <c r="UK661" s="29"/>
      <c r="UL661" s="29"/>
      <c r="UM661" s="29"/>
      <c r="UN661" s="29"/>
      <c r="UO661" s="29"/>
      <c r="UP661" s="29"/>
      <c r="UQ661" s="29"/>
      <c r="UR661" s="29"/>
      <c r="US661" s="29"/>
      <c r="UT661" s="29"/>
      <c r="UU661" s="29"/>
      <c r="UV661" s="29"/>
      <c r="UW661" s="29"/>
      <c r="UX661" s="29"/>
      <c r="UY661" s="29"/>
      <c r="UZ661" s="29"/>
      <c r="VA661" s="29"/>
      <c r="VB661" s="29"/>
      <c r="VC661" s="29"/>
      <c r="VD661" s="29"/>
      <c r="VE661" s="29"/>
      <c r="VF661" s="29"/>
      <c r="VG661" s="29"/>
      <c r="VH661" s="29"/>
      <c r="VI661" s="29"/>
      <c r="VJ661" s="29"/>
      <c r="VK661" s="29"/>
      <c r="VL661" s="29"/>
      <c r="VM661" s="29"/>
      <c r="VN661" s="29"/>
      <c r="VO661" s="29"/>
      <c r="VP661" s="29"/>
      <c r="VQ661" s="29"/>
      <c r="VR661" s="29"/>
      <c r="VS661" s="29"/>
      <c r="VT661" s="29"/>
      <c r="VU661" s="29"/>
      <c r="VV661" s="29"/>
      <c r="VW661" s="29"/>
      <c r="VX661" s="29"/>
      <c r="VY661" s="29"/>
      <c r="VZ661" s="29"/>
      <c r="WA661" s="29"/>
      <c r="WB661" s="29"/>
      <c r="WC661" s="29"/>
      <c r="WD661" s="29"/>
      <c r="WE661" s="29"/>
      <c r="WF661" s="29"/>
      <c r="WG661" s="29"/>
      <c r="WH661" s="29"/>
      <c r="WI661" s="29"/>
      <c r="WJ661" s="29"/>
      <c r="WK661" s="29"/>
      <c r="WL661" s="29"/>
      <c r="WM661" s="29"/>
      <c r="WN661" s="29"/>
      <c r="WO661" s="29"/>
      <c r="WP661" s="29"/>
      <c r="WQ661" s="29"/>
      <c r="WR661" s="29"/>
      <c r="WS661" s="29"/>
      <c r="WT661" s="29"/>
      <c r="WU661" s="29"/>
      <c r="WV661" s="29"/>
      <c r="WW661" s="29"/>
      <c r="WX661" s="29"/>
      <c r="WY661" s="29"/>
      <c r="WZ661" s="29"/>
      <c r="XA661" s="29"/>
      <c r="XB661" s="29"/>
      <c r="XC661" s="29"/>
      <c r="XD661" s="29"/>
      <c r="XE661" s="29"/>
      <c r="XF661" s="29"/>
      <c r="XG661" s="29"/>
      <c r="XH661" s="29"/>
      <c r="XI661" s="29"/>
      <c r="XJ661" s="29"/>
      <c r="XK661" s="29"/>
      <c r="XL661" s="29"/>
      <c r="XM661" s="29"/>
      <c r="XN661" s="29"/>
      <c r="XO661" s="29"/>
      <c r="XP661" s="29"/>
      <c r="XQ661" s="29"/>
      <c r="XR661" s="29"/>
      <c r="XS661" s="29"/>
      <c r="XT661" s="29"/>
      <c r="XU661" s="29"/>
      <c r="XV661" s="29"/>
      <c r="XW661" s="29"/>
      <c r="XX661" s="29"/>
      <c r="XY661" s="29"/>
      <c r="XZ661" s="29"/>
      <c r="YA661" s="29"/>
      <c r="YB661" s="29"/>
      <c r="YC661" s="29"/>
      <c r="YD661" s="29"/>
      <c r="YE661" s="29"/>
      <c r="YF661" s="29"/>
      <c r="YG661" s="29"/>
      <c r="YH661" s="29"/>
      <c r="YI661" s="29"/>
      <c r="YJ661" s="29"/>
      <c r="YK661" s="29"/>
      <c r="YL661" s="29"/>
      <c r="YM661" s="29"/>
      <c r="YN661" s="29"/>
      <c r="YO661" s="29"/>
      <c r="YP661" s="29"/>
      <c r="YQ661" s="29"/>
      <c r="YR661" s="29"/>
      <c r="YS661" s="29"/>
      <c r="YT661" s="29"/>
      <c r="YU661" s="29"/>
      <c r="YV661" s="29"/>
      <c r="YW661" s="29"/>
      <c r="YX661" s="29"/>
      <c r="YY661" s="29"/>
      <c r="YZ661" s="29"/>
      <c r="ZA661" s="29"/>
      <c r="ZB661" s="29"/>
      <c r="ZC661" s="29"/>
      <c r="ZD661" s="29"/>
      <c r="ZE661" s="29"/>
      <c r="ZF661" s="29"/>
      <c r="ZG661" s="29"/>
      <c r="ZH661" s="29"/>
      <c r="ZI661" s="29"/>
      <c r="ZJ661" s="29"/>
      <c r="ZK661" s="29"/>
      <c r="ZL661" s="29"/>
      <c r="ZM661" s="29"/>
      <c r="ZN661" s="29"/>
      <c r="ZO661" s="29"/>
      <c r="ZP661" s="29"/>
      <c r="ZQ661" s="29"/>
      <c r="ZR661" s="29"/>
      <c r="ZS661" s="29"/>
      <c r="ZT661" s="29"/>
      <c r="ZU661" s="29"/>
      <c r="ZV661" s="29"/>
      <c r="ZW661" s="29"/>
      <c r="ZX661" s="29"/>
      <c r="ZY661" s="29"/>
      <c r="ZZ661" s="29"/>
      <c r="AAA661" s="29"/>
      <c r="AAB661" s="29"/>
      <c r="AAC661" s="29"/>
      <c r="AAD661" s="29"/>
      <c r="AAE661" s="29"/>
      <c r="AAF661" s="29"/>
      <c r="AAG661" s="29"/>
      <c r="AAH661" s="29"/>
      <c r="AAI661" s="29"/>
      <c r="AAJ661" s="29"/>
      <c r="AAK661" s="29"/>
      <c r="AAL661" s="29"/>
      <c r="AAM661" s="29"/>
      <c r="AAN661" s="29"/>
      <c r="AAO661" s="29"/>
      <c r="AAP661" s="29"/>
      <c r="AAQ661" s="29"/>
      <c r="AAR661" s="29"/>
      <c r="AAS661" s="29"/>
      <c r="AAT661" s="29"/>
      <c r="AAU661" s="29"/>
      <c r="AAV661" s="29"/>
      <c r="AAW661" s="29"/>
      <c r="AAX661" s="29"/>
      <c r="AAY661" s="29"/>
      <c r="AAZ661" s="29"/>
      <c r="ABA661" s="29"/>
      <c r="ABB661" s="29"/>
      <c r="ABC661" s="29"/>
      <c r="ABD661" s="29"/>
      <c r="ABE661" s="29"/>
      <c r="ABF661" s="29"/>
      <c r="ABG661" s="29"/>
      <c r="ABH661" s="29"/>
      <c r="ABI661" s="29"/>
      <c r="ABJ661" s="29"/>
      <c r="ABK661" s="29"/>
      <c r="ABL661" s="29"/>
      <c r="ABM661" s="29"/>
      <c r="ABN661" s="29"/>
      <c r="ABO661" s="29"/>
      <c r="ABP661" s="29"/>
      <c r="ABQ661" s="29"/>
      <c r="ABR661" s="29"/>
      <c r="ABS661" s="29"/>
      <c r="ABT661" s="29"/>
      <c r="ABU661" s="29"/>
      <c r="ABV661" s="29"/>
      <c r="ABW661" s="29"/>
      <c r="ABX661" s="29"/>
      <c r="ABY661" s="29"/>
      <c r="ABZ661" s="29"/>
      <c r="ACA661" s="29"/>
      <c r="ACB661" s="29"/>
      <c r="ACC661" s="29"/>
      <c r="ACD661" s="29"/>
      <c r="ACE661" s="29"/>
      <c r="ACF661" s="29"/>
      <c r="ACG661" s="29"/>
      <c r="ACH661" s="29"/>
      <c r="ACI661" s="29"/>
      <c r="ACJ661" s="29"/>
      <c r="ACK661" s="29"/>
      <c r="ACL661" s="29"/>
      <c r="ACM661" s="29"/>
      <c r="ACN661" s="29"/>
      <c r="ACO661" s="29"/>
      <c r="ACP661" s="29"/>
      <c r="ACQ661" s="29"/>
      <c r="ACR661" s="29"/>
      <c r="ACS661" s="29"/>
      <c r="ACT661" s="29"/>
      <c r="ACU661" s="29"/>
      <c r="ACV661" s="29"/>
      <c r="ACW661" s="29"/>
      <c r="ACX661" s="29"/>
      <c r="ACY661" s="29"/>
      <c r="ACZ661" s="29"/>
      <c r="ADA661" s="29"/>
      <c r="ADB661" s="29"/>
      <c r="ADC661" s="29"/>
      <c r="ADD661" s="29"/>
      <c r="ADE661" s="29"/>
      <c r="ADF661" s="29"/>
      <c r="ADG661" s="29"/>
      <c r="ADH661" s="29"/>
      <c r="ADI661" s="29"/>
      <c r="ADJ661" s="29"/>
      <c r="ADK661" s="29"/>
      <c r="ADL661" s="29"/>
      <c r="ADM661" s="29"/>
      <c r="ADN661" s="29"/>
      <c r="ADO661" s="29"/>
      <c r="ADP661" s="29"/>
      <c r="ADQ661" s="29"/>
      <c r="ADR661" s="29"/>
      <c r="ADS661" s="29"/>
      <c r="ADT661" s="29"/>
      <c r="ADU661" s="29"/>
      <c r="ADV661" s="29"/>
      <c r="ADW661" s="29"/>
      <c r="ADX661" s="29"/>
      <c r="ADY661" s="29"/>
      <c r="ADZ661" s="29"/>
      <c r="AEA661" s="29"/>
      <c r="AEB661" s="29"/>
      <c r="AEC661" s="29"/>
      <c r="AED661" s="29"/>
      <c r="AEE661" s="29"/>
      <c r="AEF661" s="29"/>
      <c r="AEG661" s="29"/>
      <c r="AEH661" s="29"/>
      <c r="AEI661" s="29"/>
      <c r="AEJ661" s="29"/>
      <c r="AEK661" s="29"/>
      <c r="AEL661" s="29"/>
      <c r="AEM661" s="29"/>
      <c r="AEN661" s="29"/>
      <c r="AEO661" s="29"/>
      <c r="AEP661" s="29"/>
      <c r="AEQ661" s="29"/>
      <c r="AER661" s="29"/>
      <c r="AES661" s="29"/>
      <c r="AET661" s="29"/>
      <c r="AEU661" s="29"/>
      <c r="AEV661" s="29"/>
      <c r="AEW661" s="29"/>
      <c r="AEX661" s="29"/>
      <c r="AEY661" s="29"/>
      <c r="AEZ661" s="29"/>
      <c r="AFA661" s="29"/>
      <c r="AFB661" s="29"/>
      <c r="AFC661" s="29"/>
      <c r="AFD661" s="29"/>
      <c r="AFE661" s="29"/>
      <c r="AFF661" s="29"/>
      <c r="AFG661" s="29"/>
      <c r="AFH661" s="29"/>
      <c r="AFI661" s="29"/>
      <c r="AFJ661" s="29"/>
      <c r="AFK661" s="29"/>
      <c r="AFL661" s="29"/>
      <c r="AFM661" s="29"/>
      <c r="AFN661" s="29"/>
      <c r="AFO661" s="29"/>
      <c r="AFP661" s="29"/>
      <c r="AFQ661" s="29"/>
      <c r="AFR661" s="29"/>
      <c r="AFS661" s="29"/>
      <c r="AFT661" s="29"/>
      <c r="AFU661" s="29"/>
      <c r="AFV661" s="29"/>
      <c r="AFW661" s="29"/>
      <c r="AFX661" s="29"/>
      <c r="AFY661" s="29"/>
      <c r="AFZ661" s="29"/>
      <c r="AGA661" s="29"/>
      <c r="AGB661" s="29"/>
      <c r="AGC661" s="29"/>
      <c r="AGD661" s="29"/>
      <c r="AGE661" s="29"/>
      <c r="AGF661" s="29"/>
      <c r="AGG661" s="29"/>
      <c r="AGH661" s="29"/>
      <c r="AGI661" s="29"/>
      <c r="AGJ661" s="29"/>
      <c r="AGK661" s="29"/>
      <c r="AGL661" s="29"/>
      <c r="AGM661" s="29"/>
      <c r="AGN661" s="29"/>
      <c r="AGO661" s="29"/>
      <c r="AGP661" s="29"/>
      <c r="AGQ661" s="29"/>
      <c r="AGR661" s="29"/>
      <c r="AGS661" s="29"/>
      <c r="AGT661" s="29"/>
      <c r="AGU661" s="29"/>
      <c r="AGV661" s="29"/>
      <c r="AGW661" s="29"/>
      <c r="AGX661" s="29"/>
      <c r="AGY661" s="29"/>
      <c r="AGZ661" s="29"/>
      <c r="AHA661" s="29"/>
      <c r="AHB661" s="29"/>
      <c r="AHC661" s="29"/>
      <c r="AHD661" s="29"/>
      <c r="AHE661" s="29"/>
      <c r="AHF661" s="29"/>
      <c r="AHG661" s="29"/>
      <c r="AHH661" s="29"/>
      <c r="AHI661" s="29"/>
      <c r="AHJ661" s="29"/>
      <c r="AHK661" s="29"/>
      <c r="AHL661" s="29"/>
      <c r="AHM661" s="29"/>
      <c r="AHN661" s="29"/>
      <c r="AHO661" s="29"/>
      <c r="AHP661" s="29"/>
      <c r="AHQ661" s="29"/>
      <c r="AHR661" s="29"/>
      <c r="AHS661" s="29"/>
      <c r="AHT661" s="29"/>
      <c r="AHU661" s="29"/>
      <c r="AHV661" s="29"/>
      <c r="AHW661" s="29"/>
      <c r="AHX661" s="29"/>
      <c r="AHY661" s="29"/>
      <c r="AHZ661" s="29"/>
      <c r="AIA661" s="29"/>
      <c r="AIB661" s="29"/>
      <c r="AIC661" s="29"/>
      <c r="AID661" s="29"/>
      <c r="AIE661" s="29"/>
      <c r="AIF661" s="29"/>
      <c r="AIG661" s="29"/>
      <c r="AIH661" s="29"/>
      <c r="AII661" s="29"/>
      <c r="AIJ661" s="29"/>
      <c r="AIK661" s="29"/>
      <c r="AIL661" s="29"/>
      <c r="AIM661" s="29"/>
      <c r="AIN661" s="29"/>
      <c r="AIO661" s="29"/>
      <c r="AIP661" s="29"/>
      <c r="AIQ661" s="29"/>
      <c r="AIR661" s="29"/>
      <c r="AIS661" s="29"/>
      <c r="AIT661" s="29"/>
      <c r="AIU661" s="29"/>
      <c r="AIV661" s="29"/>
      <c r="AIW661" s="29"/>
      <c r="AIX661" s="29"/>
      <c r="AIY661" s="29"/>
      <c r="AIZ661" s="29"/>
      <c r="AJA661" s="29"/>
      <c r="AJB661" s="29"/>
      <c r="AJC661" s="29"/>
      <c r="AJD661" s="29"/>
      <c r="AJE661" s="29"/>
      <c r="AJF661" s="29"/>
      <c r="AJG661" s="29"/>
      <c r="AJH661" s="29"/>
      <c r="AJI661" s="29"/>
      <c r="AJJ661" s="29"/>
      <c r="AJK661" s="29"/>
      <c r="AJL661" s="29"/>
      <c r="AJM661" s="29"/>
      <c r="AJN661" s="29"/>
      <c r="AJO661" s="29"/>
      <c r="AJP661" s="29"/>
      <c r="AJQ661" s="29"/>
      <c r="AJR661" s="29"/>
      <c r="AJS661" s="29"/>
      <c r="AJT661" s="29"/>
      <c r="AJU661" s="29"/>
      <c r="AJV661" s="29"/>
      <c r="AJW661" s="29"/>
      <c r="AJX661" s="29"/>
      <c r="AJY661" s="29"/>
      <c r="AJZ661" s="29"/>
      <c r="AKA661" s="29"/>
      <c r="AKB661" s="29"/>
      <c r="AKC661" s="29"/>
      <c r="AKD661" s="29"/>
      <c r="AKE661" s="29"/>
      <c r="AKF661" s="29"/>
      <c r="AKG661" s="29"/>
      <c r="AKH661" s="29"/>
      <c r="AKI661" s="29"/>
      <c r="AKJ661" s="29"/>
      <c r="AKK661" s="29"/>
      <c r="AKL661" s="29"/>
      <c r="AKM661" s="29"/>
      <c r="AKN661" s="29"/>
      <c r="AKO661" s="29"/>
      <c r="AKP661" s="29"/>
      <c r="AKQ661" s="29"/>
      <c r="AKR661" s="29"/>
      <c r="AKS661" s="29"/>
      <c r="AKT661" s="29"/>
      <c r="AKU661" s="29"/>
      <c r="AKV661" s="29"/>
      <c r="AKW661" s="29"/>
      <c r="AKX661" s="29"/>
      <c r="AKY661" s="29"/>
      <c r="AKZ661" s="29"/>
      <c r="ALA661" s="29"/>
      <c r="ALB661" s="29"/>
      <c r="ALC661" s="29"/>
      <c r="ALD661" s="29"/>
      <c r="ALE661" s="29"/>
      <c r="ALF661" s="29"/>
      <c r="ALG661" s="29"/>
      <c r="ALH661" s="29"/>
      <c r="ALI661" s="29"/>
      <c r="ALJ661" s="29"/>
      <c r="ALK661" s="29"/>
      <c r="ALL661" s="29"/>
      <c r="ALM661" s="29"/>
      <c r="ALN661" s="29"/>
      <c r="ALO661" s="29"/>
      <c r="ALP661" s="29"/>
      <c r="ALQ661" s="29"/>
      <c r="ALR661" s="29"/>
      <c r="ALS661" s="29"/>
      <c r="ALT661" s="29"/>
      <c r="ALU661" s="29"/>
      <c r="ALV661" s="29"/>
      <c r="ALW661" s="29"/>
      <c r="ALX661" s="29"/>
      <c r="ALY661" s="29"/>
      <c r="ALZ661" s="29"/>
      <c r="AMA661" s="29"/>
      <c r="AMB661" s="29"/>
      <c r="AMC661" s="29"/>
      <c r="AMD661" s="29"/>
      <c r="AME661" s="29"/>
      <c r="AMF661" s="29"/>
      <c r="AMG661" s="29"/>
      <c r="AMH661" s="29"/>
      <c r="AMI661" s="29"/>
      <c r="AMJ661" s="29"/>
      <c r="AMK661" s="29"/>
      <c r="AML661" s="29"/>
      <c r="AMM661" s="29"/>
      <c r="AMN661" s="29"/>
      <c r="AMO661" s="29"/>
      <c r="AMP661" s="29"/>
      <c r="AMQ661" s="29"/>
      <c r="AMR661" s="29"/>
      <c r="AMS661" s="29"/>
      <c r="AMT661" s="29"/>
      <c r="AMU661" s="29"/>
      <c r="AMV661" s="29"/>
      <c r="AMW661" s="29"/>
      <c r="AMX661" s="29"/>
    </row>
    <row r="662" spans="1:1038" s="18" customFormat="1" x14ac:dyDescent="0.25">
      <c r="C662" s="6" t="str">
        <f t="shared" si="343"/>
        <v>(generic)</v>
      </c>
      <c r="D662" s="6" t="str">
        <f t="shared" si="344"/>
        <v>tier 3  (80+ gal)</v>
      </c>
      <c r="E662" s="6">
        <f t="shared" si="345"/>
        <v>9900576</v>
      </c>
      <c r="F662" s="55">
        <f t="shared" si="346"/>
        <v>80</v>
      </c>
      <c r="G662" s="6" t="str">
        <f t="shared" si="347"/>
        <v>AWHSTier3Generic80</v>
      </c>
      <c r="H662" s="114">
        <f t="shared" si="348"/>
        <v>0</v>
      </c>
      <c r="I662" s="152" t="str">
        <f t="shared" si="349"/>
        <v>Tier3Generic80</v>
      </c>
      <c r="J662" s="114">
        <v>3</v>
      </c>
      <c r="K662" s="220">
        <v>0</v>
      </c>
      <c r="L662" s="91" t="s">
        <v>188</v>
      </c>
      <c r="M662" s="32">
        <v>3</v>
      </c>
      <c r="N662" s="75">
        <f t="shared" si="350"/>
        <v>99</v>
      </c>
      <c r="O662" s="12" t="s">
        <v>210</v>
      </c>
      <c r="P662" s="62">
        <f>P661+1</f>
        <v>5</v>
      </c>
      <c r="Q662" s="164">
        <f t="shared" si="337"/>
        <v>9900576</v>
      </c>
      <c r="R662" s="59" t="str">
        <f t="shared" si="356"/>
        <v>tier 3  (80+ gal)</v>
      </c>
      <c r="S662" s="151">
        <f>COUNTIF(R$90:R$662, R662)</f>
        <v>1</v>
      </c>
      <c r="T662" s="21" t="s">
        <v>721</v>
      </c>
      <c r="U662" s="114">
        <v>80</v>
      </c>
      <c r="V662" s="30" t="s">
        <v>718</v>
      </c>
      <c r="W662" s="80" t="s">
        <v>718</v>
      </c>
      <c r="X662" s="85" t="str">
        <f t="shared" si="338"/>
        <v>AWHSTier3Generic80</v>
      </c>
      <c r="Y662" s="113">
        <v>0</v>
      </c>
      <c r="Z662" s="45">
        <v>0</v>
      </c>
      <c r="AA662" s="47">
        <v>0</v>
      </c>
      <c r="AB662" s="44"/>
      <c r="AC662" s="124" t="str">
        <f t="shared" si="352"/>
        <v>2,     9900576,   "tier 3  (80+ gal)"</v>
      </c>
      <c r="AD662" s="126" t="str">
        <f t="shared" si="357"/>
        <v>(generic)</v>
      </c>
      <c r="AE662" s="80" t="s">
        <v>862</v>
      </c>
      <c r="AF662" s="167">
        <f>COUNTIF(AE$77:AE$662, AE662)</f>
        <v>1</v>
      </c>
      <c r="AG662" s="124" t="str">
        <f t="shared" si="353"/>
        <v xml:space="preserve">          case  tier 3  (80+ gal)   :   "Tier3Generic80"</v>
      </c>
      <c r="AH662" s="6" t="s">
        <v>1273</v>
      </c>
      <c r="AI662" s="6"/>
      <c r="AJ662" s="6">
        <v>3</v>
      </c>
      <c r="AK662"/>
      <c r="AL662" s="138" t="str">
        <f t="shared" si="354"/>
        <v>Fictitious</v>
      </c>
      <c r="AM662" s="138" t="str">
        <f t="shared" si="355"/>
        <v/>
      </c>
      <c r="AN662"/>
      <c r="AO662"/>
      <c r="AP662"/>
      <c r="AQ662"/>
      <c r="AR662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9"/>
      <c r="BI662" s="29"/>
      <c r="BJ662" s="29"/>
      <c r="BK662" s="29"/>
      <c r="BL662" s="29"/>
      <c r="BM662" s="29"/>
      <c r="BN662" s="29"/>
      <c r="BO662" s="29"/>
      <c r="BP662" s="29"/>
      <c r="BQ662" s="29"/>
      <c r="BR662" s="29"/>
      <c r="BS662" s="29"/>
      <c r="BT662" s="29"/>
      <c r="BU662" s="29"/>
      <c r="BV662" s="29"/>
      <c r="BW662" s="29"/>
      <c r="BX662" s="29"/>
      <c r="BY662" s="29"/>
      <c r="BZ662" s="29"/>
      <c r="CA662" s="29"/>
      <c r="CB662" s="29"/>
      <c r="CC662" s="29"/>
      <c r="CD662" s="29"/>
      <c r="CE662" s="29"/>
      <c r="CF662" s="29"/>
      <c r="CG662" s="29"/>
      <c r="CH662" s="29"/>
      <c r="CI662" s="29"/>
      <c r="CJ662" s="29"/>
      <c r="CK662" s="29"/>
      <c r="CL662" s="29"/>
      <c r="CM662" s="29"/>
      <c r="CN662" s="29"/>
      <c r="CO662" s="29"/>
      <c r="CP662" s="29"/>
      <c r="CQ662" s="29"/>
      <c r="CR662" s="29"/>
      <c r="CS662" s="29"/>
      <c r="CT662" s="29"/>
      <c r="CU662" s="29"/>
      <c r="CV662" s="29"/>
      <c r="CW662" s="29"/>
      <c r="CX662" s="29"/>
      <c r="CY662" s="29"/>
      <c r="CZ662" s="29"/>
      <c r="DA662" s="29"/>
      <c r="DB662" s="29"/>
      <c r="DC662" s="29"/>
      <c r="DD662" s="29"/>
      <c r="DE662" s="29"/>
      <c r="DF662" s="29"/>
      <c r="DG662" s="29"/>
      <c r="DH662" s="29"/>
      <c r="DI662" s="29"/>
      <c r="DJ662" s="29"/>
      <c r="DK662" s="29"/>
      <c r="DL662" s="29"/>
      <c r="DM662" s="29"/>
      <c r="DN662" s="29"/>
      <c r="DO662" s="29"/>
      <c r="DP662" s="29"/>
      <c r="DQ662" s="29"/>
      <c r="DR662" s="29"/>
      <c r="DS662" s="29"/>
      <c r="DT662" s="29"/>
      <c r="DU662" s="29"/>
      <c r="DV662" s="29"/>
      <c r="DW662" s="29"/>
      <c r="DX662" s="29"/>
      <c r="DY662" s="29"/>
      <c r="DZ662" s="29"/>
      <c r="EA662" s="29"/>
      <c r="EB662" s="29"/>
      <c r="EC662" s="29"/>
      <c r="ED662" s="29"/>
      <c r="EE662" s="29"/>
      <c r="EF662" s="29"/>
      <c r="EG662" s="29"/>
      <c r="EH662" s="29"/>
      <c r="EI662" s="29"/>
      <c r="EJ662" s="29"/>
      <c r="EK662" s="29"/>
      <c r="EL662" s="29"/>
      <c r="EM662" s="29"/>
      <c r="EN662" s="29"/>
      <c r="EO662" s="29"/>
      <c r="EP662" s="29"/>
      <c r="EQ662" s="29"/>
      <c r="ER662" s="29"/>
      <c r="ES662" s="29"/>
      <c r="ET662" s="29"/>
      <c r="EU662" s="29"/>
      <c r="EV662" s="29"/>
      <c r="EW662" s="29"/>
      <c r="EX662" s="29"/>
      <c r="EY662" s="29"/>
      <c r="EZ662" s="29"/>
      <c r="FA662" s="29"/>
      <c r="FB662" s="29"/>
      <c r="FC662" s="29"/>
      <c r="FD662" s="29"/>
      <c r="FE662" s="29"/>
      <c r="FF662" s="29"/>
      <c r="FG662" s="29"/>
      <c r="FH662" s="29"/>
      <c r="FI662" s="29"/>
      <c r="FJ662" s="29"/>
      <c r="FK662" s="29"/>
      <c r="FL662" s="29"/>
      <c r="FM662" s="29"/>
      <c r="FN662" s="29"/>
      <c r="FO662" s="29"/>
      <c r="FP662" s="29"/>
      <c r="FQ662" s="29"/>
      <c r="FR662" s="29"/>
      <c r="FS662" s="29"/>
      <c r="FT662" s="29"/>
      <c r="FU662" s="29"/>
      <c r="FV662" s="29"/>
      <c r="FW662" s="29"/>
      <c r="FX662" s="29"/>
      <c r="FY662" s="29"/>
      <c r="FZ662" s="29"/>
      <c r="GA662" s="29"/>
      <c r="GB662" s="29"/>
      <c r="GC662" s="29"/>
      <c r="GD662" s="29"/>
      <c r="GE662" s="29"/>
      <c r="GF662" s="29"/>
      <c r="GG662" s="29"/>
      <c r="GH662" s="29"/>
      <c r="GI662" s="29"/>
      <c r="GJ662" s="29"/>
      <c r="GK662" s="29"/>
      <c r="GL662" s="29"/>
      <c r="GM662" s="29"/>
      <c r="GN662" s="29"/>
      <c r="GO662" s="29"/>
      <c r="GP662" s="29"/>
      <c r="GQ662" s="29"/>
      <c r="GR662" s="29"/>
      <c r="GS662" s="29"/>
      <c r="GT662" s="29"/>
      <c r="GU662" s="29"/>
      <c r="GV662" s="29"/>
      <c r="GW662" s="29"/>
      <c r="GX662" s="29"/>
      <c r="GY662" s="29"/>
      <c r="GZ662" s="29"/>
      <c r="HA662" s="29"/>
      <c r="HB662" s="29"/>
      <c r="HC662" s="29"/>
      <c r="HD662" s="29"/>
      <c r="HE662" s="29"/>
      <c r="HF662" s="29"/>
      <c r="HG662" s="29"/>
      <c r="HH662" s="29"/>
      <c r="HI662" s="29"/>
      <c r="HJ662" s="29"/>
      <c r="HK662" s="29"/>
      <c r="HL662" s="29"/>
      <c r="HM662" s="29"/>
      <c r="HN662" s="29"/>
      <c r="HO662" s="29"/>
      <c r="HP662" s="29"/>
      <c r="HQ662" s="29"/>
      <c r="HR662" s="29"/>
      <c r="HS662" s="29"/>
      <c r="HT662" s="29"/>
      <c r="HU662" s="29"/>
      <c r="HV662" s="29"/>
      <c r="HW662" s="29"/>
      <c r="HX662" s="29"/>
      <c r="HY662" s="29"/>
      <c r="HZ662" s="29"/>
      <c r="IA662" s="29"/>
      <c r="IB662" s="29"/>
      <c r="IC662" s="29"/>
      <c r="ID662" s="29"/>
      <c r="IE662" s="29"/>
      <c r="IF662" s="29"/>
      <c r="IG662" s="29"/>
      <c r="IH662" s="29"/>
      <c r="II662" s="29"/>
      <c r="IJ662" s="29"/>
      <c r="IK662" s="29"/>
      <c r="IL662" s="29"/>
      <c r="IM662" s="29"/>
      <c r="IN662" s="29"/>
      <c r="IO662" s="29"/>
      <c r="IP662" s="29"/>
      <c r="IQ662" s="29"/>
      <c r="IR662" s="29"/>
      <c r="IS662" s="29"/>
      <c r="IT662" s="29"/>
      <c r="IU662" s="29"/>
      <c r="IV662" s="29"/>
      <c r="IW662" s="29"/>
      <c r="IX662" s="29"/>
      <c r="IY662" s="29"/>
      <c r="IZ662" s="29"/>
      <c r="JA662" s="29"/>
      <c r="JB662" s="29"/>
      <c r="JC662" s="29"/>
      <c r="JD662" s="29"/>
      <c r="JE662" s="29"/>
      <c r="JF662" s="29"/>
      <c r="JG662" s="29"/>
      <c r="JH662" s="29"/>
      <c r="JI662" s="29"/>
      <c r="JJ662" s="29"/>
      <c r="JK662" s="29"/>
      <c r="JL662" s="29"/>
      <c r="JM662" s="29"/>
      <c r="JN662" s="29"/>
      <c r="JO662" s="29"/>
      <c r="JP662" s="29"/>
      <c r="JQ662" s="29"/>
      <c r="JR662" s="29"/>
      <c r="JS662" s="29"/>
      <c r="JT662" s="29"/>
      <c r="JU662" s="29"/>
      <c r="JV662" s="29"/>
      <c r="JW662" s="29"/>
      <c r="JX662" s="29"/>
      <c r="JY662" s="29"/>
      <c r="JZ662" s="29"/>
      <c r="KA662" s="29"/>
      <c r="KB662" s="29"/>
      <c r="KC662" s="29"/>
      <c r="KD662" s="29"/>
      <c r="KE662" s="29"/>
      <c r="KF662" s="29"/>
      <c r="KG662" s="29"/>
      <c r="KH662" s="29"/>
      <c r="KI662" s="29"/>
      <c r="KJ662" s="29"/>
      <c r="KK662" s="29"/>
      <c r="KL662" s="29"/>
      <c r="KM662" s="29"/>
      <c r="KN662" s="29"/>
      <c r="KO662" s="29"/>
      <c r="KP662" s="29"/>
      <c r="KQ662" s="29"/>
      <c r="KR662" s="29"/>
      <c r="KS662" s="29"/>
      <c r="KT662" s="29"/>
      <c r="KU662" s="29"/>
      <c r="KV662" s="29"/>
      <c r="KW662" s="29"/>
      <c r="KX662" s="29"/>
      <c r="KY662" s="29"/>
      <c r="KZ662" s="29"/>
      <c r="LA662" s="29"/>
      <c r="LB662" s="29"/>
      <c r="LC662" s="29"/>
      <c r="LD662" s="29"/>
      <c r="LE662" s="29"/>
      <c r="LF662" s="29"/>
      <c r="LG662" s="29"/>
      <c r="LH662" s="29"/>
      <c r="LI662" s="29"/>
      <c r="LJ662" s="29"/>
      <c r="LK662" s="29"/>
      <c r="LL662" s="29"/>
      <c r="LM662" s="29"/>
      <c r="LN662" s="29"/>
      <c r="LO662" s="29"/>
      <c r="LP662" s="29"/>
      <c r="LQ662" s="29"/>
      <c r="LR662" s="29"/>
      <c r="LS662" s="29"/>
      <c r="LT662" s="29"/>
      <c r="LU662" s="29"/>
      <c r="LV662" s="29"/>
      <c r="LW662" s="29"/>
      <c r="LX662" s="29"/>
      <c r="LY662" s="29"/>
      <c r="LZ662" s="29"/>
      <c r="MA662" s="29"/>
      <c r="MB662" s="29"/>
      <c r="MC662" s="29"/>
      <c r="MD662" s="29"/>
      <c r="ME662" s="29"/>
      <c r="MF662" s="29"/>
      <c r="MG662" s="29"/>
      <c r="MH662" s="29"/>
      <c r="MI662" s="29"/>
      <c r="MJ662" s="29"/>
      <c r="MK662" s="29"/>
      <c r="ML662" s="29"/>
      <c r="MM662" s="29"/>
      <c r="MN662" s="29"/>
      <c r="MO662" s="29"/>
      <c r="MP662" s="29"/>
      <c r="MQ662" s="29"/>
      <c r="MR662" s="29"/>
      <c r="MS662" s="29"/>
      <c r="MT662" s="29"/>
      <c r="MU662" s="29"/>
      <c r="MV662" s="29"/>
      <c r="MW662" s="29"/>
      <c r="MX662" s="29"/>
      <c r="MY662" s="29"/>
      <c r="MZ662" s="29"/>
      <c r="NA662" s="29"/>
      <c r="NB662" s="29"/>
      <c r="NC662" s="29"/>
      <c r="ND662" s="29"/>
      <c r="NE662" s="29"/>
      <c r="NF662" s="29"/>
      <c r="NG662" s="29"/>
      <c r="NH662" s="29"/>
      <c r="NI662" s="29"/>
      <c r="NJ662" s="29"/>
      <c r="NK662" s="29"/>
      <c r="NL662" s="29"/>
      <c r="NM662" s="29"/>
      <c r="NN662" s="29"/>
      <c r="NO662" s="29"/>
      <c r="NP662" s="29"/>
      <c r="NQ662" s="29"/>
      <c r="NR662" s="29"/>
      <c r="NS662" s="29"/>
      <c r="NT662" s="29"/>
      <c r="NU662" s="29"/>
      <c r="NV662" s="29"/>
      <c r="NW662" s="29"/>
      <c r="NX662" s="29"/>
      <c r="NY662" s="29"/>
      <c r="NZ662" s="29"/>
      <c r="OA662" s="29"/>
      <c r="OB662" s="29"/>
      <c r="OC662" s="29"/>
      <c r="OD662" s="29"/>
      <c r="OE662" s="29"/>
      <c r="OF662" s="29"/>
      <c r="OG662" s="29"/>
      <c r="OH662" s="29"/>
      <c r="OI662" s="29"/>
      <c r="OJ662" s="29"/>
      <c r="OK662" s="29"/>
      <c r="OL662" s="29"/>
      <c r="OM662" s="29"/>
      <c r="ON662" s="29"/>
      <c r="OO662" s="29"/>
      <c r="OP662" s="29"/>
      <c r="OQ662" s="29"/>
      <c r="OR662" s="29"/>
      <c r="OS662" s="29"/>
      <c r="OT662" s="29"/>
      <c r="OU662" s="29"/>
      <c r="OV662" s="29"/>
      <c r="OW662" s="29"/>
      <c r="OX662" s="29"/>
      <c r="OY662" s="29"/>
      <c r="OZ662" s="29"/>
      <c r="PA662" s="29"/>
      <c r="PB662" s="29"/>
      <c r="PC662" s="29"/>
      <c r="PD662" s="29"/>
      <c r="PE662" s="29"/>
      <c r="PF662" s="29"/>
      <c r="PG662" s="29"/>
      <c r="PH662" s="29"/>
      <c r="PI662" s="29"/>
      <c r="PJ662" s="29"/>
      <c r="PK662" s="29"/>
      <c r="PL662" s="29"/>
      <c r="PM662" s="29"/>
      <c r="PN662" s="29"/>
      <c r="PO662" s="29"/>
      <c r="PP662" s="29"/>
      <c r="PQ662" s="29"/>
      <c r="PR662" s="29"/>
      <c r="PS662" s="29"/>
      <c r="PT662" s="29"/>
      <c r="PU662" s="29"/>
      <c r="PV662" s="29"/>
      <c r="PW662" s="29"/>
      <c r="PX662" s="29"/>
      <c r="PY662" s="29"/>
      <c r="PZ662" s="29"/>
      <c r="QA662" s="29"/>
      <c r="QB662" s="29"/>
      <c r="QC662" s="29"/>
      <c r="QD662" s="29"/>
      <c r="QE662" s="29"/>
      <c r="QF662" s="29"/>
      <c r="QG662" s="29"/>
      <c r="QH662" s="29"/>
      <c r="QI662" s="29"/>
      <c r="QJ662" s="29"/>
      <c r="QK662" s="29"/>
      <c r="QL662" s="29"/>
      <c r="QM662" s="29"/>
      <c r="QN662" s="29"/>
      <c r="QO662" s="29"/>
      <c r="QP662" s="29"/>
      <c r="QQ662" s="29"/>
      <c r="QR662" s="29"/>
      <c r="QS662" s="29"/>
      <c r="QT662" s="29"/>
      <c r="QU662" s="29"/>
      <c r="QV662" s="29"/>
      <c r="QW662" s="29"/>
      <c r="QX662" s="29"/>
      <c r="QY662" s="29"/>
      <c r="QZ662" s="29"/>
      <c r="RA662" s="29"/>
      <c r="RB662" s="29"/>
      <c r="RC662" s="29"/>
      <c r="RD662" s="29"/>
      <c r="RE662" s="29"/>
      <c r="RF662" s="29"/>
      <c r="RG662" s="29"/>
      <c r="RH662" s="29"/>
      <c r="RI662" s="29"/>
      <c r="RJ662" s="29"/>
      <c r="RK662" s="29"/>
      <c r="RL662" s="29"/>
      <c r="RM662" s="29"/>
      <c r="RN662" s="29"/>
      <c r="RO662" s="29"/>
      <c r="RP662" s="29"/>
      <c r="RQ662" s="29"/>
      <c r="RR662" s="29"/>
      <c r="RS662" s="29"/>
      <c r="RT662" s="29"/>
      <c r="RU662" s="29"/>
      <c r="RV662" s="29"/>
      <c r="RW662" s="29"/>
      <c r="RX662" s="29"/>
      <c r="RY662" s="29"/>
      <c r="RZ662" s="29"/>
      <c r="SA662" s="29"/>
      <c r="SB662" s="29"/>
      <c r="SC662" s="29"/>
      <c r="SD662" s="29"/>
      <c r="SE662" s="29"/>
      <c r="SF662" s="29"/>
      <c r="SG662" s="29"/>
      <c r="SH662" s="29"/>
      <c r="SI662" s="29"/>
      <c r="SJ662" s="29"/>
      <c r="SK662" s="29"/>
      <c r="SL662" s="29"/>
      <c r="SM662" s="29"/>
      <c r="SN662" s="29"/>
      <c r="SO662" s="29"/>
      <c r="SP662" s="29"/>
      <c r="SQ662" s="29"/>
      <c r="SR662" s="29"/>
      <c r="SS662" s="29"/>
      <c r="ST662" s="29"/>
      <c r="SU662" s="29"/>
      <c r="SV662" s="29"/>
      <c r="SW662" s="29"/>
      <c r="SX662" s="29"/>
      <c r="SY662" s="29"/>
      <c r="SZ662" s="29"/>
      <c r="TA662" s="29"/>
      <c r="TB662" s="29"/>
      <c r="TC662" s="29"/>
      <c r="TD662" s="29"/>
      <c r="TE662" s="29"/>
      <c r="TF662" s="29"/>
      <c r="TG662" s="29"/>
      <c r="TH662" s="29"/>
      <c r="TI662" s="29"/>
      <c r="TJ662" s="29"/>
      <c r="TK662" s="29"/>
      <c r="TL662" s="29"/>
      <c r="TM662" s="29"/>
      <c r="TN662" s="29"/>
      <c r="TO662" s="29"/>
      <c r="TP662" s="29"/>
      <c r="TQ662" s="29"/>
      <c r="TR662" s="29"/>
      <c r="TS662" s="29"/>
      <c r="TT662" s="29"/>
      <c r="TU662" s="29"/>
      <c r="TV662" s="29"/>
      <c r="TW662" s="29"/>
      <c r="TX662" s="29"/>
      <c r="TY662" s="29"/>
      <c r="TZ662" s="29"/>
      <c r="UA662" s="29"/>
      <c r="UB662" s="29"/>
      <c r="UC662" s="29"/>
      <c r="UD662" s="29"/>
      <c r="UE662" s="29"/>
      <c r="UF662" s="29"/>
      <c r="UG662" s="29"/>
      <c r="UH662" s="29"/>
      <c r="UI662" s="29"/>
      <c r="UJ662" s="29"/>
      <c r="UK662" s="29"/>
      <c r="UL662" s="29"/>
      <c r="UM662" s="29"/>
      <c r="UN662" s="29"/>
      <c r="UO662" s="29"/>
      <c r="UP662" s="29"/>
      <c r="UQ662" s="29"/>
      <c r="UR662" s="29"/>
      <c r="US662" s="29"/>
      <c r="UT662" s="29"/>
      <c r="UU662" s="29"/>
      <c r="UV662" s="29"/>
      <c r="UW662" s="29"/>
      <c r="UX662" s="29"/>
      <c r="UY662" s="29"/>
      <c r="UZ662" s="29"/>
      <c r="VA662" s="29"/>
      <c r="VB662" s="29"/>
      <c r="VC662" s="29"/>
      <c r="VD662" s="29"/>
      <c r="VE662" s="29"/>
      <c r="VF662" s="29"/>
      <c r="VG662" s="29"/>
      <c r="VH662" s="29"/>
      <c r="VI662" s="29"/>
      <c r="VJ662" s="29"/>
      <c r="VK662" s="29"/>
      <c r="VL662" s="29"/>
      <c r="VM662" s="29"/>
      <c r="VN662" s="29"/>
      <c r="VO662" s="29"/>
      <c r="VP662" s="29"/>
      <c r="VQ662" s="29"/>
      <c r="VR662" s="29"/>
      <c r="VS662" s="29"/>
      <c r="VT662" s="29"/>
      <c r="VU662" s="29"/>
      <c r="VV662" s="29"/>
      <c r="VW662" s="29"/>
      <c r="VX662" s="29"/>
      <c r="VY662" s="29"/>
      <c r="VZ662" s="29"/>
      <c r="WA662" s="29"/>
      <c r="WB662" s="29"/>
      <c r="WC662" s="29"/>
      <c r="WD662" s="29"/>
      <c r="WE662" s="29"/>
      <c r="WF662" s="29"/>
      <c r="WG662" s="29"/>
      <c r="WH662" s="29"/>
      <c r="WI662" s="29"/>
      <c r="WJ662" s="29"/>
      <c r="WK662" s="29"/>
      <c r="WL662" s="29"/>
      <c r="WM662" s="29"/>
      <c r="WN662" s="29"/>
      <c r="WO662" s="29"/>
      <c r="WP662" s="29"/>
      <c r="WQ662" s="29"/>
      <c r="WR662" s="29"/>
      <c r="WS662" s="29"/>
      <c r="WT662" s="29"/>
      <c r="WU662" s="29"/>
      <c r="WV662" s="29"/>
      <c r="WW662" s="29"/>
      <c r="WX662" s="29"/>
      <c r="WY662" s="29"/>
      <c r="WZ662" s="29"/>
      <c r="XA662" s="29"/>
      <c r="XB662" s="29"/>
      <c r="XC662" s="29"/>
      <c r="XD662" s="29"/>
      <c r="XE662" s="29"/>
      <c r="XF662" s="29"/>
      <c r="XG662" s="29"/>
      <c r="XH662" s="29"/>
      <c r="XI662" s="29"/>
      <c r="XJ662" s="29"/>
      <c r="XK662" s="29"/>
      <c r="XL662" s="29"/>
      <c r="XM662" s="29"/>
      <c r="XN662" s="29"/>
      <c r="XO662" s="29"/>
      <c r="XP662" s="29"/>
      <c r="XQ662" s="29"/>
      <c r="XR662" s="29"/>
      <c r="XS662" s="29"/>
      <c r="XT662" s="29"/>
      <c r="XU662" s="29"/>
      <c r="XV662" s="29"/>
      <c r="XW662" s="29"/>
      <c r="XX662" s="29"/>
      <c r="XY662" s="29"/>
      <c r="XZ662" s="29"/>
      <c r="YA662" s="29"/>
      <c r="YB662" s="29"/>
      <c r="YC662" s="29"/>
      <c r="YD662" s="29"/>
      <c r="YE662" s="29"/>
      <c r="YF662" s="29"/>
      <c r="YG662" s="29"/>
      <c r="YH662" s="29"/>
      <c r="YI662" s="29"/>
      <c r="YJ662" s="29"/>
      <c r="YK662" s="29"/>
      <c r="YL662" s="29"/>
      <c r="YM662" s="29"/>
      <c r="YN662" s="29"/>
      <c r="YO662" s="29"/>
      <c r="YP662" s="29"/>
      <c r="YQ662" s="29"/>
      <c r="YR662" s="29"/>
      <c r="YS662" s="29"/>
      <c r="YT662" s="29"/>
      <c r="YU662" s="29"/>
      <c r="YV662" s="29"/>
      <c r="YW662" s="29"/>
      <c r="YX662" s="29"/>
      <c r="YY662" s="29"/>
      <c r="YZ662" s="29"/>
      <c r="ZA662" s="29"/>
      <c r="ZB662" s="29"/>
      <c r="ZC662" s="29"/>
      <c r="ZD662" s="29"/>
      <c r="ZE662" s="29"/>
      <c r="ZF662" s="29"/>
      <c r="ZG662" s="29"/>
      <c r="ZH662" s="29"/>
      <c r="ZI662" s="29"/>
      <c r="ZJ662" s="29"/>
      <c r="ZK662" s="29"/>
      <c r="ZL662" s="29"/>
      <c r="ZM662" s="29"/>
      <c r="ZN662" s="29"/>
      <c r="ZO662" s="29"/>
      <c r="ZP662" s="29"/>
      <c r="ZQ662" s="29"/>
      <c r="ZR662" s="29"/>
      <c r="ZS662" s="29"/>
      <c r="ZT662" s="29"/>
      <c r="ZU662" s="29"/>
      <c r="ZV662" s="29"/>
      <c r="ZW662" s="29"/>
      <c r="ZX662" s="29"/>
      <c r="ZY662" s="29"/>
      <c r="ZZ662" s="29"/>
      <c r="AAA662" s="29"/>
      <c r="AAB662" s="29"/>
      <c r="AAC662" s="29"/>
      <c r="AAD662" s="29"/>
      <c r="AAE662" s="29"/>
      <c r="AAF662" s="29"/>
      <c r="AAG662" s="29"/>
      <c r="AAH662" s="29"/>
      <c r="AAI662" s="29"/>
      <c r="AAJ662" s="29"/>
      <c r="AAK662" s="29"/>
      <c r="AAL662" s="29"/>
      <c r="AAM662" s="29"/>
      <c r="AAN662" s="29"/>
      <c r="AAO662" s="29"/>
      <c r="AAP662" s="29"/>
      <c r="AAQ662" s="29"/>
      <c r="AAR662" s="29"/>
      <c r="AAS662" s="29"/>
      <c r="AAT662" s="29"/>
      <c r="AAU662" s="29"/>
      <c r="AAV662" s="29"/>
      <c r="AAW662" s="29"/>
      <c r="AAX662" s="29"/>
      <c r="AAY662" s="29"/>
      <c r="AAZ662" s="29"/>
      <c r="ABA662" s="29"/>
      <c r="ABB662" s="29"/>
      <c r="ABC662" s="29"/>
      <c r="ABD662" s="29"/>
      <c r="ABE662" s="29"/>
      <c r="ABF662" s="29"/>
      <c r="ABG662" s="29"/>
      <c r="ABH662" s="29"/>
      <c r="ABI662" s="29"/>
      <c r="ABJ662" s="29"/>
      <c r="ABK662" s="29"/>
      <c r="ABL662" s="29"/>
      <c r="ABM662" s="29"/>
      <c r="ABN662" s="29"/>
      <c r="ABO662" s="29"/>
      <c r="ABP662" s="29"/>
      <c r="ABQ662" s="29"/>
      <c r="ABR662" s="29"/>
      <c r="ABS662" s="29"/>
      <c r="ABT662" s="29"/>
      <c r="ABU662" s="29"/>
      <c r="ABV662" s="29"/>
      <c r="ABW662" s="29"/>
      <c r="ABX662" s="29"/>
      <c r="ABY662" s="29"/>
      <c r="ABZ662" s="29"/>
      <c r="ACA662" s="29"/>
      <c r="ACB662" s="29"/>
      <c r="ACC662" s="29"/>
      <c r="ACD662" s="29"/>
      <c r="ACE662" s="29"/>
      <c r="ACF662" s="29"/>
      <c r="ACG662" s="29"/>
      <c r="ACH662" s="29"/>
      <c r="ACI662" s="29"/>
      <c r="ACJ662" s="29"/>
      <c r="ACK662" s="29"/>
      <c r="ACL662" s="29"/>
      <c r="ACM662" s="29"/>
      <c r="ACN662" s="29"/>
      <c r="ACO662" s="29"/>
      <c r="ACP662" s="29"/>
      <c r="ACQ662" s="29"/>
      <c r="ACR662" s="29"/>
      <c r="ACS662" s="29"/>
      <c r="ACT662" s="29"/>
      <c r="ACU662" s="29"/>
      <c r="ACV662" s="29"/>
      <c r="ACW662" s="29"/>
      <c r="ACX662" s="29"/>
      <c r="ACY662" s="29"/>
      <c r="ACZ662" s="29"/>
      <c r="ADA662" s="29"/>
      <c r="ADB662" s="29"/>
      <c r="ADC662" s="29"/>
      <c r="ADD662" s="29"/>
      <c r="ADE662" s="29"/>
      <c r="ADF662" s="29"/>
      <c r="ADG662" s="29"/>
      <c r="ADH662" s="29"/>
      <c r="ADI662" s="29"/>
      <c r="ADJ662" s="29"/>
      <c r="ADK662" s="29"/>
      <c r="ADL662" s="29"/>
      <c r="ADM662" s="29"/>
      <c r="ADN662" s="29"/>
      <c r="ADO662" s="29"/>
      <c r="ADP662" s="29"/>
      <c r="ADQ662" s="29"/>
      <c r="ADR662" s="29"/>
      <c r="ADS662" s="29"/>
      <c r="ADT662" s="29"/>
      <c r="ADU662" s="29"/>
      <c r="ADV662" s="29"/>
      <c r="ADW662" s="29"/>
      <c r="ADX662" s="29"/>
      <c r="ADY662" s="29"/>
      <c r="ADZ662" s="29"/>
      <c r="AEA662" s="29"/>
      <c r="AEB662" s="29"/>
      <c r="AEC662" s="29"/>
      <c r="AED662" s="29"/>
      <c r="AEE662" s="29"/>
      <c r="AEF662" s="29"/>
      <c r="AEG662" s="29"/>
      <c r="AEH662" s="29"/>
      <c r="AEI662" s="29"/>
      <c r="AEJ662" s="29"/>
      <c r="AEK662" s="29"/>
      <c r="AEL662" s="29"/>
      <c r="AEM662" s="29"/>
      <c r="AEN662" s="29"/>
      <c r="AEO662" s="29"/>
      <c r="AEP662" s="29"/>
      <c r="AEQ662" s="29"/>
      <c r="AER662" s="29"/>
      <c r="AES662" s="29"/>
      <c r="AET662" s="29"/>
      <c r="AEU662" s="29"/>
      <c r="AEV662" s="29"/>
      <c r="AEW662" s="29"/>
      <c r="AEX662" s="29"/>
      <c r="AEY662" s="29"/>
      <c r="AEZ662" s="29"/>
      <c r="AFA662" s="29"/>
      <c r="AFB662" s="29"/>
      <c r="AFC662" s="29"/>
      <c r="AFD662" s="29"/>
      <c r="AFE662" s="29"/>
      <c r="AFF662" s="29"/>
      <c r="AFG662" s="29"/>
      <c r="AFH662" s="29"/>
      <c r="AFI662" s="29"/>
      <c r="AFJ662" s="29"/>
      <c r="AFK662" s="29"/>
      <c r="AFL662" s="29"/>
      <c r="AFM662" s="29"/>
      <c r="AFN662" s="29"/>
      <c r="AFO662" s="29"/>
      <c r="AFP662" s="29"/>
      <c r="AFQ662" s="29"/>
      <c r="AFR662" s="29"/>
      <c r="AFS662" s="29"/>
      <c r="AFT662" s="29"/>
      <c r="AFU662" s="29"/>
      <c r="AFV662" s="29"/>
      <c r="AFW662" s="29"/>
      <c r="AFX662" s="29"/>
      <c r="AFY662" s="29"/>
      <c r="AFZ662" s="29"/>
      <c r="AGA662" s="29"/>
      <c r="AGB662" s="29"/>
      <c r="AGC662" s="29"/>
      <c r="AGD662" s="29"/>
      <c r="AGE662" s="29"/>
      <c r="AGF662" s="29"/>
      <c r="AGG662" s="29"/>
      <c r="AGH662" s="29"/>
      <c r="AGI662" s="29"/>
      <c r="AGJ662" s="29"/>
      <c r="AGK662" s="29"/>
      <c r="AGL662" s="29"/>
      <c r="AGM662" s="29"/>
      <c r="AGN662" s="29"/>
      <c r="AGO662" s="29"/>
      <c r="AGP662" s="29"/>
      <c r="AGQ662" s="29"/>
      <c r="AGR662" s="29"/>
      <c r="AGS662" s="29"/>
      <c r="AGT662" s="29"/>
      <c r="AGU662" s="29"/>
      <c r="AGV662" s="29"/>
      <c r="AGW662" s="29"/>
      <c r="AGX662" s="29"/>
      <c r="AGY662" s="29"/>
      <c r="AGZ662" s="29"/>
      <c r="AHA662" s="29"/>
      <c r="AHB662" s="29"/>
      <c r="AHC662" s="29"/>
      <c r="AHD662" s="29"/>
      <c r="AHE662" s="29"/>
      <c r="AHF662" s="29"/>
      <c r="AHG662" s="29"/>
      <c r="AHH662" s="29"/>
      <c r="AHI662" s="29"/>
      <c r="AHJ662" s="29"/>
      <c r="AHK662" s="29"/>
      <c r="AHL662" s="29"/>
      <c r="AHM662" s="29"/>
      <c r="AHN662" s="29"/>
      <c r="AHO662" s="29"/>
      <c r="AHP662" s="29"/>
      <c r="AHQ662" s="29"/>
      <c r="AHR662" s="29"/>
      <c r="AHS662" s="29"/>
      <c r="AHT662" s="29"/>
      <c r="AHU662" s="29"/>
      <c r="AHV662" s="29"/>
      <c r="AHW662" s="29"/>
      <c r="AHX662" s="29"/>
      <c r="AHY662" s="29"/>
      <c r="AHZ662" s="29"/>
      <c r="AIA662" s="29"/>
      <c r="AIB662" s="29"/>
      <c r="AIC662" s="29"/>
      <c r="AID662" s="29"/>
      <c r="AIE662" s="29"/>
      <c r="AIF662" s="29"/>
      <c r="AIG662" s="29"/>
      <c r="AIH662" s="29"/>
      <c r="AII662" s="29"/>
      <c r="AIJ662" s="29"/>
      <c r="AIK662" s="29"/>
      <c r="AIL662" s="29"/>
      <c r="AIM662" s="29"/>
      <c r="AIN662" s="29"/>
      <c r="AIO662" s="29"/>
      <c r="AIP662" s="29"/>
      <c r="AIQ662" s="29"/>
      <c r="AIR662" s="29"/>
      <c r="AIS662" s="29"/>
      <c r="AIT662" s="29"/>
      <c r="AIU662" s="29"/>
      <c r="AIV662" s="29"/>
      <c r="AIW662" s="29"/>
      <c r="AIX662" s="29"/>
      <c r="AIY662" s="29"/>
      <c r="AIZ662" s="29"/>
      <c r="AJA662" s="29"/>
      <c r="AJB662" s="29"/>
      <c r="AJC662" s="29"/>
      <c r="AJD662" s="29"/>
      <c r="AJE662" s="29"/>
      <c r="AJF662" s="29"/>
      <c r="AJG662" s="29"/>
      <c r="AJH662" s="29"/>
      <c r="AJI662" s="29"/>
      <c r="AJJ662" s="29"/>
      <c r="AJK662" s="29"/>
      <c r="AJL662" s="29"/>
      <c r="AJM662" s="29"/>
      <c r="AJN662" s="29"/>
      <c r="AJO662" s="29"/>
      <c r="AJP662" s="29"/>
      <c r="AJQ662" s="29"/>
      <c r="AJR662" s="29"/>
      <c r="AJS662" s="29"/>
      <c r="AJT662" s="29"/>
      <c r="AJU662" s="29"/>
      <c r="AJV662" s="29"/>
      <c r="AJW662" s="29"/>
      <c r="AJX662" s="29"/>
      <c r="AJY662" s="29"/>
      <c r="AJZ662" s="29"/>
      <c r="AKA662" s="29"/>
      <c r="AKB662" s="29"/>
      <c r="AKC662" s="29"/>
      <c r="AKD662" s="29"/>
      <c r="AKE662" s="29"/>
      <c r="AKF662" s="29"/>
      <c r="AKG662" s="29"/>
      <c r="AKH662" s="29"/>
      <c r="AKI662" s="29"/>
      <c r="AKJ662" s="29"/>
      <c r="AKK662" s="29"/>
      <c r="AKL662" s="29"/>
      <c r="AKM662" s="29"/>
      <c r="AKN662" s="29"/>
      <c r="AKO662" s="29"/>
      <c r="AKP662" s="29"/>
      <c r="AKQ662" s="29"/>
      <c r="AKR662" s="29"/>
      <c r="AKS662" s="29"/>
      <c r="AKT662" s="29"/>
      <c r="AKU662" s="29"/>
      <c r="AKV662" s="29"/>
      <c r="AKW662" s="29"/>
      <c r="AKX662" s="29"/>
      <c r="AKY662" s="29"/>
      <c r="AKZ662" s="29"/>
      <c r="ALA662" s="29"/>
      <c r="ALB662" s="29"/>
      <c r="ALC662" s="29"/>
      <c r="ALD662" s="29"/>
      <c r="ALE662" s="29"/>
      <c r="ALF662" s="29"/>
      <c r="ALG662" s="29"/>
      <c r="ALH662" s="29"/>
      <c r="ALI662" s="29"/>
      <c r="ALJ662" s="29"/>
      <c r="ALK662" s="29"/>
      <c r="ALL662" s="29"/>
      <c r="ALM662" s="29"/>
      <c r="ALN662" s="29"/>
      <c r="ALO662" s="29"/>
      <c r="ALP662" s="29"/>
      <c r="ALQ662" s="29"/>
      <c r="ALR662" s="29"/>
      <c r="ALS662" s="29"/>
      <c r="ALT662" s="29"/>
      <c r="ALU662" s="29"/>
      <c r="ALV662" s="29"/>
      <c r="ALW662" s="29"/>
      <c r="ALX662" s="29"/>
      <c r="ALY662" s="29"/>
      <c r="ALZ662" s="29"/>
      <c r="AMA662" s="29"/>
      <c r="AMB662" s="29"/>
      <c r="AMC662" s="29"/>
      <c r="AMD662" s="29"/>
      <c r="AME662" s="29"/>
      <c r="AMF662" s="29"/>
      <c r="AMG662" s="29"/>
      <c r="AMH662" s="29"/>
      <c r="AMI662" s="29"/>
      <c r="AMJ662" s="29"/>
      <c r="AMK662" s="29"/>
      <c r="AML662" s="29"/>
      <c r="AMM662" s="29"/>
      <c r="AMN662" s="29"/>
      <c r="AMO662" s="29"/>
      <c r="AMP662" s="29"/>
      <c r="AMQ662" s="29"/>
      <c r="AMR662" s="29"/>
      <c r="AMS662" s="29"/>
      <c r="AMT662" s="29"/>
      <c r="AMU662" s="29"/>
      <c r="AMV662" s="29"/>
      <c r="AMW662" s="29"/>
      <c r="AMX662" s="29"/>
    </row>
    <row r="663" spans="1:1038" s="18" customFormat="1" x14ac:dyDescent="0.25">
      <c r="C663" t="s">
        <v>724</v>
      </c>
      <c r="D663" t="s">
        <v>724</v>
      </c>
      <c r="E663">
        <v>0</v>
      </c>
      <c r="F663" s="138">
        <v>0</v>
      </c>
      <c r="G663" t="str">
        <f>X663</f>
        <v>GE2012</v>
      </c>
      <c r="H663" s="138">
        <v>0</v>
      </c>
      <c r="I663" t="s">
        <v>815</v>
      </c>
      <c r="J663" s="138">
        <v>0</v>
      </c>
      <c r="K663" s="220">
        <v>0</v>
      </c>
      <c r="L663" s="91" t="s">
        <v>188</v>
      </c>
      <c r="M663" s="32"/>
      <c r="N663" s="75"/>
      <c r="O663" s="12"/>
      <c r="P663" s="62"/>
      <c r="Q663" s="62"/>
      <c r="R663" s="135"/>
      <c r="S663" s="135"/>
      <c r="T663" s="21"/>
      <c r="U663" s="114"/>
      <c r="V663" s="30"/>
      <c r="W663" s="80"/>
      <c r="X663" s="85" t="s">
        <v>213</v>
      </c>
      <c r="Y663" s="113"/>
      <c r="Z663" s="45"/>
      <c r="AA663" s="47"/>
      <c r="AB663" s="44"/>
      <c r="AC663" s="124"/>
      <c r="AD663" s="126"/>
      <c r="AE663" s="80"/>
      <c r="AF663" s="127"/>
      <c r="AG663" s="124"/>
      <c r="AH663"/>
      <c r="AI663"/>
      <c r="AJ663"/>
      <c r="AK663"/>
      <c r="AL663"/>
      <c r="AM663"/>
      <c r="AN663"/>
      <c r="AO663"/>
      <c r="AP663"/>
      <c r="AQ663"/>
      <c r="AR663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9"/>
      <c r="BI663" s="29"/>
      <c r="BJ663" s="29"/>
      <c r="BK663" s="29"/>
      <c r="BL663" s="29"/>
      <c r="BM663" s="29"/>
      <c r="BN663" s="29"/>
      <c r="BO663" s="29"/>
      <c r="BP663" s="29"/>
      <c r="BQ663" s="29"/>
      <c r="BR663" s="29"/>
      <c r="BS663" s="29"/>
      <c r="BT663" s="29"/>
      <c r="BU663" s="29"/>
      <c r="BV663" s="29"/>
      <c r="BW663" s="29"/>
      <c r="BX663" s="29"/>
      <c r="BY663" s="29"/>
      <c r="BZ663" s="29"/>
      <c r="CA663" s="29"/>
      <c r="CB663" s="29"/>
      <c r="CC663" s="29"/>
      <c r="CD663" s="29"/>
      <c r="CE663" s="29"/>
      <c r="CF663" s="29"/>
      <c r="CG663" s="29"/>
      <c r="CH663" s="29"/>
      <c r="CI663" s="29"/>
      <c r="CJ663" s="29"/>
      <c r="CK663" s="29"/>
      <c r="CL663" s="29"/>
      <c r="CM663" s="29"/>
      <c r="CN663" s="29"/>
      <c r="CO663" s="29"/>
      <c r="CP663" s="29"/>
      <c r="CQ663" s="29"/>
      <c r="CR663" s="29"/>
      <c r="CS663" s="29"/>
      <c r="CT663" s="29"/>
      <c r="CU663" s="29"/>
      <c r="CV663" s="29"/>
      <c r="CW663" s="29"/>
      <c r="CX663" s="29"/>
      <c r="CY663" s="29"/>
      <c r="CZ663" s="29"/>
      <c r="DA663" s="29"/>
      <c r="DB663" s="29"/>
      <c r="DC663" s="29"/>
      <c r="DD663" s="29"/>
      <c r="DE663" s="29"/>
      <c r="DF663" s="29"/>
      <c r="DG663" s="29"/>
      <c r="DH663" s="29"/>
      <c r="DI663" s="29"/>
      <c r="DJ663" s="29"/>
      <c r="DK663" s="29"/>
      <c r="DL663" s="29"/>
      <c r="DM663" s="29"/>
      <c r="DN663" s="29"/>
      <c r="DO663" s="29"/>
      <c r="DP663" s="29"/>
      <c r="DQ663" s="29"/>
      <c r="DR663" s="29"/>
      <c r="DS663" s="29"/>
      <c r="DT663" s="29"/>
      <c r="DU663" s="29"/>
      <c r="DV663" s="29"/>
      <c r="DW663" s="29"/>
      <c r="DX663" s="29"/>
      <c r="DY663" s="29"/>
      <c r="DZ663" s="29"/>
      <c r="EA663" s="29"/>
      <c r="EB663" s="29"/>
      <c r="EC663" s="29"/>
      <c r="ED663" s="29"/>
      <c r="EE663" s="29"/>
      <c r="EF663" s="29"/>
      <c r="EG663" s="29"/>
      <c r="EH663" s="29"/>
      <c r="EI663" s="29"/>
      <c r="EJ663" s="29"/>
      <c r="EK663" s="29"/>
      <c r="EL663" s="29"/>
      <c r="EM663" s="29"/>
      <c r="EN663" s="29"/>
      <c r="EO663" s="29"/>
      <c r="EP663" s="29"/>
      <c r="EQ663" s="29"/>
      <c r="ER663" s="29"/>
      <c r="ES663" s="29"/>
      <c r="ET663" s="29"/>
      <c r="EU663" s="29"/>
      <c r="EV663" s="29"/>
      <c r="EW663" s="29"/>
      <c r="EX663" s="29"/>
      <c r="EY663" s="29"/>
      <c r="EZ663" s="29"/>
      <c r="FA663" s="29"/>
      <c r="FB663" s="29"/>
      <c r="FC663" s="29"/>
      <c r="FD663" s="29"/>
      <c r="FE663" s="29"/>
      <c r="FF663" s="29"/>
      <c r="FG663" s="29"/>
      <c r="FH663" s="29"/>
      <c r="FI663" s="29"/>
      <c r="FJ663" s="29"/>
      <c r="FK663" s="29"/>
      <c r="FL663" s="29"/>
      <c r="FM663" s="29"/>
      <c r="FN663" s="29"/>
      <c r="FO663" s="29"/>
      <c r="FP663" s="29"/>
      <c r="FQ663" s="29"/>
      <c r="FR663" s="29"/>
      <c r="FS663" s="29"/>
      <c r="FT663" s="29"/>
      <c r="FU663" s="29"/>
      <c r="FV663" s="29"/>
      <c r="FW663" s="29"/>
      <c r="FX663" s="29"/>
      <c r="FY663" s="29"/>
      <c r="FZ663" s="29"/>
      <c r="GA663" s="29"/>
      <c r="GB663" s="29"/>
      <c r="GC663" s="29"/>
      <c r="GD663" s="29"/>
      <c r="GE663" s="29"/>
      <c r="GF663" s="29"/>
      <c r="GG663" s="29"/>
      <c r="GH663" s="29"/>
      <c r="GI663" s="29"/>
      <c r="GJ663" s="29"/>
      <c r="GK663" s="29"/>
      <c r="GL663" s="29"/>
      <c r="GM663" s="29"/>
      <c r="GN663" s="29"/>
      <c r="GO663" s="29"/>
      <c r="GP663" s="29"/>
      <c r="GQ663" s="29"/>
      <c r="GR663" s="29"/>
      <c r="GS663" s="29"/>
      <c r="GT663" s="29"/>
      <c r="GU663" s="29"/>
      <c r="GV663" s="29"/>
      <c r="GW663" s="29"/>
      <c r="GX663" s="29"/>
      <c r="GY663" s="29"/>
      <c r="GZ663" s="29"/>
      <c r="HA663" s="29"/>
      <c r="HB663" s="29"/>
      <c r="HC663" s="29"/>
      <c r="HD663" s="29"/>
      <c r="HE663" s="29"/>
      <c r="HF663" s="29"/>
      <c r="HG663" s="29"/>
      <c r="HH663" s="29"/>
      <c r="HI663" s="29"/>
      <c r="HJ663" s="29"/>
      <c r="HK663" s="29"/>
      <c r="HL663" s="29"/>
      <c r="HM663" s="29"/>
      <c r="HN663" s="29"/>
      <c r="HO663" s="29"/>
      <c r="HP663" s="29"/>
      <c r="HQ663" s="29"/>
      <c r="HR663" s="29"/>
      <c r="HS663" s="29"/>
      <c r="HT663" s="29"/>
      <c r="HU663" s="29"/>
      <c r="HV663" s="29"/>
      <c r="HW663" s="29"/>
      <c r="HX663" s="29"/>
      <c r="HY663" s="29"/>
      <c r="HZ663" s="29"/>
      <c r="IA663" s="29"/>
      <c r="IB663" s="29"/>
      <c r="IC663" s="29"/>
      <c r="ID663" s="29"/>
      <c r="IE663" s="29"/>
      <c r="IF663" s="29"/>
      <c r="IG663" s="29"/>
      <c r="IH663" s="29"/>
      <c r="II663" s="29"/>
      <c r="IJ663" s="29"/>
      <c r="IK663" s="29"/>
      <c r="IL663" s="29"/>
      <c r="IM663" s="29"/>
      <c r="IN663" s="29"/>
      <c r="IO663" s="29"/>
      <c r="IP663" s="29"/>
      <c r="IQ663" s="29"/>
      <c r="IR663" s="29"/>
      <c r="IS663" s="29"/>
      <c r="IT663" s="29"/>
      <c r="IU663" s="29"/>
      <c r="IV663" s="29"/>
      <c r="IW663" s="29"/>
      <c r="IX663" s="29"/>
      <c r="IY663" s="29"/>
      <c r="IZ663" s="29"/>
      <c r="JA663" s="29"/>
      <c r="JB663" s="29"/>
      <c r="JC663" s="29"/>
      <c r="JD663" s="29"/>
      <c r="JE663" s="29"/>
      <c r="JF663" s="29"/>
      <c r="JG663" s="29"/>
      <c r="JH663" s="29"/>
      <c r="JI663" s="29"/>
      <c r="JJ663" s="29"/>
      <c r="JK663" s="29"/>
      <c r="JL663" s="29"/>
      <c r="JM663" s="29"/>
      <c r="JN663" s="29"/>
      <c r="JO663" s="29"/>
      <c r="JP663" s="29"/>
      <c r="JQ663" s="29"/>
      <c r="JR663" s="29"/>
      <c r="JS663" s="29"/>
      <c r="JT663" s="29"/>
      <c r="JU663" s="29"/>
      <c r="JV663" s="29"/>
      <c r="JW663" s="29"/>
      <c r="JX663" s="29"/>
      <c r="JY663" s="29"/>
      <c r="JZ663" s="29"/>
      <c r="KA663" s="29"/>
      <c r="KB663" s="29"/>
      <c r="KC663" s="29"/>
      <c r="KD663" s="29"/>
      <c r="KE663" s="29"/>
      <c r="KF663" s="29"/>
      <c r="KG663" s="29"/>
      <c r="KH663" s="29"/>
      <c r="KI663" s="29"/>
      <c r="KJ663" s="29"/>
      <c r="KK663" s="29"/>
      <c r="KL663" s="29"/>
      <c r="KM663" s="29"/>
      <c r="KN663" s="29"/>
      <c r="KO663" s="29"/>
      <c r="KP663" s="29"/>
      <c r="KQ663" s="29"/>
      <c r="KR663" s="29"/>
      <c r="KS663" s="29"/>
      <c r="KT663" s="29"/>
      <c r="KU663" s="29"/>
      <c r="KV663" s="29"/>
      <c r="KW663" s="29"/>
      <c r="KX663" s="29"/>
      <c r="KY663" s="29"/>
      <c r="KZ663" s="29"/>
      <c r="LA663" s="29"/>
      <c r="LB663" s="29"/>
      <c r="LC663" s="29"/>
      <c r="LD663" s="29"/>
      <c r="LE663" s="29"/>
      <c r="LF663" s="29"/>
      <c r="LG663" s="29"/>
      <c r="LH663" s="29"/>
      <c r="LI663" s="29"/>
      <c r="LJ663" s="29"/>
      <c r="LK663" s="29"/>
      <c r="LL663" s="29"/>
      <c r="LM663" s="29"/>
      <c r="LN663" s="29"/>
      <c r="LO663" s="29"/>
      <c r="LP663" s="29"/>
      <c r="LQ663" s="29"/>
      <c r="LR663" s="29"/>
      <c r="LS663" s="29"/>
      <c r="LT663" s="29"/>
      <c r="LU663" s="29"/>
      <c r="LV663" s="29"/>
      <c r="LW663" s="29"/>
      <c r="LX663" s="29"/>
      <c r="LY663" s="29"/>
      <c r="LZ663" s="29"/>
      <c r="MA663" s="29"/>
      <c r="MB663" s="29"/>
      <c r="MC663" s="29"/>
      <c r="MD663" s="29"/>
      <c r="ME663" s="29"/>
      <c r="MF663" s="29"/>
      <c r="MG663" s="29"/>
      <c r="MH663" s="29"/>
      <c r="MI663" s="29"/>
      <c r="MJ663" s="29"/>
      <c r="MK663" s="29"/>
      <c r="ML663" s="29"/>
      <c r="MM663" s="29"/>
      <c r="MN663" s="29"/>
      <c r="MO663" s="29"/>
      <c r="MP663" s="29"/>
      <c r="MQ663" s="29"/>
      <c r="MR663" s="29"/>
      <c r="MS663" s="29"/>
      <c r="MT663" s="29"/>
      <c r="MU663" s="29"/>
      <c r="MV663" s="29"/>
      <c r="MW663" s="29"/>
      <c r="MX663" s="29"/>
      <c r="MY663" s="29"/>
      <c r="MZ663" s="29"/>
      <c r="NA663" s="29"/>
      <c r="NB663" s="29"/>
      <c r="NC663" s="29"/>
      <c r="ND663" s="29"/>
      <c r="NE663" s="29"/>
      <c r="NF663" s="29"/>
      <c r="NG663" s="29"/>
      <c r="NH663" s="29"/>
      <c r="NI663" s="29"/>
      <c r="NJ663" s="29"/>
      <c r="NK663" s="29"/>
      <c r="NL663" s="29"/>
      <c r="NM663" s="29"/>
      <c r="NN663" s="29"/>
      <c r="NO663" s="29"/>
      <c r="NP663" s="29"/>
      <c r="NQ663" s="29"/>
      <c r="NR663" s="29"/>
      <c r="NS663" s="29"/>
      <c r="NT663" s="29"/>
      <c r="NU663" s="29"/>
      <c r="NV663" s="29"/>
      <c r="NW663" s="29"/>
      <c r="NX663" s="29"/>
      <c r="NY663" s="29"/>
      <c r="NZ663" s="29"/>
      <c r="OA663" s="29"/>
      <c r="OB663" s="29"/>
      <c r="OC663" s="29"/>
      <c r="OD663" s="29"/>
      <c r="OE663" s="29"/>
      <c r="OF663" s="29"/>
      <c r="OG663" s="29"/>
      <c r="OH663" s="29"/>
      <c r="OI663" s="29"/>
      <c r="OJ663" s="29"/>
      <c r="OK663" s="29"/>
      <c r="OL663" s="29"/>
      <c r="OM663" s="29"/>
      <c r="ON663" s="29"/>
      <c r="OO663" s="29"/>
      <c r="OP663" s="29"/>
      <c r="OQ663" s="29"/>
      <c r="OR663" s="29"/>
      <c r="OS663" s="29"/>
      <c r="OT663" s="29"/>
      <c r="OU663" s="29"/>
      <c r="OV663" s="29"/>
      <c r="OW663" s="29"/>
      <c r="OX663" s="29"/>
      <c r="OY663" s="29"/>
      <c r="OZ663" s="29"/>
      <c r="PA663" s="29"/>
      <c r="PB663" s="29"/>
      <c r="PC663" s="29"/>
      <c r="PD663" s="29"/>
      <c r="PE663" s="29"/>
      <c r="PF663" s="29"/>
      <c r="PG663" s="29"/>
      <c r="PH663" s="29"/>
      <c r="PI663" s="29"/>
      <c r="PJ663" s="29"/>
      <c r="PK663" s="29"/>
      <c r="PL663" s="29"/>
      <c r="PM663" s="29"/>
      <c r="PN663" s="29"/>
      <c r="PO663" s="29"/>
      <c r="PP663" s="29"/>
      <c r="PQ663" s="29"/>
      <c r="PR663" s="29"/>
      <c r="PS663" s="29"/>
      <c r="PT663" s="29"/>
      <c r="PU663" s="29"/>
      <c r="PV663" s="29"/>
      <c r="PW663" s="29"/>
      <c r="PX663" s="29"/>
      <c r="PY663" s="29"/>
      <c r="PZ663" s="29"/>
      <c r="QA663" s="29"/>
      <c r="QB663" s="29"/>
      <c r="QC663" s="29"/>
      <c r="QD663" s="29"/>
      <c r="QE663" s="29"/>
      <c r="QF663" s="29"/>
      <c r="QG663" s="29"/>
      <c r="QH663" s="29"/>
      <c r="QI663" s="29"/>
      <c r="QJ663" s="29"/>
      <c r="QK663" s="29"/>
      <c r="QL663" s="29"/>
      <c r="QM663" s="29"/>
      <c r="QN663" s="29"/>
      <c r="QO663" s="29"/>
      <c r="QP663" s="29"/>
      <c r="QQ663" s="29"/>
      <c r="QR663" s="29"/>
      <c r="QS663" s="29"/>
      <c r="QT663" s="29"/>
      <c r="QU663" s="29"/>
      <c r="QV663" s="29"/>
      <c r="QW663" s="29"/>
      <c r="QX663" s="29"/>
      <c r="QY663" s="29"/>
      <c r="QZ663" s="29"/>
      <c r="RA663" s="29"/>
      <c r="RB663" s="29"/>
      <c r="RC663" s="29"/>
      <c r="RD663" s="29"/>
      <c r="RE663" s="29"/>
      <c r="RF663" s="29"/>
      <c r="RG663" s="29"/>
      <c r="RH663" s="29"/>
      <c r="RI663" s="29"/>
      <c r="RJ663" s="29"/>
      <c r="RK663" s="29"/>
      <c r="RL663" s="29"/>
      <c r="RM663" s="29"/>
      <c r="RN663" s="29"/>
      <c r="RO663" s="29"/>
      <c r="RP663" s="29"/>
      <c r="RQ663" s="29"/>
      <c r="RR663" s="29"/>
      <c r="RS663" s="29"/>
      <c r="RT663" s="29"/>
      <c r="RU663" s="29"/>
      <c r="RV663" s="29"/>
      <c r="RW663" s="29"/>
      <c r="RX663" s="29"/>
      <c r="RY663" s="29"/>
      <c r="RZ663" s="29"/>
      <c r="SA663" s="29"/>
      <c r="SB663" s="29"/>
      <c r="SC663" s="29"/>
      <c r="SD663" s="29"/>
      <c r="SE663" s="29"/>
      <c r="SF663" s="29"/>
      <c r="SG663" s="29"/>
      <c r="SH663" s="29"/>
      <c r="SI663" s="29"/>
      <c r="SJ663" s="29"/>
      <c r="SK663" s="29"/>
      <c r="SL663" s="29"/>
      <c r="SM663" s="29"/>
      <c r="SN663" s="29"/>
      <c r="SO663" s="29"/>
      <c r="SP663" s="29"/>
      <c r="SQ663" s="29"/>
      <c r="SR663" s="29"/>
      <c r="SS663" s="29"/>
      <c r="ST663" s="29"/>
      <c r="SU663" s="29"/>
      <c r="SV663" s="29"/>
      <c r="SW663" s="29"/>
      <c r="SX663" s="29"/>
      <c r="SY663" s="29"/>
      <c r="SZ663" s="29"/>
      <c r="TA663" s="29"/>
      <c r="TB663" s="29"/>
      <c r="TC663" s="29"/>
      <c r="TD663" s="29"/>
      <c r="TE663" s="29"/>
      <c r="TF663" s="29"/>
      <c r="TG663" s="29"/>
      <c r="TH663" s="29"/>
      <c r="TI663" s="29"/>
      <c r="TJ663" s="29"/>
      <c r="TK663" s="29"/>
      <c r="TL663" s="29"/>
      <c r="TM663" s="29"/>
      <c r="TN663" s="29"/>
      <c r="TO663" s="29"/>
      <c r="TP663" s="29"/>
      <c r="TQ663" s="29"/>
      <c r="TR663" s="29"/>
      <c r="TS663" s="29"/>
      <c r="TT663" s="29"/>
      <c r="TU663" s="29"/>
      <c r="TV663" s="29"/>
      <c r="TW663" s="29"/>
      <c r="TX663" s="29"/>
      <c r="TY663" s="29"/>
      <c r="TZ663" s="29"/>
      <c r="UA663" s="29"/>
      <c r="UB663" s="29"/>
      <c r="UC663" s="29"/>
      <c r="UD663" s="29"/>
      <c r="UE663" s="29"/>
      <c r="UF663" s="29"/>
      <c r="UG663" s="29"/>
      <c r="UH663" s="29"/>
      <c r="UI663" s="29"/>
      <c r="UJ663" s="29"/>
      <c r="UK663" s="29"/>
      <c r="UL663" s="29"/>
      <c r="UM663" s="29"/>
      <c r="UN663" s="29"/>
      <c r="UO663" s="29"/>
      <c r="UP663" s="29"/>
      <c r="UQ663" s="29"/>
      <c r="UR663" s="29"/>
      <c r="US663" s="29"/>
      <c r="UT663" s="29"/>
      <c r="UU663" s="29"/>
      <c r="UV663" s="29"/>
      <c r="UW663" s="29"/>
      <c r="UX663" s="29"/>
      <c r="UY663" s="29"/>
      <c r="UZ663" s="29"/>
      <c r="VA663" s="29"/>
      <c r="VB663" s="29"/>
      <c r="VC663" s="29"/>
      <c r="VD663" s="29"/>
      <c r="VE663" s="29"/>
      <c r="VF663" s="29"/>
      <c r="VG663" s="29"/>
      <c r="VH663" s="29"/>
      <c r="VI663" s="29"/>
      <c r="VJ663" s="29"/>
      <c r="VK663" s="29"/>
      <c r="VL663" s="29"/>
      <c r="VM663" s="29"/>
      <c r="VN663" s="29"/>
      <c r="VO663" s="29"/>
      <c r="VP663" s="29"/>
      <c r="VQ663" s="29"/>
      <c r="VR663" s="29"/>
      <c r="VS663" s="29"/>
      <c r="VT663" s="29"/>
      <c r="VU663" s="29"/>
      <c r="VV663" s="29"/>
      <c r="VW663" s="29"/>
      <c r="VX663" s="29"/>
      <c r="VY663" s="29"/>
      <c r="VZ663" s="29"/>
      <c r="WA663" s="29"/>
      <c r="WB663" s="29"/>
      <c r="WC663" s="29"/>
      <c r="WD663" s="29"/>
      <c r="WE663" s="29"/>
      <c r="WF663" s="29"/>
      <c r="WG663" s="29"/>
      <c r="WH663" s="29"/>
      <c r="WI663" s="29"/>
      <c r="WJ663" s="29"/>
      <c r="WK663" s="29"/>
      <c r="WL663" s="29"/>
      <c r="WM663" s="29"/>
      <c r="WN663" s="29"/>
      <c r="WO663" s="29"/>
      <c r="WP663" s="29"/>
      <c r="WQ663" s="29"/>
      <c r="WR663" s="29"/>
      <c r="WS663" s="29"/>
      <c r="WT663" s="29"/>
      <c r="WU663" s="29"/>
      <c r="WV663" s="29"/>
      <c r="WW663" s="29"/>
      <c r="WX663" s="29"/>
      <c r="WY663" s="29"/>
      <c r="WZ663" s="29"/>
      <c r="XA663" s="29"/>
      <c r="XB663" s="29"/>
      <c r="XC663" s="29"/>
      <c r="XD663" s="29"/>
      <c r="XE663" s="29"/>
      <c r="XF663" s="29"/>
      <c r="XG663" s="29"/>
      <c r="XH663" s="29"/>
      <c r="XI663" s="29"/>
      <c r="XJ663" s="29"/>
      <c r="XK663" s="29"/>
      <c r="XL663" s="29"/>
      <c r="XM663" s="29"/>
      <c r="XN663" s="29"/>
      <c r="XO663" s="29"/>
      <c r="XP663" s="29"/>
      <c r="XQ663" s="29"/>
      <c r="XR663" s="29"/>
      <c r="XS663" s="29"/>
      <c r="XT663" s="29"/>
      <c r="XU663" s="29"/>
      <c r="XV663" s="29"/>
      <c r="XW663" s="29"/>
      <c r="XX663" s="29"/>
      <c r="XY663" s="29"/>
      <c r="XZ663" s="29"/>
      <c r="YA663" s="29"/>
      <c r="YB663" s="29"/>
      <c r="YC663" s="29"/>
      <c r="YD663" s="29"/>
      <c r="YE663" s="29"/>
      <c r="YF663" s="29"/>
      <c r="YG663" s="29"/>
      <c r="YH663" s="29"/>
      <c r="YI663" s="29"/>
      <c r="YJ663" s="29"/>
      <c r="YK663" s="29"/>
      <c r="YL663" s="29"/>
      <c r="YM663" s="29"/>
      <c r="YN663" s="29"/>
      <c r="YO663" s="29"/>
      <c r="YP663" s="29"/>
      <c r="YQ663" s="29"/>
      <c r="YR663" s="29"/>
      <c r="YS663" s="29"/>
      <c r="YT663" s="29"/>
      <c r="YU663" s="29"/>
      <c r="YV663" s="29"/>
      <c r="YW663" s="29"/>
      <c r="YX663" s="29"/>
      <c r="YY663" s="29"/>
      <c r="YZ663" s="29"/>
      <c r="ZA663" s="29"/>
      <c r="ZB663" s="29"/>
      <c r="ZC663" s="29"/>
      <c r="ZD663" s="29"/>
      <c r="ZE663" s="29"/>
      <c r="ZF663" s="29"/>
      <c r="ZG663" s="29"/>
      <c r="ZH663" s="29"/>
      <c r="ZI663" s="29"/>
      <c r="ZJ663" s="29"/>
      <c r="ZK663" s="29"/>
      <c r="ZL663" s="29"/>
      <c r="ZM663" s="29"/>
      <c r="ZN663" s="29"/>
      <c r="ZO663" s="29"/>
      <c r="ZP663" s="29"/>
      <c r="ZQ663" s="29"/>
      <c r="ZR663" s="29"/>
      <c r="ZS663" s="29"/>
      <c r="ZT663" s="29"/>
      <c r="ZU663" s="29"/>
      <c r="ZV663" s="29"/>
      <c r="ZW663" s="29"/>
      <c r="ZX663" s="29"/>
      <c r="ZY663" s="29"/>
      <c r="ZZ663" s="29"/>
      <c r="AAA663" s="29"/>
      <c r="AAB663" s="29"/>
      <c r="AAC663" s="29"/>
      <c r="AAD663" s="29"/>
      <c r="AAE663" s="29"/>
      <c r="AAF663" s="29"/>
      <c r="AAG663" s="29"/>
      <c r="AAH663" s="29"/>
      <c r="AAI663" s="29"/>
      <c r="AAJ663" s="29"/>
      <c r="AAK663" s="29"/>
      <c r="AAL663" s="29"/>
      <c r="AAM663" s="29"/>
      <c r="AAN663" s="29"/>
      <c r="AAO663" s="29"/>
      <c r="AAP663" s="29"/>
      <c r="AAQ663" s="29"/>
      <c r="AAR663" s="29"/>
      <c r="AAS663" s="29"/>
      <c r="AAT663" s="29"/>
      <c r="AAU663" s="29"/>
      <c r="AAV663" s="29"/>
      <c r="AAW663" s="29"/>
      <c r="AAX663" s="29"/>
      <c r="AAY663" s="29"/>
      <c r="AAZ663" s="29"/>
      <c r="ABA663" s="29"/>
      <c r="ABB663" s="29"/>
      <c r="ABC663" s="29"/>
      <c r="ABD663" s="29"/>
      <c r="ABE663" s="29"/>
      <c r="ABF663" s="29"/>
      <c r="ABG663" s="29"/>
      <c r="ABH663" s="29"/>
      <c r="ABI663" s="29"/>
      <c r="ABJ663" s="29"/>
      <c r="ABK663" s="29"/>
      <c r="ABL663" s="29"/>
      <c r="ABM663" s="29"/>
      <c r="ABN663" s="29"/>
      <c r="ABO663" s="29"/>
      <c r="ABP663" s="29"/>
      <c r="ABQ663" s="29"/>
      <c r="ABR663" s="29"/>
      <c r="ABS663" s="29"/>
      <c r="ABT663" s="29"/>
      <c r="ABU663" s="29"/>
      <c r="ABV663" s="29"/>
      <c r="ABW663" s="29"/>
      <c r="ABX663" s="29"/>
      <c r="ABY663" s="29"/>
      <c r="ABZ663" s="29"/>
      <c r="ACA663" s="29"/>
      <c r="ACB663" s="29"/>
      <c r="ACC663" s="29"/>
      <c r="ACD663" s="29"/>
      <c r="ACE663" s="29"/>
      <c r="ACF663" s="29"/>
      <c r="ACG663" s="29"/>
      <c r="ACH663" s="29"/>
      <c r="ACI663" s="29"/>
      <c r="ACJ663" s="29"/>
      <c r="ACK663" s="29"/>
      <c r="ACL663" s="29"/>
      <c r="ACM663" s="29"/>
      <c r="ACN663" s="29"/>
      <c r="ACO663" s="29"/>
      <c r="ACP663" s="29"/>
      <c r="ACQ663" s="29"/>
      <c r="ACR663" s="29"/>
      <c r="ACS663" s="29"/>
      <c r="ACT663" s="29"/>
      <c r="ACU663" s="29"/>
      <c r="ACV663" s="29"/>
      <c r="ACW663" s="29"/>
      <c r="ACX663" s="29"/>
      <c r="ACY663" s="29"/>
      <c r="ACZ663" s="29"/>
      <c r="ADA663" s="29"/>
      <c r="ADB663" s="29"/>
      <c r="ADC663" s="29"/>
      <c r="ADD663" s="29"/>
      <c r="ADE663" s="29"/>
      <c r="ADF663" s="29"/>
      <c r="ADG663" s="29"/>
      <c r="ADH663" s="29"/>
      <c r="ADI663" s="29"/>
      <c r="ADJ663" s="29"/>
      <c r="ADK663" s="29"/>
      <c r="ADL663" s="29"/>
      <c r="ADM663" s="29"/>
      <c r="ADN663" s="29"/>
      <c r="ADO663" s="29"/>
      <c r="ADP663" s="29"/>
      <c r="ADQ663" s="29"/>
      <c r="ADR663" s="29"/>
      <c r="ADS663" s="29"/>
      <c r="ADT663" s="29"/>
      <c r="ADU663" s="29"/>
      <c r="ADV663" s="29"/>
      <c r="ADW663" s="29"/>
      <c r="ADX663" s="29"/>
      <c r="ADY663" s="29"/>
      <c r="ADZ663" s="29"/>
      <c r="AEA663" s="29"/>
      <c r="AEB663" s="29"/>
      <c r="AEC663" s="29"/>
      <c r="AED663" s="29"/>
      <c r="AEE663" s="29"/>
      <c r="AEF663" s="29"/>
      <c r="AEG663" s="29"/>
      <c r="AEH663" s="29"/>
      <c r="AEI663" s="29"/>
      <c r="AEJ663" s="29"/>
      <c r="AEK663" s="29"/>
      <c r="AEL663" s="29"/>
      <c r="AEM663" s="29"/>
      <c r="AEN663" s="29"/>
      <c r="AEO663" s="29"/>
      <c r="AEP663" s="29"/>
      <c r="AEQ663" s="29"/>
      <c r="AER663" s="29"/>
      <c r="AES663" s="29"/>
      <c r="AET663" s="29"/>
      <c r="AEU663" s="29"/>
      <c r="AEV663" s="29"/>
      <c r="AEW663" s="29"/>
      <c r="AEX663" s="29"/>
      <c r="AEY663" s="29"/>
      <c r="AEZ663" s="29"/>
      <c r="AFA663" s="29"/>
      <c r="AFB663" s="29"/>
      <c r="AFC663" s="29"/>
      <c r="AFD663" s="29"/>
      <c r="AFE663" s="29"/>
      <c r="AFF663" s="29"/>
      <c r="AFG663" s="29"/>
      <c r="AFH663" s="29"/>
      <c r="AFI663" s="29"/>
      <c r="AFJ663" s="29"/>
      <c r="AFK663" s="29"/>
      <c r="AFL663" s="29"/>
      <c r="AFM663" s="29"/>
      <c r="AFN663" s="29"/>
      <c r="AFO663" s="29"/>
      <c r="AFP663" s="29"/>
      <c r="AFQ663" s="29"/>
      <c r="AFR663" s="29"/>
      <c r="AFS663" s="29"/>
      <c r="AFT663" s="29"/>
      <c r="AFU663" s="29"/>
      <c r="AFV663" s="29"/>
      <c r="AFW663" s="29"/>
      <c r="AFX663" s="29"/>
      <c r="AFY663" s="29"/>
      <c r="AFZ663" s="29"/>
      <c r="AGA663" s="29"/>
      <c r="AGB663" s="29"/>
      <c r="AGC663" s="29"/>
      <c r="AGD663" s="29"/>
      <c r="AGE663" s="29"/>
      <c r="AGF663" s="29"/>
      <c r="AGG663" s="29"/>
      <c r="AGH663" s="29"/>
      <c r="AGI663" s="29"/>
      <c r="AGJ663" s="29"/>
      <c r="AGK663" s="29"/>
      <c r="AGL663" s="29"/>
      <c r="AGM663" s="29"/>
      <c r="AGN663" s="29"/>
      <c r="AGO663" s="29"/>
      <c r="AGP663" s="29"/>
      <c r="AGQ663" s="29"/>
      <c r="AGR663" s="29"/>
      <c r="AGS663" s="29"/>
      <c r="AGT663" s="29"/>
      <c r="AGU663" s="29"/>
      <c r="AGV663" s="29"/>
      <c r="AGW663" s="29"/>
      <c r="AGX663" s="29"/>
      <c r="AGY663" s="29"/>
      <c r="AGZ663" s="29"/>
      <c r="AHA663" s="29"/>
      <c r="AHB663" s="29"/>
      <c r="AHC663" s="29"/>
      <c r="AHD663" s="29"/>
      <c r="AHE663" s="29"/>
      <c r="AHF663" s="29"/>
      <c r="AHG663" s="29"/>
      <c r="AHH663" s="29"/>
      <c r="AHI663" s="29"/>
      <c r="AHJ663" s="29"/>
      <c r="AHK663" s="29"/>
      <c r="AHL663" s="29"/>
      <c r="AHM663" s="29"/>
      <c r="AHN663" s="29"/>
      <c r="AHO663" s="29"/>
      <c r="AHP663" s="29"/>
      <c r="AHQ663" s="29"/>
      <c r="AHR663" s="29"/>
      <c r="AHS663" s="29"/>
      <c r="AHT663" s="29"/>
      <c r="AHU663" s="29"/>
      <c r="AHV663" s="29"/>
      <c r="AHW663" s="29"/>
      <c r="AHX663" s="29"/>
      <c r="AHY663" s="29"/>
      <c r="AHZ663" s="29"/>
      <c r="AIA663" s="29"/>
      <c r="AIB663" s="29"/>
      <c r="AIC663" s="29"/>
      <c r="AID663" s="29"/>
      <c r="AIE663" s="29"/>
      <c r="AIF663" s="29"/>
      <c r="AIG663" s="29"/>
      <c r="AIH663" s="29"/>
      <c r="AII663" s="29"/>
      <c r="AIJ663" s="29"/>
      <c r="AIK663" s="29"/>
      <c r="AIL663" s="29"/>
      <c r="AIM663" s="29"/>
      <c r="AIN663" s="29"/>
      <c r="AIO663" s="29"/>
      <c r="AIP663" s="29"/>
      <c r="AIQ663" s="29"/>
      <c r="AIR663" s="29"/>
      <c r="AIS663" s="29"/>
      <c r="AIT663" s="29"/>
      <c r="AIU663" s="29"/>
      <c r="AIV663" s="29"/>
      <c r="AIW663" s="29"/>
      <c r="AIX663" s="29"/>
      <c r="AIY663" s="29"/>
      <c r="AIZ663" s="29"/>
      <c r="AJA663" s="29"/>
      <c r="AJB663" s="29"/>
      <c r="AJC663" s="29"/>
      <c r="AJD663" s="29"/>
      <c r="AJE663" s="29"/>
      <c r="AJF663" s="29"/>
      <c r="AJG663" s="29"/>
      <c r="AJH663" s="29"/>
      <c r="AJI663" s="29"/>
      <c r="AJJ663" s="29"/>
      <c r="AJK663" s="29"/>
      <c r="AJL663" s="29"/>
      <c r="AJM663" s="29"/>
      <c r="AJN663" s="29"/>
      <c r="AJO663" s="29"/>
      <c r="AJP663" s="29"/>
      <c r="AJQ663" s="29"/>
      <c r="AJR663" s="29"/>
      <c r="AJS663" s="29"/>
      <c r="AJT663" s="29"/>
      <c r="AJU663" s="29"/>
      <c r="AJV663" s="29"/>
      <c r="AJW663" s="29"/>
      <c r="AJX663" s="29"/>
      <c r="AJY663" s="29"/>
      <c r="AJZ663" s="29"/>
      <c r="AKA663" s="29"/>
      <c r="AKB663" s="29"/>
      <c r="AKC663" s="29"/>
      <c r="AKD663" s="29"/>
      <c r="AKE663" s="29"/>
      <c r="AKF663" s="29"/>
      <c r="AKG663" s="29"/>
      <c r="AKH663" s="29"/>
      <c r="AKI663" s="29"/>
      <c r="AKJ663" s="29"/>
      <c r="AKK663" s="29"/>
      <c r="AKL663" s="29"/>
      <c r="AKM663" s="29"/>
      <c r="AKN663" s="29"/>
      <c r="AKO663" s="29"/>
      <c r="AKP663" s="29"/>
      <c r="AKQ663" s="29"/>
      <c r="AKR663" s="29"/>
      <c r="AKS663" s="29"/>
      <c r="AKT663" s="29"/>
      <c r="AKU663" s="29"/>
      <c r="AKV663" s="29"/>
      <c r="AKW663" s="29"/>
      <c r="AKX663" s="29"/>
      <c r="AKY663" s="29"/>
      <c r="AKZ663" s="29"/>
      <c r="ALA663" s="29"/>
      <c r="ALB663" s="29"/>
      <c r="ALC663" s="29"/>
      <c r="ALD663" s="29"/>
      <c r="ALE663" s="29"/>
      <c r="ALF663" s="29"/>
      <c r="ALG663" s="29"/>
      <c r="ALH663" s="29"/>
      <c r="ALI663" s="29"/>
      <c r="ALJ663" s="29"/>
      <c r="ALK663" s="29"/>
      <c r="ALL663" s="29"/>
      <c r="ALM663" s="29"/>
      <c r="ALN663" s="29"/>
      <c r="ALO663" s="29"/>
      <c r="ALP663" s="29"/>
      <c r="ALQ663" s="29"/>
      <c r="ALR663" s="29"/>
      <c r="ALS663" s="29"/>
      <c r="ALT663" s="29"/>
      <c r="ALU663" s="29"/>
      <c r="ALV663" s="29"/>
      <c r="ALW663" s="29"/>
      <c r="ALX663" s="29"/>
      <c r="ALY663" s="29"/>
      <c r="ALZ663" s="29"/>
      <c r="AMA663" s="29"/>
      <c r="AMB663" s="29"/>
      <c r="AMC663" s="29"/>
      <c r="AMD663" s="29"/>
      <c r="AME663" s="29"/>
      <c r="AMF663" s="29"/>
      <c r="AMG663" s="29"/>
      <c r="AMH663" s="29"/>
      <c r="AMI663" s="29"/>
      <c r="AMJ663" s="29"/>
      <c r="AMK663" s="29"/>
      <c r="AML663" s="29"/>
      <c r="AMM663" s="29"/>
      <c r="AMN663" s="29"/>
      <c r="AMO663" s="29"/>
      <c r="AMP663" s="29"/>
      <c r="AMQ663" s="29"/>
      <c r="AMR663" s="29"/>
      <c r="AMS663" s="29"/>
      <c r="AMT663" s="29"/>
      <c r="AMU663" s="29"/>
      <c r="AMV663" s="29"/>
      <c r="AMW663" s="29"/>
      <c r="AMX663" s="29"/>
    </row>
    <row r="664" spans="1:1038" s="18" customFormat="1" x14ac:dyDescent="0.25">
      <c r="B664" t="s">
        <v>195</v>
      </c>
      <c r="J664" s="218"/>
      <c r="K664" s="218"/>
      <c r="M664" s="32"/>
      <c r="N664" s="52"/>
      <c r="O664"/>
      <c r="P664" s="53"/>
      <c r="Q664" s="60"/>
      <c r="R664" s="60"/>
      <c r="S664" s="60"/>
      <c r="T664" s="21"/>
      <c r="U664" s="22"/>
      <c r="V664" s="30"/>
      <c r="W664" s="80"/>
      <c r="X664" s="80"/>
      <c r="Y664" s="80"/>
      <c r="Z664" s="45"/>
      <c r="AA664" s="47"/>
      <c r="AB664" s="44"/>
      <c r="AC664"/>
      <c r="AD664"/>
      <c r="AE664" s="127"/>
      <c r="AF664" s="127"/>
      <c r="AG664"/>
      <c r="AH664"/>
      <c r="AI664"/>
      <c r="AJ664"/>
      <c r="AK664"/>
      <c r="AL664"/>
      <c r="AM664"/>
      <c r="AN664"/>
      <c r="AO664"/>
      <c r="AP664"/>
      <c r="AQ664"/>
      <c r="AR664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9"/>
      <c r="BI664" s="29"/>
      <c r="BJ664" s="29"/>
      <c r="BK664" s="29"/>
      <c r="BL664" s="29"/>
      <c r="BM664" s="29"/>
      <c r="BN664" s="29"/>
      <c r="BO664" s="29"/>
      <c r="BP664" s="29"/>
      <c r="BQ664" s="29"/>
      <c r="BR664" s="29"/>
      <c r="BS664" s="29"/>
      <c r="BT664" s="29"/>
      <c r="BU664" s="29"/>
      <c r="BV664" s="29"/>
      <c r="BW664" s="29"/>
      <c r="BX664" s="29"/>
      <c r="BY664" s="29"/>
      <c r="BZ664" s="29"/>
      <c r="CA664" s="29"/>
      <c r="CB664" s="29"/>
      <c r="CC664" s="29"/>
      <c r="CD664" s="29"/>
      <c r="CE664" s="29"/>
      <c r="CF664" s="29"/>
      <c r="CG664" s="29"/>
      <c r="CH664" s="29"/>
      <c r="CI664" s="29"/>
      <c r="CJ664" s="29"/>
      <c r="CK664" s="29"/>
      <c r="CL664" s="29"/>
      <c r="CM664" s="29"/>
      <c r="CN664" s="29"/>
      <c r="CO664" s="29"/>
      <c r="CP664" s="29"/>
      <c r="CQ664" s="29"/>
      <c r="CR664" s="29"/>
      <c r="CS664" s="29"/>
      <c r="CT664" s="29"/>
      <c r="CU664" s="29"/>
      <c r="CV664" s="29"/>
      <c r="CW664" s="29"/>
      <c r="CX664" s="29"/>
      <c r="CY664" s="29"/>
      <c r="CZ664" s="29"/>
      <c r="DA664" s="29"/>
      <c r="DB664" s="29"/>
      <c r="DC664" s="29"/>
      <c r="DD664" s="29"/>
      <c r="DE664" s="29"/>
      <c r="DF664" s="29"/>
      <c r="DG664" s="29"/>
      <c r="DH664" s="29"/>
      <c r="DI664" s="29"/>
      <c r="DJ664" s="29"/>
      <c r="DK664" s="29"/>
      <c r="DL664" s="29"/>
      <c r="DM664" s="29"/>
      <c r="DN664" s="29"/>
      <c r="DO664" s="29"/>
      <c r="DP664" s="29"/>
      <c r="DQ664" s="29"/>
      <c r="DR664" s="29"/>
      <c r="DS664" s="29"/>
      <c r="DT664" s="29"/>
      <c r="DU664" s="29"/>
      <c r="DV664" s="29"/>
      <c r="DW664" s="29"/>
      <c r="DX664" s="29"/>
      <c r="DY664" s="29"/>
      <c r="DZ664" s="29"/>
      <c r="EA664" s="29"/>
      <c r="EB664" s="29"/>
      <c r="EC664" s="29"/>
      <c r="ED664" s="29"/>
      <c r="EE664" s="29"/>
      <c r="EF664" s="29"/>
      <c r="EG664" s="29"/>
      <c r="EH664" s="29"/>
      <c r="EI664" s="29"/>
      <c r="EJ664" s="29"/>
      <c r="EK664" s="29"/>
      <c r="EL664" s="29"/>
      <c r="EM664" s="29"/>
      <c r="EN664" s="29"/>
      <c r="EO664" s="29"/>
      <c r="EP664" s="29"/>
      <c r="EQ664" s="29"/>
      <c r="ER664" s="29"/>
      <c r="ES664" s="29"/>
      <c r="ET664" s="29"/>
      <c r="EU664" s="29"/>
      <c r="EV664" s="29"/>
      <c r="EW664" s="29"/>
      <c r="EX664" s="29"/>
      <c r="EY664" s="29"/>
      <c r="EZ664" s="29"/>
      <c r="FA664" s="29"/>
      <c r="FB664" s="29"/>
      <c r="FC664" s="29"/>
      <c r="FD664" s="29"/>
      <c r="FE664" s="29"/>
      <c r="FF664" s="29"/>
      <c r="FG664" s="29"/>
      <c r="FH664" s="29"/>
      <c r="FI664" s="29"/>
      <c r="FJ664" s="29"/>
      <c r="FK664" s="29"/>
      <c r="FL664" s="29"/>
      <c r="FM664" s="29"/>
      <c r="FN664" s="29"/>
      <c r="FO664" s="29"/>
      <c r="FP664" s="29"/>
      <c r="FQ664" s="29"/>
      <c r="FR664" s="29"/>
      <c r="FS664" s="29"/>
      <c r="FT664" s="29"/>
      <c r="FU664" s="29"/>
      <c r="FV664" s="29"/>
      <c r="FW664" s="29"/>
      <c r="FX664" s="29"/>
      <c r="FY664" s="29"/>
      <c r="FZ664" s="29"/>
      <c r="GA664" s="29"/>
      <c r="GB664" s="29"/>
      <c r="GC664" s="29"/>
      <c r="GD664" s="29"/>
      <c r="GE664" s="29"/>
      <c r="GF664" s="29"/>
      <c r="GG664" s="29"/>
      <c r="GH664" s="29"/>
      <c r="GI664" s="29"/>
      <c r="GJ664" s="29"/>
      <c r="GK664" s="29"/>
      <c r="GL664" s="29"/>
      <c r="GM664" s="29"/>
      <c r="GN664" s="29"/>
      <c r="GO664" s="29"/>
      <c r="GP664" s="29"/>
      <c r="GQ664" s="29"/>
      <c r="GR664" s="29"/>
      <c r="GS664" s="29"/>
      <c r="GT664" s="29"/>
      <c r="GU664" s="29"/>
      <c r="GV664" s="29"/>
      <c r="GW664" s="29"/>
      <c r="GX664" s="29"/>
      <c r="GY664" s="29"/>
      <c r="GZ664" s="29"/>
      <c r="HA664" s="29"/>
      <c r="HB664" s="29"/>
      <c r="HC664" s="29"/>
      <c r="HD664" s="29"/>
      <c r="HE664" s="29"/>
      <c r="HF664" s="29"/>
      <c r="HG664" s="29"/>
      <c r="HH664" s="29"/>
      <c r="HI664" s="29"/>
      <c r="HJ664" s="29"/>
      <c r="HK664" s="29"/>
      <c r="HL664" s="29"/>
      <c r="HM664" s="29"/>
      <c r="HN664" s="29"/>
      <c r="HO664" s="29"/>
      <c r="HP664" s="29"/>
      <c r="HQ664" s="29"/>
      <c r="HR664" s="29"/>
      <c r="HS664" s="29"/>
      <c r="HT664" s="29"/>
      <c r="HU664" s="29"/>
      <c r="HV664" s="29"/>
      <c r="HW664" s="29"/>
      <c r="HX664" s="29"/>
      <c r="HY664" s="29"/>
      <c r="HZ664" s="29"/>
      <c r="IA664" s="29"/>
      <c r="IB664" s="29"/>
      <c r="IC664" s="29"/>
      <c r="ID664" s="29"/>
      <c r="IE664" s="29"/>
      <c r="IF664" s="29"/>
      <c r="IG664" s="29"/>
      <c r="IH664" s="29"/>
      <c r="II664" s="29"/>
      <c r="IJ664" s="29"/>
      <c r="IK664" s="29"/>
      <c r="IL664" s="29"/>
      <c r="IM664" s="29"/>
      <c r="IN664" s="29"/>
      <c r="IO664" s="29"/>
      <c r="IP664" s="29"/>
      <c r="IQ664" s="29"/>
      <c r="IR664" s="29"/>
      <c r="IS664" s="29"/>
      <c r="IT664" s="29"/>
      <c r="IU664" s="29"/>
      <c r="IV664" s="29"/>
      <c r="IW664" s="29"/>
      <c r="IX664" s="29"/>
      <c r="IY664" s="29"/>
      <c r="IZ664" s="29"/>
      <c r="JA664" s="29"/>
      <c r="JB664" s="29"/>
      <c r="JC664" s="29"/>
      <c r="JD664" s="29"/>
      <c r="JE664" s="29"/>
      <c r="JF664" s="29"/>
      <c r="JG664" s="29"/>
      <c r="JH664" s="29"/>
      <c r="JI664" s="29"/>
      <c r="JJ664" s="29"/>
      <c r="JK664" s="29"/>
      <c r="JL664" s="29"/>
      <c r="JM664" s="29"/>
      <c r="JN664" s="29"/>
      <c r="JO664" s="29"/>
      <c r="JP664" s="29"/>
      <c r="JQ664" s="29"/>
      <c r="JR664" s="29"/>
      <c r="JS664" s="29"/>
      <c r="JT664" s="29"/>
      <c r="JU664" s="29"/>
      <c r="JV664" s="29"/>
      <c r="JW664" s="29"/>
      <c r="JX664" s="29"/>
      <c r="JY664" s="29"/>
      <c r="JZ664" s="29"/>
      <c r="KA664" s="29"/>
      <c r="KB664" s="29"/>
      <c r="KC664" s="29"/>
      <c r="KD664" s="29"/>
      <c r="KE664" s="29"/>
      <c r="KF664" s="29"/>
      <c r="KG664" s="29"/>
      <c r="KH664" s="29"/>
      <c r="KI664" s="29"/>
      <c r="KJ664" s="29"/>
      <c r="KK664" s="29"/>
      <c r="KL664" s="29"/>
      <c r="KM664" s="29"/>
      <c r="KN664" s="29"/>
      <c r="KO664" s="29"/>
      <c r="KP664" s="29"/>
      <c r="KQ664" s="29"/>
      <c r="KR664" s="29"/>
      <c r="KS664" s="29"/>
      <c r="KT664" s="29"/>
      <c r="KU664" s="29"/>
      <c r="KV664" s="29"/>
      <c r="KW664" s="29"/>
      <c r="KX664" s="29"/>
      <c r="KY664" s="29"/>
      <c r="KZ664" s="29"/>
      <c r="LA664" s="29"/>
      <c r="LB664" s="29"/>
      <c r="LC664" s="29"/>
      <c r="LD664" s="29"/>
      <c r="LE664" s="29"/>
      <c r="LF664" s="29"/>
      <c r="LG664" s="29"/>
      <c r="LH664" s="29"/>
      <c r="LI664" s="29"/>
      <c r="LJ664" s="29"/>
      <c r="LK664" s="29"/>
      <c r="LL664" s="29"/>
      <c r="LM664" s="29"/>
      <c r="LN664" s="29"/>
      <c r="LO664" s="29"/>
      <c r="LP664" s="29"/>
      <c r="LQ664" s="29"/>
      <c r="LR664" s="29"/>
      <c r="LS664" s="29"/>
      <c r="LT664" s="29"/>
      <c r="LU664" s="29"/>
      <c r="LV664" s="29"/>
      <c r="LW664" s="29"/>
      <c r="LX664" s="29"/>
      <c r="LY664" s="29"/>
      <c r="LZ664" s="29"/>
      <c r="MA664" s="29"/>
      <c r="MB664" s="29"/>
      <c r="MC664" s="29"/>
      <c r="MD664" s="29"/>
      <c r="ME664" s="29"/>
      <c r="MF664" s="29"/>
      <c r="MG664" s="29"/>
      <c r="MH664" s="29"/>
      <c r="MI664" s="29"/>
      <c r="MJ664" s="29"/>
      <c r="MK664" s="29"/>
      <c r="ML664" s="29"/>
      <c r="MM664" s="29"/>
      <c r="MN664" s="29"/>
      <c r="MO664" s="29"/>
      <c r="MP664" s="29"/>
      <c r="MQ664" s="29"/>
      <c r="MR664" s="29"/>
      <c r="MS664" s="29"/>
      <c r="MT664" s="29"/>
      <c r="MU664" s="29"/>
      <c r="MV664" s="29"/>
      <c r="MW664" s="29"/>
      <c r="MX664" s="29"/>
      <c r="MY664" s="29"/>
      <c r="MZ664" s="29"/>
      <c r="NA664" s="29"/>
      <c r="NB664" s="29"/>
      <c r="NC664" s="29"/>
      <c r="ND664" s="29"/>
      <c r="NE664" s="29"/>
      <c r="NF664" s="29"/>
      <c r="NG664" s="29"/>
      <c r="NH664" s="29"/>
      <c r="NI664" s="29"/>
      <c r="NJ664" s="29"/>
      <c r="NK664" s="29"/>
      <c r="NL664" s="29"/>
      <c r="NM664" s="29"/>
      <c r="NN664" s="29"/>
      <c r="NO664" s="29"/>
      <c r="NP664" s="29"/>
      <c r="NQ664" s="29"/>
      <c r="NR664" s="29"/>
      <c r="NS664" s="29"/>
      <c r="NT664" s="29"/>
      <c r="NU664" s="29"/>
      <c r="NV664" s="29"/>
      <c r="NW664" s="29"/>
      <c r="NX664" s="29"/>
      <c r="NY664" s="29"/>
      <c r="NZ664" s="29"/>
      <c r="OA664" s="29"/>
      <c r="OB664" s="29"/>
      <c r="OC664" s="29"/>
      <c r="OD664" s="29"/>
      <c r="OE664" s="29"/>
      <c r="OF664" s="29"/>
      <c r="OG664" s="29"/>
      <c r="OH664" s="29"/>
      <c r="OI664" s="29"/>
      <c r="OJ664" s="29"/>
      <c r="OK664" s="29"/>
      <c r="OL664" s="29"/>
      <c r="OM664" s="29"/>
      <c r="ON664" s="29"/>
      <c r="OO664" s="29"/>
      <c r="OP664" s="29"/>
      <c r="OQ664" s="29"/>
      <c r="OR664" s="29"/>
      <c r="OS664" s="29"/>
      <c r="OT664" s="29"/>
      <c r="OU664" s="29"/>
      <c r="OV664" s="29"/>
      <c r="OW664" s="29"/>
      <c r="OX664" s="29"/>
      <c r="OY664" s="29"/>
      <c r="OZ664" s="29"/>
      <c r="PA664" s="29"/>
      <c r="PB664" s="29"/>
      <c r="PC664" s="29"/>
      <c r="PD664" s="29"/>
      <c r="PE664" s="29"/>
      <c r="PF664" s="29"/>
      <c r="PG664" s="29"/>
      <c r="PH664" s="29"/>
      <c r="PI664" s="29"/>
      <c r="PJ664" s="29"/>
      <c r="PK664" s="29"/>
      <c r="PL664" s="29"/>
      <c r="PM664" s="29"/>
      <c r="PN664" s="29"/>
      <c r="PO664" s="29"/>
      <c r="PP664" s="29"/>
      <c r="PQ664" s="29"/>
      <c r="PR664" s="29"/>
      <c r="PS664" s="29"/>
      <c r="PT664" s="29"/>
      <c r="PU664" s="29"/>
      <c r="PV664" s="29"/>
      <c r="PW664" s="29"/>
      <c r="PX664" s="29"/>
      <c r="PY664" s="29"/>
      <c r="PZ664" s="29"/>
      <c r="QA664" s="29"/>
      <c r="QB664" s="29"/>
      <c r="QC664" s="29"/>
      <c r="QD664" s="29"/>
      <c r="QE664" s="29"/>
      <c r="QF664" s="29"/>
      <c r="QG664" s="29"/>
      <c r="QH664" s="29"/>
      <c r="QI664" s="29"/>
      <c r="QJ664" s="29"/>
      <c r="QK664" s="29"/>
      <c r="QL664" s="29"/>
      <c r="QM664" s="29"/>
      <c r="QN664" s="29"/>
      <c r="QO664" s="29"/>
      <c r="QP664" s="29"/>
      <c r="QQ664" s="29"/>
      <c r="QR664" s="29"/>
      <c r="QS664" s="29"/>
      <c r="QT664" s="29"/>
      <c r="QU664" s="29"/>
      <c r="QV664" s="29"/>
      <c r="QW664" s="29"/>
      <c r="QX664" s="29"/>
      <c r="QY664" s="29"/>
      <c r="QZ664" s="29"/>
      <c r="RA664" s="29"/>
      <c r="RB664" s="29"/>
      <c r="RC664" s="29"/>
      <c r="RD664" s="29"/>
      <c r="RE664" s="29"/>
      <c r="RF664" s="29"/>
      <c r="RG664" s="29"/>
      <c r="RH664" s="29"/>
      <c r="RI664" s="29"/>
      <c r="RJ664" s="29"/>
      <c r="RK664" s="29"/>
      <c r="RL664" s="29"/>
      <c r="RM664" s="29"/>
      <c r="RN664" s="29"/>
      <c r="RO664" s="29"/>
      <c r="RP664" s="29"/>
      <c r="RQ664" s="29"/>
      <c r="RR664" s="29"/>
      <c r="RS664" s="29"/>
      <c r="RT664" s="29"/>
      <c r="RU664" s="29"/>
      <c r="RV664" s="29"/>
      <c r="RW664" s="29"/>
      <c r="RX664" s="29"/>
      <c r="RY664" s="29"/>
      <c r="RZ664" s="29"/>
      <c r="SA664" s="29"/>
      <c r="SB664" s="29"/>
      <c r="SC664" s="29"/>
      <c r="SD664" s="29"/>
      <c r="SE664" s="29"/>
      <c r="SF664" s="29"/>
      <c r="SG664" s="29"/>
      <c r="SH664" s="29"/>
      <c r="SI664" s="29"/>
      <c r="SJ664" s="29"/>
      <c r="SK664" s="29"/>
      <c r="SL664" s="29"/>
      <c r="SM664" s="29"/>
      <c r="SN664" s="29"/>
      <c r="SO664" s="29"/>
      <c r="SP664" s="29"/>
      <c r="SQ664" s="29"/>
      <c r="SR664" s="29"/>
      <c r="SS664" s="29"/>
      <c r="ST664" s="29"/>
      <c r="SU664" s="29"/>
      <c r="SV664" s="29"/>
      <c r="SW664" s="29"/>
      <c r="SX664" s="29"/>
      <c r="SY664" s="29"/>
      <c r="SZ664" s="29"/>
      <c r="TA664" s="29"/>
      <c r="TB664" s="29"/>
      <c r="TC664" s="29"/>
      <c r="TD664" s="29"/>
      <c r="TE664" s="29"/>
      <c r="TF664" s="29"/>
      <c r="TG664" s="29"/>
      <c r="TH664" s="29"/>
      <c r="TI664" s="29"/>
      <c r="TJ664" s="29"/>
      <c r="TK664" s="29"/>
      <c r="TL664" s="29"/>
      <c r="TM664" s="29"/>
      <c r="TN664" s="29"/>
      <c r="TO664" s="29"/>
      <c r="TP664" s="29"/>
      <c r="TQ664" s="29"/>
      <c r="TR664" s="29"/>
      <c r="TS664" s="29"/>
      <c r="TT664" s="29"/>
      <c r="TU664" s="29"/>
      <c r="TV664" s="29"/>
      <c r="TW664" s="29"/>
      <c r="TX664" s="29"/>
      <c r="TY664" s="29"/>
      <c r="TZ664" s="29"/>
      <c r="UA664" s="29"/>
      <c r="UB664" s="29"/>
      <c r="UC664" s="29"/>
      <c r="UD664" s="29"/>
      <c r="UE664" s="29"/>
      <c r="UF664" s="29"/>
      <c r="UG664" s="29"/>
      <c r="UH664" s="29"/>
      <c r="UI664" s="29"/>
      <c r="UJ664" s="29"/>
      <c r="UK664" s="29"/>
      <c r="UL664" s="29"/>
      <c r="UM664" s="29"/>
      <c r="UN664" s="29"/>
      <c r="UO664" s="29"/>
      <c r="UP664" s="29"/>
      <c r="UQ664" s="29"/>
      <c r="UR664" s="29"/>
      <c r="US664" s="29"/>
      <c r="UT664" s="29"/>
      <c r="UU664" s="29"/>
      <c r="UV664" s="29"/>
      <c r="UW664" s="29"/>
      <c r="UX664" s="29"/>
      <c r="UY664" s="29"/>
      <c r="UZ664" s="29"/>
      <c r="VA664" s="29"/>
      <c r="VB664" s="29"/>
      <c r="VC664" s="29"/>
      <c r="VD664" s="29"/>
      <c r="VE664" s="29"/>
      <c r="VF664" s="29"/>
      <c r="VG664" s="29"/>
      <c r="VH664" s="29"/>
      <c r="VI664" s="29"/>
      <c r="VJ664" s="29"/>
      <c r="VK664" s="29"/>
      <c r="VL664" s="29"/>
      <c r="VM664" s="29"/>
      <c r="VN664" s="29"/>
      <c r="VO664" s="29"/>
      <c r="VP664" s="29"/>
      <c r="VQ664" s="29"/>
      <c r="VR664" s="29"/>
      <c r="VS664" s="29"/>
      <c r="VT664" s="29"/>
      <c r="VU664" s="29"/>
      <c r="VV664" s="29"/>
      <c r="VW664" s="29"/>
      <c r="VX664" s="29"/>
      <c r="VY664" s="29"/>
      <c r="VZ664" s="29"/>
      <c r="WA664" s="29"/>
      <c r="WB664" s="29"/>
      <c r="WC664" s="29"/>
      <c r="WD664" s="29"/>
      <c r="WE664" s="29"/>
      <c r="WF664" s="29"/>
      <c r="WG664" s="29"/>
      <c r="WH664" s="29"/>
      <c r="WI664" s="29"/>
      <c r="WJ664" s="29"/>
      <c r="WK664" s="29"/>
      <c r="WL664" s="29"/>
      <c r="WM664" s="29"/>
      <c r="WN664" s="29"/>
      <c r="WO664" s="29"/>
      <c r="WP664" s="29"/>
      <c r="WQ664" s="29"/>
      <c r="WR664" s="29"/>
      <c r="WS664" s="29"/>
      <c r="WT664" s="29"/>
      <c r="WU664" s="29"/>
      <c r="WV664" s="29"/>
      <c r="WW664" s="29"/>
      <c r="WX664" s="29"/>
      <c r="WY664" s="29"/>
      <c r="WZ664" s="29"/>
      <c r="XA664" s="29"/>
      <c r="XB664" s="29"/>
      <c r="XC664" s="29"/>
      <c r="XD664" s="29"/>
      <c r="XE664" s="29"/>
      <c r="XF664" s="29"/>
      <c r="XG664" s="29"/>
      <c r="XH664" s="29"/>
      <c r="XI664" s="29"/>
      <c r="XJ664" s="29"/>
      <c r="XK664" s="29"/>
      <c r="XL664" s="29"/>
      <c r="XM664" s="29"/>
      <c r="XN664" s="29"/>
      <c r="XO664" s="29"/>
      <c r="XP664" s="29"/>
      <c r="XQ664" s="29"/>
      <c r="XR664" s="29"/>
      <c r="XS664" s="29"/>
      <c r="XT664" s="29"/>
      <c r="XU664" s="29"/>
      <c r="XV664" s="29"/>
      <c r="XW664" s="29"/>
      <c r="XX664" s="29"/>
      <c r="XY664" s="29"/>
      <c r="XZ664" s="29"/>
      <c r="YA664" s="29"/>
      <c r="YB664" s="29"/>
      <c r="YC664" s="29"/>
      <c r="YD664" s="29"/>
      <c r="YE664" s="29"/>
      <c r="YF664" s="29"/>
      <c r="YG664" s="29"/>
      <c r="YH664" s="29"/>
      <c r="YI664" s="29"/>
      <c r="YJ664" s="29"/>
      <c r="YK664" s="29"/>
      <c r="YL664" s="29"/>
      <c r="YM664" s="29"/>
      <c r="YN664" s="29"/>
      <c r="YO664" s="29"/>
      <c r="YP664" s="29"/>
      <c r="YQ664" s="29"/>
      <c r="YR664" s="29"/>
      <c r="YS664" s="29"/>
      <c r="YT664" s="29"/>
      <c r="YU664" s="29"/>
      <c r="YV664" s="29"/>
      <c r="YW664" s="29"/>
      <c r="YX664" s="29"/>
      <c r="YY664" s="29"/>
      <c r="YZ664" s="29"/>
      <c r="ZA664" s="29"/>
      <c r="ZB664" s="29"/>
      <c r="ZC664" s="29"/>
      <c r="ZD664" s="29"/>
      <c r="ZE664" s="29"/>
      <c r="ZF664" s="29"/>
      <c r="ZG664" s="29"/>
      <c r="ZH664" s="29"/>
      <c r="ZI664" s="29"/>
      <c r="ZJ664" s="29"/>
      <c r="ZK664" s="29"/>
      <c r="ZL664" s="29"/>
      <c r="ZM664" s="29"/>
      <c r="ZN664" s="29"/>
      <c r="ZO664" s="29"/>
      <c r="ZP664" s="29"/>
      <c r="ZQ664" s="29"/>
      <c r="ZR664" s="29"/>
      <c r="ZS664" s="29"/>
      <c r="ZT664" s="29"/>
      <c r="ZU664" s="29"/>
      <c r="ZV664" s="29"/>
      <c r="ZW664" s="29"/>
      <c r="ZX664" s="29"/>
      <c r="ZY664" s="29"/>
      <c r="ZZ664" s="29"/>
      <c r="AAA664" s="29"/>
      <c r="AAB664" s="29"/>
      <c r="AAC664" s="29"/>
      <c r="AAD664" s="29"/>
      <c r="AAE664" s="29"/>
      <c r="AAF664" s="29"/>
      <c r="AAG664" s="29"/>
      <c r="AAH664" s="29"/>
      <c r="AAI664" s="29"/>
      <c r="AAJ664" s="29"/>
      <c r="AAK664" s="29"/>
      <c r="AAL664" s="29"/>
      <c r="AAM664" s="29"/>
      <c r="AAN664" s="29"/>
      <c r="AAO664" s="29"/>
      <c r="AAP664" s="29"/>
      <c r="AAQ664" s="29"/>
      <c r="AAR664" s="29"/>
      <c r="AAS664" s="29"/>
      <c r="AAT664" s="29"/>
      <c r="AAU664" s="29"/>
      <c r="AAV664" s="29"/>
      <c r="AAW664" s="29"/>
      <c r="AAX664" s="29"/>
      <c r="AAY664" s="29"/>
      <c r="AAZ664" s="29"/>
      <c r="ABA664" s="29"/>
      <c r="ABB664" s="29"/>
      <c r="ABC664" s="29"/>
      <c r="ABD664" s="29"/>
      <c r="ABE664" s="29"/>
      <c r="ABF664" s="29"/>
      <c r="ABG664" s="29"/>
      <c r="ABH664" s="29"/>
      <c r="ABI664" s="29"/>
      <c r="ABJ664" s="29"/>
      <c r="ABK664" s="29"/>
      <c r="ABL664" s="29"/>
      <c r="ABM664" s="29"/>
      <c r="ABN664" s="29"/>
      <c r="ABO664" s="29"/>
      <c r="ABP664" s="29"/>
      <c r="ABQ664" s="29"/>
      <c r="ABR664" s="29"/>
      <c r="ABS664" s="29"/>
      <c r="ABT664" s="29"/>
      <c r="ABU664" s="29"/>
      <c r="ABV664" s="29"/>
      <c r="ABW664" s="29"/>
      <c r="ABX664" s="29"/>
      <c r="ABY664" s="29"/>
      <c r="ABZ664" s="29"/>
      <c r="ACA664" s="29"/>
      <c r="ACB664" s="29"/>
      <c r="ACC664" s="29"/>
      <c r="ACD664" s="29"/>
      <c r="ACE664" s="29"/>
      <c r="ACF664" s="29"/>
      <c r="ACG664" s="29"/>
      <c r="ACH664" s="29"/>
      <c r="ACI664" s="29"/>
      <c r="ACJ664" s="29"/>
      <c r="ACK664" s="29"/>
      <c r="ACL664" s="29"/>
      <c r="ACM664" s="29"/>
      <c r="ACN664" s="29"/>
      <c r="ACO664" s="29"/>
      <c r="ACP664" s="29"/>
      <c r="ACQ664" s="29"/>
      <c r="ACR664" s="29"/>
      <c r="ACS664" s="29"/>
      <c r="ACT664" s="29"/>
      <c r="ACU664" s="29"/>
      <c r="ACV664" s="29"/>
      <c r="ACW664" s="29"/>
      <c r="ACX664" s="29"/>
      <c r="ACY664" s="29"/>
      <c r="ACZ664" s="29"/>
      <c r="ADA664" s="29"/>
      <c r="ADB664" s="29"/>
      <c r="ADC664" s="29"/>
      <c r="ADD664" s="29"/>
      <c r="ADE664" s="29"/>
      <c r="ADF664" s="29"/>
      <c r="ADG664" s="29"/>
      <c r="ADH664" s="29"/>
      <c r="ADI664" s="29"/>
      <c r="ADJ664" s="29"/>
      <c r="ADK664" s="29"/>
      <c r="ADL664" s="29"/>
      <c r="ADM664" s="29"/>
      <c r="ADN664" s="29"/>
      <c r="ADO664" s="29"/>
      <c r="ADP664" s="29"/>
      <c r="ADQ664" s="29"/>
      <c r="ADR664" s="29"/>
      <c r="ADS664" s="29"/>
      <c r="ADT664" s="29"/>
      <c r="ADU664" s="29"/>
      <c r="ADV664" s="29"/>
      <c r="ADW664" s="29"/>
      <c r="ADX664" s="29"/>
      <c r="ADY664" s="29"/>
      <c r="ADZ664" s="29"/>
      <c r="AEA664" s="29"/>
      <c r="AEB664" s="29"/>
      <c r="AEC664" s="29"/>
      <c r="AED664" s="29"/>
      <c r="AEE664" s="29"/>
      <c r="AEF664" s="29"/>
      <c r="AEG664" s="29"/>
      <c r="AEH664" s="29"/>
      <c r="AEI664" s="29"/>
      <c r="AEJ664" s="29"/>
      <c r="AEK664" s="29"/>
      <c r="AEL664" s="29"/>
      <c r="AEM664" s="29"/>
      <c r="AEN664" s="29"/>
      <c r="AEO664" s="29"/>
      <c r="AEP664" s="29"/>
      <c r="AEQ664" s="29"/>
      <c r="AER664" s="29"/>
      <c r="AES664" s="29"/>
      <c r="AET664" s="29"/>
      <c r="AEU664" s="29"/>
      <c r="AEV664" s="29"/>
      <c r="AEW664" s="29"/>
      <c r="AEX664" s="29"/>
      <c r="AEY664" s="29"/>
      <c r="AEZ664" s="29"/>
      <c r="AFA664" s="29"/>
      <c r="AFB664" s="29"/>
      <c r="AFC664" s="29"/>
      <c r="AFD664" s="29"/>
      <c r="AFE664" s="29"/>
      <c r="AFF664" s="29"/>
      <c r="AFG664" s="29"/>
      <c r="AFH664" s="29"/>
      <c r="AFI664" s="29"/>
      <c r="AFJ664" s="29"/>
      <c r="AFK664" s="29"/>
      <c r="AFL664" s="29"/>
      <c r="AFM664" s="29"/>
      <c r="AFN664" s="29"/>
      <c r="AFO664" s="29"/>
      <c r="AFP664" s="29"/>
      <c r="AFQ664" s="29"/>
      <c r="AFR664" s="29"/>
      <c r="AFS664" s="29"/>
      <c r="AFT664" s="29"/>
      <c r="AFU664" s="29"/>
      <c r="AFV664" s="29"/>
      <c r="AFW664" s="29"/>
      <c r="AFX664" s="29"/>
      <c r="AFY664" s="29"/>
      <c r="AFZ664" s="29"/>
      <c r="AGA664" s="29"/>
      <c r="AGB664" s="29"/>
      <c r="AGC664" s="29"/>
      <c r="AGD664" s="29"/>
      <c r="AGE664" s="29"/>
      <c r="AGF664" s="29"/>
      <c r="AGG664" s="29"/>
      <c r="AGH664" s="29"/>
      <c r="AGI664" s="29"/>
      <c r="AGJ664" s="29"/>
      <c r="AGK664" s="29"/>
      <c r="AGL664" s="29"/>
      <c r="AGM664" s="29"/>
      <c r="AGN664" s="29"/>
      <c r="AGO664" s="29"/>
      <c r="AGP664" s="29"/>
      <c r="AGQ664" s="29"/>
      <c r="AGR664" s="29"/>
      <c r="AGS664" s="29"/>
      <c r="AGT664" s="29"/>
      <c r="AGU664" s="29"/>
      <c r="AGV664" s="29"/>
      <c r="AGW664" s="29"/>
      <c r="AGX664" s="29"/>
      <c r="AGY664" s="29"/>
      <c r="AGZ664" s="29"/>
      <c r="AHA664" s="29"/>
      <c r="AHB664" s="29"/>
      <c r="AHC664" s="29"/>
      <c r="AHD664" s="29"/>
      <c r="AHE664" s="29"/>
      <c r="AHF664" s="29"/>
      <c r="AHG664" s="29"/>
      <c r="AHH664" s="29"/>
      <c r="AHI664" s="29"/>
      <c r="AHJ664" s="29"/>
      <c r="AHK664" s="29"/>
      <c r="AHL664" s="29"/>
      <c r="AHM664" s="29"/>
      <c r="AHN664" s="29"/>
      <c r="AHO664" s="29"/>
      <c r="AHP664" s="29"/>
      <c r="AHQ664" s="29"/>
      <c r="AHR664" s="29"/>
      <c r="AHS664" s="29"/>
      <c r="AHT664" s="29"/>
      <c r="AHU664" s="29"/>
      <c r="AHV664" s="29"/>
      <c r="AHW664" s="29"/>
      <c r="AHX664" s="29"/>
      <c r="AHY664" s="29"/>
      <c r="AHZ664" s="29"/>
      <c r="AIA664" s="29"/>
      <c r="AIB664" s="29"/>
      <c r="AIC664" s="29"/>
      <c r="AID664" s="29"/>
      <c r="AIE664" s="29"/>
      <c r="AIF664" s="29"/>
      <c r="AIG664" s="29"/>
      <c r="AIH664" s="29"/>
      <c r="AII664" s="29"/>
      <c r="AIJ664" s="29"/>
      <c r="AIK664" s="29"/>
      <c r="AIL664" s="29"/>
      <c r="AIM664" s="29"/>
      <c r="AIN664" s="29"/>
      <c r="AIO664" s="29"/>
      <c r="AIP664" s="29"/>
      <c r="AIQ664" s="29"/>
      <c r="AIR664" s="29"/>
      <c r="AIS664" s="29"/>
      <c r="AIT664" s="29"/>
      <c r="AIU664" s="29"/>
      <c r="AIV664" s="29"/>
      <c r="AIW664" s="29"/>
      <c r="AIX664" s="29"/>
      <c r="AIY664" s="29"/>
      <c r="AIZ664" s="29"/>
      <c r="AJA664" s="29"/>
      <c r="AJB664" s="29"/>
      <c r="AJC664" s="29"/>
      <c r="AJD664" s="29"/>
      <c r="AJE664" s="29"/>
      <c r="AJF664" s="29"/>
      <c r="AJG664" s="29"/>
      <c r="AJH664" s="29"/>
      <c r="AJI664" s="29"/>
      <c r="AJJ664" s="29"/>
      <c r="AJK664" s="29"/>
      <c r="AJL664" s="29"/>
      <c r="AJM664" s="29"/>
      <c r="AJN664" s="29"/>
      <c r="AJO664" s="29"/>
      <c r="AJP664" s="29"/>
      <c r="AJQ664" s="29"/>
      <c r="AJR664" s="29"/>
      <c r="AJS664" s="29"/>
      <c r="AJT664" s="29"/>
      <c r="AJU664" s="29"/>
      <c r="AJV664" s="29"/>
      <c r="AJW664" s="29"/>
      <c r="AJX664" s="29"/>
      <c r="AJY664" s="29"/>
      <c r="AJZ664" s="29"/>
      <c r="AKA664" s="29"/>
      <c r="AKB664" s="29"/>
      <c r="AKC664" s="29"/>
      <c r="AKD664" s="29"/>
      <c r="AKE664" s="29"/>
      <c r="AKF664" s="29"/>
      <c r="AKG664" s="29"/>
      <c r="AKH664" s="29"/>
      <c r="AKI664" s="29"/>
      <c r="AKJ664" s="29"/>
      <c r="AKK664" s="29"/>
      <c r="AKL664" s="29"/>
      <c r="AKM664" s="29"/>
      <c r="AKN664" s="29"/>
      <c r="AKO664" s="29"/>
      <c r="AKP664" s="29"/>
      <c r="AKQ664" s="29"/>
      <c r="AKR664" s="29"/>
      <c r="AKS664" s="29"/>
      <c r="AKT664" s="29"/>
      <c r="AKU664" s="29"/>
      <c r="AKV664" s="29"/>
      <c r="AKW664" s="29"/>
      <c r="AKX664" s="29"/>
      <c r="AKY664" s="29"/>
      <c r="AKZ664" s="29"/>
      <c r="ALA664" s="29"/>
      <c r="ALB664" s="29"/>
      <c r="ALC664" s="29"/>
      <c r="ALD664" s="29"/>
      <c r="ALE664" s="29"/>
      <c r="ALF664" s="29"/>
      <c r="ALG664" s="29"/>
      <c r="ALH664" s="29"/>
      <c r="ALI664" s="29"/>
      <c r="ALJ664" s="29"/>
      <c r="ALK664" s="29"/>
      <c r="ALL664" s="29"/>
      <c r="ALM664" s="29"/>
      <c r="ALN664" s="29"/>
      <c r="ALO664" s="29"/>
      <c r="ALP664" s="29"/>
      <c r="ALQ664" s="29"/>
      <c r="ALR664" s="29"/>
      <c r="ALS664" s="29"/>
      <c r="ALT664" s="29"/>
      <c r="ALU664" s="29"/>
      <c r="ALV664" s="29"/>
      <c r="ALW664" s="29"/>
      <c r="ALX664" s="29"/>
      <c r="ALY664" s="29"/>
      <c r="ALZ664" s="29"/>
      <c r="AMA664" s="29"/>
      <c r="AMB664" s="29"/>
      <c r="AMC664" s="29"/>
      <c r="AMD664" s="29"/>
      <c r="AME664" s="29"/>
      <c r="AMF664" s="29"/>
      <c r="AMG664" s="29"/>
      <c r="AMH664" s="29"/>
      <c r="AMI664" s="29"/>
      <c r="AMJ664" s="29"/>
      <c r="AMK664" s="29"/>
      <c r="AML664" s="29"/>
      <c r="AMM664" s="29"/>
      <c r="AMN664" s="29"/>
      <c r="AMO664" s="29"/>
      <c r="AMP664" s="29"/>
      <c r="AMQ664" s="29"/>
      <c r="AMR664" s="29"/>
      <c r="AMS664" s="29"/>
      <c r="AMT664" s="29"/>
      <c r="AMU664" s="29"/>
      <c r="AMV664" s="29"/>
      <c r="AMW664" s="29"/>
      <c r="AMX664" s="29"/>
    </row>
    <row r="665" spans="1:1038" x14ac:dyDescent="0.25">
      <c r="A665" t="s">
        <v>188</v>
      </c>
      <c r="M665" s="35"/>
      <c r="N665" s="53"/>
      <c r="O665"/>
      <c r="P665" s="53"/>
      <c r="Q665" s="60"/>
      <c r="R665" s="60"/>
      <c r="S665" s="60"/>
      <c r="T665" s="21"/>
      <c r="U665" s="23"/>
      <c r="V665" s="30"/>
      <c r="W665" s="80"/>
      <c r="X665" s="80"/>
      <c r="Y665" s="80"/>
      <c r="Z665" s="45"/>
      <c r="AA665" s="45"/>
      <c r="AB665" s="44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  <c r="EC665"/>
      <c r="ED665"/>
      <c r="EE665"/>
      <c r="EF665"/>
      <c r="EG665"/>
      <c r="EH665"/>
      <c r="EI665"/>
      <c r="EJ665"/>
      <c r="EK665"/>
      <c r="EL665"/>
      <c r="EM665"/>
      <c r="EN665"/>
      <c r="EO665"/>
      <c r="EP665"/>
      <c r="EQ665"/>
      <c r="ER665"/>
      <c r="ES665"/>
      <c r="ET665"/>
      <c r="EU665"/>
      <c r="EV665"/>
      <c r="EW665"/>
      <c r="EX665"/>
      <c r="EY665"/>
      <c r="EZ665"/>
      <c r="FA665"/>
      <c r="FB665"/>
      <c r="FC665"/>
      <c r="FD665"/>
      <c r="FE665"/>
      <c r="FF665"/>
      <c r="FG665"/>
      <c r="FH665"/>
      <c r="FI665"/>
      <c r="FJ665"/>
      <c r="FK665"/>
      <c r="FL665"/>
      <c r="FM665"/>
      <c r="FN665"/>
      <c r="FO665"/>
      <c r="FP665"/>
      <c r="FQ665"/>
      <c r="FR665"/>
      <c r="FS665"/>
      <c r="FT665"/>
      <c r="FU665"/>
      <c r="FV665"/>
      <c r="FW665"/>
      <c r="FX665"/>
      <c r="FY665"/>
      <c r="FZ665"/>
      <c r="GA665"/>
      <c r="GB665"/>
      <c r="GC665"/>
      <c r="GD665"/>
      <c r="GE665"/>
      <c r="GF665"/>
      <c r="GG665"/>
      <c r="GH665"/>
      <c r="GI665"/>
      <c r="GJ665"/>
      <c r="GK665"/>
      <c r="GL665"/>
      <c r="GM665"/>
      <c r="GN665"/>
      <c r="GO665"/>
      <c r="GP665"/>
      <c r="GQ665"/>
      <c r="GR665"/>
      <c r="GS665"/>
      <c r="GT665"/>
      <c r="GU665"/>
      <c r="GV665"/>
      <c r="GW665"/>
      <c r="GX665"/>
      <c r="GY665"/>
      <c r="GZ665"/>
      <c r="HA665"/>
      <c r="HB665"/>
      <c r="HC665"/>
      <c r="HD665"/>
      <c r="HE665"/>
      <c r="HF665"/>
      <c r="HG665"/>
      <c r="HH665"/>
      <c r="HI665"/>
      <c r="HJ665"/>
      <c r="HK665"/>
      <c r="HL665"/>
      <c r="HM665"/>
      <c r="HN665"/>
      <c r="HO665"/>
      <c r="HP665"/>
      <c r="HQ665"/>
      <c r="HR665"/>
      <c r="HS665"/>
      <c r="HT665"/>
      <c r="HU665"/>
      <c r="HV665"/>
      <c r="HW665"/>
      <c r="HX665"/>
      <c r="HY665"/>
      <c r="HZ665"/>
      <c r="IA665"/>
      <c r="IB665"/>
      <c r="IC665"/>
      <c r="ID665"/>
      <c r="IE665"/>
      <c r="IF665"/>
      <c r="IG665"/>
      <c r="IH665"/>
      <c r="II665"/>
      <c r="IJ665"/>
      <c r="IK665"/>
      <c r="IL665"/>
      <c r="IM665"/>
      <c r="IN665"/>
      <c r="IO665"/>
      <c r="IP665"/>
      <c r="IQ665"/>
      <c r="IR665"/>
      <c r="IS665"/>
      <c r="IT665"/>
      <c r="IU665"/>
      <c r="IV665"/>
      <c r="IW665"/>
      <c r="IX665"/>
      <c r="IY665"/>
      <c r="IZ665"/>
      <c r="JA665"/>
      <c r="JB665"/>
      <c r="JC665"/>
      <c r="JD665"/>
      <c r="JE665"/>
      <c r="JF665"/>
      <c r="JG665"/>
      <c r="JH665"/>
      <c r="JI665"/>
      <c r="JJ665"/>
      <c r="JK665"/>
      <c r="JL665"/>
      <c r="JM665"/>
      <c r="JN665"/>
      <c r="JO665"/>
      <c r="JP665"/>
      <c r="JQ665"/>
      <c r="JR665"/>
      <c r="JS665"/>
      <c r="JT665"/>
      <c r="JU665"/>
      <c r="JV665"/>
      <c r="JW665"/>
      <c r="JX665"/>
      <c r="JY665"/>
      <c r="JZ665"/>
      <c r="KA665"/>
      <c r="KB665"/>
      <c r="KC665"/>
      <c r="KD665"/>
      <c r="KE665"/>
      <c r="KF665"/>
      <c r="KG665"/>
      <c r="KH665"/>
      <c r="KI665"/>
      <c r="KJ665"/>
      <c r="KK665"/>
      <c r="KL665"/>
      <c r="KM665"/>
      <c r="KN665"/>
      <c r="KO665"/>
      <c r="KP665"/>
      <c r="KQ665"/>
      <c r="KR665"/>
      <c r="KS665"/>
      <c r="KT665"/>
      <c r="KU665"/>
      <c r="KV665"/>
      <c r="KW665"/>
      <c r="KX665"/>
      <c r="KY665"/>
      <c r="KZ665"/>
      <c r="LA665"/>
      <c r="LB665"/>
      <c r="LC665"/>
      <c r="LD665"/>
      <c r="LE665"/>
      <c r="LF665"/>
      <c r="LG665"/>
      <c r="LH665"/>
      <c r="LI665"/>
      <c r="LJ665"/>
      <c r="LK665"/>
      <c r="LL665"/>
      <c r="LM665"/>
      <c r="LN665"/>
      <c r="LO665"/>
      <c r="LP665"/>
      <c r="LQ665"/>
      <c r="LR665"/>
      <c r="LS665"/>
      <c r="LT665"/>
      <c r="LU665"/>
      <c r="LV665"/>
      <c r="LW665"/>
      <c r="LX665"/>
      <c r="LY665"/>
      <c r="LZ665"/>
      <c r="MA665"/>
      <c r="MB665"/>
      <c r="MC665"/>
      <c r="MD665"/>
      <c r="ME665"/>
      <c r="MF665"/>
      <c r="MG665"/>
      <c r="MH665"/>
      <c r="MI665"/>
      <c r="MJ665"/>
      <c r="MK665"/>
      <c r="ML665"/>
      <c r="MM665"/>
      <c r="MN665"/>
      <c r="MO665"/>
      <c r="MP665"/>
      <c r="MQ665"/>
      <c r="MR665"/>
      <c r="MS665"/>
      <c r="MT665"/>
      <c r="MU665"/>
      <c r="MV665"/>
      <c r="MW665"/>
      <c r="MX665"/>
      <c r="MY665"/>
      <c r="MZ665"/>
      <c r="NA665"/>
      <c r="NB665"/>
      <c r="NC665"/>
      <c r="ND665"/>
      <c r="NE665"/>
      <c r="NF665"/>
      <c r="NG665"/>
      <c r="NH665"/>
      <c r="NI665"/>
      <c r="NJ665"/>
      <c r="NK665"/>
      <c r="NL665"/>
      <c r="NM665"/>
      <c r="NN665"/>
      <c r="NO665"/>
      <c r="NP665"/>
      <c r="NQ665"/>
      <c r="NR665"/>
      <c r="NS665"/>
      <c r="NT665"/>
      <c r="NU665"/>
      <c r="NV665"/>
      <c r="NW665"/>
      <c r="NX665"/>
      <c r="NY665"/>
      <c r="NZ665"/>
      <c r="OA665"/>
      <c r="OB665"/>
      <c r="OC665"/>
      <c r="OD665"/>
      <c r="OE665"/>
      <c r="OF665"/>
      <c r="OG665"/>
      <c r="OH665"/>
      <c r="OI665"/>
      <c r="OJ665"/>
      <c r="OK665"/>
      <c r="OL665"/>
      <c r="OM665"/>
      <c r="ON665"/>
      <c r="OO665"/>
      <c r="OP665"/>
      <c r="OQ665"/>
      <c r="OR665"/>
      <c r="OS665"/>
      <c r="OT665"/>
      <c r="OU665"/>
      <c r="OV665"/>
      <c r="OW665"/>
      <c r="OX665"/>
      <c r="OY665"/>
      <c r="OZ665"/>
      <c r="PA665"/>
      <c r="PB665"/>
      <c r="PC665"/>
      <c r="PD665"/>
      <c r="PE665"/>
      <c r="PF665"/>
      <c r="PG665"/>
      <c r="PH665"/>
      <c r="PI665"/>
      <c r="PJ665"/>
      <c r="PK665"/>
      <c r="PL665"/>
      <c r="PM665"/>
      <c r="PN665"/>
      <c r="PO665"/>
      <c r="PP665"/>
      <c r="PQ665"/>
      <c r="PR665"/>
      <c r="PS665"/>
      <c r="PT665"/>
      <c r="PU665"/>
      <c r="PV665"/>
      <c r="PW665"/>
      <c r="PX665"/>
      <c r="PY665"/>
      <c r="PZ665"/>
      <c r="QA665"/>
      <c r="QB665"/>
      <c r="QC665"/>
      <c r="QD665"/>
      <c r="QE665"/>
      <c r="QF665"/>
      <c r="QG665"/>
      <c r="QH665"/>
      <c r="QI665"/>
      <c r="QJ665"/>
      <c r="QK665"/>
      <c r="QL665"/>
      <c r="QM665"/>
      <c r="QN665"/>
      <c r="QO665"/>
      <c r="QP665"/>
      <c r="QQ665"/>
      <c r="QR665"/>
      <c r="QS665"/>
      <c r="QT665"/>
      <c r="QU665"/>
      <c r="QV665"/>
      <c r="QW665"/>
      <c r="QX665"/>
      <c r="QY665"/>
      <c r="QZ665"/>
      <c r="RA665"/>
      <c r="RB665"/>
      <c r="RC665"/>
      <c r="RD665"/>
      <c r="RE665"/>
      <c r="RF665"/>
      <c r="RG665"/>
      <c r="RH665"/>
      <c r="RI665"/>
      <c r="RJ665"/>
      <c r="RK665"/>
      <c r="RL665"/>
      <c r="RM665"/>
      <c r="RN665"/>
      <c r="RO665"/>
      <c r="RP665"/>
      <c r="RQ665"/>
      <c r="RR665"/>
      <c r="RS665"/>
      <c r="RT665"/>
      <c r="RU665"/>
      <c r="RV665"/>
      <c r="RW665"/>
      <c r="RX665"/>
      <c r="RY665"/>
      <c r="RZ665"/>
      <c r="SA665"/>
      <c r="SB665"/>
      <c r="SC665"/>
      <c r="SD665"/>
      <c r="SE665"/>
      <c r="SF665"/>
      <c r="SG665"/>
      <c r="SH665"/>
      <c r="SI665"/>
      <c r="SJ665"/>
      <c r="SK665"/>
      <c r="SL665"/>
      <c r="SM665"/>
      <c r="SN665"/>
      <c r="SO665"/>
      <c r="SP665"/>
      <c r="SQ665"/>
      <c r="SR665"/>
      <c r="SS665"/>
      <c r="ST665"/>
      <c r="SU665"/>
      <c r="SV665"/>
      <c r="SW665"/>
      <c r="SX665"/>
      <c r="SY665"/>
      <c r="SZ665"/>
      <c r="TA665"/>
      <c r="TB665"/>
      <c r="TC665"/>
      <c r="TD665"/>
      <c r="TE665"/>
      <c r="TF665"/>
      <c r="TG665"/>
      <c r="TH665"/>
      <c r="TI665"/>
      <c r="TJ665"/>
      <c r="TK665"/>
      <c r="TL665"/>
      <c r="TM665"/>
      <c r="TN665"/>
      <c r="TO665"/>
      <c r="TP665"/>
      <c r="TQ665"/>
      <c r="TR665"/>
      <c r="TS665"/>
      <c r="TT665"/>
      <c r="TU665"/>
      <c r="TV665"/>
      <c r="TW665"/>
      <c r="TX665"/>
      <c r="TY665"/>
      <c r="TZ665"/>
      <c r="UA665"/>
      <c r="UB665"/>
      <c r="UC665"/>
      <c r="UD665"/>
      <c r="UE665"/>
      <c r="UF665"/>
      <c r="UG665"/>
      <c r="UH665"/>
      <c r="UI665"/>
      <c r="UJ665"/>
      <c r="UK665"/>
      <c r="UL665"/>
      <c r="UM665"/>
      <c r="UN665"/>
      <c r="UO665"/>
      <c r="UP665"/>
      <c r="UQ665"/>
      <c r="UR665"/>
      <c r="US665"/>
      <c r="UT665"/>
      <c r="UU665"/>
      <c r="UV665"/>
      <c r="UW665"/>
      <c r="UX665"/>
      <c r="UY665"/>
      <c r="UZ665"/>
      <c r="VA665"/>
      <c r="VB665"/>
      <c r="VC665"/>
      <c r="VD665"/>
      <c r="VE665"/>
      <c r="VF665"/>
      <c r="VG665"/>
      <c r="VH665"/>
      <c r="VI665"/>
      <c r="VJ665"/>
      <c r="VK665"/>
      <c r="VL665"/>
      <c r="VM665"/>
      <c r="VN665"/>
      <c r="VO665"/>
      <c r="VP665"/>
      <c r="VQ665"/>
      <c r="VR665"/>
      <c r="VS665"/>
      <c r="VT665"/>
      <c r="VU665"/>
      <c r="VV665"/>
      <c r="VW665"/>
      <c r="VX665"/>
      <c r="VY665"/>
      <c r="VZ665"/>
      <c r="WA665"/>
      <c r="WB665"/>
      <c r="WC665"/>
      <c r="WD665"/>
      <c r="WE665"/>
      <c r="WF665"/>
      <c r="WG665"/>
      <c r="WH665"/>
      <c r="WI665"/>
      <c r="WJ665"/>
      <c r="WK665"/>
      <c r="WL665"/>
      <c r="WM665"/>
      <c r="WN665"/>
      <c r="WO665"/>
      <c r="WP665"/>
      <c r="WQ665"/>
      <c r="WR665"/>
      <c r="WS665"/>
      <c r="WT665"/>
      <c r="WU665"/>
      <c r="WV665"/>
      <c r="WW665"/>
      <c r="WX665"/>
      <c r="WY665"/>
      <c r="WZ665"/>
      <c r="XA665"/>
      <c r="XB665"/>
      <c r="XC665"/>
      <c r="XD665"/>
      <c r="XE665"/>
      <c r="XF665"/>
      <c r="XG665"/>
      <c r="XH665"/>
      <c r="XI665"/>
      <c r="XJ665"/>
      <c r="XK665"/>
      <c r="XL665"/>
      <c r="XM665"/>
      <c r="XN665"/>
      <c r="XO665"/>
      <c r="XP665"/>
      <c r="XQ665"/>
      <c r="XR665"/>
      <c r="XS665"/>
      <c r="XT665"/>
      <c r="XU665"/>
      <c r="XV665"/>
      <c r="XW665"/>
      <c r="XX665"/>
      <c r="XY665"/>
      <c r="XZ665"/>
      <c r="YA665"/>
      <c r="YB665"/>
      <c r="YC665"/>
      <c r="YD665"/>
      <c r="YE665"/>
      <c r="YF665"/>
      <c r="YG665"/>
      <c r="YH665"/>
      <c r="YI665"/>
      <c r="YJ665"/>
      <c r="YK665"/>
      <c r="YL665"/>
      <c r="YM665"/>
      <c r="YN665"/>
      <c r="YO665"/>
      <c r="YP665"/>
      <c r="YQ665"/>
      <c r="YR665"/>
      <c r="YS665"/>
      <c r="YT665"/>
      <c r="YU665"/>
      <c r="YV665"/>
      <c r="YW665"/>
      <c r="YX665"/>
      <c r="YY665"/>
      <c r="YZ665"/>
      <c r="ZA665"/>
      <c r="ZB665"/>
      <c r="ZC665"/>
      <c r="ZD665"/>
      <c r="ZE665"/>
      <c r="ZF665"/>
      <c r="ZG665"/>
      <c r="ZH665"/>
      <c r="ZI665"/>
      <c r="ZJ665"/>
      <c r="ZK665"/>
      <c r="ZL665"/>
      <c r="ZM665"/>
      <c r="ZN665"/>
      <c r="ZO665"/>
      <c r="ZP665"/>
      <c r="ZQ665"/>
      <c r="ZR665"/>
      <c r="ZS665"/>
      <c r="ZT665"/>
      <c r="ZU665"/>
      <c r="ZV665"/>
      <c r="ZW665"/>
      <c r="ZX665"/>
      <c r="ZY665"/>
      <c r="ZZ665"/>
      <c r="AAA665"/>
      <c r="AAB665"/>
      <c r="AAC665"/>
      <c r="AAD665"/>
      <c r="AAE665"/>
      <c r="AAF665"/>
      <c r="AAG665"/>
      <c r="AAH665"/>
      <c r="AAI665"/>
      <c r="AAJ665"/>
      <c r="AAK665"/>
      <c r="AAL665"/>
      <c r="AAM665"/>
      <c r="AAN665"/>
      <c r="AAO665"/>
      <c r="AAP665"/>
      <c r="AAQ665"/>
      <c r="AAR665"/>
      <c r="AAS665"/>
      <c r="AAT665"/>
      <c r="AAU665"/>
      <c r="AAV665"/>
      <c r="AAW665"/>
      <c r="AAX665"/>
      <c r="AAY665"/>
      <c r="AAZ665"/>
      <c r="ABA665"/>
      <c r="ABB665"/>
      <c r="ABC665"/>
      <c r="ABD665"/>
      <c r="ABE665"/>
      <c r="ABF665"/>
      <c r="ABG665"/>
      <c r="ABH665"/>
      <c r="ABI665"/>
      <c r="ABJ665"/>
      <c r="ABK665"/>
      <c r="ABL665"/>
      <c r="ABM665"/>
      <c r="ABN665"/>
      <c r="ABO665"/>
      <c r="ABP665"/>
      <c r="ABQ665"/>
      <c r="ABR665"/>
      <c r="ABS665"/>
      <c r="ABT665"/>
      <c r="ABU665"/>
      <c r="ABV665"/>
      <c r="ABW665"/>
      <c r="ABX665"/>
      <c r="ABY665"/>
      <c r="ABZ665"/>
      <c r="ACA665"/>
      <c r="ACB665"/>
      <c r="ACC665"/>
      <c r="ACD665"/>
      <c r="ACE665"/>
      <c r="ACF665"/>
      <c r="ACG665"/>
      <c r="ACH665"/>
      <c r="ACI665"/>
      <c r="ACJ665"/>
      <c r="ACK665"/>
      <c r="ACL665"/>
      <c r="ACM665"/>
      <c r="ACN665"/>
      <c r="ACO665"/>
      <c r="ACP665"/>
      <c r="ACQ665"/>
      <c r="ACR665"/>
      <c r="ACS665"/>
      <c r="ACT665"/>
      <c r="ACU665"/>
      <c r="ACV665"/>
      <c r="ACW665"/>
      <c r="ACX665"/>
      <c r="ACY665"/>
      <c r="ACZ665"/>
      <c r="ADA665"/>
      <c r="ADB665"/>
      <c r="ADC665"/>
      <c r="ADD665"/>
      <c r="ADE665"/>
      <c r="ADF665"/>
      <c r="ADG665"/>
      <c r="ADH665"/>
      <c r="ADI665"/>
      <c r="ADJ665"/>
      <c r="ADK665"/>
      <c r="ADL665"/>
      <c r="ADM665"/>
      <c r="ADN665"/>
      <c r="ADO665"/>
      <c r="ADP665"/>
      <c r="ADQ665"/>
      <c r="ADR665"/>
      <c r="ADS665"/>
      <c r="ADT665"/>
      <c r="ADU665"/>
      <c r="ADV665"/>
      <c r="ADW665"/>
      <c r="ADX665"/>
      <c r="ADY665"/>
      <c r="ADZ665"/>
      <c r="AEA665"/>
      <c r="AEB665"/>
      <c r="AEC665"/>
      <c r="AED665"/>
      <c r="AEE665"/>
      <c r="AEF665"/>
      <c r="AEG665"/>
      <c r="AEH665"/>
      <c r="AEI665"/>
      <c r="AEJ665"/>
      <c r="AEK665"/>
      <c r="AEL665"/>
      <c r="AEM665"/>
      <c r="AEN665"/>
      <c r="AEO665"/>
      <c r="AEP665"/>
      <c r="AEQ665"/>
      <c r="AER665"/>
      <c r="AES665"/>
      <c r="AET665"/>
      <c r="AEU665"/>
      <c r="AEV665"/>
      <c r="AEW665"/>
      <c r="AEX665"/>
      <c r="AEY665"/>
      <c r="AEZ665"/>
      <c r="AFA665"/>
      <c r="AFB665"/>
      <c r="AFC665"/>
      <c r="AFD665"/>
      <c r="AFE665"/>
      <c r="AFF665"/>
      <c r="AFG665"/>
      <c r="AFH665"/>
      <c r="AFI665"/>
      <c r="AFJ665"/>
      <c r="AFK665"/>
      <c r="AFL665"/>
      <c r="AFM665"/>
      <c r="AFN665"/>
      <c r="AFO665"/>
      <c r="AFP665"/>
      <c r="AFQ665"/>
      <c r="AFR665"/>
      <c r="AFS665"/>
      <c r="AFT665"/>
      <c r="AFU665"/>
      <c r="AFV665"/>
      <c r="AFW665"/>
      <c r="AFX665"/>
      <c r="AFY665"/>
      <c r="AFZ665"/>
      <c r="AGA665"/>
      <c r="AGB665"/>
      <c r="AGC665"/>
      <c r="AGD665"/>
      <c r="AGE665"/>
      <c r="AGF665"/>
      <c r="AGG665"/>
      <c r="AGH665"/>
      <c r="AGI665"/>
      <c r="AGJ665"/>
      <c r="AGK665"/>
      <c r="AGL665"/>
      <c r="AGM665"/>
      <c r="AGN665"/>
      <c r="AGO665"/>
      <c r="AGP665"/>
      <c r="AGQ665"/>
      <c r="AGR665"/>
      <c r="AGS665"/>
      <c r="AGT665"/>
      <c r="AGU665"/>
      <c r="AGV665"/>
      <c r="AGW665"/>
      <c r="AGX665"/>
      <c r="AGY665"/>
      <c r="AGZ665"/>
      <c r="AHA665"/>
      <c r="AHB665"/>
      <c r="AHC665"/>
      <c r="AHD665"/>
      <c r="AHE665"/>
      <c r="AHF665"/>
      <c r="AHG665"/>
      <c r="AHH665"/>
      <c r="AHI665"/>
      <c r="AHJ665"/>
      <c r="AHK665"/>
      <c r="AHL665"/>
      <c r="AHM665"/>
      <c r="AHN665"/>
      <c r="AHO665"/>
      <c r="AHP665"/>
      <c r="AHQ665"/>
      <c r="AHR665"/>
      <c r="AHS665"/>
      <c r="AHT665"/>
      <c r="AHU665"/>
      <c r="AHV665"/>
      <c r="AHW665"/>
      <c r="AHX665"/>
      <c r="AHY665"/>
      <c r="AHZ665"/>
      <c r="AIA665"/>
      <c r="AIB665"/>
      <c r="AIC665"/>
      <c r="AID665"/>
      <c r="AIE665"/>
      <c r="AIF665"/>
      <c r="AIG665"/>
      <c r="AIH665"/>
      <c r="AII665"/>
      <c r="AIJ665"/>
      <c r="AIK665"/>
      <c r="AIL665"/>
      <c r="AIM665"/>
      <c r="AIN665"/>
      <c r="AIO665"/>
      <c r="AIP665"/>
      <c r="AIQ665"/>
      <c r="AIR665"/>
      <c r="AIS665"/>
      <c r="AIT665"/>
      <c r="AIU665"/>
      <c r="AIV665"/>
      <c r="AIW665"/>
      <c r="AIX665"/>
      <c r="AIY665"/>
      <c r="AIZ665"/>
      <c r="AJA665"/>
      <c r="AJB665"/>
      <c r="AJC665"/>
      <c r="AJD665"/>
      <c r="AJE665"/>
      <c r="AJF665"/>
      <c r="AJG665"/>
      <c r="AJH665"/>
      <c r="AJI665"/>
      <c r="AJJ665"/>
      <c r="AJK665"/>
      <c r="AJL665"/>
      <c r="AJM665"/>
      <c r="AJN665"/>
      <c r="AJO665"/>
      <c r="AJP665"/>
      <c r="AJQ665"/>
      <c r="AJR665"/>
      <c r="AJS665"/>
      <c r="AJT665"/>
      <c r="AJU665"/>
      <c r="AJV665"/>
      <c r="AJW665"/>
      <c r="AJX665"/>
      <c r="AJY665"/>
      <c r="AJZ665"/>
      <c r="AKA665"/>
      <c r="AKB665"/>
      <c r="AKC665"/>
      <c r="AKD665"/>
      <c r="AKE665"/>
      <c r="AKF665"/>
      <c r="AKG665"/>
      <c r="AKH665"/>
      <c r="AKI665"/>
      <c r="AKJ665"/>
      <c r="AKK665"/>
      <c r="AKL665"/>
      <c r="AKM665"/>
      <c r="AKN665"/>
      <c r="AKO665"/>
      <c r="AKP665"/>
      <c r="AKQ665"/>
      <c r="AKR665"/>
      <c r="AKS665"/>
      <c r="AKT665"/>
      <c r="AKU665"/>
      <c r="AKV665"/>
      <c r="AKW665"/>
      <c r="AKX665"/>
      <c r="AKY665"/>
      <c r="AKZ665"/>
      <c r="ALA665"/>
      <c r="ALB665"/>
      <c r="ALC665"/>
      <c r="ALD665"/>
      <c r="ALE665"/>
      <c r="ALF665"/>
      <c r="ALG665"/>
      <c r="ALH665"/>
      <c r="ALI665"/>
      <c r="ALJ665"/>
      <c r="ALK665"/>
      <c r="ALL665"/>
      <c r="ALM665"/>
      <c r="ALN665"/>
      <c r="ALO665"/>
      <c r="ALP665"/>
      <c r="ALQ665"/>
      <c r="ALR665"/>
      <c r="ALS665"/>
      <c r="ALT665"/>
      <c r="ALU665"/>
      <c r="ALV665"/>
      <c r="ALW665"/>
      <c r="ALX665"/>
      <c r="ALY665"/>
      <c r="ALZ665"/>
      <c r="AMA665"/>
      <c r="AMB665"/>
      <c r="AMC665"/>
      <c r="AMD665"/>
      <c r="AME665"/>
      <c r="AMF665"/>
      <c r="AMG665"/>
      <c r="AMH665"/>
      <c r="AMI665"/>
      <c r="AMJ665"/>
      <c r="AMK665"/>
      <c r="AML665"/>
      <c r="AMM665"/>
      <c r="AMN665"/>
      <c r="AMO665"/>
      <c r="AMP665"/>
      <c r="AMQ665"/>
      <c r="AMR665"/>
      <c r="AMS665"/>
      <c r="AMT665"/>
      <c r="AMU665"/>
      <c r="AMV665"/>
      <c r="AMW665"/>
      <c r="AMX665"/>
    </row>
    <row r="666" spans="1:1038" x14ac:dyDescent="0.25">
      <c r="A666" t="s">
        <v>188</v>
      </c>
      <c r="M666" s="35"/>
      <c r="N666" s="53"/>
      <c r="O666"/>
      <c r="P666" s="53"/>
      <c r="Q666" s="60"/>
      <c r="R666" s="60"/>
      <c r="S666" s="60"/>
      <c r="T666" s="21"/>
      <c r="U666" s="23"/>
      <c r="V666" s="30"/>
      <c r="W666" s="80"/>
      <c r="X666" s="80"/>
      <c r="Y666" s="80"/>
      <c r="Z666" s="45"/>
      <c r="AA666" s="45"/>
      <c r="AB666" s="44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  <c r="CO666"/>
      <c r="CP666"/>
      <c r="CQ666"/>
      <c r="CR666"/>
      <c r="CS666"/>
      <c r="CT666"/>
      <c r="CU666"/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  <c r="DQ666"/>
      <c r="DR666"/>
      <c r="DS666"/>
      <c r="DT666"/>
      <c r="DU666"/>
      <c r="DV666"/>
      <c r="DW666"/>
      <c r="DX666"/>
      <c r="DY666"/>
      <c r="DZ666"/>
      <c r="EA666"/>
      <c r="EB666"/>
      <c r="EC666"/>
      <c r="ED666"/>
      <c r="EE666"/>
      <c r="EF666"/>
      <c r="EG666"/>
      <c r="EH666"/>
      <c r="EI666"/>
      <c r="EJ666"/>
      <c r="EK666"/>
      <c r="EL666"/>
      <c r="EM666"/>
      <c r="EN666"/>
      <c r="EO666"/>
      <c r="EP666"/>
      <c r="EQ666"/>
      <c r="ER666"/>
      <c r="ES666"/>
      <c r="ET666"/>
      <c r="EU666"/>
      <c r="EV666"/>
      <c r="EW666"/>
      <c r="EX666"/>
      <c r="EY666"/>
      <c r="EZ666"/>
      <c r="FA666"/>
      <c r="FB666"/>
      <c r="FC666"/>
      <c r="FD666"/>
      <c r="FE666"/>
      <c r="FF666"/>
      <c r="FG666"/>
      <c r="FH666"/>
      <c r="FI666"/>
      <c r="FJ666"/>
      <c r="FK666"/>
      <c r="FL666"/>
      <c r="FM666"/>
      <c r="FN666"/>
      <c r="FO666"/>
      <c r="FP666"/>
      <c r="FQ666"/>
      <c r="FR666"/>
      <c r="FS666"/>
      <c r="FT666"/>
      <c r="FU666"/>
      <c r="FV666"/>
      <c r="FW666"/>
      <c r="FX666"/>
      <c r="FY666"/>
      <c r="FZ666"/>
      <c r="GA666"/>
      <c r="GB666"/>
      <c r="GC666"/>
      <c r="GD666"/>
      <c r="GE666"/>
      <c r="GF666"/>
      <c r="GG666"/>
      <c r="GH666"/>
      <c r="GI666"/>
      <c r="GJ666"/>
      <c r="GK666"/>
      <c r="GL666"/>
      <c r="GM666"/>
      <c r="GN666"/>
      <c r="GO666"/>
      <c r="GP666"/>
      <c r="GQ666"/>
      <c r="GR666"/>
      <c r="GS666"/>
      <c r="GT666"/>
      <c r="GU666"/>
      <c r="GV666"/>
      <c r="GW666"/>
      <c r="GX666"/>
      <c r="GY666"/>
      <c r="GZ666"/>
      <c r="HA666"/>
      <c r="HB666"/>
      <c r="HC666"/>
      <c r="HD666"/>
      <c r="HE666"/>
      <c r="HF666"/>
      <c r="HG666"/>
      <c r="HH666"/>
      <c r="HI666"/>
      <c r="HJ666"/>
      <c r="HK666"/>
      <c r="HL666"/>
      <c r="HM666"/>
      <c r="HN666"/>
      <c r="HO666"/>
      <c r="HP666"/>
      <c r="HQ666"/>
      <c r="HR666"/>
      <c r="HS666"/>
      <c r="HT666"/>
      <c r="HU666"/>
      <c r="HV666"/>
      <c r="HW666"/>
      <c r="HX666"/>
      <c r="HY666"/>
      <c r="HZ666"/>
      <c r="IA666"/>
      <c r="IB666"/>
      <c r="IC666"/>
      <c r="ID666"/>
      <c r="IE666"/>
      <c r="IF666"/>
      <c r="IG666"/>
      <c r="IH666"/>
      <c r="II666"/>
      <c r="IJ666"/>
      <c r="IK666"/>
      <c r="IL666"/>
      <c r="IM666"/>
      <c r="IN666"/>
      <c r="IO666"/>
      <c r="IP666"/>
      <c r="IQ666"/>
      <c r="IR666"/>
      <c r="IS666"/>
      <c r="IT666"/>
      <c r="IU666"/>
      <c r="IV666"/>
      <c r="IW666"/>
      <c r="IX666"/>
      <c r="IY666"/>
      <c r="IZ666"/>
      <c r="JA666"/>
      <c r="JB666"/>
      <c r="JC666"/>
      <c r="JD666"/>
      <c r="JE666"/>
      <c r="JF666"/>
      <c r="JG666"/>
      <c r="JH666"/>
      <c r="JI666"/>
      <c r="JJ666"/>
      <c r="JK666"/>
      <c r="JL666"/>
      <c r="JM666"/>
      <c r="JN666"/>
      <c r="JO666"/>
      <c r="JP666"/>
      <c r="JQ666"/>
      <c r="JR666"/>
      <c r="JS666"/>
      <c r="JT666"/>
      <c r="JU666"/>
      <c r="JV666"/>
      <c r="JW666"/>
      <c r="JX666"/>
      <c r="JY666"/>
      <c r="JZ666"/>
      <c r="KA666"/>
      <c r="KB666"/>
      <c r="KC666"/>
      <c r="KD666"/>
      <c r="KE666"/>
      <c r="KF666"/>
      <c r="KG666"/>
      <c r="KH666"/>
      <c r="KI666"/>
      <c r="KJ666"/>
      <c r="KK666"/>
      <c r="KL666"/>
      <c r="KM666"/>
      <c r="KN666"/>
      <c r="KO666"/>
      <c r="KP666"/>
      <c r="KQ666"/>
      <c r="KR666"/>
      <c r="KS666"/>
      <c r="KT666"/>
      <c r="KU666"/>
      <c r="KV666"/>
      <c r="KW666"/>
      <c r="KX666"/>
      <c r="KY666"/>
      <c r="KZ666"/>
      <c r="LA666"/>
      <c r="LB666"/>
      <c r="LC666"/>
      <c r="LD666"/>
      <c r="LE666"/>
      <c r="LF666"/>
      <c r="LG666"/>
      <c r="LH666"/>
      <c r="LI666"/>
      <c r="LJ666"/>
      <c r="LK666"/>
      <c r="LL666"/>
      <c r="LM666"/>
      <c r="LN666"/>
      <c r="LO666"/>
      <c r="LP666"/>
      <c r="LQ666"/>
      <c r="LR666"/>
      <c r="LS666"/>
      <c r="LT666"/>
      <c r="LU666"/>
      <c r="LV666"/>
      <c r="LW666"/>
      <c r="LX666"/>
      <c r="LY666"/>
      <c r="LZ666"/>
      <c r="MA666"/>
      <c r="MB666"/>
      <c r="MC666"/>
      <c r="MD666"/>
      <c r="ME666"/>
      <c r="MF666"/>
      <c r="MG666"/>
      <c r="MH666"/>
      <c r="MI666"/>
      <c r="MJ666"/>
      <c r="MK666"/>
      <c r="ML666"/>
      <c r="MM666"/>
      <c r="MN666"/>
      <c r="MO666"/>
      <c r="MP666"/>
      <c r="MQ666"/>
      <c r="MR666"/>
      <c r="MS666"/>
      <c r="MT666"/>
      <c r="MU666"/>
      <c r="MV666"/>
      <c r="MW666"/>
      <c r="MX666"/>
      <c r="MY666"/>
      <c r="MZ666"/>
      <c r="NA666"/>
      <c r="NB666"/>
      <c r="NC666"/>
      <c r="ND666"/>
      <c r="NE666"/>
      <c r="NF666"/>
      <c r="NG666"/>
      <c r="NH666"/>
      <c r="NI666"/>
      <c r="NJ666"/>
      <c r="NK666"/>
      <c r="NL666"/>
      <c r="NM666"/>
      <c r="NN666"/>
      <c r="NO666"/>
      <c r="NP666"/>
      <c r="NQ666"/>
      <c r="NR666"/>
      <c r="NS666"/>
      <c r="NT666"/>
      <c r="NU666"/>
      <c r="NV666"/>
      <c r="NW666"/>
      <c r="NX666"/>
      <c r="NY666"/>
      <c r="NZ666"/>
      <c r="OA666"/>
      <c r="OB666"/>
      <c r="OC666"/>
      <c r="OD666"/>
      <c r="OE666"/>
      <c r="OF666"/>
      <c r="OG666"/>
      <c r="OH666"/>
      <c r="OI666"/>
      <c r="OJ666"/>
      <c r="OK666"/>
      <c r="OL666"/>
      <c r="OM666"/>
      <c r="ON666"/>
      <c r="OO666"/>
      <c r="OP666"/>
      <c r="OQ666"/>
      <c r="OR666"/>
      <c r="OS666"/>
      <c r="OT666"/>
      <c r="OU666"/>
      <c r="OV666"/>
      <c r="OW666"/>
      <c r="OX666"/>
      <c r="OY666"/>
      <c r="OZ666"/>
      <c r="PA666"/>
      <c r="PB666"/>
      <c r="PC666"/>
      <c r="PD666"/>
      <c r="PE666"/>
      <c r="PF666"/>
      <c r="PG666"/>
      <c r="PH666"/>
      <c r="PI666"/>
      <c r="PJ666"/>
      <c r="PK666"/>
      <c r="PL666"/>
      <c r="PM666"/>
      <c r="PN666"/>
      <c r="PO666"/>
      <c r="PP666"/>
      <c r="PQ666"/>
      <c r="PR666"/>
      <c r="PS666"/>
      <c r="PT666"/>
      <c r="PU666"/>
      <c r="PV666"/>
      <c r="PW666"/>
      <c r="PX666"/>
      <c r="PY666"/>
      <c r="PZ666"/>
      <c r="QA666"/>
      <c r="QB666"/>
      <c r="QC666"/>
      <c r="QD666"/>
      <c r="QE666"/>
      <c r="QF666"/>
      <c r="QG666"/>
      <c r="QH666"/>
      <c r="QI666"/>
      <c r="QJ666"/>
      <c r="QK666"/>
      <c r="QL666"/>
      <c r="QM666"/>
      <c r="QN666"/>
      <c r="QO666"/>
      <c r="QP666"/>
      <c r="QQ666"/>
      <c r="QR666"/>
      <c r="QS666"/>
      <c r="QT666"/>
      <c r="QU666"/>
      <c r="QV666"/>
      <c r="QW666"/>
      <c r="QX666"/>
      <c r="QY666"/>
      <c r="QZ666"/>
      <c r="RA666"/>
      <c r="RB666"/>
      <c r="RC666"/>
      <c r="RD666"/>
      <c r="RE666"/>
      <c r="RF666"/>
      <c r="RG666"/>
      <c r="RH666"/>
      <c r="RI666"/>
      <c r="RJ666"/>
      <c r="RK666"/>
      <c r="RL666"/>
      <c r="RM666"/>
      <c r="RN666"/>
      <c r="RO666"/>
      <c r="RP666"/>
      <c r="RQ666"/>
      <c r="RR666"/>
      <c r="RS666"/>
      <c r="RT666"/>
      <c r="RU666"/>
      <c r="RV666"/>
      <c r="RW666"/>
      <c r="RX666"/>
      <c r="RY666"/>
      <c r="RZ666"/>
      <c r="SA666"/>
      <c r="SB666"/>
      <c r="SC666"/>
      <c r="SD666"/>
      <c r="SE666"/>
      <c r="SF666"/>
      <c r="SG666"/>
      <c r="SH666"/>
      <c r="SI666"/>
      <c r="SJ666"/>
      <c r="SK666"/>
      <c r="SL666"/>
      <c r="SM666"/>
      <c r="SN666"/>
      <c r="SO666"/>
      <c r="SP666"/>
      <c r="SQ666"/>
      <c r="SR666"/>
      <c r="SS666"/>
      <c r="ST666"/>
      <c r="SU666"/>
      <c r="SV666"/>
      <c r="SW666"/>
      <c r="SX666"/>
      <c r="SY666"/>
      <c r="SZ666"/>
      <c r="TA666"/>
      <c r="TB666"/>
      <c r="TC666"/>
      <c r="TD666"/>
      <c r="TE666"/>
      <c r="TF666"/>
      <c r="TG666"/>
      <c r="TH666"/>
      <c r="TI666"/>
      <c r="TJ666"/>
      <c r="TK666"/>
      <c r="TL666"/>
      <c r="TM666"/>
      <c r="TN666"/>
      <c r="TO666"/>
      <c r="TP666"/>
      <c r="TQ666"/>
      <c r="TR666"/>
      <c r="TS666"/>
      <c r="TT666"/>
      <c r="TU666"/>
      <c r="TV666"/>
      <c r="TW666"/>
      <c r="TX666"/>
      <c r="TY666"/>
      <c r="TZ666"/>
      <c r="UA666"/>
      <c r="UB666"/>
      <c r="UC666"/>
      <c r="UD666"/>
      <c r="UE666"/>
      <c r="UF666"/>
      <c r="UG666"/>
      <c r="UH666"/>
      <c r="UI666"/>
      <c r="UJ666"/>
      <c r="UK666"/>
      <c r="UL666"/>
      <c r="UM666"/>
      <c r="UN666"/>
      <c r="UO666"/>
      <c r="UP666"/>
      <c r="UQ666"/>
      <c r="UR666"/>
      <c r="US666"/>
      <c r="UT666"/>
      <c r="UU666"/>
      <c r="UV666"/>
      <c r="UW666"/>
      <c r="UX666"/>
      <c r="UY666"/>
      <c r="UZ666"/>
      <c r="VA666"/>
      <c r="VB666"/>
      <c r="VC666"/>
      <c r="VD666"/>
      <c r="VE666"/>
      <c r="VF666"/>
      <c r="VG666"/>
      <c r="VH666"/>
      <c r="VI666"/>
      <c r="VJ666"/>
      <c r="VK666"/>
      <c r="VL666"/>
      <c r="VM666"/>
      <c r="VN666"/>
      <c r="VO666"/>
      <c r="VP666"/>
      <c r="VQ666"/>
      <c r="VR666"/>
      <c r="VS666"/>
      <c r="VT666"/>
      <c r="VU666"/>
      <c r="VV666"/>
      <c r="VW666"/>
      <c r="VX666"/>
      <c r="VY666"/>
      <c r="VZ666"/>
      <c r="WA666"/>
      <c r="WB666"/>
      <c r="WC666"/>
      <c r="WD666"/>
      <c r="WE666"/>
      <c r="WF666"/>
      <c r="WG666"/>
      <c r="WH666"/>
      <c r="WI666"/>
      <c r="WJ666"/>
      <c r="WK666"/>
      <c r="WL666"/>
      <c r="WM666"/>
      <c r="WN666"/>
      <c r="WO666"/>
      <c r="WP666"/>
      <c r="WQ666"/>
      <c r="WR666"/>
      <c r="WS666"/>
      <c r="WT666"/>
      <c r="WU666"/>
      <c r="WV666"/>
      <c r="WW666"/>
      <c r="WX666"/>
      <c r="WY666"/>
      <c r="WZ666"/>
      <c r="XA666"/>
      <c r="XB666"/>
      <c r="XC666"/>
      <c r="XD666"/>
      <c r="XE666"/>
      <c r="XF666"/>
      <c r="XG666"/>
      <c r="XH666"/>
      <c r="XI666"/>
      <c r="XJ666"/>
      <c r="XK666"/>
      <c r="XL666"/>
      <c r="XM666"/>
      <c r="XN666"/>
      <c r="XO666"/>
      <c r="XP666"/>
      <c r="XQ666"/>
      <c r="XR666"/>
      <c r="XS666"/>
      <c r="XT666"/>
      <c r="XU666"/>
      <c r="XV666"/>
      <c r="XW666"/>
      <c r="XX666"/>
      <c r="XY666"/>
      <c r="XZ666"/>
      <c r="YA666"/>
      <c r="YB666"/>
      <c r="YC666"/>
      <c r="YD666"/>
      <c r="YE666"/>
      <c r="YF666"/>
      <c r="YG666"/>
      <c r="YH666"/>
      <c r="YI666"/>
      <c r="YJ666"/>
      <c r="YK666"/>
      <c r="YL666"/>
      <c r="YM666"/>
      <c r="YN666"/>
      <c r="YO666"/>
      <c r="YP666"/>
      <c r="YQ666"/>
      <c r="YR666"/>
      <c r="YS666"/>
      <c r="YT666"/>
      <c r="YU666"/>
      <c r="YV666"/>
      <c r="YW666"/>
      <c r="YX666"/>
      <c r="YY666"/>
      <c r="YZ666"/>
      <c r="ZA666"/>
      <c r="ZB666"/>
      <c r="ZC666"/>
      <c r="ZD666"/>
      <c r="ZE666"/>
      <c r="ZF666"/>
      <c r="ZG666"/>
      <c r="ZH666"/>
      <c r="ZI666"/>
      <c r="ZJ666"/>
      <c r="ZK666"/>
      <c r="ZL666"/>
      <c r="ZM666"/>
      <c r="ZN666"/>
      <c r="ZO666"/>
      <c r="ZP666"/>
      <c r="ZQ666"/>
      <c r="ZR666"/>
      <c r="ZS666"/>
      <c r="ZT666"/>
      <c r="ZU666"/>
      <c r="ZV666"/>
      <c r="ZW666"/>
      <c r="ZX666"/>
      <c r="ZY666"/>
      <c r="ZZ666"/>
      <c r="AAA666"/>
      <c r="AAB666"/>
      <c r="AAC666"/>
      <c r="AAD666"/>
      <c r="AAE666"/>
      <c r="AAF666"/>
      <c r="AAG666"/>
      <c r="AAH666"/>
      <c r="AAI666"/>
      <c r="AAJ666"/>
      <c r="AAK666"/>
      <c r="AAL666"/>
      <c r="AAM666"/>
      <c r="AAN666"/>
      <c r="AAO666"/>
      <c r="AAP666"/>
      <c r="AAQ666"/>
      <c r="AAR666"/>
      <c r="AAS666"/>
      <c r="AAT666"/>
      <c r="AAU666"/>
      <c r="AAV666"/>
      <c r="AAW666"/>
      <c r="AAX666"/>
      <c r="AAY666"/>
      <c r="AAZ666"/>
      <c r="ABA666"/>
      <c r="ABB666"/>
      <c r="ABC666"/>
      <c r="ABD666"/>
      <c r="ABE666"/>
      <c r="ABF666"/>
      <c r="ABG666"/>
      <c r="ABH666"/>
      <c r="ABI666"/>
      <c r="ABJ666"/>
      <c r="ABK666"/>
      <c r="ABL666"/>
      <c r="ABM666"/>
      <c r="ABN666"/>
      <c r="ABO666"/>
      <c r="ABP666"/>
      <c r="ABQ666"/>
      <c r="ABR666"/>
      <c r="ABS666"/>
      <c r="ABT666"/>
      <c r="ABU666"/>
      <c r="ABV666"/>
      <c r="ABW666"/>
      <c r="ABX666"/>
      <c r="ABY666"/>
      <c r="ABZ666"/>
      <c r="ACA666"/>
      <c r="ACB666"/>
      <c r="ACC666"/>
      <c r="ACD666"/>
      <c r="ACE666"/>
      <c r="ACF666"/>
      <c r="ACG666"/>
      <c r="ACH666"/>
      <c r="ACI666"/>
      <c r="ACJ666"/>
      <c r="ACK666"/>
      <c r="ACL666"/>
      <c r="ACM666"/>
      <c r="ACN666"/>
      <c r="ACO666"/>
      <c r="ACP666"/>
      <c r="ACQ666"/>
      <c r="ACR666"/>
      <c r="ACS666"/>
      <c r="ACT666"/>
      <c r="ACU666"/>
      <c r="ACV666"/>
      <c r="ACW666"/>
      <c r="ACX666"/>
      <c r="ACY666"/>
      <c r="ACZ666"/>
      <c r="ADA666"/>
      <c r="ADB666"/>
      <c r="ADC666"/>
      <c r="ADD666"/>
      <c r="ADE666"/>
      <c r="ADF666"/>
      <c r="ADG666"/>
      <c r="ADH666"/>
      <c r="ADI666"/>
      <c r="ADJ666"/>
      <c r="ADK666"/>
      <c r="ADL666"/>
      <c r="ADM666"/>
      <c r="ADN666"/>
      <c r="ADO666"/>
      <c r="ADP666"/>
      <c r="ADQ666"/>
      <c r="ADR666"/>
      <c r="ADS666"/>
      <c r="ADT666"/>
      <c r="ADU666"/>
      <c r="ADV666"/>
      <c r="ADW666"/>
      <c r="ADX666"/>
      <c r="ADY666"/>
      <c r="ADZ666"/>
      <c r="AEA666"/>
      <c r="AEB666"/>
      <c r="AEC666"/>
      <c r="AED666"/>
      <c r="AEE666"/>
      <c r="AEF666"/>
      <c r="AEG666"/>
      <c r="AEH666"/>
      <c r="AEI666"/>
      <c r="AEJ666"/>
      <c r="AEK666"/>
      <c r="AEL666"/>
      <c r="AEM666"/>
      <c r="AEN666"/>
      <c r="AEO666"/>
      <c r="AEP666"/>
      <c r="AEQ666"/>
      <c r="AER666"/>
      <c r="AES666"/>
      <c r="AET666"/>
      <c r="AEU666"/>
      <c r="AEV666"/>
      <c r="AEW666"/>
      <c r="AEX666"/>
      <c r="AEY666"/>
      <c r="AEZ666"/>
      <c r="AFA666"/>
      <c r="AFB666"/>
      <c r="AFC666"/>
      <c r="AFD666"/>
      <c r="AFE666"/>
      <c r="AFF666"/>
      <c r="AFG666"/>
      <c r="AFH666"/>
      <c r="AFI666"/>
      <c r="AFJ666"/>
      <c r="AFK666"/>
      <c r="AFL666"/>
      <c r="AFM666"/>
      <c r="AFN666"/>
      <c r="AFO666"/>
      <c r="AFP666"/>
      <c r="AFQ666"/>
      <c r="AFR666"/>
      <c r="AFS666"/>
      <c r="AFT666"/>
      <c r="AFU666"/>
      <c r="AFV666"/>
      <c r="AFW666"/>
      <c r="AFX666"/>
      <c r="AFY666"/>
      <c r="AFZ666"/>
      <c r="AGA666"/>
      <c r="AGB666"/>
      <c r="AGC666"/>
      <c r="AGD666"/>
      <c r="AGE666"/>
      <c r="AGF666"/>
      <c r="AGG666"/>
      <c r="AGH666"/>
      <c r="AGI666"/>
      <c r="AGJ666"/>
      <c r="AGK666"/>
      <c r="AGL666"/>
      <c r="AGM666"/>
      <c r="AGN666"/>
      <c r="AGO666"/>
      <c r="AGP666"/>
      <c r="AGQ666"/>
      <c r="AGR666"/>
      <c r="AGS666"/>
      <c r="AGT666"/>
      <c r="AGU666"/>
      <c r="AGV666"/>
      <c r="AGW666"/>
      <c r="AGX666"/>
      <c r="AGY666"/>
      <c r="AGZ666"/>
      <c r="AHA666"/>
      <c r="AHB666"/>
      <c r="AHC666"/>
      <c r="AHD666"/>
      <c r="AHE666"/>
      <c r="AHF666"/>
      <c r="AHG666"/>
      <c r="AHH666"/>
      <c r="AHI666"/>
      <c r="AHJ666"/>
      <c r="AHK666"/>
      <c r="AHL666"/>
      <c r="AHM666"/>
      <c r="AHN666"/>
      <c r="AHO666"/>
      <c r="AHP666"/>
      <c r="AHQ666"/>
      <c r="AHR666"/>
      <c r="AHS666"/>
      <c r="AHT666"/>
      <c r="AHU666"/>
      <c r="AHV666"/>
      <c r="AHW666"/>
      <c r="AHX666"/>
      <c r="AHY666"/>
      <c r="AHZ666"/>
      <c r="AIA666"/>
      <c r="AIB666"/>
      <c r="AIC666"/>
      <c r="AID666"/>
      <c r="AIE666"/>
      <c r="AIF666"/>
      <c r="AIG666"/>
      <c r="AIH666"/>
      <c r="AII666"/>
      <c r="AIJ666"/>
      <c r="AIK666"/>
      <c r="AIL666"/>
      <c r="AIM666"/>
      <c r="AIN666"/>
      <c r="AIO666"/>
      <c r="AIP666"/>
      <c r="AIQ666"/>
      <c r="AIR666"/>
      <c r="AIS666"/>
      <c r="AIT666"/>
      <c r="AIU666"/>
      <c r="AIV666"/>
      <c r="AIW666"/>
      <c r="AIX666"/>
      <c r="AIY666"/>
      <c r="AIZ666"/>
      <c r="AJA666"/>
      <c r="AJB666"/>
      <c r="AJC666"/>
      <c r="AJD666"/>
      <c r="AJE666"/>
      <c r="AJF666"/>
      <c r="AJG666"/>
      <c r="AJH666"/>
      <c r="AJI666"/>
      <c r="AJJ666"/>
      <c r="AJK666"/>
      <c r="AJL666"/>
      <c r="AJM666"/>
      <c r="AJN666"/>
      <c r="AJO666"/>
      <c r="AJP666"/>
      <c r="AJQ666"/>
      <c r="AJR666"/>
      <c r="AJS666"/>
      <c r="AJT666"/>
      <c r="AJU666"/>
      <c r="AJV666"/>
      <c r="AJW666"/>
      <c r="AJX666"/>
      <c r="AJY666"/>
      <c r="AJZ666"/>
      <c r="AKA666"/>
      <c r="AKB666"/>
      <c r="AKC666"/>
      <c r="AKD666"/>
      <c r="AKE666"/>
      <c r="AKF666"/>
      <c r="AKG666"/>
      <c r="AKH666"/>
      <c r="AKI666"/>
      <c r="AKJ666"/>
      <c r="AKK666"/>
      <c r="AKL666"/>
      <c r="AKM666"/>
      <c r="AKN666"/>
      <c r="AKO666"/>
      <c r="AKP666"/>
      <c r="AKQ666"/>
      <c r="AKR666"/>
      <c r="AKS666"/>
      <c r="AKT666"/>
      <c r="AKU666"/>
      <c r="AKV666"/>
      <c r="AKW666"/>
      <c r="AKX666"/>
      <c r="AKY666"/>
      <c r="AKZ666"/>
      <c r="ALA666"/>
      <c r="ALB666"/>
      <c r="ALC666"/>
      <c r="ALD666"/>
      <c r="ALE666"/>
      <c r="ALF666"/>
      <c r="ALG666"/>
      <c r="ALH666"/>
      <c r="ALI666"/>
      <c r="ALJ666"/>
      <c r="ALK666"/>
      <c r="ALL666"/>
      <c r="ALM666"/>
      <c r="ALN666"/>
      <c r="ALO666"/>
      <c r="ALP666"/>
      <c r="ALQ666"/>
      <c r="ALR666"/>
      <c r="ALS666"/>
      <c r="ALT666"/>
      <c r="ALU666"/>
      <c r="ALV666"/>
      <c r="ALW666"/>
      <c r="ALX666"/>
      <c r="ALY666"/>
      <c r="ALZ666"/>
      <c r="AMA666"/>
      <c r="AMB666"/>
      <c r="AMC666"/>
      <c r="AMD666"/>
      <c r="AME666"/>
      <c r="AMF666"/>
      <c r="AMG666"/>
      <c r="AMH666"/>
      <c r="AMI666"/>
      <c r="AMJ666"/>
      <c r="AMK666"/>
      <c r="AML666"/>
      <c r="AMM666"/>
      <c r="AMN666"/>
      <c r="AMO666"/>
      <c r="AMP666"/>
      <c r="AMQ666"/>
      <c r="AMR666"/>
      <c r="AMS666"/>
      <c r="AMT666"/>
      <c r="AMU666"/>
      <c r="AMV666"/>
      <c r="AMW666"/>
      <c r="AMX666"/>
    </row>
    <row r="667" spans="1:1038" x14ac:dyDescent="0.25">
      <c r="M667" s="35"/>
      <c r="N667" s="53"/>
      <c r="O667"/>
      <c r="P667" s="53"/>
      <c r="Q667" s="60"/>
      <c r="R667" s="60"/>
      <c r="S667" s="60"/>
      <c r="T667" s="21"/>
      <c r="U667" s="23"/>
      <c r="V667" s="30"/>
      <c r="W667" s="80"/>
      <c r="X667" s="80"/>
      <c r="Y667" s="80"/>
      <c r="Z667" s="45"/>
      <c r="AA667" s="45"/>
      <c r="AB667" s="44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  <c r="CO667"/>
      <c r="CP667"/>
      <c r="CQ667"/>
      <c r="CR667"/>
      <c r="CS667"/>
      <c r="CT667"/>
      <c r="CU667"/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  <c r="DQ667"/>
      <c r="DR667"/>
      <c r="DS667"/>
      <c r="DT667"/>
      <c r="DU667"/>
      <c r="DV667"/>
      <c r="DW667"/>
      <c r="DX667"/>
      <c r="DY667"/>
      <c r="DZ667"/>
      <c r="EA667"/>
      <c r="EB667"/>
      <c r="EC667"/>
      <c r="ED667"/>
      <c r="EE667"/>
      <c r="EF667"/>
      <c r="EG667"/>
      <c r="EH667"/>
      <c r="EI667"/>
      <c r="EJ667"/>
      <c r="EK667"/>
      <c r="EL667"/>
      <c r="EM667"/>
      <c r="EN667"/>
      <c r="EO667"/>
      <c r="EP667"/>
      <c r="EQ667"/>
      <c r="ER667"/>
      <c r="ES667"/>
      <c r="ET667"/>
      <c r="EU667"/>
      <c r="EV667"/>
      <c r="EW667"/>
      <c r="EX667"/>
      <c r="EY667"/>
      <c r="EZ667"/>
      <c r="FA667"/>
      <c r="FB667"/>
      <c r="FC667"/>
      <c r="FD667"/>
      <c r="FE667"/>
      <c r="FF667"/>
      <c r="FG667"/>
      <c r="FH667"/>
      <c r="FI667"/>
      <c r="FJ667"/>
      <c r="FK667"/>
      <c r="FL667"/>
      <c r="FM667"/>
      <c r="FN667"/>
      <c r="FO667"/>
      <c r="FP667"/>
      <c r="FQ667"/>
      <c r="FR667"/>
      <c r="FS667"/>
      <c r="FT667"/>
      <c r="FU667"/>
      <c r="FV667"/>
      <c r="FW667"/>
      <c r="FX667"/>
      <c r="FY667"/>
      <c r="FZ667"/>
      <c r="GA667"/>
      <c r="GB667"/>
      <c r="GC667"/>
      <c r="GD667"/>
      <c r="GE667"/>
      <c r="GF667"/>
      <c r="GG667"/>
      <c r="GH667"/>
      <c r="GI667"/>
      <c r="GJ667"/>
      <c r="GK667"/>
      <c r="GL667"/>
      <c r="GM667"/>
      <c r="GN667"/>
      <c r="GO667"/>
      <c r="GP667"/>
      <c r="GQ667"/>
      <c r="GR667"/>
      <c r="GS667"/>
      <c r="GT667"/>
      <c r="GU667"/>
      <c r="GV667"/>
      <c r="GW667"/>
      <c r="GX667"/>
      <c r="GY667"/>
      <c r="GZ667"/>
      <c r="HA667"/>
      <c r="HB667"/>
      <c r="HC667"/>
      <c r="HD667"/>
      <c r="HE667"/>
      <c r="HF667"/>
      <c r="HG667"/>
      <c r="HH667"/>
      <c r="HI667"/>
      <c r="HJ667"/>
      <c r="HK667"/>
      <c r="HL667"/>
      <c r="HM667"/>
      <c r="HN667"/>
      <c r="HO667"/>
      <c r="HP667"/>
      <c r="HQ667"/>
      <c r="HR667"/>
      <c r="HS667"/>
      <c r="HT667"/>
      <c r="HU667"/>
      <c r="HV667"/>
      <c r="HW667"/>
      <c r="HX667"/>
      <c r="HY667"/>
      <c r="HZ667"/>
      <c r="IA667"/>
      <c r="IB667"/>
      <c r="IC667"/>
      <c r="ID667"/>
      <c r="IE667"/>
      <c r="IF667"/>
      <c r="IG667"/>
      <c r="IH667"/>
      <c r="II667"/>
      <c r="IJ667"/>
      <c r="IK667"/>
      <c r="IL667"/>
      <c r="IM667"/>
      <c r="IN667"/>
      <c r="IO667"/>
      <c r="IP667"/>
      <c r="IQ667"/>
      <c r="IR667"/>
      <c r="IS667"/>
      <c r="IT667"/>
      <c r="IU667"/>
      <c r="IV667"/>
      <c r="IW667"/>
      <c r="IX667"/>
      <c r="IY667"/>
      <c r="IZ667"/>
      <c r="JA667"/>
      <c r="JB667"/>
      <c r="JC667"/>
      <c r="JD667"/>
      <c r="JE667"/>
      <c r="JF667"/>
      <c r="JG667"/>
      <c r="JH667"/>
      <c r="JI667"/>
      <c r="JJ667"/>
      <c r="JK667"/>
      <c r="JL667"/>
      <c r="JM667"/>
      <c r="JN667"/>
      <c r="JO667"/>
      <c r="JP667"/>
      <c r="JQ667"/>
      <c r="JR667"/>
      <c r="JS667"/>
      <c r="JT667"/>
      <c r="JU667"/>
      <c r="JV667"/>
      <c r="JW667"/>
      <c r="JX667"/>
      <c r="JY667"/>
      <c r="JZ667"/>
      <c r="KA667"/>
      <c r="KB667"/>
      <c r="KC667"/>
      <c r="KD667"/>
      <c r="KE667"/>
      <c r="KF667"/>
      <c r="KG667"/>
      <c r="KH667"/>
      <c r="KI667"/>
      <c r="KJ667"/>
      <c r="KK667"/>
      <c r="KL667"/>
      <c r="KM667"/>
      <c r="KN667"/>
      <c r="KO667"/>
      <c r="KP667"/>
      <c r="KQ667"/>
      <c r="KR667"/>
      <c r="KS667"/>
      <c r="KT667"/>
      <c r="KU667"/>
      <c r="KV667"/>
      <c r="KW667"/>
      <c r="KX667"/>
      <c r="KY667"/>
      <c r="KZ667"/>
      <c r="LA667"/>
      <c r="LB667"/>
      <c r="LC667"/>
      <c r="LD667"/>
      <c r="LE667"/>
      <c r="LF667"/>
      <c r="LG667"/>
      <c r="LH667"/>
      <c r="LI667"/>
      <c r="LJ667"/>
      <c r="LK667"/>
      <c r="LL667"/>
      <c r="LM667"/>
      <c r="LN667"/>
      <c r="LO667"/>
      <c r="LP667"/>
      <c r="LQ667"/>
      <c r="LR667"/>
      <c r="LS667"/>
      <c r="LT667"/>
      <c r="LU667"/>
      <c r="LV667"/>
      <c r="LW667"/>
      <c r="LX667"/>
      <c r="LY667"/>
      <c r="LZ667"/>
      <c r="MA667"/>
      <c r="MB667"/>
      <c r="MC667"/>
      <c r="MD667"/>
      <c r="ME667"/>
      <c r="MF667"/>
      <c r="MG667"/>
      <c r="MH667"/>
      <c r="MI667"/>
      <c r="MJ667"/>
      <c r="MK667"/>
      <c r="ML667"/>
      <c r="MM667"/>
      <c r="MN667"/>
      <c r="MO667"/>
      <c r="MP667"/>
      <c r="MQ667"/>
      <c r="MR667"/>
      <c r="MS667"/>
      <c r="MT667"/>
      <c r="MU667"/>
      <c r="MV667"/>
      <c r="MW667"/>
      <c r="MX667"/>
      <c r="MY667"/>
      <c r="MZ667"/>
      <c r="NA667"/>
      <c r="NB667"/>
      <c r="NC667"/>
      <c r="ND667"/>
      <c r="NE667"/>
      <c r="NF667"/>
      <c r="NG667"/>
      <c r="NH667"/>
      <c r="NI667"/>
      <c r="NJ667"/>
      <c r="NK667"/>
      <c r="NL667"/>
      <c r="NM667"/>
      <c r="NN667"/>
      <c r="NO667"/>
      <c r="NP667"/>
      <c r="NQ667"/>
      <c r="NR667"/>
      <c r="NS667"/>
      <c r="NT667"/>
      <c r="NU667"/>
      <c r="NV667"/>
      <c r="NW667"/>
      <c r="NX667"/>
      <c r="NY667"/>
      <c r="NZ667"/>
      <c r="OA667"/>
      <c r="OB667"/>
      <c r="OC667"/>
      <c r="OD667"/>
      <c r="OE667"/>
      <c r="OF667"/>
      <c r="OG667"/>
      <c r="OH667"/>
      <c r="OI667"/>
      <c r="OJ667"/>
      <c r="OK667"/>
      <c r="OL667"/>
      <c r="OM667"/>
      <c r="ON667"/>
      <c r="OO667"/>
      <c r="OP667"/>
      <c r="OQ667"/>
      <c r="OR667"/>
      <c r="OS667"/>
      <c r="OT667"/>
      <c r="OU667"/>
      <c r="OV667"/>
      <c r="OW667"/>
      <c r="OX667"/>
      <c r="OY667"/>
      <c r="OZ667"/>
      <c r="PA667"/>
      <c r="PB667"/>
      <c r="PC667"/>
      <c r="PD667"/>
      <c r="PE667"/>
      <c r="PF667"/>
      <c r="PG667"/>
      <c r="PH667"/>
      <c r="PI667"/>
      <c r="PJ667"/>
      <c r="PK667"/>
      <c r="PL667"/>
      <c r="PM667"/>
      <c r="PN667"/>
      <c r="PO667"/>
      <c r="PP667"/>
      <c r="PQ667"/>
      <c r="PR667"/>
      <c r="PS667"/>
      <c r="PT667"/>
      <c r="PU667"/>
      <c r="PV667"/>
      <c r="PW667"/>
      <c r="PX667"/>
      <c r="PY667"/>
      <c r="PZ667"/>
      <c r="QA667"/>
      <c r="QB667"/>
      <c r="QC667"/>
      <c r="QD667"/>
      <c r="QE667"/>
      <c r="QF667"/>
      <c r="QG667"/>
      <c r="QH667"/>
      <c r="QI667"/>
      <c r="QJ667"/>
      <c r="QK667"/>
      <c r="QL667"/>
      <c r="QM667"/>
      <c r="QN667"/>
      <c r="QO667"/>
      <c r="QP667"/>
      <c r="QQ667"/>
      <c r="QR667"/>
      <c r="QS667"/>
      <c r="QT667"/>
      <c r="QU667"/>
      <c r="QV667"/>
      <c r="QW667"/>
      <c r="QX667"/>
      <c r="QY667"/>
      <c r="QZ667"/>
      <c r="RA667"/>
      <c r="RB667"/>
      <c r="RC667"/>
      <c r="RD667"/>
      <c r="RE667"/>
      <c r="RF667"/>
      <c r="RG667"/>
      <c r="RH667"/>
      <c r="RI667"/>
      <c r="RJ667"/>
      <c r="RK667"/>
      <c r="RL667"/>
      <c r="RM667"/>
      <c r="RN667"/>
      <c r="RO667"/>
      <c r="RP667"/>
      <c r="RQ667"/>
      <c r="RR667"/>
      <c r="RS667"/>
      <c r="RT667"/>
      <c r="RU667"/>
      <c r="RV667"/>
      <c r="RW667"/>
      <c r="RX667"/>
      <c r="RY667"/>
      <c r="RZ667"/>
      <c r="SA667"/>
      <c r="SB667"/>
      <c r="SC667"/>
      <c r="SD667"/>
      <c r="SE667"/>
      <c r="SF667"/>
      <c r="SG667"/>
      <c r="SH667"/>
      <c r="SI667"/>
      <c r="SJ667"/>
      <c r="SK667"/>
      <c r="SL667"/>
      <c r="SM667"/>
      <c r="SN667"/>
      <c r="SO667"/>
      <c r="SP667"/>
      <c r="SQ667"/>
      <c r="SR667"/>
      <c r="SS667"/>
      <c r="ST667"/>
      <c r="SU667"/>
      <c r="SV667"/>
      <c r="SW667"/>
      <c r="SX667"/>
      <c r="SY667"/>
      <c r="SZ667"/>
      <c r="TA667"/>
      <c r="TB667"/>
      <c r="TC667"/>
      <c r="TD667"/>
      <c r="TE667"/>
      <c r="TF667"/>
      <c r="TG667"/>
      <c r="TH667"/>
      <c r="TI667"/>
      <c r="TJ667"/>
      <c r="TK667"/>
      <c r="TL667"/>
      <c r="TM667"/>
      <c r="TN667"/>
      <c r="TO667"/>
      <c r="TP667"/>
      <c r="TQ667"/>
      <c r="TR667"/>
      <c r="TS667"/>
      <c r="TT667"/>
      <c r="TU667"/>
      <c r="TV667"/>
      <c r="TW667"/>
      <c r="TX667"/>
      <c r="TY667"/>
      <c r="TZ667"/>
      <c r="UA667"/>
      <c r="UB667"/>
      <c r="UC667"/>
      <c r="UD667"/>
      <c r="UE667"/>
      <c r="UF667"/>
      <c r="UG667"/>
      <c r="UH667"/>
      <c r="UI667"/>
      <c r="UJ667"/>
      <c r="UK667"/>
      <c r="UL667"/>
      <c r="UM667"/>
      <c r="UN667"/>
      <c r="UO667"/>
      <c r="UP667"/>
      <c r="UQ667"/>
      <c r="UR667"/>
      <c r="US667"/>
      <c r="UT667"/>
      <c r="UU667"/>
      <c r="UV667"/>
      <c r="UW667"/>
      <c r="UX667"/>
      <c r="UY667"/>
      <c r="UZ667"/>
      <c r="VA667"/>
      <c r="VB667"/>
      <c r="VC667"/>
      <c r="VD667"/>
      <c r="VE667"/>
      <c r="VF667"/>
      <c r="VG667"/>
      <c r="VH667"/>
      <c r="VI667"/>
      <c r="VJ667"/>
      <c r="VK667"/>
      <c r="VL667"/>
      <c r="VM667"/>
      <c r="VN667"/>
      <c r="VO667"/>
      <c r="VP667"/>
      <c r="VQ667"/>
      <c r="VR667"/>
      <c r="VS667"/>
      <c r="VT667"/>
      <c r="VU667"/>
      <c r="VV667"/>
      <c r="VW667"/>
      <c r="VX667"/>
      <c r="VY667"/>
      <c r="VZ667"/>
      <c r="WA667"/>
      <c r="WB667"/>
      <c r="WC667"/>
      <c r="WD667"/>
      <c r="WE667"/>
      <c r="WF667"/>
      <c r="WG667"/>
      <c r="WH667"/>
      <c r="WI667"/>
      <c r="WJ667"/>
      <c r="WK667"/>
      <c r="WL667"/>
      <c r="WM667"/>
      <c r="WN667"/>
      <c r="WO667"/>
      <c r="WP667"/>
      <c r="WQ667"/>
      <c r="WR667"/>
      <c r="WS667"/>
      <c r="WT667"/>
      <c r="WU667"/>
      <c r="WV667"/>
      <c r="WW667"/>
      <c r="WX667"/>
      <c r="WY667"/>
      <c r="WZ667"/>
      <c r="XA667"/>
      <c r="XB667"/>
      <c r="XC667"/>
      <c r="XD667"/>
      <c r="XE667"/>
      <c r="XF667"/>
      <c r="XG667"/>
      <c r="XH667"/>
      <c r="XI667"/>
      <c r="XJ667"/>
      <c r="XK667"/>
      <c r="XL667"/>
      <c r="XM667"/>
      <c r="XN667"/>
      <c r="XO667"/>
      <c r="XP667"/>
      <c r="XQ667"/>
      <c r="XR667"/>
      <c r="XS667"/>
      <c r="XT667"/>
      <c r="XU667"/>
      <c r="XV667"/>
      <c r="XW667"/>
      <c r="XX667"/>
      <c r="XY667"/>
      <c r="XZ667"/>
      <c r="YA667"/>
      <c r="YB667"/>
      <c r="YC667"/>
      <c r="YD667"/>
      <c r="YE667"/>
      <c r="YF667"/>
      <c r="YG667"/>
      <c r="YH667"/>
      <c r="YI667"/>
      <c r="YJ667"/>
      <c r="YK667"/>
      <c r="YL667"/>
      <c r="YM667"/>
      <c r="YN667"/>
      <c r="YO667"/>
      <c r="YP667"/>
      <c r="YQ667"/>
      <c r="YR667"/>
      <c r="YS667"/>
      <c r="YT667"/>
      <c r="YU667"/>
      <c r="YV667"/>
      <c r="YW667"/>
      <c r="YX667"/>
      <c r="YY667"/>
      <c r="YZ667"/>
      <c r="ZA667"/>
      <c r="ZB667"/>
      <c r="ZC667"/>
      <c r="ZD667"/>
      <c r="ZE667"/>
      <c r="ZF667"/>
      <c r="ZG667"/>
      <c r="ZH667"/>
      <c r="ZI667"/>
      <c r="ZJ667"/>
      <c r="ZK667"/>
      <c r="ZL667"/>
      <c r="ZM667"/>
      <c r="ZN667"/>
      <c r="ZO667"/>
      <c r="ZP667"/>
      <c r="ZQ667"/>
      <c r="ZR667"/>
      <c r="ZS667"/>
      <c r="ZT667"/>
      <c r="ZU667"/>
      <c r="ZV667"/>
      <c r="ZW667"/>
      <c r="ZX667"/>
      <c r="ZY667"/>
      <c r="ZZ667"/>
      <c r="AAA667"/>
      <c r="AAB667"/>
      <c r="AAC667"/>
      <c r="AAD667"/>
      <c r="AAE667"/>
      <c r="AAF667"/>
      <c r="AAG667"/>
      <c r="AAH667"/>
      <c r="AAI667"/>
      <c r="AAJ667"/>
      <c r="AAK667"/>
      <c r="AAL667"/>
      <c r="AAM667"/>
      <c r="AAN667"/>
      <c r="AAO667"/>
      <c r="AAP667"/>
      <c r="AAQ667"/>
      <c r="AAR667"/>
      <c r="AAS667"/>
      <c r="AAT667"/>
      <c r="AAU667"/>
      <c r="AAV667"/>
      <c r="AAW667"/>
      <c r="AAX667"/>
      <c r="AAY667"/>
      <c r="AAZ667"/>
      <c r="ABA667"/>
      <c r="ABB667"/>
      <c r="ABC667"/>
      <c r="ABD667"/>
      <c r="ABE667"/>
      <c r="ABF667"/>
      <c r="ABG667"/>
      <c r="ABH667"/>
      <c r="ABI667"/>
      <c r="ABJ667"/>
      <c r="ABK667"/>
      <c r="ABL667"/>
      <c r="ABM667"/>
      <c r="ABN667"/>
      <c r="ABO667"/>
      <c r="ABP667"/>
      <c r="ABQ667"/>
      <c r="ABR667"/>
      <c r="ABS667"/>
      <c r="ABT667"/>
      <c r="ABU667"/>
      <c r="ABV667"/>
      <c r="ABW667"/>
      <c r="ABX667"/>
      <c r="ABY667"/>
      <c r="ABZ667"/>
      <c r="ACA667"/>
      <c r="ACB667"/>
      <c r="ACC667"/>
      <c r="ACD667"/>
      <c r="ACE667"/>
      <c r="ACF667"/>
      <c r="ACG667"/>
      <c r="ACH667"/>
      <c r="ACI667"/>
      <c r="ACJ667"/>
      <c r="ACK667"/>
      <c r="ACL667"/>
      <c r="ACM667"/>
      <c r="ACN667"/>
      <c r="ACO667"/>
      <c r="ACP667"/>
      <c r="ACQ667"/>
      <c r="ACR667"/>
      <c r="ACS667"/>
      <c r="ACT667"/>
      <c r="ACU667"/>
      <c r="ACV667"/>
      <c r="ACW667"/>
      <c r="ACX667"/>
      <c r="ACY667"/>
      <c r="ACZ667"/>
      <c r="ADA667"/>
      <c r="ADB667"/>
      <c r="ADC667"/>
      <c r="ADD667"/>
      <c r="ADE667"/>
      <c r="ADF667"/>
      <c r="ADG667"/>
      <c r="ADH667"/>
      <c r="ADI667"/>
      <c r="ADJ667"/>
      <c r="ADK667"/>
      <c r="ADL667"/>
      <c r="ADM667"/>
      <c r="ADN667"/>
      <c r="ADO667"/>
      <c r="ADP667"/>
      <c r="ADQ667"/>
      <c r="ADR667"/>
      <c r="ADS667"/>
      <c r="ADT667"/>
      <c r="ADU667"/>
      <c r="ADV667"/>
      <c r="ADW667"/>
      <c r="ADX667"/>
      <c r="ADY667"/>
      <c r="ADZ667"/>
      <c r="AEA667"/>
      <c r="AEB667"/>
      <c r="AEC667"/>
      <c r="AED667"/>
      <c r="AEE667"/>
      <c r="AEF667"/>
      <c r="AEG667"/>
      <c r="AEH667"/>
      <c r="AEI667"/>
      <c r="AEJ667"/>
      <c r="AEK667"/>
      <c r="AEL667"/>
      <c r="AEM667"/>
      <c r="AEN667"/>
      <c r="AEO667"/>
      <c r="AEP667"/>
      <c r="AEQ667"/>
      <c r="AER667"/>
      <c r="AES667"/>
      <c r="AET667"/>
      <c r="AEU667"/>
      <c r="AEV667"/>
      <c r="AEW667"/>
      <c r="AEX667"/>
      <c r="AEY667"/>
      <c r="AEZ667"/>
      <c r="AFA667"/>
      <c r="AFB667"/>
      <c r="AFC667"/>
      <c r="AFD667"/>
      <c r="AFE667"/>
      <c r="AFF667"/>
      <c r="AFG667"/>
      <c r="AFH667"/>
      <c r="AFI667"/>
      <c r="AFJ667"/>
      <c r="AFK667"/>
      <c r="AFL667"/>
      <c r="AFM667"/>
      <c r="AFN667"/>
      <c r="AFO667"/>
      <c r="AFP667"/>
      <c r="AFQ667"/>
      <c r="AFR667"/>
      <c r="AFS667"/>
      <c r="AFT667"/>
      <c r="AFU667"/>
      <c r="AFV667"/>
      <c r="AFW667"/>
      <c r="AFX667"/>
      <c r="AFY667"/>
      <c r="AFZ667"/>
      <c r="AGA667"/>
      <c r="AGB667"/>
      <c r="AGC667"/>
      <c r="AGD667"/>
      <c r="AGE667"/>
      <c r="AGF667"/>
      <c r="AGG667"/>
      <c r="AGH667"/>
      <c r="AGI667"/>
      <c r="AGJ667"/>
      <c r="AGK667"/>
      <c r="AGL667"/>
      <c r="AGM667"/>
      <c r="AGN667"/>
      <c r="AGO667"/>
      <c r="AGP667"/>
      <c r="AGQ667"/>
      <c r="AGR667"/>
      <c r="AGS667"/>
      <c r="AGT667"/>
      <c r="AGU667"/>
      <c r="AGV667"/>
      <c r="AGW667"/>
      <c r="AGX667"/>
      <c r="AGY667"/>
      <c r="AGZ667"/>
      <c r="AHA667"/>
      <c r="AHB667"/>
      <c r="AHC667"/>
      <c r="AHD667"/>
      <c r="AHE667"/>
      <c r="AHF667"/>
      <c r="AHG667"/>
      <c r="AHH667"/>
      <c r="AHI667"/>
      <c r="AHJ667"/>
      <c r="AHK667"/>
      <c r="AHL667"/>
      <c r="AHM667"/>
      <c r="AHN667"/>
      <c r="AHO667"/>
      <c r="AHP667"/>
      <c r="AHQ667"/>
      <c r="AHR667"/>
      <c r="AHS667"/>
      <c r="AHT667"/>
      <c r="AHU667"/>
      <c r="AHV667"/>
      <c r="AHW667"/>
      <c r="AHX667"/>
      <c r="AHY667"/>
      <c r="AHZ667"/>
      <c r="AIA667"/>
      <c r="AIB667"/>
      <c r="AIC667"/>
      <c r="AID667"/>
      <c r="AIE667"/>
      <c r="AIF667"/>
      <c r="AIG667"/>
      <c r="AIH667"/>
      <c r="AII667"/>
      <c r="AIJ667"/>
      <c r="AIK667"/>
      <c r="AIL667"/>
      <c r="AIM667"/>
      <c r="AIN667"/>
      <c r="AIO667"/>
      <c r="AIP667"/>
      <c r="AIQ667"/>
      <c r="AIR667"/>
      <c r="AIS667"/>
      <c r="AIT667"/>
      <c r="AIU667"/>
      <c r="AIV667"/>
      <c r="AIW667"/>
      <c r="AIX667"/>
      <c r="AIY667"/>
      <c r="AIZ667"/>
      <c r="AJA667"/>
      <c r="AJB667"/>
      <c r="AJC667"/>
      <c r="AJD667"/>
      <c r="AJE667"/>
      <c r="AJF667"/>
      <c r="AJG667"/>
      <c r="AJH667"/>
      <c r="AJI667"/>
      <c r="AJJ667"/>
      <c r="AJK667"/>
      <c r="AJL667"/>
      <c r="AJM667"/>
      <c r="AJN667"/>
      <c r="AJO667"/>
      <c r="AJP667"/>
      <c r="AJQ667"/>
      <c r="AJR667"/>
      <c r="AJS667"/>
      <c r="AJT667"/>
      <c r="AJU667"/>
      <c r="AJV667"/>
      <c r="AJW667"/>
      <c r="AJX667"/>
      <c r="AJY667"/>
      <c r="AJZ667"/>
      <c r="AKA667"/>
      <c r="AKB667"/>
      <c r="AKC667"/>
      <c r="AKD667"/>
      <c r="AKE667"/>
      <c r="AKF667"/>
      <c r="AKG667"/>
      <c r="AKH667"/>
      <c r="AKI667"/>
      <c r="AKJ667"/>
      <c r="AKK667"/>
      <c r="AKL667"/>
      <c r="AKM667"/>
      <c r="AKN667"/>
      <c r="AKO667"/>
      <c r="AKP667"/>
      <c r="AKQ667"/>
      <c r="AKR667"/>
      <c r="AKS667"/>
      <c r="AKT667"/>
      <c r="AKU667"/>
      <c r="AKV667"/>
      <c r="AKW667"/>
      <c r="AKX667"/>
      <c r="AKY667"/>
      <c r="AKZ667"/>
      <c r="ALA667"/>
      <c r="ALB667"/>
      <c r="ALC667"/>
      <c r="ALD667"/>
      <c r="ALE667"/>
      <c r="ALF667"/>
      <c r="ALG667"/>
      <c r="ALH667"/>
      <c r="ALI667"/>
      <c r="ALJ667"/>
      <c r="ALK667"/>
      <c r="ALL667"/>
      <c r="ALM667"/>
      <c r="ALN667"/>
      <c r="ALO667"/>
      <c r="ALP667"/>
      <c r="ALQ667"/>
      <c r="ALR667"/>
      <c r="ALS667"/>
      <c r="ALT667"/>
      <c r="ALU667"/>
      <c r="ALV667"/>
      <c r="ALW667"/>
      <c r="ALX667"/>
      <c r="ALY667"/>
      <c r="ALZ667"/>
      <c r="AMA667"/>
      <c r="AMB667"/>
      <c r="AMC667"/>
      <c r="AMD667"/>
      <c r="AME667"/>
      <c r="AMF667"/>
      <c r="AMG667"/>
      <c r="AMH667"/>
      <c r="AMI667"/>
      <c r="AMJ667"/>
      <c r="AMK667"/>
      <c r="AML667"/>
      <c r="AMM667"/>
      <c r="AMN667"/>
      <c r="AMO667"/>
      <c r="AMP667"/>
      <c r="AMQ667"/>
      <c r="AMR667"/>
      <c r="AMS667"/>
      <c r="AMT667"/>
      <c r="AMU667"/>
      <c r="AMV667"/>
      <c r="AMW667"/>
      <c r="AMX667"/>
    </row>
    <row r="668" spans="1:1038" x14ac:dyDescent="0.25">
      <c r="M668" s="35"/>
      <c r="N668" s="53"/>
      <c r="O668"/>
      <c r="P668" s="53"/>
      <c r="Q668" s="60"/>
      <c r="R668" s="60"/>
      <c r="S668" s="60"/>
      <c r="T668" s="21"/>
      <c r="U668" s="23"/>
      <c r="V668" s="30"/>
      <c r="W668" s="80"/>
      <c r="X668" s="80"/>
      <c r="Y668" s="80"/>
      <c r="Z668" s="45"/>
      <c r="AA668" s="45"/>
      <c r="AB668" s="44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  <c r="DQ668"/>
      <c r="DR668"/>
      <c r="DS668"/>
      <c r="DT668"/>
      <c r="DU668"/>
      <c r="DV668"/>
      <c r="DW668"/>
      <c r="DX668"/>
      <c r="DY668"/>
      <c r="DZ668"/>
      <c r="EA668"/>
      <c r="EB668"/>
      <c r="EC668"/>
      <c r="ED668"/>
      <c r="EE668"/>
      <c r="EF668"/>
      <c r="EG668"/>
      <c r="EH668"/>
      <c r="EI668"/>
      <c r="EJ668"/>
      <c r="EK668"/>
      <c r="EL668"/>
      <c r="EM668"/>
      <c r="EN668"/>
      <c r="EO668"/>
      <c r="EP668"/>
      <c r="EQ668"/>
      <c r="ER668"/>
      <c r="ES668"/>
      <c r="ET668"/>
      <c r="EU668"/>
      <c r="EV668"/>
      <c r="EW668"/>
      <c r="EX668"/>
      <c r="EY668"/>
      <c r="EZ668"/>
      <c r="FA668"/>
      <c r="FB668"/>
      <c r="FC668"/>
      <c r="FD668"/>
      <c r="FE668"/>
      <c r="FF668"/>
      <c r="FG668"/>
      <c r="FH668"/>
      <c r="FI668"/>
      <c r="FJ668"/>
      <c r="FK668"/>
      <c r="FL668"/>
      <c r="FM668"/>
      <c r="FN668"/>
      <c r="FO668"/>
      <c r="FP668"/>
      <c r="FQ668"/>
      <c r="FR668"/>
      <c r="FS668"/>
      <c r="FT668"/>
      <c r="FU668"/>
      <c r="FV668"/>
      <c r="FW668"/>
      <c r="FX668"/>
      <c r="FY668"/>
      <c r="FZ668"/>
      <c r="GA668"/>
      <c r="GB668"/>
      <c r="GC668"/>
      <c r="GD668"/>
      <c r="GE668"/>
      <c r="GF668"/>
      <c r="GG668"/>
      <c r="GH668"/>
      <c r="GI668"/>
      <c r="GJ668"/>
      <c r="GK668"/>
      <c r="GL668"/>
      <c r="GM668"/>
      <c r="GN668"/>
      <c r="GO668"/>
      <c r="GP668"/>
      <c r="GQ668"/>
      <c r="GR668"/>
      <c r="GS668"/>
      <c r="GT668"/>
      <c r="GU668"/>
      <c r="GV668"/>
      <c r="GW668"/>
      <c r="GX668"/>
      <c r="GY668"/>
      <c r="GZ668"/>
      <c r="HA668"/>
      <c r="HB668"/>
      <c r="HC668"/>
      <c r="HD668"/>
      <c r="HE668"/>
      <c r="HF668"/>
      <c r="HG668"/>
      <c r="HH668"/>
      <c r="HI668"/>
      <c r="HJ668"/>
      <c r="HK668"/>
      <c r="HL668"/>
      <c r="HM668"/>
      <c r="HN668"/>
      <c r="HO668"/>
      <c r="HP668"/>
      <c r="HQ668"/>
      <c r="HR668"/>
      <c r="HS668"/>
      <c r="HT668"/>
      <c r="HU668"/>
      <c r="HV668"/>
      <c r="HW668"/>
      <c r="HX668"/>
      <c r="HY668"/>
      <c r="HZ668"/>
      <c r="IA668"/>
      <c r="IB668"/>
      <c r="IC668"/>
      <c r="ID668"/>
      <c r="IE668"/>
      <c r="IF668"/>
      <c r="IG668"/>
      <c r="IH668"/>
      <c r="II668"/>
      <c r="IJ668"/>
      <c r="IK668"/>
      <c r="IL668"/>
      <c r="IM668"/>
      <c r="IN668"/>
      <c r="IO668"/>
      <c r="IP668"/>
      <c r="IQ668"/>
      <c r="IR668"/>
      <c r="IS668"/>
      <c r="IT668"/>
      <c r="IU668"/>
      <c r="IV668"/>
      <c r="IW668"/>
      <c r="IX668"/>
      <c r="IY668"/>
      <c r="IZ668"/>
      <c r="JA668"/>
      <c r="JB668"/>
      <c r="JC668"/>
      <c r="JD668"/>
      <c r="JE668"/>
      <c r="JF668"/>
      <c r="JG668"/>
      <c r="JH668"/>
      <c r="JI668"/>
      <c r="JJ668"/>
      <c r="JK668"/>
      <c r="JL668"/>
      <c r="JM668"/>
      <c r="JN668"/>
      <c r="JO668"/>
      <c r="JP668"/>
      <c r="JQ668"/>
      <c r="JR668"/>
      <c r="JS668"/>
      <c r="JT668"/>
      <c r="JU668"/>
      <c r="JV668"/>
      <c r="JW668"/>
      <c r="JX668"/>
      <c r="JY668"/>
      <c r="JZ668"/>
      <c r="KA668"/>
      <c r="KB668"/>
      <c r="KC668"/>
      <c r="KD668"/>
      <c r="KE668"/>
      <c r="KF668"/>
      <c r="KG668"/>
      <c r="KH668"/>
      <c r="KI668"/>
      <c r="KJ668"/>
      <c r="KK668"/>
      <c r="KL668"/>
      <c r="KM668"/>
      <c r="KN668"/>
      <c r="KO668"/>
      <c r="KP668"/>
      <c r="KQ668"/>
      <c r="KR668"/>
      <c r="KS668"/>
      <c r="KT668"/>
      <c r="KU668"/>
      <c r="KV668"/>
      <c r="KW668"/>
      <c r="KX668"/>
      <c r="KY668"/>
      <c r="KZ668"/>
      <c r="LA668"/>
      <c r="LB668"/>
      <c r="LC668"/>
      <c r="LD668"/>
      <c r="LE668"/>
      <c r="LF668"/>
      <c r="LG668"/>
      <c r="LH668"/>
      <c r="LI668"/>
      <c r="LJ668"/>
      <c r="LK668"/>
      <c r="LL668"/>
      <c r="LM668"/>
      <c r="LN668"/>
      <c r="LO668"/>
      <c r="LP668"/>
      <c r="LQ668"/>
      <c r="LR668"/>
      <c r="LS668"/>
      <c r="LT668"/>
      <c r="LU668"/>
      <c r="LV668"/>
      <c r="LW668"/>
      <c r="LX668"/>
      <c r="LY668"/>
      <c r="LZ668"/>
      <c r="MA668"/>
      <c r="MB668"/>
      <c r="MC668"/>
      <c r="MD668"/>
      <c r="ME668"/>
      <c r="MF668"/>
      <c r="MG668"/>
      <c r="MH668"/>
      <c r="MI668"/>
      <c r="MJ668"/>
      <c r="MK668"/>
      <c r="ML668"/>
      <c r="MM668"/>
      <c r="MN668"/>
      <c r="MO668"/>
      <c r="MP668"/>
      <c r="MQ668"/>
      <c r="MR668"/>
      <c r="MS668"/>
      <c r="MT668"/>
      <c r="MU668"/>
      <c r="MV668"/>
      <c r="MW668"/>
      <c r="MX668"/>
      <c r="MY668"/>
      <c r="MZ668"/>
      <c r="NA668"/>
      <c r="NB668"/>
      <c r="NC668"/>
      <c r="ND668"/>
      <c r="NE668"/>
      <c r="NF668"/>
      <c r="NG668"/>
      <c r="NH668"/>
      <c r="NI668"/>
      <c r="NJ668"/>
      <c r="NK668"/>
      <c r="NL668"/>
      <c r="NM668"/>
      <c r="NN668"/>
      <c r="NO668"/>
      <c r="NP668"/>
      <c r="NQ668"/>
      <c r="NR668"/>
      <c r="NS668"/>
      <c r="NT668"/>
      <c r="NU668"/>
      <c r="NV668"/>
      <c r="NW668"/>
      <c r="NX668"/>
      <c r="NY668"/>
      <c r="NZ668"/>
      <c r="OA668"/>
      <c r="OB668"/>
      <c r="OC668"/>
      <c r="OD668"/>
      <c r="OE668"/>
      <c r="OF668"/>
      <c r="OG668"/>
      <c r="OH668"/>
      <c r="OI668"/>
      <c r="OJ668"/>
      <c r="OK668"/>
      <c r="OL668"/>
      <c r="OM668"/>
      <c r="ON668"/>
      <c r="OO668"/>
      <c r="OP668"/>
      <c r="OQ668"/>
      <c r="OR668"/>
      <c r="OS668"/>
      <c r="OT668"/>
      <c r="OU668"/>
      <c r="OV668"/>
      <c r="OW668"/>
      <c r="OX668"/>
      <c r="OY668"/>
      <c r="OZ668"/>
      <c r="PA668"/>
      <c r="PB668"/>
      <c r="PC668"/>
      <c r="PD668"/>
      <c r="PE668"/>
      <c r="PF668"/>
      <c r="PG668"/>
      <c r="PH668"/>
      <c r="PI668"/>
      <c r="PJ668"/>
      <c r="PK668"/>
      <c r="PL668"/>
      <c r="PM668"/>
      <c r="PN668"/>
      <c r="PO668"/>
      <c r="PP668"/>
      <c r="PQ668"/>
      <c r="PR668"/>
      <c r="PS668"/>
      <c r="PT668"/>
      <c r="PU668"/>
      <c r="PV668"/>
      <c r="PW668"/>
      <c r="PX668"/>
      <c r="PY668"/>
      <c r="PZ668"/>
      <c r="QA668"/>
      <c r="QB668"/>
      <c r="QC668"/>
      <c r="QD668"/>
      <c r="QE668"/>
      <c r="QF668"/>
      <c r="QG668"/>
      <c r="QH668"/>
      <c r="QI668"/>
      <c r="QJ668"/>
      <c r="QK668"/>
      <c r="QL668"/>
      <c r="QM668"/>
      <c r="QN668"/>
      <c r="QO668"/>
      <c r="QP668"/>
      <c r="QQ668"/>
      <c r="QR668"/>
      <c r="QS668"/>
      <c r="QT668"/>
      <c r="QU668"/>
      <c r="QV668"/>
      <c r="QW668"/>
      <c r="QX668"/>
      <c r="QY668"/>
      <c r="QZ668"/>
      <c r="RA668"/>
      <c r="RB668"/>
      <c r="RC668"/>
      <c r="RD668"/>
      <c r="RE668"/>
      <c r="RF668"/>
      <c r="RG668"/>
      <c r="RH668"/>
      <c r="RI668"/>
      <c r="RJ668"/>
      <c r="RK668"/>
      <c r="RL668"/>
      <c r="RM668"/>
      <c r="RN668"/>
      <c r="RO668"/>
      <c r="RP668"/>
      <c r="RQ668"/>
      <c r="RR668"/>
      <c r="RS668"/>
      <c r="RT668"/>
      <c r="RU668"/>
      <c r="RV668"/>
      <c r="RW668"/>
      <c r="RX668"/>
      <c r="RY668"/>
      <c r="RZ668"/>
      <c r="SA668"/>
      <c r="SB668"/>
      <c r="SC668"/>
      <c r="SD668"/>
      <c r="SE668"/>
      <c r="SF668"/>
      <c r="SG668"/>
      <c r="SH668"/>
      <c r="SI668"/>
      <c r="SJ668"/>
      <c r="SK668"/>
      <c r="SL668"/>
      <c r="SM668"/>
      <c r="SN668"/>
      <c r="SO668"/>
      <c r="SP668"/>
      <c r="SQ668"/>
      <c r="SR668"/>
      <c r="SS668"/>
      <c r="ST668"/>
      <c r="SU668"/>
      <c r="SV668"/>
      <c r="SW668"/>
      <c r="SX668"/>
      <c r="SY668"/>
      <c r="SZ668"/>
      <c r="TA668"/>
      <c r="TB668"/>
      <c r="TC668"/>
      <c r="TD668"/>
      <c r="TE668"/>
      <c r="TF668"/>
      <c r="TG668"/>
      <c r="TH668"/>
      <c r="TI668"/>
      <c r="TJ668"/>
      <c r="TK668"/>
      <c r="TL668"/>
      <c r="TM668"/>
      <c r="TN668"/>
      <c r="TO668"/>
      <c r="TP668"/>
      <c r="TQ668"/>
      <c r="TR668"/>
      <c r="TS668"/>
      <c r="TT668"/>
      <c r="TU668"/>
      <c r="TV668"/>
      <c r="TW668"/>
      <c r="TX668"/>
      <c r="TY668"/>
      <c r="TZ668"/>
      <c r="UA668"/>
      <c r="UB668"/>
      <c r="UC668"/>
      <c r="UD668"/>
      <c r="UE668"/>
      <c r="UF668"/>
      <c r="UG668"/>
      <c r="UH668"/>
      <c r="UI668"/>
      <c r="UJ668"/>
      <c r="UK668"/>
      <c r="UL668"/>
      <c r="UM668"/>
      <c r="UN668"/>
      <c r="UO668"/>
      <c r="UP668"/>
      <c r="UQ668"/>
      <c r="UR668"/>
      <c r="US668"/>
      <c r="UT668"/>
      <c r="UU668"/>
      <c r="UV668"/>
      <c r="UW668"/>
      <c r="UX668"/>
      <c r="UY668"/>
      <c r="UZ668"/>
      <c r="VA668"/>
      <c r="VB668"/>
      <c r="VC668"/>
      <c r="VD668"/>
      <c r="VE668"/>
      <c r="VF668"/>
      <c r="VG668"/>
      <c r="VH668"/>
      <c r="VI668"/>
      <c r="VJ668"/>
      <c r="VK668"/>
      <c r="VL668"/>
      <c r="VM668"/>
      <c r="VN668"/>
      <c r="VO668"/>
      <c r="VP668"/>
      <c r="VQ668"/>
      <c r="VR668"/>
      <c r="VS668"/>
      <c r="VT668"/>
      <c r="VU668"/>
      <c r="VV668"/>
      <c r="VW668"/>
      <c r="VX668"/>
      <c r="VY668"/>
      <c r="VZ668"/>
      <c r="WA668"/>
      <c r="WB668"/>
      <c r="WC668"/>
      <c r="WD668"/>
      <c r="WE668"/>
      <c r="WF668"/>
      <c r="WG668"/>
      <c r="WH668"/>
      <c r="WI668"/>
      <c r="WJ668"/>
      <c r="WK668"/>
      <c r="WL668"/>
      <c r="WM668"/>
      <c r="WN668"/>
      <c r="WO668"/>
      <c r="WP668"/>
      <c r="WQ668"/>
      <c r="WR668"/>
      <c r="WS668"/>
      <c r="WT668"/>
      <c r="WU668"/>
      <c r="WV668"/>
      <c r="WW668"/>
      <c r="WX668"/>
      <c r="WY668"/>
      <c r="WZ668"/>
      <c r="XA668"/>
      <c r="XB668"/>
      <c r="XC668"/>
      <c r="XD668"/>
      <c r="XE668"/>
      <c r="XF668"/>
      <c r="XG668"/>
      <c r="XH668"/>
      <c r="XI668"/>
      <c r="XJ668"/>
      <c r="XK668"/>
      <c r="XL668"/>
      <c r="XM668"/>
      <c r="XN668"/>
      <c r="XO668"/>
      <c r="XP668"/>
      <c r="XQ668"/>
      <c r="XR668"/>
      <c r="XS668"/>
      <c r="XT668"/>
      <c r="XU668"/>
      <c r="XV668"/>
      <c r="XW668"/>
      <c r="XX668"/>
      <c r="XY668"/>
      <c r="XZ668"/>
      <c r="YA668"/>
      <c r="YB668"/>
      <c r="YC668"/>
      <c r="YD668"/>
      <c r="YE668"/>
      <c r="YF668"/>
      <c r="YG668"/>
      <c r="YH668"/>
      <c r="YI668"/>
      <c r="YJ668"/>
      <c r="YK668"/>
      <c r="YL668"/>
      <c r="YM668"/>
      <c r="YN668"/>
      <c r="YO668"/>
      <c r="YP668"/>
      <c r="YQ668"/>
      <c r="YR668"/>
      <c r="YS668"/>
      <c r="YT668"/>
      <c r="YU668"/>
      <c r="YV668"/>
      <c r="YW668"/>
      <c r="YX668"/>
      <c r="YY668"/>
      <c r="YZ668"/>
      <c r="ZA668"/>
      <c r="ZB668"/>
      <c r="ZC668"/>
      <c r="ZD668"/>
      <c r="ZE668"/>
      <c r="ZF668"/>
      <c r="ZG668"/>
      <c r="ZH668"/>
      <c r="ZI668"/>
      <c r="ZJ668"/>
      <c r="ZK668"/>
      <c r="ZL668"/>
      <c r="ZM668"/>
      <c r="ZN668"/>
      <c r="ZO668"/>
      <c r="ZP668"/>
      <c r="ZQ668"/>
      <c r="ZR668"/>
      <c r="ZS668"/>
      <c r="ZT668"/>
      <c r="ZU668"/>
      <c r="ZV668"/>
      <c r="ZW668"/>
      <c r="ZX668"/>
      <c r="ZY668"/>
      <c r="ZZ668"/>
      <c r="AAA668"/>
      <c r="AAB668"/>
      <c r="AAC668"/>
      <c r="AAD668"/>
      <c r="AAE668"/>
      <c r="AAF668"/>
      <c r="AAG668"/>
      <c r="AAH668"/>
      <c r="AAI668"/>
      <c r="AAJ668"/>
      <c r="AAK668"/>
      <c r="AAL668"/>
      <c r="AAM668"/>
      <c r="AAN668"/>
      <c r="AAO668"/>
      <c r="AAP668"/>
      <c r="AAQ668"/>
      <c r="AAR668"/>
      <c r="AAS668"/>
      <c r="AAT668"/>
      <c r="AAU668"/>
      <c r="AAV668"/>
      <c r="AAW668"/>
      <c r="AAX668"/>
      <c r="AAY668"/>
      <c r="AAZ668"/>
      <c r="ABA668"/>
      <c r="ABB668"/>
      <c r="ABC668"/>
      <c r="ABD668"/>
      <c r="ABE668"/>
      <c r="ABF668"/>
      <c r="ABG668"/>
      <c r="ABH668"/>
      <c r="ABI668"/>
      <c r="ABJ668"/>
      <c r="ABK668"/>
      <c r="ABL668"/>
      <c r="ABM668"/>
      <c r="ABN668"/>
      <c r="ABO668"/>
      <c r="ABP668"/>
      <c r="ABQ668"/>
      <c r="ABR668"/>
      <c r="ABS668"/>
      <c r="ABT668"/>
      <c r="ABU668"/>
      <c r="ABV668"/>
      <c r="ABW668"/>
      <c r="ABX668"/>
      <c r="ABY668"/>
      <c r="ABZ668"/>
      <c r="ACA668"/>
      <c r="ACB668"/>
      <c r="ACC668"/>
      <c r="ACD668"/>
      <c r="ACE668"/>
      <c r="ACF668"/>
      <c r="ACG668"/>
      <c r="ACH668"/>
      <c r="ACI668"/>
      <c r="ACJ668"/>
      <c r="ACK668"/>
      <c r="ACL668"/>
      <c r="ACM668"/>
      <c r="ACN668"/>
      <c r="ACO668"/>
      <c r="ACP668"/>
      <c r="ACQ668"/>
      <c r="ACR668"/>
      <c r="ACS668"/>
      <c r="ACT668"/>
      <c r="ACU668"/>
      <c r="ACV668"/>
      <c r="ACW668"/>
      <c r="ACX668"/>
      <c r="ACY668"/>
      <c r="ACZ668"/>
      <c r="ADA668"/>
      <c r="ADB668"/>
      <c r="ADC668"/>
      <c r="ADD668"/>
      <c r="ADE668"/>
      <c r="ADF668"/>
      <c r="ADG668"/>
      <c r="ADH668"/>
      <c r="ADI668"/>
      <c r="ADJ668"/>
      <c r="ADK668"/>
      <c r="ADL668"/>
      <c r="ADM668"/>
      <c r="ADN668"/>
      <c r="ADO668"/>
      <c r="ADP668"/>
      <c r="ADQ668"/>
      <c r="ADR668"/>
      <c r="ADS668"/>
      <c r="ADT668"/>
      <c r="ADU668"/>
      <c r="ADV668"/>
      <c r="ADW668"/>
      <c r="ADX668"/>
      <c r="ADY668"/>
      <c r="ADZ668"/>
      <c r="AEA668"/>
      <c r="AEB668"/>
      <c r="AEC668"/>
      <c r="AED668"/>
      <c r="AEE668"/>
      <c r="AEF668"/>
      <c r="AEG668"/>
      <c r="AEH668"/>
      <c r="AEI668"/>
      <c r="AEJ668"/>
      <c r="AEK668"/>
      <c r="AEL668"/>
      <c r="AEM668"/>
      <c r="AEN668"/>
      <c r="AEO668"/>
      <c r="AEP668"/>
      <c r="AEQ668"/>
      <c r="AER668"/>
      <c r="AES668"/>
      <c r="AET668"/>
      <c r="AEU668"/>
      <c r="AEV668"/>
      <c r="AEW668"/>
      <c r="AEX668"/>
      <c r="AEY668"/>
      <c r="AEZ668"/>
      <c r="AFA668"/>
      <c r="AFB668"/>
      <c r="AFC668"/>
      <c r="AFD668"/>
      <c r="AFE668"/>
      <c r="AFF668"/>
      <c r="AFG668"/>
      <c r="AFH668"/>
      <c r="AFI668"/>
      <c r="AFJ668"/>
      <c r="AFK668"/>
      <c r="AFL668"/>
      <c r="AFM668"/>
      <c r="AFN668"/>
      <c r="AFO668"/>
      <c r="AFP668"/>
      <c r="AFQ668"/>
      <c r="AFR668"/>
      <c r="AFS668"/>
      <c r="AFT668"/>
      <c r="AFU668"/>
      <c r="AFV668"/>
      <c r="AFW668"/>
      <c r="AFX668"/>
      <c r="AFY668"/>
      <c r="AFZ668"/>
      <c r="AGA668"/>
      <c r="AGB668"/>
      <c r="AGC668"/>
      <c r="AGD668"/>
      <c r="AGE668"/>
      <c r="AGF668"/>
      <c r="AGG668"/>
      <c r="AGH668"/>
      <c r="AGI668"/>
      <c r="AGJ668"/>
      <c r="AGK668"/>
      <c r="AGL668"/>
      <c r="AGM668"/>
      <c r="AGN668"/>
      <c r="AGO668"/>
      <c r="AGP668"/>
      <c r="AGQ668"/>
      <c r="AGR668"/>
      <c r="AGS668"/>
      <c r="AGT668"/>
      <c r="AGU668"/>
      <c r="AGV668"/>
      <c r="AGW668"/>
      <c r="AGX668"/>
      <c r="AGY668"/>
      <c r="AGZ668"/>
      <c r="AHA668"/>
      <c r="AHB668"/>
      <c r="AHC668"/>
      <c r="AHD668"/>
      <c r="AHE668"/>
      <c r="AHF668"/>
      <c r="AHG668"/>
      <c r="AHH668"/>
      <c r="AHI668"/>
      <c r="AHJ668"/>
      <c r="AHK668"/>
      <c r="AHL668"/>
      <c r="AHM668"/>
      <c r="AHN668"/>
      <c r="AHO668"/>
      <c r="AHP668"/>
      <c r="AHQ668"/>
      <c r="AHR668"/>
      <c r="AHS668"/>
      <c r="AHT668"/>
      <c r="AHU668"/>
      <c r="AHV668"/>
      <c r="AHW668"/>
      <c r="AHX668"/>
      <c r="AHY668"/>
      <c r="AHZ668"/>
      <c r="AIA668"/>
      <c r="AIB668"/>
      <c r="AIC668"/>
      <c r="AID668"/>
      <c r="AIE668"/>
      <c r="AIF668"/>
      <c r="AIG668"/>
      <c r="AIH668"/>
      <c r="AII668"/>
      <c r="AIJ668"/>
      <c r="AIK668"/>
      <c r="AIL668"/>
      <c r="AIM668"/>
      <c r="AIN668"/>
      <c r="AIO668"/>
      <c r="AIP668"/>
      <c r="AIQ668"/>
      <c r="AIR668"/>
      <c r="AIS668"/>
      <c r="AIT668"/>
      <c r="AIU668"/>
      <c r="AIV668"/>
      <c r="AIW668"/>
      <c r="AIX668"/>
      <c r="AIY668"/>
      <c r="AIZ668"/>
      <c r="AJA668"/>
      <c r="AJB668"/>
      <c r="AJC668"/>
      <c r="AJD668"/>
      <c r="AJE668"/>
      <c r="AJF668"/>
      <c r="AJG668"/>
      <c r="AJH668"/>
      <c r="AJI668"/>
      <c r="AJJ668"/>
      <c r="AJK668"/>
      <c r="AJL668"/>
      <c r="AJM668"/>
      <c r="AJN668"/>
      <c r="AJO668"/>
      <c r="AJP668"/>
      <c r="AJQ668"/>
      <c r="AJR668"/>
      <c r="AJS668"/>
      <c r="AJT668"/>
      <c r="AJU668"/>
      <c r="AJV668"/>
      <c r="AJW668"/>
      <c r="AJX668"/>
      <c r="AJY668"/>
      <c r="AJZ668"/>
      <c r="AKA668"/>
      <c r="AKB668"/>
      <c r="AKC668"/>
      <c r="AKD668"/>
      <c r="AKE668"/>
      <c r="AKF668"/>
      <c r="AKG668"/>
      <c r="AKH668"/>
      <c r="AKI668"/>
      <c r="AKJ668"/>
      <c r="AKK668"/>
      <c r="AKL668"/>
      <c r="AKM668"/>
      <c r="AKN668"/>
      <c r="AKO668"/>
      <c r="AKP668"/>
      <c r="AKQ668"/>
      <c r="AKR668"/>
      <c r="AKS668"/>
      <c r="AKT668"/>
      <c r="AKU668"/>
      <c r="AKV668"/>
      <c r="AKW668"/>
      <c r="AKX668"/>
      <c r="AKY668"/>
      <c r="AKZ668"/>
      <c r="ALA668"/>
      <c r="ALB668"/>
      <c r="ALC668"/>
      <c r="ALD668"/>
      <c r="ALE668"/>
      <c r="ALF668"/>
      <c r="ALG668"/>
      <c r="ALH668"/>
      <c r="ALI668"/>
      <c r="ALJ668"/>
      <c r="ALK668"/>
      <c r="ALL668"/>
      <c r="ALM668"/>
      <c r="ALN668"/>
      <c r="ALO668"/>
      <c r="ALP668"/>
      <c r="ALQ668"/>
      <c r="ALR668"/>
      <c r="ALS668"/>
      <c r="ALT668"/>
      <c r="ALU668"/>
      <c r="ALV668"/>
      <c r="ALW668"/>
      <c r="ALX668"/>
      <c r="ALY668"/>
      <c r="ALZ668"/>
      <c r="AMA668"/>
      <c r="AMB668"/>
      <c r="AMC668"/>
      <c r="AMD668"/>
      <c r="AME668"/>
      <c r="AMF668"/>
      <c r="AMG668"/>
      <c r="AMH668"/>
      <c r="AMI668"/>
      <c r="AMJ668"/>
      <c r="AMK668"/>
      <c r="AML668"/>
      <c r="AMM668"/>
      <c r="AMN668"/>
      <c r="AMO668"/>
      <c r="AMP668"/>
      <c r="AMQ668"/>
      <c r="AMR668"/>
      <c r="AMS668"/>
      <c r="AMT668"/>
      <c r="AMU668"/>
      <c r="AMV668"/>
      <c r="AMW668"/>
      <c r="AMX668"/>
    </row>
    <row r="669" spans="1:1038" x14ac:dyDescent="0.25">
      <c r="M669" s="35"/>
      <c r="N669" s="53"/>
      <c r="O669"/>
      <c r="P669" s="53"/>
      <c r="Q669" s="60"/>
      <c r="R669" s="60"/>
      <c r="S669" s="60"/>
      <c r="T669" s="21"/>
      <c r="U669" s="23"/>
      <c r="V669" s="30"/>
      <c r="W669" s="80"/>
      <c r="X669" s="80"/>
      <c r="Y669" s="80"/>
      <c r="Z669" s="45"/>
      <c r="AA669" s="45"/>
      <c r="AB669" s="44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  <c r="EG669"/>
      <c r="EH669"/>
      <c r="EI669"/>
      <c r="EJ669"/>
      <c r="EK669"/>
      <c r="EL669"/>
      <c r="EM669"/>
      <c r="EN669"/>
      <c r="EO669"/>
      <c r="EP669"/>
      <c r="EQ669"/>
      <c r="ER669"/>
      <c r="ES669"/>
      <c r="ET669"/>
      <c r="EU669"/>
      <c r="EV669"/>
      <c r="EW669"/>
      <c r="EX669"/>
      <c r="EY669"/>
      <c r="EZ669"/>
      <c r="FA669"/>
      <c r="FB669"/>
      <c r="FC669"/>
      <c r="FD669"/>
      <c r="FE669"/>
      <c r="FF669"/>
      <c r="FG669"/>
      <c r="FH669"/>
      <c r="FI669"/>
      <c r="FJ669"/>
      <c r="FK669"/>
      <c r="FL669"/>
      <c r="FM669"/>
      <c r="FN669"/>
      <c r="FO669"/>
      <c r="FP669"/>
      <c r="FQ669"/>
      <c r="FR669"/>
      <c r="FS669"/>
      <c r="FT669"/>
      <c r="FU669"/>
      <c r="FV669"/>
      <c r="FW669"/>
      <c r="FX669"/>
      <c r="FY669"/>
      <c r="FZ669"/>
      <c r="GA669"/>
      <c r="GB669"/>
      <c r="GC669"/>
      <c r="GD669"/>
      <c r="GE669"/>
      <c r="GF669"/>
      <c r="GG669"/>
      <c r="GH669"/>
      <c r="GI669"/>
      <c r="GJ669"/>
      <c r="GK669"/>
      <c r="GL669"/>
      <c r="GM669"/>
      <c r="GN669"/>
      <c r="GO669"/>
      <c r="GP669"/>
      <c r="GQ669"/>
      <c r="GR669"/>
      <c r="GS669"/>
      <c r="GT669"/>
      <c r="GU669"/>
      <c r="GV669"/>
      <c r="GW669"/>
      <c r="GX669"/>
      <c r="GY669"/>
      <c r="GZ669"/>
      <c r="HA669"/>
      <c r="HB669"/>
      <c r="HC669"/>
      <c r="HD669"/>
      <c r="HE669"/>
      <c r="HF669"/>
      <c r="HG669"/>
      <c r="HH669"/>
      <c r="HI669"/>
      <c r="HJ669"/>
      <c r="HK669"/>
      <c r="HL669"/>
      <c r="HM669"/>
      <c r="HN669"/>
      <c r="HO669"/>
      <c r="HP669"/>
      <c r="HQ669"/>
      <c r="HR669"/>
      <c r="HS669"/>
      <c r="HT669"/>
      <c r="HU669"/>
      <c r="HV669"/>
      <c r="HW669"/>
      <c r="HX669"/>
      <c r="HY669"/>
      <c r="HZ669"/>
      <c r="IA669"/>
      <c r="IB669"/>
      <c r="IC669"/>
      <c r="ID669"/>
      <c r="IE669"/>
      <c r="IF669"/>
      <c r="IG669"/>
      <c r="IH669"/>
      <c r="II669"/>
      <c r="IJ669"/>
      <c r="IK669"/>
      <c r="IL669"/>
      <c r="IM669"/>
      <c r="IN669"/>
      <c r="IO669"/>
      <c r="IP669"/>
      <c r="IQ669"/>
      <c r="IR669"/>
      <c r="IS669"/>
      <c r="IT669"/>
      <c r="IU669"/>
      <c r="IV669"/>
      <c r="IW669"/>
      <c r="IX669"/>
      <c r="IY669"/>
      <c r="IZ669"/>
      <c r="JA669"/>
      <c r="JB669"/>
      <c r="JC669"/>
      <c r="JD669"/>
      <c r="JE669"/>
      <c r="JF669"/>
      <c r="JG669"/>
      <c r="JH669"/>
      <c r="JI669"/>
      <c r="JJ669"/>
      <c r="JK669"/>
      <c r="JL669"/>
      <c r="JM669"/>
      <c r="JN669"/>
      <c r="JO669"/>
      <c r="JP669"/>
      <c r="JQ669"/>
      <c r="JR669"/>
      <c r="JS669"/>
      <c r="JT669"/>
      <c r="JU669"/>
      <c r="JV669"/>
      <c r="JW669"/>
      <c r="JX669"/>
      <c r="JY669"/>
      <c r="JZ669"/>
      <c r="KA669"/>
      <c r="KB669"/>
      <c r="KC669"/>
      <c r="KD669"/>
      <c r="KE669"/>
      <c r="KF669"/>
      <c r="KG669"/>
      <c r="KH669"/>
      <c r="KI669"/>
      <c r="KJ669"/>
      <c r="KK669"/>
      <c r="KL669"/>
      <c r="KM669"/>
      <c r="KN669"/>
      <c r="KO669"/>
      <c r="KP669"/>
      <c r="KQ669"/>
      <c r="KR669"/>
      <c r="KS669"/>
      <c r="KT669"/>
      <c r="KU669"/>
      <c r="KV669"/>
      <c r="KW669"/>
      <c r="KX669"/>
      <c r="KY669"/>
      <c r="KZ669"/>
      <c r="LA669"/>
      <c r="LB669"/>
      <c r="LC669"/>
      <c r="LD669"/>
      <c r="LE669"/>
      <c r="LF669"/>
      <c r="LG669"/>
      <c r="LH669"/>
      <c r="LI669"/>
      <c r="LJ669"/>
      <c r="LK669"/>
      <c r="LL669"/>
      <c r="LM669"/>
      <c r="LN669"/>
      <c r="LO669"/>
      <c r="LP669"/>
      <c r="LQ669"/>
      <c r="LR669"/>
      <c r="LS669"/>
      <c r="LT669"/>
      <c r="LU669"/>
      <c r="LV669"/>
      <c r="LW669"/>
      <c r="LX669"/>
      <c r="LY669"/>
      <c r="LZ669"/>
      <c r="MA669"/>
      <c r="MB669"/>
      <c r="MC669"/>
      <c r="MD669"/>
      <c r="ME669"/>
      <c r="MF669"/>
      <c r="MG669"/>
      <c r="MH669"/>
      <c r="MI669"/>
      <c r="MJ669"/>
      <c r="MK669"/>
      <c r="ML669"/>
      <c r="MM669"/>
      <c r="MN669"/>
      <c r="MO669"/>
      <c r="MP669"/>
      <c r="MQ669"/>
      <c r="MR669"/>
      <c r="MS669"/>
      <c r="MT669"/>
      <c r="MU669"/>
      <c r="MV669"/>
      <c r="MW669"/>
      <c r="MX669"/>
      <c r="MY669"/>
      <c r="MZ669"/>
      <c r="NA669"/>
      <c r="NB669"/>
      <c r="NC669"/>
      <c r="ND669"/>
      <c r="NE669"/>
      <c r="NF669"/>
      <c r="NG669"/>
      <c r="NH669"/>
      <c r="NI669"/>
      <c r="NJ669"/>
      <c r="NK669"/>
      <c r="NL669"/>
      <c r="NM669"/>
      <c r="NN669"/>
      <c r="NO669"/>
      <c r="NP669"/>
      <c r="NQ669"/>
      <c r="NR669"/>
      <c r="NS669"/>
      <c r="NT669"/>
      <c r="NU669"/>
      <c r="NV669"/>
      <c r="NW669"/>
      <c r="NX669"/>
      <c r="NY669"/>
      <c r="NZ669"/>
      <c r="OA669"/>
      <c r="OB669"/>
      <c r="OC669"/>
      <c r="OD669"/>
      <c r="OE669"/>
      <c r="OF669"/>
      <c r="OG669"/>
      <c r="OH669"/>
      <c r="OI669"/>
      <c r="OJ669"/>
      <c r="OK669"/>
      <c r="OL669"/>
      <c r="OM669"/>
      <c r="ON669"/>
      <c r="OO669"/>
      <c r="OP669"/>
      <c r="OQ669"/>
      <c r="OR669"/>
      <c r="OS669"/>
      <c r="OT669"/>
      <c r="OU669"/>
      <c r="OV669"/>
      <c r="OW669"/>
      <c r="OX669"/>
      <c r="OY669"/>
      <c r="OZ669"/>
      <c r="PA669"/>
      <c r="PB669"/>
      <c r="PC669"/>
      <c r="PD669"/>
      <c r="PE669"/>
      <c r="PF669"/>
      <c r="PG669"/>
      <c r="PH669"/>
      <c r="PI669"/>
      <c r="PJ669"/>
      <c r="PK669"/>
      <c r="PL669"/>
      <c r="PM669"/>
      <c r="PN669"/>
      <c r="PO669"/>
      <c r="PP669"/>
      <c r="PQ669"/>
      <c r="PR669"/>
      <c r="PS669"/>
      <c r="PT669"/>
      <c r="PU669"/>
      <c r="PV669"/>
      <c r="PW669"/>
      <c r="PX669"/>
      <c r="PY669"/>
      <c r="PZ669"/>
      <c r="QA669"/>
      <c r="QB669"/>
      <c r="QC669"/>
      <c r="QD669"/>
      <c r="QE669"/>
      <c r="QF669"/>
      <c r="QG669"/>
      <c r="QH669"/>
      <c r="QI669"/>
      <c r="QJ669"/>
      <c r="QK669"/>
      <c r="QL669"/>
      <c r="QM669"/>
      <c r="QN669"/>
      <c r="QO669"/>
      <c r="QP669"/>
      <c r="QQ669"/>
      <c r="QR669"/>
      <c r="QS669"/>
      <c r="QT669"/>
      <c r="QU669"/>
      <c r="QV669"/>
      <c r="QW669"/>
      <c r="QX669"/>
      <c r="QY669"/>
      <c r="QZ669"/>
      <c r="RA669"/>
      <c r="RB669"/>
      <c r="RC669"/>
      <c r="RD669"/>
      <c r="RE669"/>
      <c r="RF669"/>
      <c r="RG669"/>
      <c r="RH669"/>
      <c r="RI669"/>
      <c r="RJ669"/>
      <c r="RK669"/>
      <c r="RL669"/>
      <c r="RM669"/>
      <c r="RN669"/>
      <c r="RO669"/>
      <c r="RP669"/>
      <c r="RQ669"/>
      <c r="RR669"/>
      <c r="RS669"/>
      <c r="RT669"/>
      <c r="RU669"/>
      <c r="RV669"/>
      <c r="RW669"/>
      <c r="RX669"/>
      <c r="RY669"/>
      <c r="RZ669"/>
      <c r="SA669"/>
      <c r="SB669"/>
      <c r="SC669"/>
      <c r="SD669"/>
      <c r="SE669"/>
      <c r="SF669"/>
      <c r="SG669"/>
      <c r="SH669"/>
      <c r="SI669"/>
      <c r="SJ669"/>
      <c r="SK669"/>
      <c r="SL669"/>
      <c r="SM669"/>
      <c r="SN669"/>
      <c r="SO669"/>
      <c r="SP669"/>
      <c r="SQ669"/>
      <c r="SR669"/>
      <c r="SS669"/>
      <c r="ST669"/>
      <c r="SU669"/>
      <c r="SV669"/>
      <c r="SW669"/>
      <c r="SX669"/>
      <c r="SY669"/>
      <c r="SZ669"/>
      <c r="TA669"/>
      <c r="TB669"/>
      <c r="TC669"/>
      <c r="TD669"/>
      <c r="TE669"/>
      <c r="TF669"/>
      <c r="TG669"/>
      <c r="TH669"/>
      <c r="TI669"/>
      <c r="TJ669"/>
      <c r="TK669"/>
      <c r="TL669"/>
      <c r="TM669"/>
      <c r="TN669"/>
      <c r="TO669"/>
      <c r="TP669"/>
      <c r="TQ669"/>
      <c r="TR669"/>
      <c r="TS669"/>
      <c r="TT669"/>
      <c r="TU669"/>
      <c r="TV669"/>
      <c r="TW669"/>
      <c r="TX669"/>
      <c r="TY669"/>
      <c r="TZ669"/>
      <c r="UA669"/>
      <c r="UB669"/>
      <c r="UC669"/>
      <c r="UD669"/>
      <c r="UE669"/>
      <c r="UF669"/>
      <c r="UG669"/>
      <c r="UH669"/>
      <c r="UI669"/>
      <c r="UJ669"/>
      <c r="UK669"/>
      <c r="UL669"/>
      <c r="UM669"/>
      <c r="UN669"/>
      <c r="UO669"/>
      <c r="UP669"/>
      <c r="UQ669"/>
      <c r="UR669"/>
      <c r="US669"/>
      <c r="UT669"/>
      <c r="UU669"/>
      <c r="UV669"/>
      <c r="UW669"/>
      <c r="UX669"/>
      <c r="UY669"/>
      <c r="UZ669"/>
      <c r="VA669"/>
      <c r="VB669"/>
      <c r="VC669"/>
      <c r="VD669"/>
      <c r="VE669"/>
      <c r="VF669"/>
      <c r="VG669"/>
      <c r="VH669"/>
      <c r="VI669"/>
      <c r="VJ669"/>
      <c r="VK669"/>
      <c r="VL669"/>
      <c r="VM669"/>
      <c r="VN669"/>
      <c r="VO669"/>
      <c r="VP669"/>
      <c r="VQ669"/>
      <c r="VR669"/>
      <c r="VS669"/>
      <c r="VT669"/>
      <c r="VU669"/>
      <c r="VV669"/>
      <c r="VW669"/>
      <c r="VX669"/>
      <c r="VY669"/>
      <c r="VZ669"/>
      <c r="WA669"/>
      <c r="WB669"/>
      <c r="WC669"/>
      <c r="WD669"/>
      <c r="WE669"/>
      <c r="WF669"/>
      <c r="WG669"/>
      <c r="WH669"/>
      <c r="WI669"/>
      <c r="WJ669"/>
      <c r="WK669"/>
      <c r="WL669"/>
      <c r="WM669"/>
      <c r="WN669"/>
      <c r="WO669"/>
      <c r="WP669"/>
      <c r="WQ669"/>
      <c r="WR669"/>
      <c r="WS669"/>
      <c r="WT669"/>
      <c r="WU669"/>
      <c r="WV669"/>
      <c r="WW669"/>
      <c r="WX669"/>
      <c r="WY669"/>
      <c r="WZ669"/>
      <c r="XA669"/>
      <c r="XB669"/>
      <c r="XC669"/>
      <c r="XD669"/>
      <c r="XE669"/>
      <c r="XF669"/>
      <c r="XG669"/>
      <c r="XH669"/>
      <c r="XI669"/>
      <c r="XJ669"/>
      <c r="XK669"/>
      <c r="XL669"/>
      <c r="XM669"/>
      <c r="XN669"/>
      <c r="XO669"/>
      <c r="XP669"/>
      <c r="XQ669"/>
      <c r="XR669"/>
      <c r="XS669"/>
      <c r="XT669"/>
      <c r="XU669"/>
      <c r="XV669"/>
      <c r="XW669"/>
      <c r="XX669"/>
      <c r="XY669"/>
      <c r="XZ669"/>
      <c r="YA669"/>
      <c r="YB669"/>
      <c r="YC669"/>
      <c r="YD669"/>
      <c r="YE669"/>
      <c r="YF669"/>
      <c r="YG669"/>
      <c r="YH669"/>
      <c r="YI669"/>
      <c r="YJ669"/>
      <c r="YK669"/>
      <c r="YL669"/>
      <c r="YM669"/>
      <c r="YN669"/>
      <c r="YO669"/>
      <c r="YP669"/>
      <c r="YQ669"/>
      <c r="YR669"/>
      <c r="YS669"/>
      <c r="YT669"/>
      <c r="YU669"/>
      <c r="YV669"/>
      <c r="YW669"/>
      <c r="YX669"/>
      <c r="YY669"/>
      <c r="YZ669"/>
      <c r="ZA669"/>
      <c r="ZB669"/>
      <c r="ZC669"/>
      <c r="ZD669"/>
      <c r="ZE669"/>
      <c r="ZF669"/>
      <c r="ZG669"/>
      <c r="ZH669"/>
      <c r="ZI669"/>
      <c r="ZJ669"/>
      <c r="ZK669"/>
      <c r="ZL669"/>
      <c r="ZM669"/>
      <c r="ZN669"/>
      <c r="ZO669"/>
      <c r="ZP669"/>
      <c r="ZQ669"/>
      <c r="ZR669"/>
      <c r="ZS669"/>
      <c r="ZT669"/>
      <c r="ZU669"/>
      <c r="ZV669"/>
      <c r="ZW669"/>
      <c r="ZX669"/>
      <c r="ZY669"/>
      <c r="ZZ669"/>
      <c r="AAA669"/>
      <c r="AAB669"/>
      <c r="AAC669"/>
      <c r="AAD669"/>
      <c r="AAE669"/>
      <c r="AAF669"/>
      <c r="AAG669"/>
      <c r="AAH669"/>
      <c r="AAI669"/>
      <c r="AAJ669"/>
      <c r="AAK669"/>
      <c r="AAL669"/>
      <c r="AAM669"/>
      <c r="AAN669"/>
      <c r="AAO669"/>
      <c r="AAP669"/>
      <c r="AAQ669"/>
      <c r="AAR669"/>
      <c r="AAS669"/>
      <c r="AAT669"/>
      <c r="AAU669"/>
      <c r="AAV669"/>
      <c r="AAW669"/>
      <c r="AAX669"/>
      <c r="AAY669"/>
      <c r="AAZ669"/>
      <c r="ABA669"/>
      <c r="ABB669"/>
      <c r="ABC669"/>
      <c r="ABD669"/>
      <c r="ABE669"/>
      <c r="ABF669"/>
      <c r="ABG669"/>
      <c r="ABH669"/>
      <c r="ABI669"/>
      <c r="ABJ669"/>
      <c r="ABK669"/>
      <c r="ABL669"/>
      <c r="ABM669"/>
      <c r="ABN669"/>
      <c r="ABO669"/>
      <c r="ABP669"/>
      <c r="ABQ669"/>
      <c r="ABR669"/>
      <c r="ABS669"/>
      <c r="ABT669"/>
      <c r="ABU669"/>
      <c r="ABV669"/>
      <c r="ABW669"/>
      <c r="ABX669"/>
      <c r="ABY669"/>
      <c r="ABZ669"/>
      <c r="ACA669"/>
      <c r="ACB669"/>
      <c r="ACC669"/>
      <c r="ACD669"/>
      <c r="ACE669"/>
      <c r="ACF669"/>
      <c r="ACG669"/>
      <c r="ACH669"/>
      <c r="ACI669"/>
      <c r="ACJ669"/>
      <c r="ACK669"/>
      <c r="ACL669"/>
      <c r="ACM669"/>
      <c r="ACN669"/>
      <c r="ACO669"/>
      <c r="ACP669"/>
      <c r="ACQ669"/>
      <c r="ACR669"/>
      <c r="ACS669"/>
      <c r="ACT669"/>
      <c r="ACU669"/>
      <c r="ACV669"/>
      <c r="ACW669"/>
      <c r="ACX669"/>
      <c r="ACY669"/>
      <c r="ACZ669"/>
      <c r="ADA669"/>
      <c r="ADB669"/>
      <c r="ADC669"/>
      <c r="ADD669"/>
      <c r="ADE669"/>
      <c r="ADF669"/>
      <c r="ADG669"/>
      <c r="ADH669"/>
      <c r="ADI669"/>
      <c r="ADJ669"/>
      <c r="ADK669"/>
      <c r="ADL669"/>
      <c r="ADM669"/>
      <c r="ADN669"/>
      <c r="ADO669"/>
      <c r="ADP669"/>
      <c r="ADQ669"/>
      <c r="ADR669"/>
      <c r="ADS669"/>
      <c r="ADT669"/>
      <c r="ADU669"/>
      <c r="ADV669"/>
      <c r="ADW669"/>
      <c r="ADX669"/>
      <c r="ADY669"/>
      <c r="ADZ669"/>
      <c r="AEA669"/>
      <c r="AEB669"/>
      <c r="AEC669"/>
      <c r="AED669"/>
      <c r="AEE669"/>
      <c r="AEF669"/>
      <c r="AEG669"/>
      <c r="AEH669"/>
      <c r="AEI669"/>
      <c r="AEJ669"/>
      <c r="AEK669"/>
      <c r="AEL669"/>
      <c r="AEM669"/>
      <c r="AEN669"/>
      <c r="AEO669"/>
      <c r="AEP669"/>
      <c r="AEQ669"/>
      <c r="AER669"/>
      <c r="AES669"/>
      <c r="AET669"/>
      <c r="AEU669"/>
      <c r="AEV669"/>
      <c r="AEW669"/>
      <c r="AEX669"/>
      <c r="AEY669"/>
      <c r="AEZ669"/>
      <c r="AFA669"/>
      <c r="AFB669"/>
      <c r="AFC669"/>
      <c r="AFD669"/>
      <c r="AFE669"/>
      <c r="AFF669"/>
      <c r="AFG669"/>
      <c r="AFH669"/>
      <c r="AFI669"/>
      <c r="AFJ669"/>
      <c r="AFK669"/>
      <c r="AFL669"/>
      <c r="AFM669"/>
      <c r="AFN669"/>
      <c r="AFO669"/>
      <c r="AFP669"/>
      <c r="AFQ669"/>
      <c r="AFR669"/>
      <c r="AFS669"/>
      <c r="AFT669"/>
      <c r="AFU669"/>
      <c r="AFV669"/>
      <c r="AFW669"/>
      <c r="AFX669"/>
      <c r="AFY669"/>
      <c r="AFZ669"/>
      <c r="AGA669"/>
      <c r="AGB669"/>
      <c r="AGC669"/>
      <c r="AGD669"/>
      <c r="AGE669"/>
      <c r="AGF669"/>
      <c r="AGG669"/>
      <c r="AGH669"/>
      <c r="AGI669"/>
      <c r="AGJ669"/>
      <c r="AGK669"/>
      <c r="AGL669"/>
      <c r="AGM669"/>
      <c r="AGN669"/>
      <c r="AGO669"/>
      <c r="AGP669"/>
      <c r="AGQ669"/>
      <c r="AGR669"/>
      <c r="AGS669"/>
      <c r="AGT669"/>
      <c r="AGU669"/>
      <c r="AGV669"/>
      <c r="AGW669"/>
      <c r="AGX669"/>
      <c r="AGY669"/>
      <c r="AGZ669"/>
      <c r="AHA669"/>
      <c r="AHB669"/>
      <c r="AHC669"/>
      <c r="AHD669"/>
      <c r="AHE669"/>
      <c r="AHF669"/>
      <c r="AHG669"/>
      <c r="AHH669"/>
      <c r="AHI669"/>
      <c r="AHJ669"/>
      <c r="AHK669"/>
      <c r="AHL669"/>
      <c r="AHM669"/>
      <c r="AHN669"/>
      <c r="AHO669"/>
      <c r="AHP669"/>
      <c r="AHQ669"/>
      <c r="AHR669"/>
      <c r="AHS669"/>
      <c r="AHT669"/>
      <c r="AHU669"/>
      <c r="AHV669"/>
      <c r="AHW669"/>
      <c r="AHX669"/>
      <c r="AHY669"/>
      <c r="AHZ669"/>
      <c r="AIA669"/>
      <c r="AIB669"/>
      <c r="AIC669"/>
      <c r="AID669"/>
      <c r="AIE669"/>
      <c r="AIF669"/>
      <c r="AIG669"/>
      <c r="AIH669"/>
      <c r="AII669"/>
      <c r="AIJ669"/>
      <c r="AIK669"/>
      <c r="AIL669"/>
      <c r="AIM669"/>
      <c r="AIN669"/>
      <c r="AIO669"/>
      <c r="AIP669"/>
      <c r="AIQ669"/>
      <c r="AIR669"/>
      <c r="AIS669"/>
      <c r="AIT669"/>
      <c r="AIU669"/>
      <c r="AIV669"/>
      <c r="AIW669"/>
      <c r="AIX669"/>
      <c r="AIY669"/>
      <c r="AIZ669"/>
      <c r="AJA669"/>
      <c r="AJB669"/>
      <c r="AJC669"/>
      <c r="AJD669"/>
      <c r="AJE669"/>
      <c r="AJF669"/>
      <c r="AJG669"/>
      <c r="AJH669"/>
      <c r="AJI669"/>
      <c r="AJJ669"/>
      <c r="AJK669"/>
      <c r="AJL669"/>
      <c r="AJM669"/>
      <c r="AJN669"/>
      <c r="AJO669"/>
      <c r="AJP669"/>
      <c r="AJQ669"/>
      <c r="AJR669"/>
      <c r="AJS669"/>
      <c r="AJT669"/>
      <c r="AJU669"/>
      <c r="AJV669"/>
      <c r="AJW669"/>
      <c r="AJX669"/>
      <c r="AJY669"/>
      <c r="AJZ669"/>
      <c r="AKA669"/>
      <c r="AKB669"/>
      <c r="AKC669"/>
      <c r="AKD669"/>
      <c r="AKE669"/>
      <c r="AKF669"/>
      <c r="AKG669"/>
      <c r="AKH669"/>
      <c r="AKI669"/>
      <c r="AKJ669"/>
      <c r="AKK669"/>
      <c r="AKL669"/>
      <c r="AKM669"/>
      <c r="AKN669"/>
      <c r="AKO669"/>
      <c r="AKP669"/>
      <c r="AKQ669"/>
      <c r="AKR669"/>
      <c r="AKS669"/>
      <c r="AKT669"/>
      <c r="AKU669"/>
      <c r="AKV669"/>
      <c r="AKW669"/>
      <c r="AKX669"/>
      <c r="AKY669"/>
      <c r="AKZ669"/>
      <c r="ALA669"/>
      <c r="ALB669"/>
      <c r="ALC669"/>
      <c r="ALD669"/>
      <c r="ALE669"/>
      <c r="ALF669"/>
      <c r="ALG669"/>
      <c r="ALH669"/>
      <c r="ALI669"/>
      <c r="ALJ669"/>
      <c r="ALK669"/>
      <c r="ALL669"/>
      <c r="ALM669"/>
      <c r="ALN669"/>
      <c r="ALO669"/>
      <c r="ALP669"/>
      <c r="ALQ669"/>
      <c r="ALR669"/>
      <c r="ALS669"/>
      <c r="ALT669"/>
      <c r="ALU669"/>
      <c r="ALV669"/>
      <c r="ALW669"/>
      <c r="ALX669"/>
      <c r="ALY669"/>
      <c r="ALZ669"/>
      <c r="AMA669"/>
      <c r="AMB669"/>
      <c r="AMC669"/>
      <c r="AMD669"/>
      <c r="AME669"/>
      <c r="AMF669"/>
      <c r="AMG669"/>
      <c r="AMH669"/>
      <c r="AMI669"/>
      <c r="AMJ669"/>
      <c r="AMK669"/>
      <c r="AML669"/>
      <c r="AMM669"/>
      <c r="AMN669"/>
      <c r="AMO669"/>
      <c r="AMP669"/>
      <c r="AMQ669"/>
      <c r="AMR669"/>
      <c r="AMS669"/>
      <c r="AMT669"/>
      <c r="AMU669"/>
      <c r="AMV669"/>
      <c r="AMW669"/>
      <c r="AMX669"/>
    </row>
    <row r="670" spans="1:1038" x14ac:dyDescent="0.25">
      <c r="M670" s="35"/>
      <c r="N670" s="53"/>
      <c r="O670"/>
      <c r="P670" s="53"/>
      <c r="Q670" s="60"/>
      <c r="R670" s="60"/>
      <c r="S670" s="60"/>
      <c r="T670" s="21"/>
      <c r="U670" s="23"/>
      <c r="V670" s="30"/>
      <c r="W670" s="80"/>
      <c r="X670" s="80"/>
      <c r="Y670" s="80"/>
      <c r="Z670" s="45"/>
      <c r="AA670" s="45"/>
      <c r="AB670" s="44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  <c r="CO670"/>
      <c r="CP670"/>
      <c r="CQ670"/>
      <c r="CR670"/>
      <c r="CS670"/>
      <c r="CT670"/>
      <c r="CU670"/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  <c r="DQ670"/>
      <c r="DR670"/>
      <c r="DS670"/>
      <c r="DT670"/>
      <c r="DU670"/>
      <c r="DV670"/>
      <c r="DW670"/>
      <c r="DX670"/>
      <c r="DY670"/>
      <c r="DZ670"/>
      <c r="EA670"/>
      <c r="EB670"/>
      <c r="EC670"/>
      <c r="ED670"/>
      <c r="EE670"/>
      <c r="EF670"/>
      <c r="EG670"/>
      <c r="EH670"/>
      <c r="EI670"/>
      <c r="EJ670"/>
      <c r="EK670"/>
      <c r="EL670"/>
      <c r="EM670"/>
      <c r="EN670"/>
      <c r="EO670"/>
      <c r="EP670"/>
      <c r="EQ670"/>
      <c r="ER670"/>
      <c r="ES670"/>
      <c r="ET670"/>
      <c r="EU670"/>
      <c r="EV670"/>
      <c r="EW670"/>
      <c r="EX670"/>
      <c r="EY670"/>
      <c r="EZ670"/>
      <c r="FA670"/>
      <c r="FB670"/>
      <c r="FC670"/>
      <c r="FD670"/>
      <c r="FE670"/>
      <c r="FF670"/>
      <c r="FG670"/>
      <c r="FH670"/>
      <c r="FI670"/>
      <c r="FJ670"/>
      <c r="FK670"/>
      <c r="FL670"/>
      <c r="FM670"/>
      <c r="FN670"/>
      <c r="FO670"/>
      <c r="FP670"/>
      <c r="FQ670"/>
      <c r="FR670"/>
      <c r="FS670"/>
      <c r="FT670"/>
      <c r="FU670"/>
      <c r="FV670"/>
      <c r="FW670"/>
      <c r="FX670"/>
      <c r="FY670"/>
      <c r="FZ670"/>
      <c r="GA670"/>
      <c r="GB670"/>
      <c r="GC670"/>
      <c r="GD670"/>
      <c r="GE670"/>
      <c r="GF670"/>
      <c r="GG670"/>
      <c r="GH670"/>
      <c r="GI670"/>
      <c r="GJ670"/>
      <c r="GK670"/>
      <c r="GL670"/>
      <c r="GM670"/>
      <c r="GN670"/>
      <c r="GO670"/>
      <c r="GP670"/>
      <c r="GQ670"/>
      <c r="GR670"/>
      <c r="GS670"/>
      <c r="GT670"/>
      <c r="GU670"/>
      <c r="GV670"/>
      <c r="GW670"/>
      <c r="GX670"/>
      <c r="GY670"/>
      <c r="GZ670"/>
      <c r="HA670"/>
      <c r="HB670"/>
      <c r="HC670"/>
      <c r="HD670"/>
      <c r="HE670"/>
      <c r="HF670"/>
      <c r="HG670"/>
      <c r="HH670"/>
      <c r="HI670"/>
      <c r="HJ670"/>
      <c r="HK670"/>
      <c r="HL670"/>
      <c r="HM670"/>
      <c r="HN670"/>
      <c r="HO670"/>
      <c r="HP670"/>
      <c r="HQ670"/>
      <c r="HR670"/>
      <c r="HS670"/>
      <c r="HT670"/>
      <c r="HU670"/>
      <c r="HV670"/>
      <c r="HW670"/>
      <c r="HX670"/>
      <c r="HY670"/>
      <c r="HZ670"/>
      <c r="IA670"/>
      <c r="IB670"/>
      <c r="IC670"/>
      <c r="ID670"/>
      <c r="IE670"/>
      <c r="IF670"/>
      <c r="IG670"/>
      <c r="IH670"/>
      <c r="II670"/>
      <c r="IJ670"/>
      <c r="IK670"/>
      <c r="IL670"/>
      <c r="IM670"/>
      <c r="IN670"/>
      <c r="IO670"/>
      <c r="IP670"/>
      <c r="IQ670"/>
      <c r="IR670"/>
      <c r="IS670"/>
      <c r="IT670"/>
      <c r="IU670"/>
      <c r="IV670"/>
      <c r="IW670"/>
      <c r="IX670"/>
      <c r="IY670"/>
      <c r="IZ670"/>
      <c r="JA670"/>
      <c r="JB670"/>
      <c r="JC670"/>
      <c r="JD670"/>
      <c r="JE670"/>
      <c r="JF670"/>
      <c r="JG670"/>
      <c r="JH670"/>
      <c r="JI670"/>
      <c r="JJ670"/>
      <c r="JK670"/>
      <c r="JL670"/>
      <c r="JM670"/>
      <c r="JN670"/>
      <c r="JO670"/>
      <c r="JP670"/>
      <c r="JQ670"/>
      <c r="JR670"/>
      <c r="JS670"/>
      <c r="JT670"/>
      <c r="JU670"/>
      <c r="JV670"/>
      <c r="JW670"/>
      <c r="JX670"/>
      <c r="JY670"/>
      <c r="JZ670"/>
      <c r="KA670"/>
      <c r="KB670"/>
      <c r="KC670"/>
      <c r="KD670"/>
      <c r="KE670"/>
      <c r="KF670"/>
      <c r="KG670"/>
      <c r="KH670"/>
      <c r="KI670"/>
      <c r="KJ670"/>
      <c r="KK670"/>
      <c r="KL670"/>
      <c r="KM670"/>
      <c r="KN670"/>
      <c r="KO670"/>
      <c r="KP670"/>
      <c r="KQ670"/>
      <c r="KR670"/>
      <c r="KS670"/>
      <c r="KT670"/>
      <c r="KU670"/>
      <c r="KV670"/>
      <c r="KW670"/>
      <c r="KX670"/>
      <c r="KY670"/>
      <c r="KZ670"/>
      <c r="LA670"/>
      <c r="LB670"/>
      <c r="LC670"/>
      <c r="LD670"/>
      <c r="LE670"/>
      <c r="LF670"/>
      <c r="LG670"/>
      <c r="LH670"/>
      <c r="LI670"/>
      <c r="LJ670"/>
      <c r="LK670"/>
      <c r="LL670"/>
      <c r="LM670"/>
      <c r="LN670"/>
      <c r="LO670"/>
      <c r="LP670"/>
      <c r="LQ670"/>
      <c r="LR670"/>
      <c r="LS670"/>
      <c r="LT670"/>
      <c r="LU670"/>
      <c r="LV670"/>
      <c r="LW670"/>
      <c r="LX670"/>
      <c r="LY670"/>
      <c r="LZ670"/>
      <c r="MA670"/>
      <c r="MB670"/>
      <c r="MC670"/>
      <c r="MD670"/>
      <c r="ME670"/>
      <c r="MF670"/>
      <c r="MG670"/>
      <c r="MH670"/>
      <c r="MI670"/>
      <c r="MJ670"/>
      <c r="MK670"/>
      <c r="ML670"/>
      <c r="MM670"/>
      <c r="MN670"/>
      <c r="MO670"/>
      <c r="MP670"/>
      <c r="MQ670"/>
      <c r="MR670"/>
      <c r="MS670"/>
      <c r="MT670"/>
      <c r="MU670"/>
      <c r="MV670"/>
      <c r="MW670"/>
      <c r="MX670"/>
      <c r="MY670"/>
      <c r="MZ670"/>
      <c r="NA670"/>
      <c r="NB670"/>
      <c r="NC670"/>
      <c r="ND670"/>
      <c r="NE670"/>
      <c r="NF670"/>
      <c r="NG670"/>
      <c r="NH670"/>
      <c r="NI670"/>
      <c r="NJ670"/>
      <c r="NK670"/>
      <c r="NL670"/>
      <c r="NM670"/>
      <c r="NN670"/>
      <c r="NO670"/>
      <c r="NP670"/>
      <c r="NQ670"/>
      <c r="NR670"/>
      <c r="NS670"/>
      <c r="NT670"/>
      <c r="NU670"/>
      <c r="NV670"/>
      <c r="NW670"/>
      <c r="NX670"/>
      <c r="NY670"/>
      <c r="NZ670"/>
      <c r="OA670"/>
      <c r="OB670"/>
      <c r="OC670"/>
      <c r="OD670"/>
      <c r="OE670"/>
      <c r="OF670"/>
      <c r="OG670"/>
      <c r="OH670"/>
      <c r="OI670"/>
      <c r="OJ670"/>
      <c r="OK670"/>
      <c r="OL670"/>
      <c r="OM670"/>
      <c r="ON670"/>
      <c r="OO670"/>
      <c r="OP670"/>
      <c r="OQ670"/>
      <c r="OR670"/>
      <c r="OS670"/>
      <c r="OT670"/>
      <c r="OU670"/>
      <c r="OV670"/>
      <c r="OW670"/>
      <c r="OX670"/>
      <c r="OY670"/>
      <c r="OZ670"/>
      <c r="PA670"/>
      <c r="PB670"/>
      <c r="PC670"/>
      <c r="PD670"/>
      <c r="PE670"/>
      <c r="PF670"/>
      <c r="PG670"/>
      <c r="PH670"/>
      <c r="PI670"/>
      <c r="PJ670"/>
      <c r="PK670"/>
      <c r="PL670"/>
      <c r="PM670"/>
      <c r="PN670"/>
      <c r="PO670"/>
      <c r="PP670"/>
      <c r="PQ670"/>
      <c r="PR670"/>
      <c r="PS670"/>
      <c r="PT670"/>
      <c r="PU670"/>
      <c r="PV670"/>
      <c r="PW670"/>
      <c r="PX670"/>
      <c r="PY670"/>
      <c r="PZ670"/>
      <c r="QA670"/>
      <c r="QB670"/>
      <c r="QC670"/>
      <c r="QD670"/>
      <c r="QE670"/>
      <c r="QF670"/>
      <c r="QG670"/>
      <c r="QH670"/>
      <c r="QI670"/>
      <c r="QJ670"/>
      <c r="QK670"/>
      <c r="QL670"/>
      <c r="QM670"/>
      <c r="QN670"/>
      <c r="QO670"/>
      <c r="QP670"/>
      <c r="QQ670"/>
      <c r="QR670"/>
      <c r="QS670"/>
      <c r="QT670"/>
      <c r="QU670"/>
      <c r="QV670"/>
      <c r="QW670"/>
      <c r="QX670"/>
      <c r="QY670"/>
      <c r="QZ670"/>
      <c r="RA670"/>
      <c r="RB670"/>
      <c r="RC670"/>
      <c r="RD670"/>
      <c r="RE670"/>
      <c r="RF670"/>
      <c r="RG670"/>
      <c r="RH670"/>
      <c r="RI670"/>
      <c r="RJ670"/>
      <c r="RK670"/>
      <c r="RL670"/>
      <c r="RM670"/>
      <c r="RN670"/>
      <c r="RO670"/>
      <c r="RP670"/>
      <c r="RQ670"/>
      <c r="RR670"/>
      <c r="RS670"/>
      <c r="RT670"/>
      <c r="RU670"/>
      <c r="RV670"/>
      <c r="RW670"/>
      <c r="RX670"/>
      <c r="RY670"/>
      <c r="RZ670"/>
      <c r="SA670"/>
      <c r="SB670"/>
      <c r="SC670"/>
      <c r="SD670"/>
      <c r="SE670"/>
      <c r="SF670"/>
      <c r="SG670"/>
      <c r="SH670"/>
      <c r="SI670"/>
      <c r="SJ670"/>
      <c r="SK670"/>
      <c r="SL670"/>
      <c r="SM670"/>
      <c r="SN670"/>
      <c r="SO670"/>
      <c r="SP670"/>
      <c r="SQ670"/>
      <c r="SR670"/>
      <c r="SS670"/>
      <c r="ST670"/>
      <c r="SU670"/>
      <c r="SV670"/>
      <c r="SW670"/>
      <c r="SX670"/>
      <c r="SY670"/>
      <c r="SZ670"/>
      <c r="TA670"/>
      <c r="TB670"/>
      <c r="TC670"/>
      <c r="TD670"/>
      <c r="TE670"/>
      <c r="TF670"/>
      <c r="TG670"/>
      <c r="TH670"/>
      <c r="TI670"/>
      <c r="TJ670"/>
      <c r="TK670"/>
      <c r="TL670"/>
      <c r="TM670"/>
      <c r="TN670"/>
      <c r="TO670"/>
      <c r="TP670"/>
      <c r="TQ670"/>
      <c r="TR670"/>
      <c r="TS670"/>
      <c r="TT670"/>
      <c r="TU670"/>
      <c r="TV670"/>
      <c r="TW670"/>
      <c r="TX670"/>
      <c r="TY670"/>
      <c r="TZ670"/>
      <c r="UA670"/>
      <c r="UB670"/>
      <c r="UC670"/>
      <c r="UD670"/>
      <c r="UE670"/>
      <c r="UF670"/>
      <c r="UG670"/>
      <c r="UH670"/>
      <c r="UI670"/>
      <c r="UJ670"/>
      <c r="UK670"/>
      <c r="UL670"/>
      <c r="UM670"/>
      <c r="UN670"/>
      <c r="UO670"/>
      <c r="UP670"/>
      <c r="UQ670"/>
      <c r="UR670"/>
      <c r="US670"/>
      <c r="UT670"/>
      <c r="UU670"/>
      <c r="UV670"/>
      <c r="UW670"/>
      <c r="UX670"/>
      <c r="UY670"/>
      <c r="UZ670"/>
      <c r="VA670"/>
      <c r="VB670"/>
      <c r="VC670"/>
      <c r="VD670"/>
      <c r="VE670"/>
      <c r="VF670"/>
      <c r="VG670"/>
      <c r="VH670"/>
      <c r="VI670"/>
      <c r="VJ670"/>
      <c r="VK670"/>
      <c r="VL670"/>
      <c r="VM670"/>
      <c r="VN670"/>
      <c r="VO670"/>
      <c r="VP670"/>
      <c r="VQ670"/>
      <c r="VR670"/>
      <c r="VS670"/>
      <c r="VT670"/>
      <c r="VU670"/>
      <c r="VV670"/>
      <c r="VW670"/>
      <c r="VX670"/>
      <c r="VY670"/>
      <c r="VZ670"/>
      <c r="WA670"/>
      <c r="WB670"/>
      <c r="WC670"/>
      <c r="WD670"/>
      <c r="WE670"/>
      <c r="WF670"/>
      <c r="WG670"/>
      <c r="WH670"/>
      <c r="WI670"/>
      <c r="WJ670"/>
      <c r="WK670"/>
      <c r="WL670"/>
      <c r="WM670"/>
      <c r="WN670"/>
      <c r="WO670"/>
      <c r="WP670"/>
      <c r="WQ670"/>
      <c r="WR670"/>
      <c r="WS670"/>
      <c r="WT670"/>
      <c r="WU670"/>
      <c r="WV670"/>
      <c r="WW670"/>
      <c r="WX670"/>
      <c r="WY670"/>
      <c r="WZ670"/>
      <c r="XA670"/>
      <c r="XB670"/>
      <c r="XC670"/>
      <c r="XD670"/>
      <c r="XE670"/>
      <c r="XF670"/>
      <c r="XG670"/>
      <c r="XH670"/>
      <c r="XI670"/>
      <c r="XJ670"/>
      <c r="XK670"/>
      <c r="XL670"/>
      <c r="XM670"/>
      <c r="XN670"/>
      <c r="XO670"/>
      <c r="XP670"/>
      <c r="XQ670"/>
      <c r="XR670"/>
      <c r="XS670"/>
      <c r="XT670"/>
      <c r="XU670"/>
      <c r="XV670"/>
      <c r="XW670"/>
      <c r="XX670"/>
      <c r="XY670"/>
      <c r="XZ670"/>
      <c r="YA670"/>
      <c r="YB670"/>
      <c r="YC670"/>
      <c r="YD670"/>
      <c r="YE670"/>
      <c r="YF670"/>
      <c r="YG670"/>
      <c r="YH670"/>
      <c r="YI670"/>
      <c r="YJ670"/>
      <c r="YK670"/>
      <c r="YL670"/>
      <c r="YM670"/>
      <c r="YN670"/>
      <c r="YO670"/>
      <c r="YP670"/>
      <c r="YQ670"/>
      <c r="YR670"/>
      <c r="YS670"/>
      <c r="YT670"/>
      <c r="YU670"/>
      <c r="YV670"/>
      <c r="YW670"/>
      <c r="YX670"/>
      <c r="YY670"/>
      <c r="YZ670"/>
      <c r="ZA670"/>
      <c r="ZB670"/>
      <c r="ZC670"/>
      <c r="ZD670"/>
      <c r="ZE670"/>
      <c r="ZF670"/>
      <c r="ZG670"/>
      <c r="ZH670"/>
      <c r="ZI670"/>
      <c r="ZJ670"/>
      <c r="ZK670"/>
      <c r="ZL670"/>
      <c r="ZM670"/>
      <c r="ZN670"/>
      <c r="ZO670"/>
      <c r="ZP670"/>
      <c r="ZQ670"/>
      <c r="ZR670"/>
      <c r="ZS670"/>
      <c r="ZT670"/>
      <c r="ZU670"/>
      <c r="ZV670"/>
      <c r="ZW670"/>
      <c r="ZX670"/>
      <c r="ZY670"/>
      <c r="ZZ670"/>
      <c r="AAA670"/>
      <c r="AAB670"/>
      <c r="AAC670"/>
      <c r="AAD670"/>
      <c r="AAE670"/>
      <c r="AAF670"/>
      <c r="AAG670"/>
      <c r="AAH670"/>
      <c r="AAI670"/>
      <c r="AAJ670"/>
      <c r="AAK670"/>
      <c r="AAL670"/>
      <c r="AAM670"/>
      <c r="AAN670"/>
      <c r="AAO670"/>
      <c r="AAP670"/>
      <c r="AAQ670"/>
      <c r="AAR670"/>
      <c r="AAS670"/>
      <c r="AAT670"/>
      <c r="AAU670"/>
      <c r="AAV670"/>
      <c r="AAW670"/>
      <c r="AAX670"/>
      <c r="AAY670"/>
      <c r="AAZ670"/>
      <c r="ABA670"/>
      <c r="ABB670"/>
      <c r="ABC670"/>
      <c r="ABD670"/>
      <c r="ABE670"/>
      <c r="ABF670"/>
      <c r="ABG670"/>
      <c r="ABH670"/>
      <c r="ABI670"/>
      <c r="ABJ670"/>
      <c r="ABK670"/>
      <c r="ABL670"/>
      <c r="ABM670"/>
      <c r="ABN670"/>
      <c r="ABO670"/>
      <c r="ABP670"/>
      <c r="ABQ670"/>
      <c r="ABR670"/>
      <c r="ABS670"/>
      <c r="ABT670"/>
      <c r="ABU670"/>
      <c r="ABV670"/>
      <c r="ABW670"/>
      <c r="ABX670"/>
      <c r="ABY670"/>
      <c r="ABZ670"/>
      <c r="ACA670"/>
      <c r="ACB670"/>
      <c r="ACC670"/>
      <c r="ACD670"/>
      <c r="ACE670"/>
      <c r="ACF670"/>
      <c r="ACG670"/>
      <c r="ACH670"/>
      <c r="ACI670"/>
      <c r="ACJ670"/>
      <c r="ACK670"/>
      <c r="ACL670"/>
      <c r="ACM670"/>
      <c r="ACN670"/>
      <c r="ACO670"/>
      <c r="ACP670"/>
      <c r="ACQ670"/>
      <c r="ACR670"/>
      <c r="ACS670"/>
      <c r="ACT670"/>
      <c r="ACU670"/>
      <c r="ACV670"/>
      <c r="ACW670"/>
      <c r="ACX670"/>
      <c r="ACY670"/>
      <c r="ACZ670"/>
      <c r="ADA670"/>
      <c r="ADB670"/>
      <c r="ADC670"/>
      <c r="ADD670"/>
      <c r="ADE670"/>
      <c r="ADF670"/>
      <c r="ADG670"/>
      <c r="ADH670"/>
      <c r="ADI670"/>
      <c r="ADJ670"/>
      <c r="ADK670"/>
      <c r="ADL670"/>
      <c r="ADM670"/>
      <c r="ADN670"/>
      <c r="ADO670"/>
      <c r="ADP670"/>
      <c r="ADQ670"/>
      <c r="ADR670"/>
      <c r="ADS670"/>
      <c r="ADT670"/>
      <c r="ADU670"/>
      <c r="ADV670"/>
      <c r="ADW670"/>
      <c r="ADX670"/>
      <c r="ADY670"/>
      <c r="ADZ670"/>
      <c r="AEA670"/>
      <c r="AEB670"/>
      <c r="AEC670"/>
      <c r="AED670"/>
      <c r="AEE670"/>
      <c r="AEF670"/>
      <c r="AEG670"/>
      <c r="AEH670"/>
      <c r="AEI670"/>
      <c r="AEJ670"/>
      <c r="AEK670"/>
      <c r="AEL670"/>
      <c r="AEM670"/>
      <c r="AEN670"/>
      <c r="AEO670"/>
      <c r="AEP670"/>
      <c r="AEQ670"/>
      <c r="AER670"/>
      <c r="AES670"/>
      <c r="AET670"/>
      <c r="AEU670"/>
      <c r="AEV670"/>
      <c r="AEW670"/>
      <c r="AEX670"/>
      <c r="AEY670"/>
      <c r="AEZ670"/>
      <c r="AFA670"/>
      <c r="AFB670"/>
      <c r="AFC670"/>
      <c r="AFD670"/>
      <c r="AFE670"/>
      <c r="AFF670"/>
      <c r="AFG670"/>
      <c r="AFH670"/>
      <c r="AFI670"/>
      <c r="AFJ670"/>
      <c r="AFK670"/>
      <c r="AFL670"/>
      <c r="AFM670"/>
      <c r="AFN670"/>
      <c r="AFO670"/>
      <c r="AFP670"/>
      <c r="AFQ670"/>
      <c r="AFR670"/>
      <c r="AFS670"/>
      <c r="AFT670"/>
      <c r="AFU670"/>
      <c r="AFV670"/>
      <c r="AFW670"/>
      <c r="AFX670"/>
      <c r="AFY670"/>
      <c r="AFZ670"/>
      <c r="AGA670"/>
      <c r="AGB670"/>
      <c r="AGC670"/>
      <c r="AGD670"/>
      <c r="AGE670"/>
      <c r="AGF670"/>
      <c r="AGG670"/>
      <c r="AGH670"/>
      <c r="AGI670"/>
      <c r="AGJ670"/>
      <c r="AGK670"/>
      <c r="AGL670"/>
      <c r="AGM670"/>
      <c r="AGN670"/>
      <c r="AGO670"/>
      <c r="AGP670"/>
      <c r="AGQ670"/>
      <c r="AGR670"/>
      <c r="AGS670"/>
      <c r="AGT670"/>
      <c r="AGU670"/>
      <c r="AGV670"/>
      <c r="AGW670"/>
      <c r="AGX670"/>
      <c r="AGY670"/>
      <c r="AGZ670"/>
      <c r="AHA670"/>
      <c r="AHB670"/>
      <c r="AHC670"/>
      <c r="AHD670"/>
      <c r="AHE670"/>
      <c r="AHF670"/>
      <c r="AHG670"/>
      <c r="AHH670"/>
      <c r="AHI670"/>
      <c r="AHJ670"/>
      <c r="AHK670"/>
      <c r="AHL670"/>
      <c r="AHM670"/>
      <c r="AHN670"/>
      <c r="AHO670"/>
      <c r="AHP670"/>
      <c r="AHQ670"/>
      <c r="AHR670"/>
      <c r="AHS670"/>
      <c r="AHT670"/>
      <c r="AHU670"/>
      <c r="AHV670"/>
      <c r="AHW670"/>
      <c r="AHX670"/>
      <c r="AHY670"/>
      <c r="AHZ670"/>
      <c r="AIA670"/>
      <c r="AIB670"/>
      <c r="AIC670"/>
      <c r="AID670"/>
      <c r="AIE670"/>
      <c r="AIF670"/>
      <c r="AIG670"/>
      <c r="AIH670"/>
      <c r="AII670"/>
      <c r="AIJ670"/>
      <c r="AIK670"/>
      <c r="AIL670"/>
      <c r="AIM670"/>
      <c r="AIN670"/>
      <c r="AIO670"/>
      <c r="AIP670"/>
      <c r="AIQ670"/>
      <c r="AIR670"/>
      <c r="AIS670"/>
      <c r="AIT670"/>
      <c r="AIU670"/>
      <c r="AIV670"/>
      <c r="AIW670"/>
      <c r="AIX670"/>
      <c r="AIY670"/>
      <c r="AIZ670"/>
      <c r="AJA670"/>
      <c r="AJB670"/>
      <c r="AJC670"/>
      <c r="AJD670"/>
      <c r="AJE670"/>
      <c r="AJF670"/>
      <c r="AJG670"/>
      <c r="AJH670"/>
      <c r="AJI670"/>
      <c r="AJJ670"/>
      <c r="AJK670"/>
      <c r="AJL670"/>
      <c r="AJM670"/>
      <c r="AJN670"/>
      <c r="AJO670"/>
      <c r="AJP670"/>
      <c r="AJQ670"/>
      <c r="AJR670"/>
      <c r="AJS670"/>
      <c r="AJT670"/>
      <c r="AJU670"/>
      <c r="AJV670"/>
      <c r="AJW670"/>
      <c r="AJX670"/>
      <c r="AJY670"/>
      <c r="AJZ670"/>
      <c r="AKA670"/>
      <c r="AKB670"/>
      <c r="AKC670"/>
      <c r="AKD670"/>
      <c r="AKE670"/>
      <c r="AKF670"/>
      <c r="AKG670"/>
      <c r="AKH670"/>
      <c r="AKI670"/>
      <c r="AKJ670"/>
      <c r="AKK670"/>
      <c r="AKL670"/>
      <c r="AKM670"/>
      <c r="AKN670"/>
      <c r="AKO670"/>
      <c r="AKP670"/>
      <c r="AKQ670"/>
      <c r="AKR670"/>
      <c r="AKS670"/>
      <c r="AKT670"/>
      <c r="AKU670"/>
      <c r="AKV670"/>
      <c r="AKW670"/>
      <c r="AKX670"/>
      <c r="AKY670"/>
      <c r="AKZ670"/>
      <c r="ALA670"/>
      <c r="ALB670"/>
      <c r="ALC670"/>
      <c r="ALD670"/>
      <c r="ALE670"/>
      <c r="ALF670"/>
      <c r="ALG670"/>
      <c r="ALH670"/>
      <c r="ALI670"/>
      <c r="ALJ670"/>
      <c r="ALK670"/>
      <c r="ALL670"/>
      <c r="ALM670"/>
      <c r="ALN670"/>
      <c r="ALO670"/>
      <c r="ALP670"/>
      <c r="ALQ670"/>
      <c r="ALR670"/>
      <c r="ALS670"/>
      <c r="ALT670"/>
      <c r="ALU670"/>
      <c r="ALV670"/>
      <c r="ALW670"/>
      <c r="ALX670"/>
      <c r="ALY670"/>
      <c r="ALZ670"/>
      <c r="AMA670"/>
      <c r="AMB670"/>
      <c r="AMC670"/>
      <c r="AMD670"/>
      <c r="AME670"/>
      <c r="AMF670"/>
      <c r="AMG670"/>
      <c r="AMH670"/>
      <c r="AMI670"/>
      <c r="AMJ670"/>
      <c r="AMK670"/>
      <c r="AML670"/>
      <c r="AMM670"/>
      <c r="AMN670"/>
      <c r="AMO670"/>
      <c r="AMP670"/>
      <c r="AMQ670"/>
      <c r="AMR670"/>
      <c r="AMS670"/>
      <c r="AMT670"/>
      <c r="AMU670"/>
      <c r="AMV670"/>
      <c r="AMW670"/>
      <c r="AMX670"/>
    </row>
    <row r="671" spans="1:1038" x14ac:dyDescent="0.25">
      <c r="M671" s="35"/>
      <c r="N671" s="53"/>
      <c r="O671"/>
      <c r="P671" s="53"/>
      <c r="Q671" s="60"/>
      <c r="R671" s="60"/>
      <c r="S671" s="60"/>
      <c r="T671" s="21"/>
      <c r="U671" s="23"/>
      <c r="V671" s="30"/>
      <c r="W671" s="80"/>
      <c r="X671" s="80"/>
      <c r="Y671" s="80"/>
      <c r="Z671" s="45"/>
      <c r="AA671" s="45"/>
      <c r="AB671" s="44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  <c r="CO671"/>
      <c r="CP671"/>
      <c r="CQ671"/>
      <c r="CR671"/>
      <c r="CS671"/>
      <c r="CT671"/>
      <c r="CU671"/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  <c r="DQ671"/>
      <c r="DR671"/>
      <c r="DS671"/>
      <c r="DT671"/>
      <c r="DU671"/>
      <c r="DV671"/>
      <c r="DW671"/>
      <c r="DX671"/>
      <c r="DY671"/>
      <c r="DZ671"/>
      <c r="EA671"/>
      <c r="EB671"/>
      <c r="EC671"/>
      <c r="ED671"/>
      <c r="EE671"/>
      <c r="EF671"/>
      <c r="EG671"/>
      <c r="EH671"/>
      <c r="EI671"/>
      <c r="EJ671"/>
      <c r="EK671"/>
      <c r="EL671"/>
      <c r="EM671"/>
      <c r="EN671"/>
      <c r="EO671"/>
      <c r="EP671"/>
      <c r="EQ671"/>
      <c r="ER671"/>
      <c r="ES671"/>
      <c r="ET671"/>
      <c r="EU671"/>
      <c r="EV671"/>
      <c r="EW671"/>
      <c r="EX671"/>
      <c r="EY671"/>
      <c r="EZ671"/>
      <c r="FA671"/>
      <c r="FB671"/>
      <c r="FC671"/>
      <c r="FD671"/>
      <c r="FE671"/>
      <c r="FF671"/>
      <c r="FG671"/>
      <c r="FH671"/>
      <c r="FI671"/>
      <c r="FJ671"/>
      <c r="FK671"/>
      <c r="FL671"/>
      <c r="FM671"/>
      <c r="FN671"/>
      <c r="FO671"/>
      <c r="FP671"/>
      <c r="FQ671"/>
      <c r="FR671"/>
      <c r="FS671"/>
      <c r="FT671"/>
      <c r="FU671"/>
      <c r="FV671"/>
      <c r="FW671"/>
      <c r="FX671"/>
      <c r="FY671"/>
      <c r="FZ671"/>
      <c r="GA671"/>
      <c r="GB671"/>
      <c r="GC671"/>
      <c r="GD671"/>
      <c r="GE671"/>
      <c r="GF671"/>
      <c r="GG671"/>
      <c r="GH671"/>
      <c r="GI671"/>
      <c r="GJ671"/>
      <c r="GK671"/>
      <c r="GL671"/>
      <c r="GM671"/>
      <c r="GN671"/>
      <c r="GO671"/>
      <c r="GP671"/>
      <c r="GQ671"/>
      <c r="GR671"/>
      <c r="GS671"/>
      <c r="GT671"/>
      <c r="GU671"/>
      <c r="GV671"/>
      <c r="GW671"/>
      <c r="GX671"/>
      <c r="GY671"/>
      <c r="GZ671"/>
      <c r="HA671"/>
      <c r="HB671"/>
      <c r="HC671"/>
      <c r="HD671"/>
      <c r="HE671"/>
      <c r="HF671"/>
      <c r="HG671"/>
      <c r="HH671"/>
      <c r="HI671"/>
      <c r="HJ671"/>
      <c r="HK671"/>
      <c r="HL671"/>
      <c r="HM671"/>
      <c r="HN671"/>
      <c r="HO671"/>
      <c r="HP671"/>
      <c r="HQ671"/>
      <c r="HR671"/>
      <c r="HS671"/>
      <c r="HT671"/>
      <c r="HU671"/>
      <c r="HV671"/>
      <c r="HW671"/>
      <c r="HX671"/>
      <c r="HY671"/>
      <c r="HZ671"/>
      <c r="IA671"/>
      <c r="IB671"/>
      <c r="IC671"/>
      <c r="ID671"/>
      <c r="IE671"/>
      <c r="IF671"/>
      <c r="IG671"/>
      <c r="IH671"/>
      <c r="II671"/>
      <c r="IJ671"/>
      <c r="IK671"/>
      <c r="IL671"/>
      <c r="IM671"/>
      <c r="IN671"/>
      <c r="IO671"/>
      <c r="IP671"/>
      <c r="IQ671"/>
      <c r="IR671"/>
      <c r="IS671"/>
      <c r="IT671"/>
      <c r="IU671"/>
      <c r="IV671"/>
      <c r="IW671"/>
      <c r="IX671"/>
      <c r="IY671"/>
      <c r="IZ671"/>
      <c r="JA671"/>
      <c r="JB671"/>
      <c r="JC671"/>
      <c r="JD671"/>
      <c r="JE671"/>
      <c r="JF671"/>
      <c r="JG671"/>
      <c r="JH671"/>
      <c r="JI671"/>
      <c r="JJ671"/>
      <c r="JK671"/>
      <c r="JL671"/>
      <c r="JM671"/>
      <c r="JN671"/>
      <c r="JO671"/>
      <c r="JP671"/>
      <c r="JQ671"/>
      <c r="JR671"/>
      <c r="JS671"/>
      <c r="JT671"/>
      <c r="JU671"/>
      <c r="JV671"/>
      <c r="JW671"/>
      <c r="JX671"/>
      <c r="JY671"/>
      <c r="JZ671"/>
      <c r="KA671"/>
      <c r="KB671"/>
      <c r="KC671"/>
      <c r="KD671"/>
      <c r="KE671"/>
      <c r="KF671"/>
      <c r="KG671"/>
      <c r="KH671"/>
      <c r="KI671"/>
      <c r="KJ671"/>
      <c r="KK671"/>
      <c r="KL671"/>
      <c r="KM671"/>
      <c r="KN671"/>
      <c r="KO671"/>
      <c r="KP671"/>
      <c r="KQ671"/>
      <c r="KR671"/>
      <c r="KS671"/>
      <c r="KT671"/>
      <c r="KU671"/>
      <c r="KV671"/>
      <c r="KW671"/>
      <c r="KX671"/>
      <c r="KY671"/>
      <c r="KZ671"/>
      <c r="LA671"/>
      <c r="LB671"/>
      <c r="LC671"/>
      <c r="LD671"/>
      <c r="LE671"/>
      <c r="LF671"/>
      <c r="LG671"/>
      <c r="LH671"/>
      <c r="LI671"/>
      <c r="LJ671"/>
      <c r="LK671"/>
      <c r="LL671"/>
      <c r="LM671"/>
      <c r="LN671"/>
      <c r="LO671"/>
      <c r="LP671"/>
      <c r="LQ671"/>
      <c r="LR671"/>
      <c r="LS671"/>
      <c r="LT671"/>
      <c r="LU671"/>
      <c r="LV671"/>
      <c r="LW671"/>
      <c r="LX671"/>
      <c r="LY671"/>
      <c r="LZ671"/>
      <c r="MA671"/>
      <c r="MB671"/>
      <c r="MC671"/>
      <c r="MD671"/>
      <c r="ME671"/>
      <c r="MF671"/>
      <c r="MG671"/>
      <c r="MH671"/>
      <c r="MI671"/>
      <c r="MJ671"/>
      <c r="MK671"/>
      <c r="ML671"/>
      <c r="MM671"/>
      <c r="MN671"/>
      <c r="MO671"/>
      <c r="MP671"/>
      <c r="MQ671"/>
      <c r="MR671"/>
      <c r="MS671"/>
      <c r="MT671"/>
      <c r="MU671"/>
      <c r="MV671"/>
      <c r="MW671"/>
      <c r="MX671"/>
      <c r="MY671"/>
      <c r="MZ671"/>
      <c r="NA671"/>
      <c r="NB671"/>
      <c r="NC671"/>
      <c r="ND671"/>
      <c r="NE671"/>
      <c r="NF671"/>
      <c r="NG671"/>
      <c r="NH671"/>
      <c r="NI671"/>
      <c r="NJ671"/>
      <c r="NK671"/>
      <c r="NL671"/>
      <c r="NM671"/>
      <c r="NN671"/>
      <c r="NO671"/>
      <c r="NP671"/>
      <c r="NQ671"/>
      <c r="NR671"/>
      <c r="NS671"/>
      <c r="NT671"/>
      <c r="NU671"/>
      <c r="NV671"/>
      <c r="NW671"/>
      <c r="NX671"/>
      <c r="NY671"/>
      <c r="NZ671"/>
      <c r="OA671"/>
      <c r="OB671"/>
      <c r="OC671"/>
      <c r="OD671"/>
      <c r="OE671"/>
      <c r="OF671"/>
      <c r="OG671"/>
      <c r="OH671"/>
      <c r="OI671"/>
      <c r="OJ671"/>
      <c r="OK671"/>
      <c r="OL671"/>
      <c r="OM671"/>
      <c r="ON671"/>
      <c r="OO671"/>
      <c r="OP671"/>
      <c r="OQ671"/>
      <c r="OR671"/>
      <c r="OS671"/>
      <c r="OT671"/>
      <c r="OU671"/>
      <c r="OV671"/>
      <c r="OW671"/>
      <c r="OX671"/>
      <c r="OY671"/>
      <c r="OZ671"/>
      <c r="PA671"/>
      <c r="PB671"/>
      <c r="PC671"/>
      <c r="PD671"/>
      <c r="PE671"/>
      <c r="PF671"/>
      <c r="PG671"/>
      <c r="PH671"/>
      <c r="PI671"/>
      <c r="PJ671"/>
      <c r="PK671"/>
      <c r="PL671"/>
      <c r="PM671"/>
      <c r="PN671"/>
      <c r="PO671"/>
      <c r="PP671"/>
      <c r="PQ671"/>
      <c r="PR671"/>
      <c r="PS671"/>
      <c r="PT671"/>
      <c r="PU671"/>
      <c r="PV671"/>
      <c r="PW671"/>
      <c r="PX671"/>
      <c r="PY671"/>
      <c r="PZ671"/>
      <c r="QA671"/>
      <c r="QB671"/>
      <c r="QC671"/>
      <c r="QD671"/>
      <c r="QE671"/>
      <c r="QF671"/>
      <c r="QG671"/>
      <c r="QH671"/>
      <c r="QI671"/>
      <c r="QJ671"/>
      <c r="QK671"/>
      <c r="QL671"/>
      <c r="QM671"/>
      <c r="QN671"/>
      <c r="QO671"/>
      <c r="QP671"/>
      <c r="QQ671"/>
      <c r="QR671"/>
      <c r="QS671"/>
      <c r="QT671"/>
      <c r="QU671"/>
      <c r="QV671"/>
      <c r="QW671"/>
      <c r="QX671"/>
      <c r="QY671"/>
      <c r="QZ671"/>
      <c r="RA671"/>
      <c r="RB671"/>
      <c r="RC671"/>
      <c r="RD671"/>
      <c r="RE671"/>
      <c r="RF671"/>
      <c r="RG671"/>
      <c r="RH671"/>
      <c r="RI671"/>
      <c r="RJ671"/>
      <c r="RK671"/>
      <c r="RL671"/>
      <c r="RM671"/>
      <c r="RN671"/>
      <c r="RO671"/>
      <c r="RP671"/>
      <c r="RQ671"/>
      <c r="RR671"/>
      <c r="RS671"/>
      <c r="RT671"/>
      <c r="RU671"/>
      <c r="RV671"/>
      <c r="RW671"/>
      <c r="RX671"/>
      <c r="RY671"/>
      <c r="RZ671"/>
      <c r="SA671"/>
      <c r="SB671"/>
      <c r="SC671"/>
      <c r="SD671"/>
      <c r="SE671"/>
      <c r="SF671"/>
      <c r="SG671"/>
      <c r="SH671"/>
      <c r="SI671"/>
      <c r="SJ671"/>
      <c r="SK671"/>
      <c r="SL671"/>
      <c r="SM671"/>
      <c r="SN671"/>
      <c r="SO671"/>
      <c r="SP671"/>
      <c r="SQ671"/>
      <c r="SR671"/>
      <c r="SS671"/>
      <c r="ST671"/>
      <c r="SU671"/>
      <c r="SV671"/>
      <c r="SW671"/>
      <c r="SX671"/>
      <c r="SY671"/>
      <c r="SZ671"/>
      <c r="TA671"/>
      <c r="TB671"/>
      <c r="TC671"/>
      <c r="TD671"/>
      <c r="TE671"/>
      <c r="TF671"/>
      <c r="TG671"/>
      <c r="TH671"/>
      <c r="TI671"/>
      <c r="TJ671"/>
      <c r="TK671"/>
      <c r="TL671"/>
      <c r="TM671"/>
      <c r="TN671"/>
      <c r="TO671"/>
      <c r="TP671"/>
      <c r="TQ671"/>
      <c r="TR671"/>
      <c r="TS671"/>
      <c r="TT671"/>
      <c r="TU671"/>
      <c r="TV671"/>
      <c r="TW671"/>
      <c r="TX671"/>
      <c r="TY671"/>
      <c r="TZ671"/>
      <c r="UA671"/>
      <c r="UB671"/>
      <c r="UC671"/>
      <c r="UD671"/>
      <c r="UE671"/>
      <c r="UF671"/>
      <c r="UG671"/>
      <c r="UH671"/>
      <c r="UI671"/>
      <c r="UJ671"/>
      <c r="UK671"/>
      <c r="UL671"/>
      <c r="UM671"/>
      <c r="UN671"/>
      <c r="UO671"/>
      <c r="UP671"/>
      <c r="UQ671"/>
      <c r="UR671"/>
      <c r="US671"/>
      <c r="UT671"/>
      <c r="UU671"/>
      <c r="UV671"/>
      <c r="UW671"/>
      <c r="UX671"/>
      <c r="UY671"/>
      <c r="UZ671"/>
      <c r="VA671"/>
      <c r="VB671"/>
      <c r="VC671"/>
      <c r="VD671"/>
      <c r="VE671"/>
      <c r="VF671"/>
      <c r="VG671"/>
      <c r="VH671"/>
      <c r="VI671"/>
      <c r="VJ671"/>
      <c r="VK671"/>
      <c r="VL671"/>
      <c r="VM671"/>
      <c r="VN671"/>
      <c r="VO671"/>
      <c r="VP671"/>
      <c r="VQ671"/>
      <c r="VR671"/>
      <c r="VS671"/>
      <c r="VT671"/>
      <c r="VU671"/>
      <c r="VV671"/>
      <c r="VW671"/>
      <c r="VX671"/>
      <c r="VY671"/>
      <c r="VZ671"/>
      <c r="WA671"/>
      <c r="WB671"/>
      <c r="WC671"/>
      <c r="WD671"/>
      <c r="WE671"/>
      <c r="WF671"/>
      <c r="WG671"/>
      <c r="WH671"/>
      <c r="WI671"/>
      <c r="WJ671"/>
      <c r="WK671"/>
      <c r="WL671"/>
      <c r="WM671"/>
      <c r="WN671"/>
      <c r="WO671"/>
      <c r="WP671"/>
      <c r="WQ671"/>
      <c r="WR671"/>
      <c r="WS671"/>
      <c r="WT671"/>
      <c r="WU671"/>
      <c r="WV671"/>
      <c r="WW671"/>
      <c r="WX671"/>
      <c r="WY671"/>
      <c r="WZ671"/>
      <c r="XA671"/>
      <c r="XB671"/>
      <c r="XC671"/>
      <c r="XD671"/>
      <c r="XE671"/>
      <c r="XF671"/>
      <c r="XG671"/>
      <c r="XH671"/>
      <c r="XI671"/>
      <c r="XJ671"/>
      <c r="XK671"/>
      <c r="XL671"/>
      <c r="XM671"/>
      <c r="XN671"/>
      <c r="XO671"/>
      <c r="XP671"/>
      <c r="XQ671"/>
      <c r="XR671"/>
      <c r="XS671"/>
      <c r="XT671"/>
      <c r="XU671"/>
      <c r="XV671"/>
      <c r="XW671"/>
      <c r="XX671"/>
      <c r="XY671"/>
      <c r="XZ671"/>
      <c r="YA671"/>
      <c r="YB671"/>
      <c r="YC671"/>
      <c r="YD671"/>
      <c r="YE671"/>
      <c r="YF671"/>
      <c r="YG671"/>
      <c r="YH671"/>
      <c r="YI671"/>
      <c r="YJ671"/>
      <c r="YK671"/>
      <c r="YL671"/>
      <c r="YM671"/>
      <c r="YN671"/>
      <c r="YO671"/>
      <c r="YP671"/>
      <c r="YQ671"/>
      <c r="YR671"/>
      <c r="YS671"/>
      <c r="YT671"/>
      <c r="YU671"/>
      <c r="YV671"/>
      <c r="YW671"/>
      <c r="YX671"/>
      <c r="YY671"/>
      <c r="YZ671"/>
      <c r="ZA671"/>
      <c r="ZB671"/>
      <c r="ZC671"/>
      <c r="ZD671"/>
      <c r="ZE671"/>
      <c r="ZF671"/>
      <c r="ZG671"/>
      <c r="ZH671"/>
      <c r="ZI671"/>
      <c r="ZJ671"/>
      <c r="ZK671"/>
      <c r="ZL671"/>
      <c r="ZM671"/>
      <c r="ZN671"/>
      <c r="ZO671"/>
      <c r="ZP671"/>
      <c r="ZQ671"/>
      <c r="ZR671"/>
      <c r="ZS671"/>
      <c r="ZT671"/>
      <c r="ZU671"/>
      <c r="ZV671"/>
      <c r="ZW671"/>
      <c r="ZX671"/>
      <c r="ZY671"/>
      <c r="ZZ671"/>
      <c r="AAA671"/>
      <c r="AAB671"/>
      <c r="AAC671"/>
      <c r="AAD671"/>
      <c r="AAE671"/>
      <c r="AAF671"/>
      <c r="AAG671"/>
      <c r="AAH671"/>
      <c r="AAI671"/>
      <c r="AAJ671"/>
      <c r="AAK671"/>
      <c r="AAL671"/>
      <c r="AAM671"/>
      <c r="AAN671"/>
      <c r="AAO671"/>
      <c r="AAP671"/>
      <c r="AAQ671"/>
      <c r="AAR671"/>
      <c r="AAS671"/>
      <c r="AAT671"/>
      <c r="AAU671"/>
      <c r="AAV671"/>
      <c r="AAW671"/>
      <c r="AAX671"/>
      <c r="AAY671"/>
      <c r="AAZ671"/>
      <c r="ABA671"/>
      <c r="ABB671"/>
      <c r="ABC671"/>
      <c r="ABD671"/>
      <c r="ABE671"/>
      <c r="ABF671"/>
      <c r="ABG671"/>
      <c r="ABH671"/>
      <c r="ABI671"/>
      <c r="ABJ671"/>
      <c r="ABK671"/>
      <c r="ABL671"/>
      <c r="ABM671"/>
      <c r="ABN671"/>
      <c r="ABO671"/>
      <c r="ABP671"/>
      <c r="ABQ671"/>
      <c r="ABR671"/>
      <c r="ABS671"/>
      <c r="ABT671"/>
      <c r="ABU671"/>
      <c r="ABV671"/>
      <c r="ABW671"/>
      <c r="ABX671"/>
      <c r="ABY671"/>
      <c r="ABZ671"/>
      <c r="ACA671"/>
      <c r="ACB671"/>
      <c r="ACC671"/>
      <c r="ACD671"/>
      <c r="ACE671"/>
      <c r="ACF671"/>
      <c r="ACG671"/>
      <c r="ACH671"/>
      <c r="ACI671"/>
      <c r="ACJ671"/>
      <c r="ACK671"/>
      <c r="ACL671"/>
      <c r="ACM671"/>
      <c r="ACN671"/>
      <c r="ACO671"/>
      <c r="ACP671"/>
      <c r="ACQ671"/>
      <c r="ACR671"/>
      <c r="ACS671"/>
      <c r="ACT671"/>
      <c r="ACU671"/>
      <c r="ACV671"/>
      <c r="ACW671"/>
      <c r="ACX671"/>
      <c r="ACY671"/>
      <c r="ACZ671"/>
      <c r="ADA671"/>
      <c r="ADB671"/>
      <c r="ADC671"/>
      <c r="ADD671"/>
      <c r="ADE671"/>
      <c r="ADF671"/>
      <c r="ADG671"/>
      <c r="ADH671"/>
      <c r="ADI671"/>
      <c r="ADJ671"/>
      <c r="ADK671"/>
      <c r="ADL671"/>
      <c r="ADM671"/>
      <c r="ADN671"/>
      <c r="ADO671"/>
      <c r="ADP671"/>
      <c r="ADQ671"/>
      <c r="ADR671"/>
      <c r="ADS671"/>
      <c r="ADT671"/>
      <c r="ADU671"/>
      <c r="ADV671"/>
      <c r="ADW671"/>
      <c r="ADX671"/>
      <c r="ADY671"/>
      <c r="ADZ671"/>
      <c r="AEA671"/>
      <c r="AEB671"/>
      <c r="AEC671"/>
      <c r="AED671"/>
      <c r="AEE671"/>
      <c r="AEF671"/>
      <c r="AEG671"/>
      <c r="AEH671"/>
      <c r="AEI671"/>
      <c r="AEJ671"/>
      <c r="AEK671"/>
      <c r="AEL671"/>
      <c r="AEM671"/>
      <c r="AEN671"/>
      <c r="AEO671"/>
      <c r="AEP671"/>
      <c r="AEQ671"/>
      <c r="AER671"/>
      <c r="AES671"/>
      <c r="AET671"/>
      <c r="AEU671"/>
      <c r="AEV671"/>
      <c r="AEW671"/>
      <c r="AEX671"/>
      <c r="AEY671"/>
      <c r="AEZ671"/>
      <c r="AFA671"/>
      <c r="AFB671"/>
      <c r="AFC671"/>
      <c r="AFD671"/>
      <c r="AFE671"/>
      <c r="AFF671"/>
      <c r="AFG671"/>
      <c r="AFH671"/>
      <c r="AFI671"/>
      <c r="AFJ671"/>
      <c r="AFK671"/>
      <c r="AFL671"/>
      <c r="AFM671"/>
      <c r="AFN671"/>
      <c r="AFO671"/>
      <c r="AFP671"/>
      <c r="AFQ671"/>
      <c r="AFR671"/>
      <c r="AFS671"/>
      <c r="AFT671"/>
      <c r="AFU671"/>
      <c r="AFV671"/>
      <c r="AFW671"/>
      <c r="AFX671"/>
      <c r="AFY671"/>
      <c r="AFZ671"/>
      <c r="AGA671"/>
      <c r="AGB671"/>
      <c r="AGC671"/>
      <c r="AGD671"/>
      <c r="AGE671"/>
      <c r="AGF671"/>
      <c r="AGG671"/>
      <c r="AGH671"/>
      <c r="AGI671"/>
      <c r="AGJ671"/>
      <c r="AGK671"/>
      <c r="AGL671"/>
      <c r="AGM671"/>
      <c r="AGN671"/>
      <c r="AGO671"/>
      <c r="AGP671"/>
      <c r="AGQ671"/>
      <c r="AGR671"/>
      <c r="AGS671"/>
      <c r="AGT671"/>
      <c r="AGU671"/>
      <c r="AGV671"/>
      <c r="AGW671"/>
      <c r="AGX671"/>
      <c r="AGY671"/>
      <c r="AGZ671"/>
      <c r="AHA671"/>
      <c r="AHB671"/>
      <c r="AHC671"/>
      <c r="AHD671"/>
      <c r="AHE671"/>
      <c r="AHF671"/>
      <c r="AHG671"/>
      <c r="AHH671"/>
      <c r="AHI671"/>
      <c r="AHJ671"/>
      <c r="AHK671"/>
      <c r="AHL671"/>
      <c r="AHM671"/>
      <c r="AHN671"/>
      <c r="AHO671"/>
      <c r="AHP671"/>
      <c r="AHQ671"/>
      <c r="AHR671"/>
      <c r="AHS671"/>
      <c r="AHT671"/>
      <c r="AHU671"/>
      <c r="AHV671"/>
      <c r="AHW671"/>
      <c r="AHX671"/>
      <c r="AHY671"/>
      <c r="AHZ671"/>
      <c r="AIA671"/>
      <c r="AIB671"/>
      <c r="AIC671"/>
      <c r="AID671"/>
      <c r="AIE671"/>
      <c r="AIF671"/>
      <c r="AIG671"/>
      <c r="AIH671"/>
      <c r="AII671"/>
      <c r="AIJ671"/>
      <c r="AIK671"/>
      <c r="AIL671"/>
      <c r="AIM671"/>
      <c r="AIN671"/>
      <c r="AIO671"/>
      <c r="AIP671"/>
      <c r="AIQ671"/>
      <c r="AIR671"/>
      <c r="AIS671"/>
      <c r="AIT671"/>
      <c r="AIU671"/>
      <c r="AIV671"/>
      <c r="AIW671"/>
      <c r="AIX671"/>
      <c r="AIY671"/>
      <c r="AIZ671"/>
      <c r="AJA671"/>
      <c r="AJB671"/>
      <c r="AJC671"/>
      <c r="AJD671"/>
      <c r="AJE671"/>
      <c r="AJF671"/>
      <c r="AJG671"/>
      <c r="AJH671"/>
      <c r="AJI671"/>
      <c r="AJJ671"/>
      <c r="AJK671"/>
      <c r="AJL671"/>
      <c r="AJM671"/>
      <c r="AJN671"/>
      <c r="AJO671"/>
      <c r="AJP671"/>
      <c r="AJQ671"/>
      <c r="AJR671"/>
      <c r="AJS671"/>
      <c r="AJT671"/>
      <c r="AJU671"/>
      <c r="AJV671"/>
      <c r="AJW671"/>
      <c r="AJX671"/>
      <c r="AJY671"/>
      <c r="AJZ671"/>
      <c r="AKA671"/>
      <c r="AKB671"/>
      <c r="AKC671"/>
      <c r="AKD671"/>
      <c r="AKE671"/>
      <c r="AKF671"/>
      <c r="AKG671"/>
      <c r="AKH671"/>
      <c r="AKI671"/>
      <c r="AKJ671"/>
      <c r="AKK671"/>
      <c r="AKL671"/>
      <c r="AKM671"/>
      <c r="AKN671"/>
      <c r="AKO671"/>
      <c r="AKP671"/>
      <c r="AKQ671"/>
      <c r="AKR671"/>
      <c r="AKS671"/>
      <c r="AKT671"/>
      <c r="AKU671"/>
      <c r="AKV671"/>
      <c r="AKW671"/>
      <c r="AKX671"/>
      <c r="AKY671"/>
      <c r="AKZ671"/>
      <c r="ALA671"/>
      <c r="ALB671"/>
      <c r="ALC671"/>
      <c r="ALD671"/>
      <c r="ALE671"/>
      <c r="ALF671"/>
      <c r="ALG671"/>
      <c r="ALH671"/>
      <c r="ALI671"/>
      <c r="ALJ671"/>
      <c r="ALK671"/>
      <c r="ALL671"/>
      <c r="ALM671"/>
      <c r="ALN671"/>
      <c r="ALO671"/>
      <c r="ALP671"/>
      <c r="ALQ671"/>
      <c r="ALR671"/>
      <c r="ALS671"/>
      <c r="ALT671"/>
      <c r="ALU671"/>
      <c r="ALV671"/>
      <c r="ALW671"/>
      <c r="ALX671"/>
      <c r="ALY671"/>
      <c r="ALZ671"/>
      <c r="AMA671"/>
      <c r="AMB671"/>
      <c r="AMC671"/>
      <c r="AMD671"/>
      <c r="AME671"/>
      <c r="AMF671"/>
      <c r="AMG671"/>
      <c r="AMH671"/>
      <c r="AMI671"/>
      <c r="AMJ671"/>
      <c r="AMK671"/>
      <c r="AML671"/>
      <c r="AMM671"/>
      <c r="AMN671"/>
      <c r="AMO671"/>
      <c r="AMP671"/>
      <c r="AMQ671"/>
      <c r="AMR671"/>
      <c r="AMS671"/>
      <c r="AMT671"/>
      <c r="AMU671"/>
      <c r="AMV671"/>
      <c r="AMW671"/>
      <c r="AMX671"/>
    </row>
  </sheetData>
  <autoFilter ref="C73:AJ666" xr:uid="{00000000-0001-0000-0000-000000000000}"/>
  <sortState xmlns:xlrd2="http://schemas.microsoft.com/office/spreadsheetml/2017/richdata2" ref="M3:AMV502">
    <sortCondition ref="O3:O502"/>
    <sortCondition ref="T3:T502"/>
  </sortState>
  <dataValidations count="4">
    <dataValidation type="list" allowBlank="1" showErrorMessage="1" sqref="O637" xr:uid="{00000000-0002-0000-0000-000000000000}">
      <formula1>Brand</formula1>
    </dataValidation>
    <dataValidation type="list" allowBlank="1" showInputMessage="1" showErrorMessage="1" sqref="U637 U664 U639:U652 U654" xr:uid="{00000000-0002-0000-0000-000001000000}">
      <formula1>Gallons</formula1>
    </dataValidation>
    <dataValidation type="list" allowBlank="1" showInputMessage="1" showErrorMessage="1" sqref="AB637 O664:S664 O638:O652" xr:uid="{00000000-0002-0000-0000-000002000000}">
      <formula1>Brand</formula1>
    </dataValidation>
    <dataValidation type="list" allowBlank="1" showInputMessage="1" showErrorMessage="1" sqref="V664:Y664 V638:W648" xr:uid="{00000000-0002-0000-0000-000003000000}">
      <formula1>Type</formula1>
    </dataValidation>
  </dataValidations>
  <printOptions gridLines="1"/>
  <pageMargins left="1" right="1" top="1" bottom="1" header="0.5" footer="0.5"/>
  <pageSetup scale="26" fitToHeight="0" orientation="portrait" r:id="rId1"/>
  <headerFooter>
    <oddHeader>&amp;F</oddHeader>
    <oddFooter>Page &amp;P of &amp;N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4000000}">
          <x14:formula1>
            <xm:f>Sheet1!$C$2:$C$10</xm:f>
          </x14:formula1>
          <xm:sqref>V637:W637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17C3-1510-4F0C-A0A0-21D1DC900E9D}">
  <dimension ref="A32:A393"/>
  <sheetViews>
    <sheetView topLeftCell="A28" workbookViewId="0">
      <selection activeCell="A32" sqref="A32"/>
    </sheetView>
  </sheetViews>
  <sheetFormatPr defaultRowHeight="15" x14ac:dyDescent="0.25"/>
  <sheetData>
    <row r="32" spans="1:1" x14ac:dyDescent="0.25">
      <c r="A32" s="122" t="str">
        <f>"2,     "&amp;'NEEA HPWH data-SampleExport'!C90&amp;",   """&amp;'NEEA HPWH data-SampleExport'!R90&amp;""""</f>
        <v>2,     A. O. Smith,   "HPTS-50 2**  (50 gal)"</v>
      </c>
    </row>
    <row r="33" spans="1:1" x14ac:dyDescent="0.25">
      <c r="A33" s="122" t="str">
        <f>"2,     "&amp;'NEEA HPWH data-SampleExport'!C91&amp;",   """&amp;'NEEA HPWH data-SampleExport'!R91&amp;""""</f>
        <v>2,     A. O. Smith,   "HPS10-50H45DV 2**  (50 gal)"</v>
      </c>
    </row>
    <row r="34" spans="1:1" x14ac:dyDescent="0.25">
      <c r="A34" s="122" t="str">
        <f>"2,     "&amp;'NEEA HPWH data-SampleExport'!C92&amp;",   """&amp;'NEEA HPWH data-SampleExport'!R92&amp;""""</f>
        <v>2,     A. O. Smith,   "HPTS-66 2**  (66 gal)"</v>
      </c>
    </row>
    <row r="35" spans="1:1" x14ac:dyDescent="0.25">
      <c r="A35" s="122" t="str">
        <f>"2,     "&amp;'NEEA HPWH data-SampleExport'!C93&amp;",   """&amp;'NEEA HPWH data-SampleExport'!R93&amp;""""</f>
        <v>2,     A. O. Smith,   "HPS10-66H45DV 2**  (66 gal)"</v>
      </c>
    </row>
    <row r="36" spans="1:1" x14ac:dyDescent="0.25">
      <c r="A36" s="122" t="str">
        <f>"2,     "&amp;'NEEA HPWH data-SampleExport'!C94&amp;",   """&amp;'NEEA HPWH data-SampleExport'!R94&amp;""""</f>
        <v>2,     A. O. Smith,   "HPTS-80 2**  (80 gal)"</v>
      </c>
    </row>
    <row r="37" spans="1:1" x14ac:dyDescent="0.25">
      <c r="A37" s="122" t="str">
        <f>"2,     "&amp;'NEEA HPWH data-SampleExport'!C95&amp;",   """&amp;'NEEA HPWH data-SampleExport'!R95&amp;""""</f>
        <v>2,     A. O. Smith,   "HPS10-80H45DV 2**  (80 gal)"</v>
      </c>
    </row>
    <row r="38" spans="1:1" x14ac:dyDescent="0.25">
      <c r="A38" s="122" t="str">
        <f>"2,     "&amp;'NEEA HPWH data-SampleExport'!C96&amp;",   """&amp;'NEEA HPWH data-SampleExport'!R96&amp;""""</f>
        <v>2,     A. O. Smith,   "FPTU 50 120  (50 gal)"</v>
      </c>
    </row>
    <row r="39" spans="1:1" x14ac:dyDescent="0.25">
      <c r="A39" s="122" t="str">
        <f>"2,     "&amp;'NEEA HPWH data-SampleExport'!C97&amp;",   """&amp;'NEEA HPWH data-SampleExport'!R97&amp;""""</f>
        <v>2,     A. O. Smith,   "FPTU 66 120  (66 gal)"</v>
      </c>
    </row>
    <row r="40" spans="1:1" x14ac:dyDescent="0.25">
      <c r="A40" s="122" t="str">
        <f>"2,     "&amp;'NEEA HPWH data-SampleExport'!C98&amp;",   """&amp;'NEEA HPWH data-SampleExport'!R98&amp;""""</f>
        <v>2,     A. O. Smith,   "FPTU 80 120  (80 gal)"</v>
      </c>
    </row>
    <row r="41" spans="1:1" x14ac:dyDescent="0.25">
      <c r="A41" s="122" t="str">
        <f>"2,     "&amp;'NEEA HPWH data-SampleExport'!C99&amp;",   """&amp;'NEEA HPWH data-SampleExport'!R99&amp;""""</f>
        <v>2,     A. O. Smith,   "HHPT 80 102  (80 gal)"</v>
      </c>
    </row>
    <row r="42" spans="1:1" x14ac:dyDescent="0.25">
      <c r="A42" s="122" t="str">
        <f>"2,     "&amp;'NEEA HPWH data-SampleExport'!C100&amp;",   """&amp;'NEEA HPWH data-SampleExport'!R100&amp;""""</f>
        <v>2,     A. O. Smith,   "HP10-50H45DV  (50 gal)"</v>
      </c>
    </row>
    <row r="43" spans="1:1" x14ac:dyDescent="0.25">
      <c r="A43" s="122" t="str">
        <f>"2,     "&amp;'NEEA HPWH data-SampleExport'!C101&amp;",   """&amp;'NEEA HPWH data-SampleExport'!R101&amp;""""</f>
        <v>2,     A. O. Smith,   "HP10-80H45DV  (80 gal)"</v>
      </c>
    </row>
    <row r="44" spans="1:1" x14ac:dyDescent="0.25">
      <c r="A44" s="122" t="str">
        <f>"2,     "&amp;'NEEA HPWH data-SampleExport'!C102&amp;",   """&amp;'NEEA HPWH data-SampleExport'!R102&amp;""""</f>
        <v>2,     A. O. Smith,   "HP1050H45DVDR 130  (50 gal)"</v>
      </c>
    </row>
    <row r="45" spans="1:1" x14ac:dyDescent="0.25">
      <c r="A45" s="122" t="str">
        <f>"2,     "&amp;'NEEA HPWH data-SampleExport'!C103&amp;",   """&amp;'NEEA HPWH data-SampleExport'!R103&amp;""""</f>
        <v>2,     A. O. Smith,   "HP1080H45DVDR 130  (80 gal)"</v>
      </c>
    </row>
    <row r="46" spans="1:1" x14ac:dyDescent="0.25">
      <c r="A46" s="122" t="str">
        <f>"2,     "&amp;'NEEA HPWH data-SampleExport'!C104&amp;",   """&amp;'NEEA HPWH data-SampleExport'!R104&amp;""""</f>
        <v>2,     A. O. Smith,   "HPTU 50 120  (50 gal)"</v>
      </c>
    </row>
    <row r="47" spans="1:1" x14ac:dyDescent="0.25">
      <c r="A47" s="122" t="str">
        <f>"2,     "&amp;'NEEA HPWH data-SampleExport'!C105&amp;",   """&amp;'NEEA HPWH data-SampleExport'!R105&amp;""""</f>
        <v>2,     A. O. Smith,   "HPTU 50N 120  (50 gal)"</v>
      </c>
    </row>
    <row r="48" spans="1:1" x14ac:dyDescent="0.25">
      <c r="A48" s="122" t="str">
        <f>"2,     "&amp;'NEEA HPWH data-SampleExport'!C106&amp;",   """&amp;'NEEA HPWH data-SampleExport'!R106&amp;""""</f>
        <v>2,     A. O. Smith,   "HPTU-50DR 130  (50 gal)"</v>
      </c>
    </row>
    <row r="49" spans="1:1" x14ac:dyDescent="0.25">
      <c r="A49" s="122" t="str">
        <f>"2,     "&amp;'NEEA HPWH data-SampleExport'!C107&amp;",   """&amp;'NEEA HPWH data-SampleExport'!R107&amp;""""</f>
        <v>2,     A. O. Smith,   "HPTU 66 120  (66 gal)"</v>
      </c>
    </row>
    <row r="50" spans="1:1" x14ac:dyDescent="0.25">
      <c r="A50" s="122" t="str">
        <f>"2,     "&amp;'NEEA HPWH data-SampleExport'!C108&amp;",   """&amp;'NEEA HPWH data-SampleExport'!R108&amp;""""</f>
        <v>2,     A. O. Smith,   "HPTU 66N 120  (66 gal)"</v>
      </c>
    </row>
    <row r="51" spans="1:1" x14ac:dyDescent="0.25">
      <c r="A51" s="122" t="str">
        <f>"2,     "&amp;'NEEA HPWH data-SampleExport'!C109&amp;",   """&amp;'NEEA HPWH data-SampleExport'!R109&amp;""""</f>
        <v>2,     A. O. Smith,   "HPTU-66DR 130  (66 gal)"</v>
      </c>
    </row>
    <row r="52" spans="1:1" x14ac:dyDescent="0.25">
      <c r="A52" s="122" t="str">
        <f>"2,     "&amp;'NEEA HPWH data-SampleExport'!C110&amp;",   """&amp;'NEEA HPWH data-SampleExport'!R110&amp;""""</f>
        <v>2,     A. O. Smith,   "HPTU 80 120  (80 gal)"</v>
      </c>
    </row>
    <row r="53" spans="1:1" x14ac:dyDescent="0.25">
      <c r="A53" s="122" t="str">
        <f>"2,     "&amp;'NEEA HPWH data-SampleExport'!C111&amp;",   """&amp;'NEEA HPWH data-SampleExport'!R111&amp;""""</f>
        <v>2,     A. O. Smith,   "HPTU 80N 120  (80 gal)"</v>
      </c>
    </row>
    <row r="54" spans="1:1" x14ac:dyDescent="0.25">
      <c r="A54" s="122" t="str">
        <f>"2,     "&amp;'NEEA HPWH data-SampleExport'!C112&amp;",   """&amp;'NEEA HPWH data-SampleExport'!R112&amp;""""</f>
        <v>2,     A. O. Smith,   "HPTU-80DR 130  (80 gal)"</v>
      </c>
    </row>
    <row r="55" spans="1:1" x14ac:dyDescent="0.25">
      <c r="A55" s="122" t="str">
        <f>"2,     "&amp;'NEEA HPWH data-SampleExport'!C113&amp;",   """&amp;'NEEA HPWH data-SampleExport'!R113&amp;""""</f>
        <v>2,     A. O. Smith,   "PHPT 60  (60 gal)"</v>
      </c>
    </row>
    <row r="56" spans="1:1" x14ac:dyDescent="0.25">
      <c r="A56" s="122" t="str">
        <f>"2,     "&amp;'NEEA HPWH data-SampleExport'!C114&amp;",   """&amp;'NEEA HPWH data-SampleExport'!R114&amp;""""</f>
        <v>2,     A. O. Smith,   "PHPT 80  (80 gal)"</v>
      </c>
    </row>
    <row r="57" spans="1:1" x14ac:dyDescent="0.25">
      <c r="A57" s="122" t="str">
        <f>"2,     "&amp;'NEEA HPWH data-SampleExport'!C122&amp;",   """&amp;'NEEA HPWH data-SampleExport'!R122&amp;""""</f>
        <v>2,     American,   "HPS10250H045DV 2**  (50 gal)"</v>
      </c>
    </row>
    <row r="58" spans="1:1" x14ac:dyDescent="0.25">
      <c r="A58" s="122" t="str">
        <f>"2,     "&amp;'NEEA HPWH data-SampleExport'!C123&amp;",   """&amp;'NEEA HPWH data-SampleExport'!R123&amp;""""</f>
        <v>2,     American,   "HPS10266H045DV 2**  (66 gal)"</v>
      </c>
    </row>
    <row r="59" spans="1:1" x14ac:dyDescent="0.25">
      <c r="A59" s="122" t="str">
        <f>"2,     "&amp;'NEEA HPWH data-SampleExport'!C124&amp;",   """&amp;'NEEA HPWH data-SampleExport'!R124&amp;""""</f>
        <v>2,     American,   "HPS10280H045DV 2**  (80 gal)"</v>
      </c>
    </row>
    <row r="60" spans="1:1" x14ac:dyDescent="0.25">
      <c r="A60" s="122" t="str">
        <f>"2,     "&amp;'NEEA HPWH data-SampleExport'!C125&amp;",   """&amp;'NEEA HPWH data-SampleExport'!R125&amp;""""</f>
        <v>2,     American,   "HPE10260H045DV  (60 gal)"</v>
      </c>
    </row>
    <row r="61" spans="1:1" x14ac:dyDescent="0.25">
      <c r="A61" s="122" t="str">
        <f>"2,     "&amp;'NEEA HPWH data-SampleExport'!C126&amp;",   """&amp;'NEEA HPWH data-SampleExport'!R126&amp;""""</f>
        <v>2,     American,   "HPE10280H045DV  (80 gal)"</v>
      </c>
    </row>
    <row r="62" spans="1:1" x14ac:dyDescent="0.25">
      <c r="A62" s="122" t="str">
        <f>"2,     "&amp;'NEEA HPWH data-SampleExport'!C127&amp;",   """&amp;'NEEA HPWH data-SampleExport'!R127&amp;""""</f>
        <v>2,     American,   "HPE6280H045DV 102  (80 gal)"</v>
      </c>
    </row>
    <row r="63" spans="1:1" x14ac:dyDescent="0.25">
      <c r="A63" s="122" t="str">
        <f>"2,     "&amp;'NEEA HPWH data-SampleExport'!C128&amp;",   """&amp;'NEEA HPWH data-SampleExport'!R128&amp;""""</f>
        <v>2,     American,   "HPHE10250H045DV 120  (50 gal)"</v>
      </c>
    </row>
    <row r="64" spans="1:1" x14ac:dyDescent="0.25">
      <c r="A64" s="122" t="str">
        <f>"2,     "&amp;'NEEA HPWH data-SampleExport'!C129&amp;",   """&amp;'NEEA HPWH data-SampleExport'!R129&amp;""""</f>
        <v>2,     American,   "HPHE10250H045DVN 120  (50 gal)"</v>
      </c>
    </row>
    <row r="65" spans="1:1" x14ac:dyDescent="0.25">
      <c r="A65" s="122" t="str">
        <f>"2,     "&amp;'NEEA HPWH data-SampleExport'!C130&amp;",   """&amp;'NEEA HPWH data-SampleExport'!R130&amp;""""</f>
        <v>2,     American,   "HPHE10250H045DVDR 130  (50 gal)"</v>
      </c>
    </row>
    <row r="66" spans="1:1" x14ac:dyDescent="0.25">
      <c r="A66" s="122" t="str">
        <f>"2,     "&amp;'NEEA HPWH data-SampleExport'!C131&amp;",   """&amp;'NEEA HPWH data-SampleExport'!R131&amp;""""</f>
        <v>2,     American,   "HPHE10266H045DV 120  (66 gal)"</v>
      </c>
    </row>
    <row r="67" spans="1:1" x14ac:dyDescent="0.25">
      <c r="A67" s="122" t="str">
        <f>"2,     "&amp;'NEEA HPWH data-SampleExport'!C132&amp;",   """&amp;'NEEA HPWH data-SampleExport'!R132&amp;""""</f>
        <v>2,     American,   "HPHE10266H045DVN 120  (66 gal)"</v>
      </c>
    </row>
    <row r="68" spans="1:1" x14ac:dyDescent="0.25">
      <c r="A68" s="122" t="str">
        <f>"2,     "&amp;'NEEA HPWH data-SampleExport'!C133&amp;",   """&amp;'NEEA HPWH data-SampleExport'!R133&amp;""""</f>
        <v>2,     American,   "HPHE10266H045DVDR 130  (66 gal)"</v>
      </c>
    </row>
    <row r="69" spans="1:1" x14ac:dyDescent="0.25">
      <c r="A69" s="122" t="str">
        <f>"2,     "&amp;'NEEA HPWH data-SampleExport'!C134&amp;",   """&amp;'NEEA HPWH data-SampleExport'!R134&amp;""""</f>
        <v>2,     American,   "HPHE10280H045DV 120  (80 gal)"</v>
      </c>
    </row>
    <row r="70" spans="1:1" x14ac:dyDescent="0.25">
      <c r="A70" s="122" t="str">
        <f>"2,     "&amp;'NEEA HPWH data-SampleExport'!C135&amp;",   """&amp;'NEEA HPWH data-SampleExport'!R135&amp;""""</f>
        <v>2,     American,   "HPHE10280H045DVN 120  (80 gal)"</v>
      </c>
    </row>
    <row r="71" spans="1:1" x14ac:dyDescent="0.25">
      <c r="A71" s="122" t="str">
        <f>"2,     "&amp;'NEEA HPWH data-SampleExport'!C136&amp;",   """&amp;'NEEA HPWH data-SampleExport'!R136&amp;""""</f>
        <v>2,     American,   "HPHE10280H045DVDR 130  (80 gal)"</v>
      </c>
    </row>
    <row r="72" spans="1:1" x14ac:dyDescent="0.25">
      <c r="A72" s="122" t="str">
        <f>"2,     "&amp;'NEEA HPWH data-SampleExport'!C137&amp;",   """&amp;'NEEA HPWH data-SampleExport'!R137&amp;""""</f>
        <v>2,     American,   "HPHE6250H045DV  (50 gal)"</v>
      </c>
    </row>
    <row r="73" spans="1:1" x14ac:dyDescent="0.25">
      <c r="A73" s="122" t="str">
        <f>"2,     "&amp;'NEEA HPWH data-SampleExport'!C138&amp;",   """&amp;'NEEA HPWH data-SampleExport'!R138&amp;""""</f>
        <v>2,     American,   "HPHE6266H045DV 120  (66 gal)"</v>
      </c>
    </row>
    <row r="74" spans="1:1" x14ac:dyDescent="0.25">
      <c r="A74" s="122" t="str">
        <f>"2,     "&amp;'NEEA HPWH data-SampleExport'!C139&amp;",   """&amp;'NEEA HPWH data-SampleExport'!R139&amp;""""</f>
        <v>2,     American,   "HPHE6280H045DV 120  (80 gal)"</v>
      </c>
    </row>
    <row r="75" spans="1:1" x14ac:dyDescent="0.25">
      <c r="A75" s="122" t="str">
        <f>"2,     "&amp;'NEEA HPWH data-SampleExport'!C140&amp;",   """&amp;'NEEA HPWH data-SampleExport'!R140&amp;""""</f>
        <v>2,     American,   "HPHE650H045DV 120  (50 gal)"</v>
      </c>
    </row>
    <row r="76" spans="1:1" x14ac:dyDescent="0.25">
      <c r="A76" s="122" t="str">
        <f>"2,     "&amp;'NEEA HPWH data-SampleExport'!C141&amp;",   """&amp;'NEEA HPWH data-SampleExport'!R141&amp;""""</f>
        <v>2,     AquaThermAire,   "CHT2021-36A  (54 gal)"</v>
      </c>
    </row>
    <row r="77" spans="1:1" x14ac:dyDescent="0.25">
      <c r="A77" s="122" t="str">
        <f>"2,     "&amp;'NEEA HPWH data-SampleExport'!C142&amp;",   """&amp;'NEEA HPWH data-SampleExport'!R142&amp;""""</f>
        <v>2,     AquaThermAire,   "CHT2021-36C  (54 gal)"</v>
      </c>
    </row>
    <row r="78" spans="1:1" x14ac:dyDescent="0.25">
      <c r="A78" s="122" t="str">
        <f>"2,     "&amp;'NEEA HPWH data-SampleExport'!C143&amp;",   """&amp;'NEEA HPWH data-SampleExport'!R143&amp;""""</f>
        <v>2,     AquaThermAire,   "CHT2021-48A  (54 gal)"</v>
      </c>
    </row>
    <row r="79" spans="1:1" x14ac:dyDescent="0.25">
      <c r="A79" s="122" t="str">
        <f>"2,     "&amp;'NEEA HPWH data-SampleExport'!C144&amp;",   """&amp;'NEEA HPWH data-SampleExport'!R144&amp;""""</f>
        <v>2,     AquaThermAire,   "CHT2021-48C  (54 gal)"</v>
      </c>
    </row>
    <row r="80" spans="1:1" x14ac:dyDescent="0.25">
      <c r="A80" s="122" t="str">
        <f>"2,     "&amp;'NEEA HPWH data-SampleExport'!C154&amp;",   """&amp;'NEEA HPWH data-SampleExport'!R154&amp;""""</f>
        <v>2,     Bradford White,   "RE2H50S*-*****  (50 gal)"</v>
      </c>
    </row>
    <row r="81" spans="1:1" x14ac:dyDescent="0.25">
      <c r="A81" s="122" t="str">
        <f>"2,     "&amp;'NEEA HPWH data-SampleExport'!C155&amp;",   """&amp;'NEEA HPWH data-SampleExport'!R155&amp;""""</f>
        <v>2,     Bradford White,   "RE2H65T*-*****  (65 gal)"</v>
      </c>
    </row>
    <row r="82" spans="1:1" x14ac:dyDescent="0.25">
      <c r="A82" s="122" t="str">
        <f>"2,     "&amp;'NEEA HPWH data-SampleExport'!C156&amp;",   """&amp;'NEEA HPWH data-SampleExport'!R156&amp;""""</f>
        <v>2,     Bradford White,   "RE2H80T*-*****  (80 gal)"</v>
      </c>
    </row>
    <row r="83" spans="1:1" x14ac:dyDescent="0.25">
      <c r="A83" s="122" t="str">
        <f>"2,     "&amp;'NEEA HPWH data-SampleExport'!C157&amp;",   """&amp;'NEEA HPWH data-SampleExport'!R157&amp;""""</f>
        <v>2,     Bradford White,   "RE2H50R10B-1NCWT  (50 gal)"</v>
      </c>
    </row>
    <row r="84" spans="1:1" x14ac:dyDescent="0.25">
      <c r="A84" s="122" t="str">
        <f>"2,     "&amp;'NEEA HPWH data-SampleExport'!C158&amp;",   """&amp;'NEEA HPWH data-SampleExport'!R158&amp;""""</f>
        <v>2,     Bradford White,   "RE2H65T10-1NCWT  (65 gal)"</v>
      </c>
    </row>
    <row r="85" spans="1:1" x14ac:dyDescent="0.25">
      <c r="A85" s="122" t="str">
        <f>"2,     "&amp;'NEEA HPWH data-SampleExport'!C159&amp;",   """&amp;'NEEA HPWH data-SampleExport'!R159&amp;""""</f>
        <v>2,     Bradford White,   "RE2H80R10B-1NCWT  (80 gal)"</v>
      </c>
    </row>
    <row r="86" spans="1:1" x14ac:dyDescent="0.25">
      <c r="A86" s="122" t="str">
        <f>"2,     "&amp;'NEEA HPWH data-SampleExport'!C160&amp;",   """&amp;'NEEA HPWH data-SampleExport'!R160&amp;""""</f>
        <v>2,     Bradford White,   "RE2H50S6-1NCWT  (50 gal)"</v>
      </c>
    </row>
    <row r="87" spans="1:1" x14ac:dyDescent="0.25">
      <c r="A87" s="122" t="str">
        <f>"2,     "&amp;'NEEA HPWH data-SampleExport'!C161&amp;",   """&amp;'NEEA HPWH data-SampleExport'!R161&amp;""""</f>
        <v>2,     Bradford White,   "RE2H65T6-1NCWT  (65 gal)"</v>
      </c>
    </row>
    <row r="88" spans="1:1" x14ac:dyDescent="0.25">
      <c r="A88" s="122" t="str">
        <f>"2,     "&amp;'NEEA HPWH data-SampleExport'!C162&amp;",   """&amp;'NEEA HPWH data-SampleExport'!R162&amp;""""</f>
        <v>2,     Bradford White,   "RE2H80T6-1NCWT  (80 gal)"</v>
      </c>
    </row>
    <row r="89" spans="1:1" x14ac:dyDescent="0.25">
      <c r="A89" s="122" t="str">
        <f>"2,     "&amp;'NEEA HPWH data-SampleExport'!C163&amp;",   """&amp;'NEEA HPWH data-SampleExport'!R163&amp;""""</f>
        <v>2,     Direct Energy,   "ECEPH40 T2 RH375-15  (40 gal)"</v>
      </c>
    </row>
    <row r="90" spans="1:1" x14ac:dyDescent="0.25">
      <c r="A90" s="122" t="str">
        <f>"2,     "&amp;'NEEA HPWH data-SampleExport'!C164&amp;",   """&amp;'NEEA HPWH data-SampleExport'!R164&amp;""""</f>
        <v>2,     Direct Energy,   "ECEPH50 T2 RH375-15  (50 gal)"</v>
      </c>
    </row>
    <row r="91" spans="1:1" x14ac:dyDescent="0.25">
      <c r="A91" s="122" t="str">
        <f>"2,     "&amp;'NEEA HPWH data-SampleExport'!C165&amp;",   """&amp;'NEEA HPWH data-SampleExport'!R165&amp;""""</f>
        <v>2,     Direct Energy,   "ECEPH65 T2 RH375-15  (65 gal)"</v>
      </c>
    </row>
    <row r="92" spans="1:1" x14ac:dyDescent="0.25">
      <c r="A92" s="122" t="str">
        <f>"2,     "&amp;'NEEA HPWH data-SampleExport'!C166&amp;",   """&amp;'NEEA HPWH data-SampleExport'!R166&amp;""""</f>
        <v>2,     Direct Energy,   "ECEPH80 T2 RH375-15  (80 gal)"</v>
      </c>
    </row>
    <row r="93" spans="1:1" x14ac:dyDescent="0.25">
      <c r="A93" s="122" t="str">
        <f>"2,     "&amp;'NEEA HPWH data-SampleExport'!C167&amp;",   """&amp;'NEEA HPWH data-SampleExport'!R167&amp;""""</f>
        <v>2,     Direct Energy,   "ECEPH40 T2 RH375-30  (40 gal)"</v>
      </c>
    </row>
    <row r="94" spans="1:1" x14ac:dyDescent="0.25">
      <c r="A94" s="122" t="str">
        <f>"2,     "&amp;'NEEA HPWH data-SampleExport'!C168&amp;",   """&amp;'NEEA HPWH data-SampleExport'!R168&amp;""""</f>
        <v>2,     Direct Energy,   "ECEPH50 T2 RH375-30  (50 gal)"</v>
      </c>
    </row>
    <row r="95" spans="1:1" x14ac:dyDescent="0.25">
      <c r="A95" s="122" t="str">
        <f>"2,     "&amp;'NEEA HPWH data-SampleExport'!C169&amp;",   """&amp;'NEEA HPWH data-SampleExport'!R169&amp;""""</f>
        <v>2,     Direct Energy,   "ECEPH65 T2 RH375-30  (65 gal)"</v>
      </c>
    </row>
    <row r="96" spans="1:1" x14ac:dyDescent="0.25">
      <c r="A96" s="122" t="str">
        <f>"2,     "&amp;'NEEA HPWH data-SampleExport'!C170&amp;",   """&amp;'NEEA HPWH data-SampleExport'!R170&amp;""""</f>
        <v>2,     Direct Energy,   "ECEPH80 T2 RH375-30  (80 gal)"</v>
      </c>
    </row>
    <row r="97" spans="1:1" x14ac:dyDescent="0.25">
      <c r="A97" s="122" t="str">
        <f>"2,     "&amp;'NEEA HPWH data-SampleExport'!C171&amp;",   """&amp;'NEEA HPWH data-SampleExport'!R171&amp;""""</f>
        <v>2,     Direct Energy,   "ECEPH40 T2 RH375-SO  (40 gal)"</v>
      </c>
    </row>
    <row r="98" spans="1:1" x14ac:dyDescent="0.25">
      <c r="A98" s="122" t="str">
        <f>"2,     "&amp;'NEEA HPWH data-SampleExport'!C172&amp;",   """&amp;'NEEA HPWH data-SampleExport'!R172&amp;""""</f>
        <v>2,     Direct Energy,   "ECEPH50 T2 RH375-SO  (50 gal)"</v>
      </c>
    </row>
    <row r="99" spans="1:1" x14ac:dyDescent="0.25">
      <c r="A99" s="122" t="str">
        <f>"2,     "&amp;'NEEA HPWH data-SampleExport'!C173&amp;",   """&amp;'NEEA HPWH data-SampleExport'!R173&amp;""""</f>
        <v>2,     Direct Energy,   "ECEPH65 T2 RH375-SO  (65 gal)"</v>
      </c>
    </row>
    <row r="100" spans="1:1" x14ac:dyDescent="0.25">
      <c r="A100" s="122" t="str">
        <f>"2,     "&amp;'NEEA HPWH data-SampleExport'!C174&amp;",   """&amp;'NEEA HPWH data-SampleExport'!R174&amp;""""</f>
        <v>2,     Direct Energy,   "ECEPH80 T2 RH375-SO  (80 gal)"</v>
      </c>
    </row>
    <row r="101" spans="1:1" x14ac:dyDescent="0.25">
      <c r="A101" s="122" t="str">
        <f>"2,     "&amp;'NEEA HPWH data-SampleExport'!C175&amp;",   """&amp;'NEEA HPWH data-SampleExport'!R175&amp;""""</f>
        <v>2,     Direct Energy,   "ECE H40 T2 RH310BM  (40 gal)"</v>
      </c>
    </row>
    <row r="102" spans="1:1" x14ac:dyDescent="0.25">
      <c r="A102" s="122" t="str">
        <f>"2,     "&amp;'NEEA HPWH data-SampleExport'!C176&amp;",   """&amp;'NEEA HPWH data-SampleExport'!R176&amp;""""</f>
        <v>2,     Direct Energy,   "ECE H50 T2 RH310BM  (50 gal)"</v>
      </c>
    </row>
    <row r="103" spans="1:1" x14ac:dyDescent="0.25">
      <c r="A103" s="122" t="str">
        <f>"2,     "&amp;'NEEA HPWH data-SampleExport'!C177&amp;",   """&amp;'NEEA HPWH data-SampleExport'!R177&amp;""""</f>
        <v>2,     Direct Energy,   "ECE H65 T2 RH310BM  (65 gal)"</v>
      </c>
    </row>
    <row r="104" spans="1:1" x14ac:dyDescent="0.25">
      <c r="A104" s="122" t="str">
        <f>"2,     "&amp;'NEEA HPWH data-SampleExport'!C178&amp;",   """&amp;'NEEA HPWH data-SampleExport'!R178&amp;""""</f>
        <v>2,     Direct Energy,   "ECE H80 T2 RH310BM  (80 gal)"</v>
      </c>
    </row>
    <row r="105" spans="1:1" x14ac:dyDescent="0.25">
      <c r="A105" s="122" t="str">
        <f>"2,     "&amp;'NEEA HPWH data-SampleExport'!C179&amp;",   """&amp;'NEEA HPWH data-SampleExport'!R179&amp;""""</f>
        <v>2,     EcoSense,   "HB50ES  (50 gal)"</v>
      </c>
    </row>
    <row r="106" spans="1:1" x14ac:dyDescent="0.25">
      <c r="A106" s="122" t="str">
        <f>"2,     "&amp;'NEEA HPWH data-SampleExport'!C204&amp;",   """&amp;'NEEA HPWH data-SampleExport'!R204&amp;""""</f>
        <v>2,     GE,   "BEH50DCEJSB  (50 gal)"</v>
      </c>
    </row>
    <row r="107" spans="1:1" x14ac:dyDescent="0.25">
      <c r="A107" s="122" t="str">
        <f>"2,     "&amp;'NEEA HPWH data-SampleExport'!C205&amp;",   """&amp;'NEEA HPWH data-SampleExport'!R205&amp;""""</f>
        <v>2,     GE,   "BEH80DCEJSB  (80 gal)"</v>
      </c>
    </row>
    <row r="108" spans="1:1" x14ac:dyDescent="0.25">
      <c r="A108" s="122" t="str">
        <f>"2,     "&amp;'NEEA HPWH data-SampleExport'!C206&amp;",   """&amp;'NEEA HPWH data-SampleExport'!R206&amp;""""</f>
        <v>2,     GE,   "GEH50DEEJSC  (50 gal)"</v>
      </c>
    </row>
    <row r="109" spans="1:1" x14ac:dyDescent="0.25">
      <c r="A109" s="122" t="str">
        <f>"2,     "&amp;'NEEA HPWH data-SampleExport'!C207&amp;",   """&amp;'NEEA HPWH data-SampleExport'!R207&amp;""""</f>
        <v>2,     GE,   "GEH50DEEJXXX  (50 gal)"</v>
      </c>
    </row>
    <row r="110" spans="1:1" x14ac:dyDescent="0.25">
      <c r="A110" s="122" t="str">
        <f>"2,     "&amp;'NEEA HPWH data-SampleExport'!C208&amp;",   """&amp;'NEEA HPWH data-SampleExport'!R208&amp;""""</f>
        <v>2,     GE,   "GEH50DFEJSR  (50 gal)"</v>
      </c>
    </row>
    <row r="111" spans="1:1" x14ac:dyDescent="0.25">
      <c r="A111" s="122" t="str">
        <f>"2,     "&amp;'NEEA HPWH data-SampleExport'!C209&amp;",   """&amp;'NEEA HPWH data-SampleExport'!R209&amp;""""</f>
        <v>2,     GE,   "GEH50DHEKSC  (50 gal)"</v>
      </c>
    </row>
    <row r="112" spans="1:1" x14ac:dyDescent="0.25">
      <c r="A112" s="122" t="str">
        <f>"2,     "&amp;'NEEA HPWH data-SampleExport'!C210&amp;",   """&amp;'NEEA HPWH data-SampleExport'!R210&amp;""""</f>
        <v>2,     GE,   "GEH80DEEJSC  (80 gal)"</v>
      </c>
    </row>
    <row r="113" spans="1:1" x14ac:dyDescent="0.25">
      <c r="A113" s="122" t="str">
        <f>"2,     "&amp;'NEEA HPWH data-SampleExport'!C211&amp;",   """&amp;'NEEA HPWH data-SampleExport'!R211&amp;""""</f>
        <v>2,     GE,   "GEH80DFEJSR  (80 gal)"</v>
      </c>
    </row>
    <row r="114" spans="1:1" x14ac:dyDescent="0.25">
      <c r="A114" s="122" t="str">
        <f>"2,     "&amp;'NEEA HPWH data-SampleExport'!C212&amp;",   """&amp;'NEEA HPWH data-SampleExport'!R212&amp;""""</f>
        <v>2,     GE,   "GEH80DHEKSC  (80 gal)"</v>
      </c>
    </row>
    <row r="115" spans="1:1" x14ac:dyDescent="0.25">
      <c r="A115" s="122" t="str">
        <f>"2,     "&amp;'NEEA HPWH data-SampleExport'!C213&amp;",   """&amp;'NEEA HPWH data-SampleExport'!R213&amp;""""</f>
        <v>2,     Kenmore,   "153.32116  (60 gal)"</v>
      </c>
    </row>
    <row r="116" spans="1:1" x14ac:dyDescent="0.25">
      <c r="A116" s="122" t="str">
        <f>"2,     "&amp;'NEEA HPWH data-SampleExport'!C214&amp;",   """&amp;'NEEA HPWH data-SampleExport'!R214&amp;""""</f>
        <v>2,     Kenmore,   "153.32118  (80 gal)"</v>
      </c>
    </row>
    <row r="117" spans="1:1" x14ac:dyDescent="0.25">
      <c r="A117" s="122" t="str">
        <f>"2,     "&amp;'NEEA HPWH data-SampleExport'!C215&amp;",   """&amp;'NEEA HPWH data-SampleExport'!R215&amp;""""</f>
        <v>2,     Kenmore,   "153.5925  (50 gal)"</v>
      </c>
    </row>
    <row r="118" spans="1:1" x14ac:dyDescent="0.25">
      <c r="A118" s="122" t="str">
        <f>"2,     "&amp;'NEEA HPWH data-SampleExport'!C216&amp;",   """&amp;'NEEA HPWH data-SampleExport'!R216&amp;""""</f>
        <v>2,     Kenmore,   "153.5926  (66 gal)"</v>
      </c>
    </row>
    <row r="119" spans="1:1" x14ac:dyDescent="0.25">
      <c r="A119" s="122" t="str">
        <f>"2,     "&amp;'NEEA HPWH data-SampleExport'!C217&amp;",   """&amp;'NEEA HPWH data-SampleExport'!R217&amp;""""</f>
        <v>2,     Kenmore,   "153.5928  (80 gal)"</v>
      </c>
    </row>
    <row r="120" spans="1:1" x14ac:dyDescent="0.25">
      <c r="A120" s="122" t="str">
        <f>"2,     "&amp;'NEEA HPWH data-SampleExport'!C235&amp;",   """&amp;'NEEA HPWH data-SampleExport'!R235&amp;""""</f>
        <v>2,     Lochinvar,   "HPSA050KD 2**  (50 gal)"</v>
      </c>
    </row>
    <row r="121" spans="1:1" x14ac:dyDescent="0.25">
      <c r="A121" s="122" t="str">
        <f>"2,     "&amp;'NEEA HPWH data-SampleExport'!C236&amp;",   """&amp;'NEEA HPWH data-SampleExport'!R236&amp;""""</f>
        <v>2,     Lochinvar,   "HPSA065KD 2**  (66 gal)"</v>
      </c>
    </row>
    <row r="122" spans="1:1" x14ac:dyDescent="0.25">
      <c r="A122" s="122" t="str">
        <f>"2,     "&amp;'NEEA HPWH data-SampleExport'!C237&amp;",   """&amp;'NEEA HPWH data-SampleExport'!R237&amp;""""</f>
        <v>2,     Lochinvar,   "HPSA080KD 2**  (80 gal)"</v>
      </c>
    </row>
    <row r="123" spans="1:1" x14ac:dyDescent="0.25">
      <c r="A123" s="122" t="str">
        <f>"2,     "&amp;'NEEA HPWH data-SampleExport'!C238&amp;",   """&amp;'NEEA HPWH data-SampleExport'!R238&amp;""""</f>
        <v>2,     Lochinvar,   "HPA051KD 120  (50 gal)"</v>
      </c>
    </row>
    <row r="124" spans="1:1" x14ac:dyDescent="0.25">
      <c r="A124" s="122" t="str">
        <f>"2,     "&amp;'NEEA HPWH data-SampleExport'!C239&amp;",   """&amp;'NEEA HPWH data-SampleExport'!R239&amp;""""</f>
        <v>2,     Lochinvar,   "HPA052KD 120  (50 gal)"</v>
      </c>
    </row>
    <row r="125" spans="1:1" x14ac:dyDescent="0.25">
      <c r="A125" s="122" t="str">
        <f>"2,     "&amp;'NEEA HPWH data-SampleExport'!C240&amp;",   """&amp;'NEEA HPWH data-SampleExport'!R240&amp;""""</f>
        <v>2,     Lochinvar,   "HPA067KD 120  (66 gal)"</v>
      </c>
    </row>
    <row r="126" spans="1:1" x14ac:dyDescent="0.25">
      <c r="A126" s="122" t="str">
        <f>"2,     "&amp;'NEEA HPWH data-SampleExport'!C241&amp;",   """&amp;'NEEA HPWH data-SampleExport'!R241&amp;""""</f>
        <v>2,     Lochinvar,   "HPA068KD 120  (66 gal)"</v>
      </c>
    </row>
    <row r="127" spans="1:1" x14ac:dyDescent="0.25">
      <c r="A127" s="122" t="str">
        <f>"2,     "&amp;'NEEA HPWH data-SampleExport'!C242&amp;",   """&amp;'NEEA HPWH data-SampleExport'!R242&amp;""""</f>
        <v>2,     Lochinvar,   "HPA081KD 120  (80 gal)"</v>
      </c>
    </row>
    <row r="128" spans="1:1" x14ac:dyDescent="0.25">
      <c r="A128" s="122" t="str">
        <f>"2,     "&amp;'NEEA HPWH data-SampleExport'!C243&amp;",   """&amp;'NEEA HPWH data-SampleExport'!R243&amp;""""</f>
        <v>2,     Lochinvar,   "HPA082KD 120  (80 gal)"</v>
      </c>
    </row>
    <row r="129" spans="1:1" x14ac:dyDescent="0.25">
      <c r="A129" s="122" t="str">
        <f>"2,     "&amp;'NEEA HPWH data-SampleExport'!C252&amp;",   """&amp;'NEEA HPWH data-SampleExport'!R252&amp;""""</f>
        <v>2,     Reliance,   "10-50-DHPTS 2**  (50 gal)"</v>
      </c>
    </row>
    <row r="130" spans="1:1" x14ac:dyDescent="0.25">
      <c r="A130" s="122" t="str">
        <f>"2,     "&amp;'NEEA HPWH data-SampleExport'!C253&amp;",   """&amp;'NEEA HPWH data-SampleExport'!R253&amp;""""</f>
        <v>2,     Reliance,   "10-66-DHPTS 2**  (66 gal)"</v>
      </c>
    </row>
    <row r="131" spans="1:1" x14ac:dyDescent="0.25">
      <c r="A131" s="122" t="str">
        <f>"2,     "&amp;'NEEA HPWH data-SampleExport'!C254&amp;",   """&amp;'NEEA HPWH data-SampleExport'!R254&amp;""""</f>
        <v>2,     Reliance,   "10-80-DHPTS 2**  (80 gal)"</v>
      </c>
    </row>
    <row r="132" spans="1:1" x14ac:dyDescent="0.25">
      <c r="A132" s="122" t="str">
        <f>"2,     "&amp;'NEEA HPWH data-SampleExport'!C255&amp;",   """&amp;'NEEA HPWH data-SampleExport'!R255&amp;""""</f>
        <v>2,     Reliance,   "10 50 DHPHT 120  (50 gal)"</v>
      </c>
    </row>
    <row r="133" spans="1:1" x14ac:dyDescent="0.25">
      <c r="A133" s="122" t="str">
        <f>"2,     "&amp;'NEEA HPWH data-SampleExport'!C256&amp;",   """&amp;'NEEA HPWH data-SampleExport'!R256&amp;""""</f>
        <v>2,     Reliance,   "10 50 DHPHTNE 120  (50 gal)"</v>
      </c>
    </row>
    <row r="134" spans="1:1" x14ac:dyDescent="0.25">
      <c r="A134" s="122" t="str">
        <f>"2,     "&amp;'NEEA HPWH data-SampleExport'!C257&amp;",   """&amp;'NEEA HPWH data-SampleExport'!R257&amp;""""</f>
        <v>2,     Reliance,   "10-50-DHPHTDR 130  (50 gal)"</v>
      </c>
    </row>
    <row r="135" spans="1:1" x14ac:dyDescent="0.25">
      <c r="A135" s="122" t="str">
        <f>"2,     "&amp;'NEEA HPWH data-SampleExport'!C258&amp;",   """&amp;'NEEA HPWH data-SampleExport'!R258&amp;""""</f>
        <v>2,     Reliance,   "10 60 DHPT  (60 gal)"</v>
      </c>
    </row>
    <row r="136" spans="1:1" x14ac:dyDescent="0.25">
      <c r="A136" s="122" t="str">
        <f>"2,     "&amp;'NEEA HPWH data-SampleExport'!C259&amp;",   """&amp;'NEEA HPWH data-SampleExport'!R259&amp;""""</f>
        <v>2,     Reliance,   "10 66 DHPHT 120  (66 gal)"</v>
      </c>
    </row>
    <row r="137" spans="1:1" x14ac:dyDescent="0.25">
      <c r="A137" s="122" t="str">
        <f>"2,     "&amp;'NEEA HPWH data-SampleExport'!C260&amp;",   """&amp;'NEEA HPWH data-SampleExport'!R260&amp;""""</f>
        <v>2,     Reliance,   "10 66 DHPHTN 120  (66 gal)"</v>
      </c>
    </row>
    <row r="138" spans="1:1" x14ac:dyDescent="0.25">
      <c r="A138" s="122" t="str">
        <f>"2,     "&amp;'NEEA HPWH data-SampleExport'!C261&amp;",   """&amp;'NEEA HPWH data-SampleExport'!R261&amp;""""</f>
        <v>2,     Reliance,   "10-66-DHPHTDR 130  (66 gal)"</v>
      </c>
    </row>
    <row r="139" spans="1:1" x14ac:dyDescent="0.25">
      <c r="A139" s="122" t="str">
        <f>"2,     "&amp;'NEEA HPWH data-SampleExport'!C262&amp;",   """&amp;'NEEA HPWH data-SampleExport'!R262&amp;""""</f>
        <v>2,     Reliance,   "10 80 DHPHT 120  (80 gal)"</v>
      </c>
    </row>
    <row r="140" spans="1:1" x14ac:dyDescent="0.25">
      <c r="A140" s="122" t="str">
        <f>"2,     "&amp;'NEEA HPWH data-SampleExport'!C263&amp;",   """&amp;'NEEA HPWH data-SampleExport'!R263&amp;""""</f>
        <v>2,     Reliance,   "10 80 DHPHTNE 120  (80 gal)"</v>
      </c>
    </row>
    <row r="141" spans="1:1" x14ac:dyDescent="0.25">
      <c r="A141" s="122" t="str">
        <f>"2,     "&amp;'NEEA HPWH data-SampleExport'!C264&amp;",   """&amp;'NEEA HPWH data-SampleExport'!R264&amp;""""</f>
        <v>2,     Reliance,   "10-80-DHPHTDR 130  (80 gal)"</v>
      </c>
    </row>
    <row r="142" spans="1:1" x14ac:dyDescent="0.25">
      <c r="A142" s="122" t="str">
        <f>"2,     "&amp;'NEEA HPWH data-SampleExport'!C265&amp;",   """&amp;'NEEA HPWH data-SampleExport'!R265&amp;""""</f>
        <v>2,     Reliance,   "10 80 DHPT  (80 gal)"</v>
      </c>
    </row>
    <row r="143" spans="1:1" x14ac:dyDescent="0.25">
      <c r="A143" s="122" t="str">
        <f>"2,     "&amp;'NEEA HPWH data-SampleExport'!C266&amp;",   """&amp;'NEEA HPWH data-SampleExport'!R266&amp;""""</f>
        <v>2,     Reliance,   "6 50 DHPHT 120  (50 gal)"</v>
      </c>
    </row>
    <row r="144" spans="1:1" x14ac:dyDescent="0.25">
      <c r="A144" s="122" t="str">
        <f>"2,     "&amp;'NEEA HPWH data-SampleExport'!C267&amp;",   """&amp;'NEEA HPWH data-SampleExport'!R267&amp;""""</f>
        <v>2,     Reliance,   "6 66 DHPHT 120  (66 gal)"</v>
      </c>
    </row>
    <row r="145" spans="1:1" x14ac:dyDescent="0.25">
      <c r="A145" s="122" t="str">
        <f>"2,     "&amp;'NEEA HPWH data-SampleExport'!C268&amp;",   """&amp;'NEEA HPWH data-SampleExport'!R268&amp;""""</f>
        <v>2,     Reliance,   "6 80 DHPHT 120  (80 gal)"</v>
      </c>
    </row>
    <row r="146" spans="1:1" x14ac:dyDescent="0.25">
      <c r="A146" s="122" t="str">
        <f>"2,     "&amp;'NEEA HPWH data-SampleExport'!C269&amp;",   """&amp;'NEEA HPWH data-SampleExport'!R269&amp;""""</f>
        <v>2,     Reliance,   "6 80 DHPT 102  (80 gal)"</v>
      </c>
    </row>
    <row r="147" spans="1:1" x14ac:dyDescent="0.25">
      <c r="A147" s="122" t="str">
        <f>"2,     "&amp;'NEEA HPWH data-SampleExport'!C347&amp;",   """&amp;'NEEA HPWH data-SampleExport'!R347&amp;""""</f>
        <v>2,     Rheem,   "HPLD40-1RH  (40 gal)"</v>
      </c>
    </row>
    <row r="148" spans="1:1" x14ac:dyDescent="0.25">
      <c r="A148" s="122" t="str">
        <f>"2,     "&amp;'NEEA HPWH data-SampleExport'!C348&amp;",   """&amp;'NEEA HPWH data-SampleExport'!R348&amp;""""</f>
        <v>2,     Rheem,   "HPLD50-1RH  (50 gal)"</v>
      </c>
    </row>
    <row r="149" spans="1:1" x14ac:dyDescent="0.25">
      <c r="A149" s="122" t="str">
        <f>"2,     "&amp;'NEEA HPWH data-SampleExport'!C349&amp;",   """&amp;'NEEA HPWH data-SampleExport'!R349&amp;""""</f>
        <v>2,     Rheem,   "HPLD65-1RH  (65 gal)"</v>
      </c>
    </row>
    <row r="150" spans="1:1" x14ac:dyDescent="0.25">
      <c r="A150" s="122" t="str">
        <f>"2,     "&amp;'NEEA HPWH data-SampleExport'!C350&amp;",   """&amp;'NEEA HPWH data-SampleExport'!R350&amp;""""</f>
        <v>2,     Rheem,   "HPLD80-1RH  (80 gal)"</v>
      </c>
    </row>
    <row r="151" spans="1:1" x14ac:dyDescent="0.25">
      <c r="A151" s="122" t="str">
        <f>"2,     "&amp;'NEEA HPWH data-SampleExport'!C351&amp;",   """&amp;'NEEA HPWH data-SampleExport'!R351&amp;""""</f>
        <v>2,     Rheem,   "PROPH40 T2 RH375-15  (40 gal)"</v>
      </c>
    </row>
    <row r="152" spans="1:1" x14ac:dyDescent="0.25">
      <c r="A152" s="122" t="str">
        <f>"2,     "&amp;'NEEA HPWH data-SampleExport'!C352&amp;",   """&amp;'NEEA HPWH data-SampleExport'!R352&amp;""""</f>
        <v>2,     Rheem,   "PROPH50 T2 RH375-15  (50 gal)"</v>
      </c>
    </row>
    <row r="153" spans="1:1" x14ac:dyDescent="0.25">
      <c r="A153" s="122" t="str">
        <f>"2,     "&amp;'NEEA HPWH data-SampleExport'!C353&amp;",   """&amp;'NEEA HPWH data-SampleExport'!R353&amp;""""</f>
        <v>2,     Rheem,   "PROPH65 T2 RH375-15  (65 gal)"</v>
      </c>
    </row>
    <row r="154" spans="1:1" x14ac:dyDescent="0.25">
      <c r="A154" s="122" t="str">
        <f>"2,     "&amp;'NEEA HPWH data-SampleExport'!C354&amp;",   """&amp;'NEEA HPWH data-SampleExport'!R354&amp;""""</f>
        <v>2,     Rheem,   "PROPH80 T2 RH375-15  (80 gal)"</v>
      </c>
    </row>
    <row r="155" spans="1:1" x14ac:dyDescent="0.25">
      <c r="A155" s="122" t="str">
        <f>"2,     "&amp;'NEEA HPWH data-SampleExport'!C355&amp;",   """&amp;'NEEA HPWH data-SampleExport'!R355&amp;""""</f>
        <v>2,     Rheem,   "PROPH40 T2 RH375-30  (40 gal)"</v>
      </c>
    </row>
    <row r="156" spans="1:1" x14ac:dyDescent="0.25">
      <c r="A156" s="122" t="str">
        <f>"2,     "&amp;'NEEA HPWH data-SampleExport'!C356&amp;",   """&amp;'NEEA HPWH data-SampleExport'!R356&amp;""""</f>
        <v>2,     Rheem,   "PROPH50 T2 RH375-30  (50 gal)"</v>
      </c>
    </row>
    <row r="157" spans="1:1" x14ac:dyDescent="0.25">
      <c r="A157" s="122" t="str">
        <f>"2,     "&amp;'NEEA HPWH data-SampleExport'!C357&amp;",   """&amp;'NEEA HPWH data-SampleExport'!R357&amp;""""</f>
        <v>2,     Rheem,   "PROPH65 T2 RH375-30  (65 gal)"</v>
      </c>
    </row>
    <row r="158" spans="1:1" x14ac:dyDescent="0.25">
      <c r="A158" s="122" t="str">
        <f>"2,     "&amp;'NEEA HPWH data-SampleExport'!C358&amp;",   """&amp;'NEEA HPWH data-SampleExport'!R358&amp;""""</f>
        <v>2,     Rheem,   "PROPH80 T2 RH375-30  (80 gal)"</v>
      </c>
    </row>
    <row r="159" spans="1:1" x14ac:dyDescent="0.25">
      <c r="A159" s="122" t="str">
        <f>"2,     "&amp;'NEEA HPWH data-SampleExport'!C359&amp;",   """&amp;'NEEA HPWH data-SampleExport'!R359&amp;""""</f>
        <v>2,     Rheem,   "PROPH40 T2 RH375-SO  (40 gal)"</v>
      </c>
    </row>
    <row r="160" spans="1:1" x14ac:dyDescent="0.25">
      <c r="A160" s="122" t="str">
        <f>"2,     "&amp;'NEEA HPWH data-SampleExport'!C360&amp;",   """&amp;'NEEA HPWH data-SampleExport'!R360&amp;""""</f>
        <v>2,     Rheem,   "PROPH50 T2 RH375-SO  (50 gal)"</v>
      </c>
    </row>
    <row r="161" spans="1:1" x14ac:dyDescent="0.25">
      <c r="A161" s="122" t="str">
        <f>"2,     "&amp;'NEEA HPWH data-SampleExport'!C361&amp;",   """&amp;'NEEA HPWH data-SampleExport'!R361&amp;""""</f>
        <v>2,     Rheem,   "PROPH65 T2 RH375-SO  (65 gal)"</v>
      </c>
    </row>
    <row r="162" spans="1:1" x14ac:dyDescent="0.25">
      <c r="A162" s="122" t="str">
        <f>"2,     "&amp;'NEEA HPWH data-SampleExport'!C362&amp;",   """&amp;'NEEA HPWH data-SampleExport'!R362&amp;""""</f>
        <v>2,     Rheem,   "PROPH80 T2 RH375-SO  (80 gal)"</v>
      </c>
    </row>
    <row r="163" spans="1:1" x14ac:dyDescent="0.25">
      <c r="A163" s="122" t="str">
        <f>"2,     "&amp;'NEEA HPWH data-SampleExport'!C363&amp;",   """&amp;'NEEA HPWH data-SampleExport'!R363&amp;""""</f>
        <v>2,     Rheem,   "XE40T10H22U0  (40 gal)"</v>
      </c>
    </row>
    <row r="164" spans="1:1" x14ac:dyDescent="0.25">
      <c r="A164" s="122" t="str">
        <f>"2,     "&amp;'NEEA HPWH data-SampleExport'!C364&amp;",   """&amp;'NEEA HPWH data-SampleExport'!R364&amp;""""</f>
        <v>2,     Rheem,   "XE50T10H22U0  (50 gal)"</v>
      </c>
    </row>
    <row r="165" spans="1:1" x14ac:dyDescent="0.25">
      <c r="A165" s="122" t="str">
        <f>"2,     "&amp;'NEEA HPWH data-SampleExport'!C365&amp;",   """&amp;'NEEA HPWH data-SampleExport'!R365&amp;""""</f>
        <v>2,     Rheem,   "XE65T10H22U0  (65 gal)"</v>
      </c>
    </row>
    <row r="166" spans="1:1" x14ac:dyDescent="0.25">
      <c r="A166" s="122" t="str">
        <f>"2,     "&amp;'NEEA HPWH data-SampleExport'!C366&amp;",   """&amp;'NEEA HPWH data-SampleExport'!R366&amp;""""</f>
        <v>2,     Rheem,   "XE80T10H22U0  (80 gal)"</v>
      </c>
    </row>
    <row r="167" spans="1:1" x14ac:dyDescent="0.25">
      <c r="A167" s="122" t="str">
        <f>"2,     "&amp;'NEEA HPWH data-SampleExport'!C367&amp;",   """&amp;'NEEA HPWH data-SampleExport'!R367&amp;""""</f>
        <v>2,     Rheem,   "XE40T10H45U0  (40 gal)"</v>
      </c>
    </row>
    <row r="168" spans="1:1" x14ac:dyDescent="0.25">
      <c r="A168" s="122" t="str">
        <f>"2,     "&amp;'NEEA HPWH data-SampleExport'!C368&amp;",   """&amp;'NEEA HPWH data-SampleExport'!R368&amp;""""</f>
        <v>2,     Rheem,   "XE50T10H45U0  (50 gal)"</v>
      </c>
    </row>
    <row r="169" spans="1:1" x14ac:dyDescent="0.25">
      <c r="A169" s="122" t="str">
        <f>"2,     "&amp;'NEEA HPWH data-SampleExport'!C369&amp;",   """&amp;'NEEA HPWH data-SampleExport'!R369&amp;""""</f>
        <v>2,     Rheem,   "XE65T10H45U0  (65 gal)"</v>
      </c>
    </row>
    <row r="170" spans="1:1" x14ac:dyDescent="0.25">
      <c r="A170" s="122" t="str">
        <f>"2,     "&amp;'NEEA HPWH data-SampleExport'!C370&amp;",   """&amp;'NEEA HPWH data-SampleExport'!R370&amp;""""</f>
        <v>2,     Rheem,   "XE80T10H45U0  (80 gal)"</v>
      </c>
    </row>
    <row r="171" spans="1:1" x14ac:dyDescent="0.25">
      <c r="A171" s="122" t="str">
        <f>"2,     "&amp;'NEEA HPWH data-SampleExport'!C371&amp;",   """&amp;'NEEA HPWH data-SampleExport'!R371&amp;""""</f>
        <v>2,     Rheem,   "XE40T10HS45U0  (40 gal)"</v>
      </c>
    </row>
    <row r="172" spans="1:1" x14ac:dyDescent="0.25">
      <c r="A172" s="122" t="str">
        <f>"2,     "&amp;'NEEA HPWH data-SampleExport'!C372&amp;",   """&amp;'NEEA HPWH data-SampleExport'!R372&amp;""""</f>
        <v>2,     Rheem,   "XE50T10HS45U0  (50 gal)"</v>
      </c>
    </row>
    <row r="173" spans="1:1" x14ac:dyDescent="0.25">
      <c r="A173" s="122" t="str">
        <f>"2,     "&amp;'NEEA HPWH data-SampleExport'!C373&amp;",   """&amp;'NEEA HPWH data-SampleExport'!R373&amp;""""</f>
        <v>2,     Rheem,   "XE65T10HS45U0  (65 gal)"</v>
      </c>
    </row>
    <row r="174" spans="1:1" x14ac:dyDescent="0.25">
      <c r="A174" s="122" t="str">
        <f>"2,     "&amp;'NEEA HPWH data-SampleExport'!C374&amp;",   """&amp;'NEEA HPWH data-SampleExport'!R374&amp;""""</f>
        <v>2,     Rheem,   "XE80T10HS45U0  (80 gal)"</v>
      </c>
    </row>
    <row r="175" spans="1:1" x14ac:dyDescent="0.25">
      <c r="A175" s="122" t="str">
        <f>"2,     "&amp;'NEEA HPWH data-SampleExport'!C375&amp;",   """&amp;'NEEA HPWH data-SampleExport'!R375&amp;""""</f>
        <v>2,     Rheem,   "PRO H40 T2 RH310BM  (40 gal)"</v>
      </c>
    </row>
    <row r="176" spans="1:1" x14ac:dyDescent="0.25">
      <c r="A176" s="122" t="str">
        <f>"2,     "&amp;'NEEA HPWH data-SampleExport'!C376&amp;",   """&amp;'NEEA HPWH data-SampleExport'!R376&amp;""""</f>
        <v>2,     Rheem,   "PRO H50 T2 RH310BM  (50 gal)"</v>
      </c>
    </row>
    <row r="177" spans="1:1" x14ac:dyDescent="0.25">
      <c r="A177" s="122" t="str">
        <f>"2,     "&amp;'NEEA HPWH data-SampleExport'!C377&amp;",   """&amp;'NEEA HPWH data-SampleExport'!R377&amp;""""</f>
        <v>2,     Rheem,   "PRO H65 T2 RH310BM  (65 gal)"</v>
      </c>
    </row>
    <row r="178" spans="1:1" x14ac:dyDescent="0.25">
      <c r="A178" s="122" t="str">
        <f>"2,     "&amp;'NEEA HPWH data-SampleExport'!C378&amp;",   """&amp;'NEEA HPWH data-SampleExport'!R378&amp;""""</f>
        <v>2,     Rheem,   "PRO H80 T2 RH310BM  (80 gal)"</v>
      </c>
    </row>
    <row r="179" spans="1:1" x14ac:dyDescent="0.25">
      <c r="A179" s="122" t="str">
        <f>"2,     "&amp;'NEEA HPWH data-SampleExport'!C379&amp;",   """&amp;'NEEA HPWH data-SampleExport'!R379&amp;""""</f>
        <v>2,     Rheem,   "PRO H40 T2 RH310UM  (40 gal)"</v>
      </c>
    </row>
    <row r="180" spans="1:1" x14ac:dyDescent="0.25">
      <c r="A180" s="122" t="str">
        <f>"2,     "&amp;'NEEA HPWH data-SampleExport'!C380&amp;",   """&amp;'NEEA HPWH data-SampleExport'!R380&amp;""""</f>
        <v>2,     Rheem,   "PRO H50 T2 RH310UM  (50 gal)"</v>
      </c>
    </row>
    <row r="181" spans="1:1" x14ac:dyDescent="0.25">
      <c r="A181" s="122" t="str">
        <f>"2,     "&amp;'NEEA HPWH data-SampleExport'!C381&amp;",   """&amp;'NEEA HPWH data-SampleExport'!R381&amp;""""</f>
        <v>2,     Rheem,   "PRO H65 T2 RH310UM  (65 gal)"</v>
      </c>
    </row>
    <row r="182" spans="1:1" x14ac:dyDescent="0.25">
      <c r="A182" s="122" t="str">
        <f>"2,     "&amp;'NEEA HPWH data-SampleExport'!C382&amp;",   """&amp;'NEEA HPWH data-SampleExport'!R382&amp;""""</f>
        <v>2,     Rheem,   "PRO H80 T2 RH310UM  (80 gal)"</v>
      </c>
    </row>
    <row r="183" spans="1:1" x14ac:dyDescent="0.25">
      <c r="A183" s="122" t="str">
        <f>"2,     "&amp;'NEEA HPWH data-SampleExport'!C383&amp;",   """&amp;'NEEA HPWH data-SampleExport'!R383&amp;""""</f>
        <v>2,     Rheem,   "HB50RH  (50 gal)"</v>
      </c>
    </row>
    <row r="184" spans="1:1" x14ac:dyDescent="0.25">
      <c r="A184" s="122" t="str">
        <f>"2,     "&amp;'NEEA HPWH data-SampleExport'!C384&amp;",   """&amp;'NEEA HPWH data-SampleExport'!R384&amp;""""</f>
        <v>2,     Rheem,   "PROPH50 T2 RH245  (50 gal)"</v>
      </c>
    </row>
    <row r="185" spans="1:1" x14ac:dyDescent="0.25">
      <c r="A185" s="122" t="str">
        <f>"2,     "&amp;'NEEA HPWH data-SampleExport'!C385&amp;",   """&amp;'NEEA HPWH data-SampleExport'!R385&amp;""""</f>
        <v>2,     Rheem,   "PROPH50 T2 RH350 D  (50 gal)"</v>
      </c>
    </row>
    <row r="186" spans="1:1" x14ac:dyDescent="0.25">
      <c r="A186" s="122" t="str">
        <f>"2,     "&amp;'NEEA HPWH data-SampleExport'!C386&amp;",   """&amp;'NEEA HPWH data-SampleExport'!R386&amp;""""</f>
        <v>2,     Rheem,   "PROPH65 T2 RH350 D  (65 gal)"</v>
      </c>
    </row>
    <row r="187" spans="1:1" x14ac:dyDescent="0.25">
      <c r="A187" s="122" t="str">
        <f>"2,     "&amp;'NEEA HPWH data-SampleExport'!C387&amp;",   """&amp;'NEEA HPWH data-SampleExport'!R387&amp;""""</f>
        <v>2,     Rheem,   "PROPH80 T2 RH245  (80 gal)"</v>
      </c>
    </row>
    <row r="188" spans="1:1" x14ac:dyDescent="0.25">
      <c r="A188" s="122" t="str">
        <f>"2,     "&amp;'NEEA HPWH data-SampleExport'!C388&amp;",   """&amp;'NEEA HPWH data-SampleExport'!R388&amp;""""</f>
        <v>2,     Rheem,   "PROPH80 T2 RH350 D  (80 gal)"</v>
      </c>
    </row>
    <row r="189" spans="1:1" x14ac:dyDescent="0.25">
      <c r="A189" s="122" t="str">
        <f>"2,     "&amp;'NEEA HPWH data-SampleExport'!C389&amp;",   """&amp;'NEEA HPWH data-SampleExport'!R389&amp;""""</f>
        <v>2,     Rheem,   "XE50T10HD50U0  (50 gal)"</v>
      </c>
    </row>
    <row r="190" spans="1:1" x14ac:dyDescent="0.25">
      <c r="A190" s="122" t="str">
        <f>"2,     "&amp;'NEEA HPWH data-SampleExport'!C390&amp;",   """&amp;'NEEA HPWH data-SampleExport'!R390&amp;""""</f>
        <v>2,     Rheem,   "XE50T12EH45U0  (50 gal)"</v>
      </c>
    </row>
    <row r="191" spans="1:1" x14ac:dyDescent="0.25">
      <c r="A191" s="122" t="str">
        <f>"2,     "&amp;'NEEA HPWH data-SampleExport'!C391&amp;",   """&amp;'NEEA HPWH data-SampleExport'!R391&amp;""""</f>
        <v>2,     Rheem,   "XE50T12EH45U0W  (50 gal)"</v>
      </c>
    </row>
    <row r="192" spans="1:1" x14ac:dyDescent="0.25">
      <c r="A192" s="122" t="str">
        <f>"2,     "&amp;'NEEA HPWH data-SampleExport'!C392&amp;",   """&amp;'NEEA HPWH data-SampleExport'!R392&amp;""""</f>
        <v>2,     Rheem,   "XE65T10HD50U0  (65 gal)"</v>
      </c>
    </row>
    <row r="193" spans="1:1" x14ac:dyDescent="0.25">
      <c r="A193" s="122" t="str">
        <f>"2,     "&amp;'NEEA HPWH data-SampleExport'!C393&amp;",   """&amp;'NEEA HPWH data-SampleExport'!R393&amp;""""</f>
        <v>2,     Rheem,   "XE80T10HD50U0  (80 gal)"</v>
      </c>
    </row>
    <row r="194" spans="1:1" x14ac:dyDescent="0.25">
      <c r="A194" s="122" t="str">
        <f>"2,     "&amp;'NEEA HPWH data-SampleExport'!C394&amp;",   """&amp;'NEEA HPWH data-SampleExport'!R394&amp;""""</f>
        <v>2,     Rheem,   "XE80T12EH45U0  (80 gal)"</v>
      </c>
    </row>
    <row r="195" spans="1:1" x14ac:dyDescent="0.25">
      <c r="A195" s="122" t="str">
        <f>"2,     "&amp;'NEEA HPWH data-SampleExport'!C395&amp;",   """&amp;'NEEA HPWH data-SampleExport'!R395&amp;""""</f>
        <v>2,     Rheem,   "XE80T12EH45U0W  (80 gal)"</v>
      </c>
    </row>
    <row r="196" spans="1:1" x14ac:dyDescent="0.25">
      <c r="A196" s="122" t="str">
        <f>"2,     "&amp;'NEEA HPWH data-SampleExport'!C396&amp;",   """&amp;'NEEA HPWH data-SampleExport'!R396&amp;""""</f>
        <v>2,     Rheem,   "PROPH50 T2 RH350 DC  (50 gal)"</v>
      </c>
    </row>
    <row r="197" spans="1:1" x14ac:dyDescent="0.25">
      <c r="A197" s="122" t="str">
        <f>"2,     "&amp;'NEEA HPWH data-SampleExport'!C397&amp;",   """&amp;'NEEA HPWH data-SampleExport'!R397&amp;""""</f>
        <v>2,     Rheem,   "PROPH65 T2 RH350 DC  (65 gal)"</v>
      </c>
    </row>
    <row r="198" spans="1:1" x14ac:dyDescent="0.25">
      <c r="A198" s="122" t="str">
        <f>"2,     "&amp;'NEEA HPWH data-SampleExport'!C398&amp;",   """&amp;'NEEA HPWH data-SampleExport'!R398&amp;""""</f>
        <v>2,     Rheem,   "PROPH80 T2 RH350 DC  (80 gal)"</v>
      </c>
    </row>
    <row r="199" spans="1:1" x14ac:dyDescent="0.25">
      <c r="A199" s="122" t="str">
        <f>"2,     "&amp;'NEEA HPWH data-SampleExport'!C399&amp;",   """&amp;'NEEA HPWH data-SampleExport'!R399&amp;""""</f>
        <v>2,     Rheem,   "HPLD50  (50 gal)"</v>
      </c>
    </row>
    <row r="200" spans="1:1" x14ac:dyDescent="0.25">
      <c r="A200" s="122" t="str">
        <f>"2,     "&amp;'NEEA HPWH data-SampleExport'!C400&amp;",   """&amp;'NEEA HPWH data-SampleExport'!R400&amp;""""</f>
        <v>2,     Rheem,   "HPLD65  (65 gal)"</v>
      </c>
    </row>
    <row r="201" spans="1:1" x14ac:dyDescent="0.25">
      <c r="A201" s="122" t="str">
        <f>"2,     "&amp;'NEEA HPWH data-SampleExport'!C401&amp;",   """&amp;'NEEA HPWH data-SampleExport'!R401&amp;""""</f>
        <v>2,     Rheem,   "HPLD80  (80 gal)"</v>
      </c>
    </row>
    <row r="202" spans="1:1" x14ac:dyDescent="0.25">
      <c r="A202" s="122" t="str">
        <f>"2,     "&amp;'NEEA HPWH data-SampleExport'!C402&amp;",   """&amp;'NEEA HPWH data-SampleExport'!R402&amp;""""</f>
        <v>2,     Rheem,   "XE50T10HD22U0  (50 gal)"</v>
      </c>
    </row>
    <row r="203" spans="1:1" x14ac:dyDescent="0.25">
      <c r="A203" s="122" t="str">
        <f>"2,     "&amp;'NEEA HPWH data-SampleExport'!C403&amp;",   """&amp;'NEEA HPWH data-SampleExport'!R403&amp;""""</f>
        <v>2,     Rheem,   "XE50T10HD50U1  (50 gal)"</v>
      </c>
    </row>
    <row r="204" spans="1:1" x14ac:dyDescent="0.25">
      <c r="A204" s="122" t="str">
        <f>"2,     "&amp;'NEEA HPWH data-SampleExport'!C404&amp;",   """&amp;'NEEA HPWH data-SampleExport'!R404&amp;""""</f>
        <v>2,     Rheem,   "XE65T10HD22U0  (65 gal)"</v>
      </c>
    </row>
    <row r="205" spans="1:1" x14ac:dyDescent="0.25">
      <c r="A205" s="122" t="str">
        <f>"2,     "&amp;'NEEA HPWH data-SampleExport'!C405&amp;",   """&amp;'NEEA HPWH data-SampleExport'!R405&amp;""""</f>
        <v>2,     Rheem,   "XE65T10HD50U1  (65 gal)"</v>
      </c>
    </row>
    <row r="206" spans="1:1" x14ac:dyDescent="0.25">
      <c r="A206" s="122" t="str">
        <f>"2,     "&amp;'NEEA HPWH data-SampleExport'!C406&amp;",   """&amp;'NEEA HPWH data-SampleExport'!R406&amp;""""</f>
        <v>2,     Rheem,   "XE80T10HD22U0  (80 gal)"</v>
      </c>
    </row>
    <row r="207" spans="1:1" x14ac:dyDescent="0.25">
      <c r="A207" s="122" t="str">
        <f>"2,     "&amp;'NEEA HPWH data-SampleExport'!C407&amp;",   """&amp;'NEEA HPWH data-SampleExport'!R407&amp;""""</f>
        <v>2,     Rheem,   "XE80T10HD50U1  (80 gal)"</v>
      </c>
    </row>
    <row r="208" spans="1:1" x14ac:dyDescent="0.25">
      <c r="A208" s="122" t="str">
        <f>"2,     "&amp;'NEEA HPWH data-SampleExport'!C408&amp;",   """&amp;'NEEA HPWH data-SampleExport'!R408&amp;""""</f>
        <v>2,     Rheem,   "PROPH50 T2 RH350 D15  (50 gal)"</v>
      </c>
    </row>
    <row r="209" spans="1:1" x14ac:dyDescent="0.25">
      <c r="A209" s="122" t="str">
        <f>"2,     "&amp;'NEEA HPWH data-SampleExport'!C409&amp;",   """&amp;'NEEA HPWH data-SampleExport'!R409&amp;""""</f>
        <v>2,     Rheem,   "PROPH50 T2 RH350 DCB  (50 gal)"</v>
      </c>
    </row>
    <row r="210" spans="1:1" x14ac:dyDescent="0.25">
      <c r="A210" s="122" t="str">
        <f>"2,     "&amp;'NEEA HPWH data-SampleExport'!C410&amp;",   """&amp;'NEEA HPWH data-SampleExport'!R410&amp;""""</f>
        <v>2,     Rheem,   "PROPH65 T2 RH350 D15  (65 gal)"</v>
      </c>
    </row>
    <row r="211" spans="1:1" x14ac:dyDescent="0.25">
      <c r="A211" s="122" t="str">
        <f>"2,     "&amp;'NEEA HPWH data-SampleExport'!C411&amp;",   """&amp;'NEEA HPWH data-SampleExport'!R411&amp;""""</f>
        <v>2,     Rheem,   "PROPH65 T2 RH350 DCB  (65 gal)"</v>
      </c>
    </row>
    <row r="212" spans="1:1" x14ac:dyDescent="0.25">
      <c r="A212" s="122" t="str">
        <f>"2,     "&amp;'NEEA HPWH data-SampleExport'!C412&amp;",   """&amp;'NEEA HPWH data-SampleExport'!R412&amp;""""</f>
        <v>2,     Rheem,   "PROPH80 T2 RH350 D15  (80 gal)"</v>
      </c>
    </row>
    <row r="213" spans="1:1" x14ac:dyDescent="0.25">
      <c r="A213" s="122" t="str">
        <f>"2,     "&amp;'NEEA HPWH data-SampleExport'!C413&amp;",   """&amp;'NEEA HPWH data-SampleExport'!R413&amp;""""</f>
        <v>2,     Rheem,   "PROPH80 T2 RH350 DCB  (80 gal)"</v>
      </c>
    </row>
    <row r="214" spans="1:1" x14ac:dyDescent="0.25">
      <c r="A214" s="122" t="str">
        <f>"2,     "&amp;'NEEA HPWH data-SampleExport'!C414&amp;",   """&amp;'NEEA HPWH data-SampleExport'!R414&amp;""""</f>
        <v>2,     Rheem,   "XE40T10H15U0  (40 gal)"</v>
      </c>
    </row>
    <row r="215" spans="1:1" x14ac:dyDescent="0.25">
      <c r="A215" s="122" t="str">
        <f>"2,     "&amp;'NEEA HPWH data-SampleExport'!C415&amp;",   """&amp;'NEEA HPWH data-SampleExport'!R415&amp;""""</f>
        <v>2,     Rheem,   "XE50T10H15U0  (50 gal)"</v>
      </c>
    </row>
    <row r="216" spans="1:1" x14ac:dyDescent="0.25">
      <c r="A216" s="122" t="str">
        <f>"2,     "&amp;'NEEA HPWH data-SampleExport'!C416&amp;",   """&amp;'NEEA HPWH data-SampleExport'!R416&amp;""""</f>
        <v>2,     Rheem,   "XE40T10HM00U0  (40 gal)"</v>
      </c>
    </row>
    <row r="217" spans="1:1" x14ac:dyDescent="0.25">
      <c r="A217" s="122" t="str">
        <f>"2,     "&amp;'NEEA HPWH data-SampleExport'!C417&amp;",   """&amp;'NEEA HPWH data-SampleExport'!R417&amp;""""</f>
        <v>2,     Rheem,   "XE40T10HMS00U0  (40 gal)"</v>
      </c>
    </row>
    <row r="218" spans="1:1" x14ac:dyDescent="0.25">
      <c r="A218" s="122" t="str">
        <f>"2,     "&amp;'NEEA HPWH data-SampleExport'!C418&amp;",   """&amp;'NEEA HPWH data-SampleExport'!R418&amp;""""</f>
        <v>2,     Rheem,   "XE50T10HM00U0  (50 gal)"</v>
      </c>
    </row>
    <row r="219" spans="1:1" x14ac:dyDescent="0.25">
      <c r="A219" s="122" t="str">
        <f>"2,     "&amp;'NEEA HPWH data-SampleExport'!C419&amp;",   """&amp;'NEEA HPWH data-SampleExport'!R419&amp;""""</f>
        <v>2,     Rheem,   "XE50T10HMS00U0  (50 gal)"</v>
      </c>
    </row>
    <row r="220" spans="1:1" x14ac:dyDescent="0.25">
      <c r="A220" s="122" t="str">
        <f>"2,     "&amp;'NEEA HPWH data-SampleExport'!C420&amp;",   """&amp;'NEEA HPWH data-SampleExport'!R420&amp;""""</f>
        <v>2,     Rheem,   "XE65T10HM00U0  (65 gal)"</v>
      </c>
    </row>
    <row r="221" spans="1:1" x14ac:dyDescent="0.25">
      <c r="A221" s="122" t="str">
        <f>"2,     "&amp;'NEEA HPWH data-SampleExport'!C421&amp;",   """&amp;'NEEA HPWH data-SampleExport'!R421&amp;""""</f>
        <v>2,     Rheem,   "XE65T10HMS00U0  (65 gal)"</v>
      </c>
    </row>
    <row r="222" spans="1:1" x14ac:dyDescent="0.25">
      <c r="A222" s="122" t="str">
        <f>"2,     "&amp;'NEEA HPWH data-SampleExport'!C422&amp;",   """&amp;'NEEA HPWH data-SampleExport'!R422&amp;""""</f>
        <v>2,     Rheem,   "XE80T10HM00U0  (80 gal)"</v>
      </c>
    </row>
    <row r="223" spans="1:1" x14ac:dyDescent="0.25">
      <c r="A223" s="122" t="str">
        <f>"2,     "&amp;'NEEA HPWH data-SampleExport'!C423&amp;",   """&amp;'NEEA HPWH data-SampleExport'!R423&amp;""""</f>
        <v>2,     Rheem,   "XE80T10HMS00U0  (80 gal)"</v>
      </c>
    </row>
    <row r="224" spans="1:1" x14ac:dyDescent="0.25">
      <c r="A224" s="122" t="str">
        <f>"2,     "&amp;'NEEA HPWH data-SampleExport'!C424&amp;",   """&amp;'NEEA HPWH data-SampleExport'!R424&amp;""""</f>
        <v>2,     Rheem,   "PROPH40 T0 RH120  (40 gal)"</v>
      </c>
    </row>
    <row r="225" spans="1:1" x14ac:dyDescent="0.25">
      <c r="A225" s="122" t="str">
        <f>"2,     "&amp;'NEEA HPWH data-SampleExport'!C425&amp;",   """&amp;'NEEA HPWH data-SampleExport'!R425&amp;""""</f>
        <v>2,     Rheem,   "PROPH50 T0 RH120  (50 gal)"</v>
      </c>
    </row>
    <row r="226" spans="1:1" x14ac:dyDescent="0.25">
      <c r="A226" s="122" t="str">
        <f>"2,     "&amp;'NEEA HPWH data-SampleExport'!C426&amp;",   """&amp;'NEEA HPWH data-SampleExport'!R426&amp;""""</f>
        <v>2,     Rheem,   "PROPH40 T0 RH120-M  (40 gal)"</v>
      </c>
    </row>
    <row r="227" spans="1:1" x14ac:dyDescent="0.25">
      <c r="A227" s="122" t="str">
        <f>"2,     "&amp;'NEEA HPWH data-SampleExport'!C427&amp;",   """&amp;'NEEA HPWH data-SampleExport'!R427&amp;""""</f>
        <v>2,     Rheem,   "PROPH40 T0 RH120-MSO  (40 gal)"</v>
      </c>
    </row>
    <row r="228" spans="1:1" x14ac:dyDescent="0.25">
      <c r="A228" s="122" t="str">
        <f>"2,     "&amp;'NEEA HPWH data-SampleExport'!C428&amp;",   """&amp;'NEEA HPWH data-SampleExport'!R428&amp;""""</f>
        <v>2,     Rheem,   "PROPH50 T0 RH120-M  (50 gal)"</v>
      </c>
    </row>
    <row r="229" spans="1:1" x14ac:dyDescent="0.25">
      <c r="A229" s="122" t="str">
        <f>"2,     "&amp;'NEEA HPWH data-SampleExport'!C429&amp;",   """&amp;'NEEA HPWH data-SampleExport'!R429&amp;""""</f>
        <v>2,     Rheem,   "PROPH50 T0 RH120-MSO  (50 gal)"</v>
      </c>
    </row>
    <row r="230" spans="1:1" x14ac:dyDescent="0.25">
      <c r="A230" s="122" t="str">
        <f>"2,     "&amp;'NEEA HPWH data-SampleExport'!C430&amp;",   """&amp;'NEEA HPWH data-SampleExport'!R430&amp;""""</f>
        <v>2,     Rheem,   "PROPH65 T0 RH120-M  (65 gal)"</v>
      </c>
    </row>
    <row r="231" spans="1:1" x14ac:dyDescent="0.25">
      <c r="A231" s="122" t="str">
        <f>"2,     "&amp;'NEEA HPWH data-SampleExport'!C431&amp;",   """&amp;'NEEA HPWH data-SampleExport'!R431&amp;""""</f>
        <v>2,     Rheem,   "PROPH65 T0 RH120-MSO  (65 gal)"</v>
      </c>
    </row>
    <row r="232" spans="1:1" x14ac:dyDescent="0.25">
      <c r="A232" s="122" t="str">
        <f>"2,     "&amp;'NEEA HPWH data-SampleExport'!C432&amp;",   """&amp;'NEEA HPWH data-SampleExport'!R432&amp;""""</f>
        <v>2,     Rheem,   "PROPH80 T0 RH120-M  (80 gal)"</v>
      </c>
    </row>
    <row r="233" spans="1:1" x14ac:dyDescent="0.25">
      <c r="A233" s="122" t="str">
        <f>"2,     "&amp;'NEEA HPWH data-SampleExport'!C433&amp;",   """&amp;'NEEA HPWH data-SampleExport'!R433&amp;""""</f>
        <v>2,     Rheem,   "PROPH80 T0 RH120-MSO  (80 gal)"</v>
      </c>
    </row>
    <row r="234" spans="1:1" x14ac:dyDescent="0.25">
      <c r="A234" s="122" t="str">
        <f>"2,     "&amp;'NEEA HPWH data-SampleExport'!C434&amp;",   """&amp;'NEEA HPWH data-SampleExport'!R434&amp;""""</f>
        <v>2,     Rheem Canada,   "CPROPH40 T2 RH375-15  (40 gal)"</v>
      </c>
    </row>
    <row r="235" spans="1:1" x14ac:dyDescent="0.25">
      <c r="A235" s="122" t="str">
        <f>"2,     "&amp;'NEEA HPWH data-SampleExport'!C435&amp;",   """&amp;'NEEA HPWH data-SampleExport'!R435&amp;""""</f>
        <v>2,     Rheem Canada,   "CPROPH50 T2 RH375-15  (50 gal)"</v>
      </c>
    </row>
    <row r="236" spans="1:1" x14ac:dyDescent="0.25">
      <c r="A236" s="122" t="str">
        <f>"2,     "&amp;'NEEA HPWH data-SampleExport'!C436&amp;",   """&amp;'NEEA HPWH data-SampleExport'!R436&amp;""""</f>
        <v>2,     Rheem Canada,   "CPROPH65 T2 RH375-15  (65 gal)"</v>
      </c>
    </row>
    <row r="237" spans="1:1" x14ac:dyDescent="0.25">
      <c r="A237" s="122" t="str">
        <f>"2,     "&amp;'NEEA HPWH data-SampleExport'!C437&amp;",   """&amp;'NEEA HPWH data-SampleExport'!R437&amp;""""</f>
        <v>2,     Rheem Canada,   "CPROPH80 T2 RH375-15  (80 gal)"</v>
      </c>
    </row>
    <row r="238" spans="1:1" x14ac:dyDescent="0.25">
      <c r="A238" s="122" t="str">
        <f>"2,     "&amp;'NEEA HPWH data-SampleExport'!C438&amp;",   """&amp;'NEEA HPWH data-SampleExport'!R438&amp;""""</f>
        <v>2,     Rheem Canada,   "CPROPH40 T2 RH375-30  (40 gal)"</v>
      </c>
    </row>
    <row r="239" spans="1:1" x14ac:dyDescent="0.25">
      <c r="A239" s="122" t="str">
        <f>"2,     "&amp;'NEEA HPWH data-SampleExport'!C439&amp;",   """&amp;'NEEA HPWH data-SampleExport'!R439&amp;""""</f>
        <v>2,     Rheem Canada,   "CPROPH50 T2 RH375-30  (50 gal)"</v>
      </c>
    </row>
    <row r="240" spans="1:1" x14ac:dyDescent="0.25">
      <c r="A240" s="122" t="str">
        <f>"2,     "&amp;'NEEA HPWH data-SampleExport'!C440&amp;",   """&amp;'NEEA HPWH data-SampleExport'!R440&amp;""""</f>
        <v>2,     Rheem Canada,   "CPROPH65 T2 RH375-30  (65 gal)"</v>
      </c>
    </row>
    <row r="241" spans="1:1" x14ac:dyDescent="0.25">
      <c r="A241" s="122" t="str">
        <f>"2,     "&amp;'NEEA HPWH data-SampleExport'!C441&amp;",   """&amp;'NEEA HPWH data-SampleExport'!R441&amp;""""</f>
        <v>2,     Rheem Canada,   "CPROPH80 T2 RH375-30  (80 gal)"</v>
      </c>
    </row>
    <row r="242" spans="1:1" x14ac:dyDescent="0.25">
      <c r="A242" s="122" t="str">
        <f>"2,     "&amp;'NEEA HPWH data-SampleExport'!C442&amp;",   """&amp;'NEEA HPWH data-SampleExport'!R442&amp;""""</f>
        <v>2,     Rheem Canada,   "CPROPH40 T2 RH375-SO  (40 gal)"</v>
      </c>
    </row>
    <row r="243" spans="1:1" x14ac:dyDescent="0.25">
      <c r="A243" s="122" t="str">
        <f>"2,     "&amp;'NEEA HPWH data-SampleExport'!C443&amp;",   """&amp;'NEEA HPWH data-SampleExport'!R443&amp;""""</f>
        <v>2,     Rheem Canada,   "CPROPH50 T2 RH375-SO  (50 gal)"</v>
      </c>
    </row>
    <row r="244" spans="1:1" x14ac:dyDescent="0.25">
      <c r="A244" s="122" t="str">
        <f>"2,     "&amp;'NEEA HPWH data-SampleExport'!C444&amp;",   """&amp;'NEEA HPWH data-SampleExport'!R444&amp;""""</f>
        <v>2,     Rheem Canada,   "CPROPH65 T2 RH375-SO  (65 gal)"</v>
      </c>
    </row>
    <row r="245" spans="1:1" x14ac:dyDescent="0.25">
      <c r="A245" s="122" t="str">
        <f>"2,     "&amp;'NEEA HPWH data-SampleExport'!C445&amp;",   """&amp;'NEEA HPWH data-SampleExport'!R445&amp;""""</f>
        <v>2,     Rheem Canada,   "CPROPH80 T2 RH375-SO  (80 gal)"</v>
      </c>
    </row>
    <row r="246" spans="1:1" x14ac:dyDescent="0.25">
      <c r="A246" s="122" t="str">
        <f>"2,     "&amp;'NEEA HPWH data-SampleExport'!C446&amp;",   """&amp;'NEEA HPWH data-SampleExport'!R446&amp;""""</f>
        <v>2,     Rheem Canada,   "CXE40T10H22UO  (40 gal)"</v>
      </c>
    </row>
    <row r="247" spans="1:1" x14ac:dyDescent="0.25">
      <c r="A247" s="122" t="str">
        <f>"2,     "&amp;'NEEA HPWH data-SampleExport'!C447&amp;",   """&amp;'NEEA HPWH data-SampleExport'!R447&amp;""""</f>
        <v>2,     Rheem Canada,   "CXE50T10H22UO  (50 gal)"</v>
      </c>
    </row>
    <row r="248" spans="1:1" x14ac:dyDescent="0.25">
      <c r="A248" s="122" t="str">
        <f>"2,     "&amp;'NEEA HPWH data-SampleExport'!C448&amp;",   """&amp;'NEEA HPWH data-SampleExport'!R448&amp;""""</f>
        <v>2,     Rheem Canada,   "CXE65T10H22UO  (65 gal)"</v>
      </c>
    </row>
    <row r="249" spans="1:1" x14ac:dyDescent="0.25">
      <c r="A249" s="122" t="str">
        <f>"2,     "&amp;'NEEA HPWH data-SampleExport'!C449&amp;",   """&amp;'NEEA HPWH data-SampleExport'!R449&amp;""""</f>
        <v>2,     Rheem Canada,   "CXE80T10H22UO  (80 gal)"</v>
      </c>
    </row>
    <row r="250" spans="1:1" x14ac:dyDescent="0.25">
      <c r="A250" s="122" t="str">
        <f>"2,     "&amp;'NEEA HPWH data-SampleExport'!C450&amp;",   """&amp;'NEEA HPWH data-SampleExport'!R450&amp;""""</f>
        <v>2,     Rheem Canada,   "CXE40T10H45UO  (40 gal)"</v>
      </c>
    </row>
    <row r="251" spans="1:1" x14ac:dyDescent="0.25">
      <c r="A251" s="122" t="str">
        <f>"2,     "&amp;'NEEA HPWH data-SampleExport'!C451&amp;",   """&amp;'NEEA HPWH data-SampleExport'!R451&amp;""""</f>
        <v>2,     Rheem Canada,   "CXE50T10H45UO  (50 gal)"</v>
      </c>
    </row>
    <row r="252" spans="1:1" x14ac:dyDescent="0.25">
      <c r="A252" s="122" t="str">
        <f>"2,     "&amp;'NEEA HPWH data-SampleExport'!C452&amp;",   """&amp;'NEEA HPWH data-SampleExport'!R452&amp;""""</f>
        <v>2,     Rheem Canada,   "CXE65T10H45UO  (65 gal)"</v>
      </c>
    </row>
    <row r="253" spans="1:1" x14ac:dyDescent="0.25">
      <c r="A253" s="122" t="str">
        <f>"2,     "&amp;'NEEA HPWH data-SampleExport'!C453&amp;",   """&amp;'NEEA HPWH data-SampleExport'!R453&amp;""""</f>
        <v>2,     Rheem Canada,   "CXE80T10H45UO  (80 gal)"</v>
      </c>
    </row>
    <row r="254" spans="1:1" x14ac:dyDescent="0.25">
      <c r="A254" s="122" t="str">
        <f>"2,     "&amp;'NEEA HPWH data-SampleExport'!C454&amp;",   """&amp;'NEEA HPWH data-SampleExport'!R454&amp;""""</f>
        <v>2,     Rheem Canada,   "CXE40T10HS45UO  (40 gal)"</v>
      </c>
    </row>
    <row r="255" spans="1:1" x14ac:dyDescent="0.25">
      <c r="A255" s="122" t="str">
        <f>"2,     "&amp;'NEEA HPWH data-SampleExport'!C455&amp;",   """&amp;'NEEA HPWH data-SampleExport'!R455&amp;""""</f>
        <v>2,     Rheem Canada,   "CXE50T10HS45UO  (50 gal)"</v>
      </c>
    </row>
    <row r="256" spans="1:1" x14ac:dyDescent="0.25">
      <c r="A256" s="122" t="str">
        <f>"2,     "&amp;'NEEA HPWH data-SampleExport'!C456&amp;",   """&amp;'NEEA HPWH data-SampleExport'!R456&amp;""""</f>
        <v>2,     Rheem Canada,   "CXE65T10HS45UO  (65 gal)"</v>
      </c>
    </row>
    <row r="257" spans="1:1" x14ac:dyDescent="0.25">
      <c r="A257" s="122" t="str">
        <f>"2,     "&amp;'NEEA HPWH data-SampleExport'!C457&amp;",   """&amp;'NEEA HPWH data-SampleExport'!R457&amp;""""</f>
        <v>2,     Rheem Canada,   "CXE80T10HS45UO  (80 gal)"</v>
      </c>
    </row>
    <row r="258" spans="1:1" x14ac:dyDescent="0.25">
      <c r="A258" s="122" t="str">
        <f>"2,     "&amp;'NEEA HPWH data-SampleExport'!C458&amp;",   """&amp;'NEEA HPWH data-SampleExport'!R458&amp;""""</f>
        <v>2,     Rheem Canada,   "CPRO H40 T2 RH310BM  (40 gal)"</v>
      </c>
    </row>
    <row r="259" spans="1:1" x14ac:dyDescent="0.25">
      <c r="A259" s="122" t="str">
        <f>"2,     "&amp;'NEEA HPWH data-SampleExport'!C459&amp;",   """&amp;'NEEA HPWH data-SampleExport'!R459&amp;""""</f>
        <v>2,     Rheem Canada,   "CPRO H50 T2 RH310BM  (50 gal)"</v>
      </c>
    </row>
    <row r="260" spans="1:1" x14ac:dyDescent="0.25">
      <c r="A260" s="122" t="str">
        <f>"2,     "&amp;'NEEA HPWH data-SampleExport'!C460&amp;",   """&amp;'NEEA HPWH data-SampleExport'!R460&amp;""""</f>
        <v>2,     Rheem Canada,   "CPRO H65 T2 RH310BM  (65 gal)"</v>
      </c>
    </row>
    <row r="261" spans="1:1" x14ac:dyDescent="0.25">
      <c r="A261" s="122" t="str">
        <f>"2,     "&amp;'NEEA HPWH data-SampleExport'!C461&amp;",   """&amp;'NEEA HPWH data-SampleExport'!R461&amp;""""</f>
        <v>2,     Rheem Canada,   "CPRO H80 T2 RH310BM  (80 gal)"</v>
      </c>
    </row>
    <row r="262" spans="1:1" x14ac:dyDescent="0.25">
      <c r="A262" s="122" t="str">
        <f>"2,     "&amp;'NEEA HPWH data-SampleExport'!C474&amp;",   """&amp;'NEEA HPWH data-SampleExport'!R474&amp;""""</f>
        <v>2,     Richmond,   "10E40-HP120  (40 gal)"</v>
      </c>
    </row>
    <row r="263" spans="1:1" x14ac:dyDescent="0.25">
      <c r="A263" s="122" t="str">
        <f>"2,     "&amp;'NEEA HPWH data-SampleExport'!C475&amp;",   """&amp;'NEEA HPWH data-SampleExport'!R475&amp;""""</f>
        <v>2,     Richmond,   "10E50-HP120  (50 gal)"</v>
      </c>
    </row>
    <row r="264" spans="1:1" x14ac:dyDescent="0.25">
      <c r="A264" s="122" t="str">
        <f>"2,     "&amp;'NEEA HPWH data-SampleExport'!C476&amp;",   """&amp;'NEEA HPWH data-SampleExport'!R476&amp;""""</f>
        <v>2,     Richmond,   "10E40-HP120M  (40 gal)"</v>
      </c>
    </row>
    <row r="265" spans="1:1" x14ac:dyDescent="0.25">
      <c r="A265" s="122" t="str">
        <f>"2,     "&amp;'NEEA HPWH data-SampleExport'!C477&amp;",   """&amp;'NEEA HPWH data-SampleExport'!R477&amp;""""</f>
        <v>2,     Richmond,   "10E40-HP120MS  (40 gal)"</v>
      </c>
    </row>
    <row r="266" spans="1:1" x14ac:dyDescent="0.25">
      <c r="A266" s="122" t="str">
        <f>"2,     "&amp;'NEEA HPWH data-SampleExport'!C478&amp;",   """&amp;'NEEA HPWH data-SampleExport'!R478&amp;""""</f>
        <v>2,     Richmond,   "10E50-HP120M  (50 gal)"</v>
      </c>
    </row>
    <row r="267" spans="1:1" x14ac:dyDescent="0.25">
      <c r="A267" s="122" t="str">
        <f>"2,     "&amp;'NEEA HPWH data-SampleExport'!C479&amp;",   """&amp;'NEEA HPWH data-SampleExport'!R479&amp;""""</f>
        <v>2,     Richmond,   "10E50-HP120MS  (50 gal)"</v>
      </c>
    </row>
    <row r="268" spans="1:1" x14ac:dyDescent="0.25">
      <c r="A268" s="122" t="str">
        <f>"2,     "&amp;'NEEA HPWH data-SampleExport'!C480&amp;",   """&amp;'NEEA HPWH data-SampleExport'!R480&amp;""""</f>
        <v>2,     Richmond,   "10E65-HP120M  (65 gal)"</v>
      </c>
    </row>
    <row r="269" spans="1:1" x14ac:dyDescent="0.25">
      <c r="A269" s="122" t="str">
        <f>"2,     "&amp;'NEEA HPWH data-SampleExport'!C481&amp;",   """&amp;'NEEA HPWH data-SampleExport'!R481&amp;""""</f>
        <v>2,     Richmond,   "10E65-HP120MS  (65 gal)"</v>
      </c>
    </row>
    <row r="270" spans="1:1" x14ac:dyDescent="0.25">
      <c r="A270" s="122" t="str">
        <f>"2,     "&amp;'NEEA HPWH data-SampleExport'!C482&amp;",   """&amp;'NEEA HPWH data-SampleExport'!R482&amp;""""</f>
        <v>2,     Richmond,   "10E80-HP120M  (80 gal)"</v>
      </c>
    </row>
    <row r="271" spans="1:1" x14ac:dyDescent="0.25">
      <c r="A271" s="122" t="str">
        <f>"2,     "&amp;'NEEA HPWH data-SampleExport'!C483&amp;",   """&amp;'NEEA HPWH data-SampleExport'!R483&amp;""""</f>
        <v>2,     Richmond,   "10E80-HP120MS  (80 gal)"</v>
      </c>
    </row>
    <row r="272" spans="1:1" x14ac:dyDescent="0.25">
      <c r="A272" s="122" t="str">
        <f>"2,     "&amp;'NEEA HPWH data-SampleExport'!C484&amp;",   """&amp;'NEEA HPWH data-SampleExport'!R484&amp;""""</f>
        <v>2,     Richmond,   "10E40-HP515  (40 gal)"</v>
      </c>
    </row>
    <row r="273" spans="1:1" x14ac:dyDescent="0.25">
      <c r="A273" s="122" t="str">
        <f>"2,     "&amp;'NEEA HPWH data-SampleExport'!C485&amp;",   """&amp;'NEEA HPWH data-SampleExport'!R485&amp;""""</f>
        <v>2,     Richmond,   "10E50-HP515  (50 gal)"</v>
      </c>
    </row>
    <row r="274" spans="1:1" x14ac:dyDescent="0.25">
      <c r="A274" s="122" t="str">
        <f>"2,     "&amp;'NEEA HPWH data-SampleExport'!C486&amp;",   """&amp;'NEEA HPWH data-SampleExport'!R486&amp;""""</f>
        <v>2,     Richmond,   "10E65-HP515  (65 gal)"</v>
      </c>
    </row>
    <row r="275" spans="1:1" x14ac:dyDescent="0.25">
      <c r="A275" s="122" t="str">
        <f>"2,     "&amp;'NEEA HPWH data-SampleExport'!C487&amp;",   """&amp;'NEEA HPWH data-SampleExport'!R487&amp;""""</f>
        <v>2,     Richmond,   "10E80-HP515  (80 gal)"</v>
      </c>
    </row>
    <row r="276" spans="1:1" x14ac:dyDescent="0.25">
      <c r="A276" s="122" t="str">
        <f>"2,     "&amp;'NEEA HPWH data-SampleExport'!C488&amp;",   """&amp;'NEEA HPWH data-SampleExport'!R488&amp;""""</f>
        <v>2,     Richmond,   "10E40-HP530  (40 gal)"</v>
      </c>
    </row>
    <row r="277" spans="1:1" x14ac:dyDescent="0.25">
      <c r="A277" s="122" t="str">
        <f>"2,     "&amp;'NEEA HPWH data-SampleExport'!C489&amp;",   """&amp;'NEEA HPWH data-SampleExport'!R489&amp;""""</f>
        <v>2,     Richmond,   "10E50-HP530  (50 gal)"</v>
      </c>
    </row>
    <row r="278" spans="1:1" x14ac:dyDescent="0.25">
      <c r="A278" s="122" t="str">
        <f>"2,     "&amp;'NEEA HPWH data-SampleExport'!C490&amp;",   """&amp;'NEEA HPWH data-SampleExport'!R490&amp;""""</f>
        <v>2,     Richmond,   "10E65-HP530  (65 gal)"</v>
      </c>
    </row>
    <row r="279" spans="1:1" x14ac:dyDescent="0.25">
      <c r="A279" s="122" t="str">
        <f>"2,     "&amp;'NEEA HPWH data-SampleExport'!C491&amp;",   """&amp;'NEEA HPWH data-SampleExport'!R491&amp;""""</f>
        <v>2,     Richmond,   "10E80-HP530  (80 gal)"</v>
      </c>
    </row>
    <row r="280" spans="1:1" x14ac:dyDescent="0.25">
      <c r="A280" s="122" t="str">
        <f>"2,     "&amp;'NEEA HPWH data-SampleExport'!C492&amp;",   """&amp;'NEEA HPWH data-SampleExport'!R492&amp;""""</f>
        <v>2,     Richmond,   "10E40-HP5S30  (40 gal)"</v>
      </c>
    </row>
    <row r="281" spans="1:1" x14ac:dyDescent="0.25">
      <c r="A281" s="122" t="str">
        <f>"2,     "&amp;'NEEA HPWH data-SampleExport'!C493&amp;",   """&amp;'NEEA HPWH data-SampleExport'!R493&amp;""""</f>
        <v>2,     Richmond,   "10E50-HP5S30  (50 gal)"</v>
      </c>
    </row>
    <row r="282" spans="1:1" x14ac:dyDescent="0.25">
      <c r="A282" s="122" t="str">
        <f>"2,     "&amp;'NEEA HPWH data-SampleExport'!C494&amp;",   """&amp;'NEEA HPWH data-SampleExport'!R494&amp;""""</f>
        <v>2,     Richmond,   "10E65-HP5S30  (65 gal)"</v>
      </c>
    </row>
    <row r="283" spans="1:1" x14ac:dyDescent="0.25">
      <c r="A283" s="122" t="str">
        <f>"2,     "&amp;'NEEA HPWH data-SampleExport'!C495&amp;",   """&amp;'NEEA HPWH data-SampleExport'!R495&amp;""""</f>
        <v>2,     Richmond,   "10E80-HP5S30  (80 gal)"</v>
      </c>
    </row>
    <row r="284" spans="1:1" x14ac:dyDescent="0.25">
      <c r="A284" s="122" t="str">
        <f>"2,     "&amp;'NEEA HPWH data-SampleExport'!C496&amp;",   """&amp;'NEEA HPWH data-SampleExport'!R496&amp;""""</f>
        <v>2,     Richmond,   "10E50-HP4D  (50 gal)"</v>
      </c>
    </row>
    <row r="285" spans="1:1" x14ac:dyDescent="0.25">
      <c r="A285" s="122" t="str">
        <f>"2,     "&amp;'NEEA HPWH data-SampleExport'!C497&amp;",   """&amp;'NEEA HPWH data-SampleExport'!R497&amp;""""</f>
        <v>2,     Richmond,   "10E65-HP4D  (65 gal)"</v>
      </c>
    </row>
    <row r="286" spans="1:1" x14ac:dyDescent="0.25">
      <c r="A286" s="122" t="str">
        <f>"2,     "&amp;'NEEA HPWH data-SampleExport'!C498&amp;",   """&amp;'NEEA HPWH data-SampleExport'!R498&amp;""""</f>
        <v>2,     Richmond,   "10E80-HP4D  (80 gal)"</v>
      </c>
    </row>
    <row r="287" spans="1:1" x14ac:dyDescent="0.25">
      <c r="A287" s="122" t="str">
        <f>"2,     "&amp;'NEEA HPWH data-SampleExport'!C499&amp;",   """&amp;'NEEA HPWH data-SampleExport'!R499&amp;""""</f>
        <v>2,     Richmond,   "12E50-HP  (50 gal)"</v>
      </c>
    </row>
    <row r="288" spans="1:1" x14ac:dyDescent="0.25">
      <c r="A288" s="122" t="str">
        <f>"2,     "&amp;'NEEA HPWH data-SampleExport'!C500&amp;",   """&amp;'NEEA HPWH data-SampleExport'!R500&amp;""""</f>
        <v>2,     Richmond,   "12E80-HP  (80 gal)"</v>
      </c>
    </row>
    <row r="289" spans="1:1" x14ac:dyDescent="0.25">
      <c r="A289" s="122" t="str">
        <f>"2,     "&amp;'NEEA HPWH data-SampleExport'!C501&amp;",   """&amp;'NEEA HPWH data-SampleExport'!R501&amp;""""</f>
        <v>2,     Richmond,   "HB50RM  (50 gal)"</v>
      </c>
    </row>
    <row r="290" spans="1:1" x14ac:dyDescent="0.25">
      <c r="A290" s="122" t="str">
        <f>"2,     "&amp;'NEEA HPWH data-SampleExport'!C502&amp;",   """&amp;'NEEA HPWH data-SampleExport'!R502&amp;""""</f>
        <v>2,     Richmond,   "10E50-HP4D15  (50 gal)"</v>
      </c>
    </row>
    <row r="291" spans="1:1" x14ac:dyDescent="0.25">
      <c r="A291" s="122" t="str">
        <f>"2,     "&amp;'NEEA HPWH data-SampleExport'!C503&amp;",   """&amp;'NEEA HPWH data-SampleExport'!R503&amp;""""</f>
        <v>2,     Richmond,   "10E65-HP4D15  (65 gal)"</v>
      </c>
    </row>
    <row r="292" spans="1:1" x14ac:dyDescent="0.25">
      <c r="A292" s="122" t="str">
        <f>"2,     "&amp;'NEEA HPWH data-SampleExport'!C504&amp;",   """&amp;'NEEA HPWH data-SampleExport'!R504&amp;""""</f>
        <v>2,     Richmond,   "10E80-HP4D15  (80 gal)"</v>
      </c>
    </row>
    <row r="293" spans="1:1" x14ac:dyDescent="0.25">
      <c r="A293" s="122" t="str">
        <f>"2,     "&amp;'NEEA HPWH data-SampleExport'!C525&amp;",   """&amp;'NEEA HPWH data-SampleExport'!R525&amp;""""</f>
        <v>2,     Ruud,   "HPLD40-1RU  (40 gal)"</v>
      </c>
    </row>
    <row r="294" spans="1:1" x14ac:dyDescent="0.25">
      <c r="A294" s="122" t="str">
        <f>"2,     "&amp;'NEEA HPWH data-SampleExport'!C526&amp;",   """&amp;'NEEA HPWH data-SampleExport'!R526&amp;""""</f>
        <v>2,     Ruud,   "HPLD50-1RU  (50 gal)"</v>
      </c>
    </row>
    <row r="295" spans="1:1" x14ac:dyDescent="0.25">
      <c r="A295" s="122" t="str">
        <f>"2,     "&amp;'NEEA HPWH data-SampleExport'!C527&amp;",   """&amp;'NEEA HPWH data-SampleExport'!R527&amp;""""</f>
        <v>2,     Ruud,   "HPLD65-1RU  (65 gal)"</v>
      </c>
    </row>
    <row r="296" spans="1:1" x14ac:dyDescent="0.25">
      <c r="A296" s="122" t="str">
        <f>"2,     "&amp;'NEEA HPWH data-SampleExport'!C528&amp;",   """&amp;'NEEA HPWH data-SampleExport'!R528&amp;""""</f>
        <v>2,     Ruud,   "HPLD80-1RU  (80 gal)"</v>
      </c>
    </row>
    <row r="297" spans="1:1" x14ac:dyDescent="0.25">
      <c r="A297" s="122" t="str">
        <f>"2,     "&amp;'NEEA HPWH data-SampleExport'!C529&amp;",   """&amp;'NEEA HPWH data-SampleExport'!R529&amp;""""</f>
        <v>2,     Ruud,   "PROUH40 T2 RU375-15  (40 gal)"</v>
      </c>
    </row>
    <row r="298" spans="1:1" x14ac:dyDescent="0.25">
      <c r="A298" s="122" t="str">
        <f>"2,     "&amp;'NEEA HPWH data-SampleExport'!C530&amp;",   """&amp;'NEEA HPWH data-SampleExport'!R530&amp;""""</f>
        <v>2,     Ruud,   "PROUH50 T2 RU375-15  (50 gal)"</v>
      </c>
    </row>
    <row r="299" spans="1:1" x14ac:dyDescent="0.25">
      <c r="A299" s="122" t="str">
        <f>"2,     "&amp;'NEEA HPWH data-SampleExport'!C531&amp;",   """&amp;'NEEA HPWH data-SampleExport'!R531&amp;""""</f>
        <v>2,     Ruud,   "PROUH65 T2 RU375-15  (65 gal)"</v>
      </c>
    </row>
    <row r="300" spans="1:1" x14ac:dyDescent="0.25">
      <c r="A300" s="122" t="str">
        <f>"2,     "&amp;'NEEA HPWH data-SampleExport'!C532&amp;",   """&amp;'NEEA HPWH data-SampleExport'!R532&amp;""""</f>
        <v>2,     Ruud,   "PROUH80 T2 RU375-15  (80 gal)"</v>
      </c>
    </row>
    <row r="301" spans="1:1" x14ac:dyDescent="0.25">
      <c r="A301" s="122" t="str">
        <f>"2,     "&amp;'NEEA HPWH data-SampleExport'!C533&amp;",   """&amp;'NEEA HPWH data-SampleExport'!R533&amp;""""</f>
        <v>2,     Ruud,   "PROUH40 T2 RU375-30  (40 gal)"</v>
      </c>
    </row>
    <row r="302" spans="1:1" x14ac:dyDescent="0.25">
      <c r="A302" s="122" t="str">
        <f>"2,     "&amp;'NEEA HPWH data-SampleExport'!C534&amp;",   """&amp;'NEEA HPWH data-SampleExport'!R534&amp;""""</f>
        <v>2,     Ruud,   "PROUH50 T2 RU375-30  (50 gal)"</v>
      </c>
    </row>
    <row r="303" spans="1:1" x14ac:dyDescent="0.25">
      <c r="A303" s="122" t="str">
        <f>"2,     "&amp;'NEEA HPWH data-SampleExport'!C535&amp;",   """&amp;'NEEA HPWH data-SampleExport'!R535&amp;""""</f>
        <v>2,     Ruud,   "PROUH65 T2 RU375-30  (65 gal)"</v>
      </c>
    </row>
    <row r="304" spans="1:1" x14ac:dyDescent="0.25">
      <c r="A304" s="122" t="str">
        <f>"2,     "&amp;'NEEA HPWH data-SampleExport'!C536&amp;",   """&amp;'NEEA HPWH data-SampleExport'!R536&amp;""""</f>
        <v>2,     Ruud,   "PROUH80 T2 RU375-30  (80 gal)"</v>
      </c>
    </row>
    <row r="305" spans="1:1" x14ac:dyDescent="0.25">
      <c r="A305" s="122" t="str">
        <f>"2,     "&amp;'NEEA HPWH data-SampleExport'!C537&amp;",   """&amp;'NEEA HPWH data-SampleExport'!R537&amp;""""</f>
        <v>2,     Ruud,   "PROUH40 T2 RU375-SO  (40 gal)"</v>
      </c>
    </row>
    <row r="306" spans="1:1" x14ac:dyDescent="0.25">
      <c r="A306" s="122" t="str">
        <f>"2,     "&amp;'NEEA HPWH data-SampleExport'!C538&amp;",   """&amp;'NEEA HPWH data-SampleExport'!R538&amp;""""</f>
        <v>2,     Ruud,   "PROUH50 T2 RU375-SO  (50 gal)"</v>
      </c>
    </row>
    <row r="307" spans="1:1" x14ac:dyDescent="0.25">
      <c r="A307" s="122" t="str">
        <f>"2,     "&amp;'NEEA HPWH data-SampleExport'!C539&amp;",   """&amp;'NEEA HPWH data-SampleExport'!R539&amp;""""</f>
        <v>2,     Ruud,   "PROUH65 T2 RU375-SO  (65 gal)"</v>
      </c>
    </row>
    <row r="308" spans="1:1" x14ac:dyDescent="0.25">
      <c r="A308" s="122" t="str">
        <f>"2,     "&amp;'NEEA HPWH data-SampleExport'!C540&amp;",   """&amp;'NEEA HPWH data-SampleExport'!R540&amp;""""</f>
        <v>2,     Ruud,   "PROUH80 T2 RU375-SO  (80 gal)"</v>
      </c>
    </row>
    <row r="309" spans="1:1" x14ac:dyDescent="0.25">
      <c r="A309" s="122" t="str">
        <f>"2,     "&amp;'NEEA HPWH data-SampleExport'!C541&amp;",   """&amp;'NEEA HPWH data-SampleExport'!R541&amp;""""</f>
        <v>2,     Ruud,   "PRO H40 T2 RU310BM  (40 gal)"</v>
      </c>
    </row>
    <row r="310" spans="1:1" x14ac:dyDescent="0.25">
      <c r="A310" s="122" t="str">
        <f>"2,     "&amp;'NEEA HPWH data-SampleExport'!C542&amp;",   """&amp;'NEEA HPWH data-SampleExport'!R542&amp;""""</f>
        <v>2,     Ruud,   "PRO H50 T2 RU310BM  (50 gal)"</v>
      </c>
    </row>
    <row r="311" spans="1:1" x14ac:dyDescent="0.25">
      <c r="A311" s="122" t="str">
        <f>"2,     "&amp;'NEEA HPWH data-SampleExport'!C543&amp;",   """&amp;'NEEA HPWH data-SampleExport'!R543&amp;""""</f>
        <v>2,     Ruud,   "PRO H65 T2 RU310BM  (65 gal)"</v>
      </c>
    </row>
    <row r="312" spans="1:1" x14ac:dyDescent="0.25">
      <c r="A312" s="122" t="str">
        <f>"2,     "&amp;'NEEA HPWH data-SampleExport'!C544&amp;",   """&amp;'NEEA HPWH data-SampleExport'!R544&amp;""""</f>
        <v>2,     Ruud,   "PRO H80 T2 RU310BM  (80 gal)"</v>
      </c>
    </row>
    <row r="313" spans="1:1" x14ac:dyDescent="0.25">
      <c r="A313" s="122" t="str">
        <f>"2,     "&amp;'NEEA HPWH data-SampleExport'!C545&amp;",   """&amp;'NEEA HPWH data-SampleExport'!R545&amp;""""</f>
        <v>2,     Ruud,   "PRO H40 T2 RU310UM  (40 gal)"</v>
      </c>
    </row>
    <row r="314" spans="1:1" x14ac:dyDescent="0.25">
      <c r="A314" s="122" t="str">
        <f>"2,     "&amp;'NEEA HPWH data-SampleExport'!C546&amp;",   """&amp;'NEEA HPWH data-SampleExport'!R546&amp;""""</f>
        <v>2,     Ruud,   "PRO H50 T2 RU310UM  (50 gal)"</v>
      </c>
    </row>
    <row r="315" spans="1:1" x14ac:dyDescent="0.25">
      <c r="A315" s="122" t="str">
        <f>"2,     "&amp;'NEEA HPWH data-SampleExport'!C547&amp;",   """&amp;'NEEA HPWH data-SampleExport'!R547&amp;""""</f>
        <v>2,     Ruud,   "PRO H65 T2 RU310UM  (65 gal)"</v>
      </c>
    </row>
    <row r="316" spans="1:1" x14ac:dyDescent="0.25">
      <c r="A316" s="122" t="str">
        <f>"2,     "&amp;'NEEA HPWH data-SampleExport'!C548&amp;",   """&amp;'NEEA HPWH data-SampleExport'!R548&amp;""""</f>
        <v>2,     Ruud,   "PRO H80 T2 RU310UM  (80 gal)"</v>
      </c>
    </row>
    <row r="317" spans="1:1" x14ac:dyDescent="0.25">
      <c r="A317" s="122" t="str">
        <f>"2,     "&amp;'NEEA HPWH data-SampleExport'!C549&amp;",   """&amp;'NEEA HPWH data-SampleExport'!R549&amp;""""</f>
        <v>2,     Ruud,   "PROUH40 T0 RU120  (40 gal)"</v>
      </c>
    </row>
    <row r="318" spans="1:1" x14ac:dyDescent="0.25">
      <c r="A318" s="122" t="str">
        <f>"2,     "&amp;'NEEA HPWH data-SampleExport'!C550&amp;",   """&amp;'NEEA HPWH data-SampleExport'!R550&amp;""""</f>
        <v>2,     Ruud,   "PROUH50 T0 RU120  (50 gal)"</v>
      </c>
    </row>
    <row r="319" spans="1:1" x14ac:dyDescent="0.25">
      <c r="A319" s="122" t="str">
        <f>"2,     "&amp;'NEEA HPWH data-SampleExport'!C551&amp;",   """&amp;'NEEA HPWH data-SampleExport'!R551&amp;""""</f>
        <v>2,     Ruud,   "PROUH40 T0 RU120-M  (40 gal)"</v>
      </c>
    </row>
    <row r="320" spans="1:1" x14ac:dyDescent="0.25">
      <c r="A320" s="122" t="str">
        <f>"2,     "&amp;'NEEA HPWH data-SampleExport'!C552&amp;",   """&amp;'NEEA HPWH data-SampleExport'!R552&amp;""""</f>
        <v>2,     Ruud,   "PROUH40 T0 RU120-MSO  (40 gal)"</v>
      </c>
    </row>
    <row r="321" spans="1:1" x14ac:dyDescent="0.25">
      <c r="A321" s="122" t="str">
        <f>"2,     "&amp;'NEEA HPWH data-SampleExport'!C553&amp;",   """&amp;'NEEA HPWH data-SampleExport'!R553&amp;""""</f>
        <v>2,     Ruud,   "PROUH50 T0 RU120-M  (50 gal)"</v>
      </c>
    </row>
    <row r="322" spans="1:1" x14ac:dyDescent="0.25">
      <c r="A322" s="122" t="str">
        <f>"2,     "&amp;'NEEA HPWH data-SampleExport'!C554&amp;",   """&amp;'NEEA HPWH data-SampleExport'!R554&amp;""""</f>
        <v>2,     Ruud,   "PROUH50 T0 RU120-MSO  (50 gal)"</v>
      </c>
    </row>
    <row r="323" spans="1:1" x14ac:dyDescent="0.25">
      <c r="A323" s="122" t="str">
        <f>"2,     "&amp;'NEEA HPWH data-SampleExport'!C555&amp;",   """&amp;'NEEA HPWH data-SampleExport'!R555&amp;""""</f>
        <v>2,     Ruud,   "PROUH65 T0 RU120-M  (65 gal)"</v>
      </c>
    </row>
    <row r="324" spans="1:1" x14ac:dyDescent="0.25">
      <c r="A324" s="122" t="str">
        <f>"2,     "&amp;'NEEA HPWH data-SampleExport'!C556&amp;",   """&amp;'NEEA HPWH data-SampleExport'!R556&amp;""""</f>
        <v>2,     Ruud,   "PROUH65 T0 RU120-MSO  (65 gal)"</v>
      </c>
    </row>
    <row r="325" spans="1:1" x14ac:dyDescent="0.25">
      <c r="A325" s="122" t="str">
        <f>"2,     "&amp;'NEEA HPWH data-SampleExport'!C557&amp;",   """&amp;'NEEA HPWH data-SampleExport'!R557&amp;""""</f>
        <v>2,     Ruud,   "PROUH80 T0 RU120-M  (80 gal)"</v>
      </c>
    </row>
    <row r="326" spans="1:1" x14ac:dyDescent="0.25">
      <c r="A326" s="122" t="str">
        <f>"2,     "&amp;'NEEA HPWH data-SampleExport'!C558&amp;",   """&amp;'NEEA HPWH data-SampleExport'!R558&amp;""""</f>
        <v>2,     Ruud,   "PROUH80 T0 RU120-MSO  (80 gal)"</v>
      </c>
    </row>
    <row r="327" spans="1:1" x14ac:dyDescent="0.25">
      <c r="A327" s="122" t="str">
        <f>"2,     "&amp;'NEEA HPWH data-SampleExport'!C559&amp;",   """&amp;'NEEA HPWH data-SampleExport'!R559&amp;""""</f>
        <v>2,     Ruud,   "HB50RU  (50 gal)"</v>
      </c>
    </row>
    <row r="328" spans="1:1" x14ac:dyDescent="0.25">
      <c r="A328" s="122" t="str">
        <f>"2,     "&amp;'NEEA HPWH data-SampleExport'!C560&amp;",   """&amp;'NEEA HPWH data-SampleExport'!R560&amp;""""</f>
        <v>2,     Ruud,   "PROUH50 T2 RU245  (50 gal)"</v>
      </c>
    </row>
    <row r="329" spans="1:1" x14ac:dyDescent="0.25">
      <c r="A329" s="122" t="str">
        <f>"2,     "&amp;'NEEA HPWH data-SampleExport'!C561&amp;",   """&amp;'NEEA HPWH data-SampleExport'!R561&amp;""""</f>
        <v>2,     Ruud,   "PROUH50 T2 RU350 D  (50 gal)"</v>
      </c>
    </row>
    <row r="330" spans="1:1" x14ac:dyDescent="0.25">
      <c r="A330" s="122" t="str">
        <f>"2,     "&amp;'NEEA HPWH data-SampleExport'!C562&amp;",   """&amp;'NEEA HPWH data-SampleExport'!R562&amp;""""</f>
        <v>2,     Ruud,   "PROUH65 T2 RU350 D  (65 gal)"</v>
      </c>
    </row>
    <row r="331" spans="1:1" x14ac:dyDescent="0.25">
      <c r="A331" s="122" t="str">
        <f>"2,     "&amp;'NEEA HPWH data-SampleExport'!C563&amp;",   """&amp;'NEEA HPWH data-SampleExport'!R563&amp;""""</f>
        <v>2,     Ruud,   "PROUH80 T2 RU245  (80 gal)"</v>
      </c>
    </row>
    <row r="332" spans="1:1" x14ac:dyDescent="0.25">
      <c r="A332" s="122" t="str">
        <f>"2,     "&amp;'NEEA HPWH data-SampleExport'!C564&amp;",   """&amp;'NEEA HPWH data-SampleExport'!R564&amp;""""</f>
        <v>2,     Ruud,   "PROUH80 T2 RU350 D  (80 gal)"</v>
      </c>
    </row>
    <row r="333" spans="1:1" x14ac:dyDescent="0.25">
      <c r="A333" s="122" t="str">
        <f>"2,     "&amp;'NEEA HPWH data-SampleExport'!C565&amp;",   """&amp;'NEEA HPWH data-SampleExport'!R565&amp;""""</f>
        <v>2,     Ruud,   "PROUH50 T2 RU350 D15  (50 gal)"</v>
      </c>
    </row>
    <row r="334" spans="1:1" x14ac:dyDescent="0.25">
      <c r="A334" s="122" t="str">
        <f>"2,     "&amp;'NEEA HPWH data-SampleExport'!C566&amp;",   """&amp;'NEEA HPWH data-SampleExport'!R566&amp;""""</f>
        <v>2,     Ruud,   "PROUH50 T2 RU350 DCB  (50 gal)"</v>
      </c>
    </row>
    <row r="335" spans="1:1" x14ac:dyDescent="0.25">
      <c r="A335" s="122" t="str">
        <f>"2,     "&amp;'NEEA HPWH data-SampleExport'!C567&amp;",   """&amp;'NEEA HPWH data-SampleExport'!R567&amp;""""</f>
        <v>2,     Ruud,   "PROUH65 T2 RU350 D15  (65 gal)"</v>
      </c>
    </row>
    <row r="336" spans="1:1" x14ac:dyDescent="0.25">
      <c r="A336" s="122" t="str">
        <f>"2,     "&amp;'NEEA HPWH data-SampleExport'!C568&amp;",   """&amp;'NEEA HPWH data-SampleExport'!R568&amp;""""</f>
        <v>2,     Ruud,   "PROUH65 T2 RU350 DCB  (65 gal)"</v>
      </c>
    </row>
    <row r="337" spans="1:1" x14ac:dyDescent="0.25">
      <c r="A337" s="122" t="str">
        <f>"2,     "&amp;'NEEA HPWH data-SampleExport'!C569&amp;",   """&amp;'NEEA HPWH data-SampleExport'!R569&amp;""""</f>
        <v>2,     Ruud,   "PROUH80 T2 RU350 D15  (80 gal)"</v>
      </c>
    </row>
    <row r="338" spans="1:1" x14ac:dyDescent="0.25">
      <c r="A338" s="122" t="str">
        <f>"2,     "&amp;'NEEA HPWH data-SampleExport'!C570&amp;",   """&amp;'NEEA HPWH data-SampleExport'!R570&amp;""""</f>
        <v>2,     Ruud,   "PROUH80 T2 RU350 DCB  (80 gal)"</v>
      </c>
    </row>
    <row r="339" spans="1:1" x14ac:dyDescent="0.25">
      <c r="A339" s="122" t="str">
        <f>"2,     "&amp;'NEEA HPWH data-SampleExport'!C583&amp;",   """&amp;'NEEA HPWH data-SampleExport'!R583&amp;""""</f>
        <v>2,     SANCO2,   "GS3-45HPA-US &amp; SAN-43SSAQA  (43 gal)"</v>
      </c>
    </row>
    <row r="340" spans="1:1" x14ac:dyDescent="0.25">
      <c r="A340" s="122" t="str">
        <f>"2,     "&amp;'NEEA HPWH data-SampleExport'!C584&amp;",   """&amp;'NEEA HPWH data-SampleExport'!R584&amp;""""</f>
        <v>2,     SANCO2,   "GS3-45HPA-US &amp; GAUS-160QTA  (43 gal)"</v>
      </c>
    </row>
    <row r="341" spans="1:1" x14ac:dyDescent="0.25">
      <c r="A341" s="122" t="str">
        <f>"2,     "&amp;'NEEA HPWH data-SampleExport'!C585&amp;",   """&amp;'NEEA HPWH data-SampleExport'!R585&amp;""""</f>
        <v>2,     SANCO2,   "GS3-45HPA-US &amp; SAN-83SSAQA  (83 gal)"</v>
      </c>
    </row>
    <row r="342" spans="1:1" x14ac:dyDescent="0.25">
      <c r="A342" s="122" t="str">
        <f>"2,     "&amp;'NEEA HPWH data-SampleExport'!C586&amp;",   """&amp;'NEEA HPWH data-SampleExport'!R586&amp;""""</f>
        <v>2,     SANCO2,   "GS3-45HPA-US &amp; GAUS-315EQTD  (83 gal)"</v>
      </c>
    </row>
    <row r="343" spans="1:1" x14ac:dyDescent="0.25">
      <c r="A343" s="122" t="str">
        <f>"2,     "&amp;'NEEA HPWH data-SampleExport'!C587&amp;",   """&amp;'NEEA HPWH data-SampleExport'!R587&amp;""""</f>
        <v>2,     SANCO2,   "GUS-45HPA-US &amp; SAN-83SSAQA  (83 gal)"</v>
      </c>
    </row>
    <row r="344" spans="1:1" x14ac:dyDescent="0.25">
      <c r="A344" s="122" t="str">
        <f>"2,     "&amp;'NEEA HPWH data-SampleExport'!C588&amp;",   """&amp;'NEEA HPWH data-SampleExport'!R588&amp;""""</f>
        <v>2,     SANCO2,   "GUS-45HPA-US &amp; GAUS-315EQTD  (83 gal)"</v>
      </c>
    </row>
    <row r="345" spans="1:1" x14ac:dyDescent="0.25">
      <c r="A345" s="122" t="str">
        <f>"2,     "&amp;'NEEA HPWH data-SampleExport'!C611&amp;",   """&amp;'NEEA HPWH data-SampleExport'!R611&amp;""""</f>
        <v>2,     State,   "HPSX-50 DHPT 2**  (50 gal)"</v>
      </c>
    </row>
    <row r="346" spans="1:1" x14ac:dyDescent="0.25">
      <c r="A346" s="122" t="str">
        <f>"2,     "&amp;'NEEA HPWH data-SampleExport'!C612&amp;",   """&amp;'NEEA HPWH data-SampleExport'!R612&amp;""""</f>
        <v>2,     State,   "HPSX-66-DHPT 2**  (66 gal)"</v>
      </c>
    </row>
    <row r="347" spans="1:1" x14ac:dyDescent="0.25">
      <c r="A347" s="122" t="str">
        <f>"2,     "&amp;'NEEA HPWH data-SampleExport'!C613&amp;",   """&amp;'NEEA HPWH data-SampleExport'!R613&amp;""""</f>
        <v>2,     State,   "HPSX-80-DHPT 2**  (80 gal)"</v>
      </c>
    </row>
    <row r="348" spans="1:1" x14ac:dyDescent="0.25">
      <c r="A348" s="122" t="str">
        <f>"2,     "&amp;'NEEA HPWH data-SampleExport'!C614&amp;",   """&amp;'NEEA HPWH data-SampleExport'!R614&amp;""""</f>
        <v>2,     State,   "EP6 80 DHPT 102  (80 gal)"</v>
      </c>
    </row>
    <row r="349" spans="1:1" x14ac:dyDescent="0.25">
      <c r="A349" s="122" t="str">
        <f>"2,     "&amp;'NEEA HPWH data-SampleExport'!C615&amp;",   """&amp;'NEEA HPWH data-SampleExport'!R615&amp;""""</f>
        <v>2,     State,   "EPX 60 DHPT  (60 gal)"</v>
      </c>
    </row>
    <row r="350" spans="1:1" x14ac:dyDescent="0.25">
      <c r="A350" s="122" t="str">
        <f>"2,     "&amp;'NEEA HPWH data-SampleExport'!C616&amp;",   """&amp;'NEEA HPWH data-SampleExport'!R616&amp;""""</f>
        <v>2,     State,   "EPX 80 DHPT  (80 gal)"</v>
      </c>
    </row>
    <row r="351" spans="1:1" x14ac:dyDescent="0.25">
      <c r="A351" s="122" t="str">
        <f>"2,     "&amp;'NEEA HPWH data-SampleExport'!C617&amp;",   """&amp;'NEEA HPWH data-SampleExport'!R617&amp;""""</f>
        <v>2,     State,   "HP6 50 DHPT 120  (50 gal)"</v>
      </c>
    </row>
    <row r="352" spans="1:1" x14ac:dyDescent="0.25">
      <c r="A352" s="122" t="str">
        <f>"2,     "&amp;'NEEA HPWH data-SampleExport'!C618&amp;",   """&amp;'NEEA HPWH data-SampleExport'!R618&amp;""""</f>
        <v>2,     State,   "HP6 66 DHPT 120  (66 gal)"</v>
      </c>
    </row>
    <row r="353" spans="1:1" x14ac:dyDescent="0.25">
      <c r="A353" s="122" t="str">
        <f>"2,     "&amp;'NEEA HPWH data-SampleExport'!C619&amp;",   """&amp;'NEEA HPWH data-SampleExport'!R619&amp;""""</f>
        <v>2,     State,   "HP6 80 DHPT 120  (80 gal)"</v>
      </c>
    </row>
    <row r="354" spans="1:1" x14ac:dyDescent="0.25">
      <c r="A354" s="122" t="str">
        <f>"2,     "&amp;'NEEA HPWH data-SampleExport'!C620&amp;",   """&amp;'NEEA HPWH data-SampleExport'!R620&amp;""""</f>
        <v>2,     State,   "HPX 50 DHPT 120  (50 gal)"</v>
      </c>
    </row>
    <row r="355" spans="1:1" x14ac:dyDescent="0.25">
      <c r="A355" s="122" t="str">
        <f>"2,     "&amp;'NEEA HPWH data-SampleExport'!C621&amp;",   """&amp;'NEEA HPWH data-SampleExport'!R621&amp;""""</f>
        <v>2,     State,   "HPX 50 DHPTNE 120  (50 gal)"</v>
      </c>
    </row>
    <row r="356" spans="1:1" x14ac:dyDescent="0.25">
      <c r="A356" s="122" t="str">
        <f>"2,     "&amp;'NEEA HPWH data-SampleExport'!C622&amp;",   """&amp;'NEEA HPWH data-SampleExport'!R622&amp;""""</f>
        <v>2,     State,   "HPX-50-DHPTDR 130  (50 gal)"</v>
      </c>
    </row>
    <row r="357" spans="1:1" x14ac:dyDescent="0.25">
      <c r="A357" s="122" t="str">
        <f>"2,     "&amp;'NEEA HPWH data-SampleExport'!C623&amp;",   """&amp;'NEEA HPWH data-SampleExport'!R623&amp;""""</f>
        <v>2,     State,   "HPX 66 DHPT 120  (66 gal)"</v>
      </c>
    </row>
    <row r="358" spans="1:1" x14ac:dyDescent="0.25">
      <c r="A358" s="122" t="str">
        <f>"2,     "&amp;'NEEA HPWH data-SampleExport'!C624&amp;",   """&amp;'NEEA HPWH data-SampleExport'!R624&amp;""""</f>
        <v>2,     State,   "HPX 66 DHPTNE 120  (66 gal)"</v>
      </c>
    </row>
    <row r="359" spans="1:1" x14ac:dyDescent="0.25">
      <c r="A359" s="122" t="str">
        <f>"2,     "&amp;'NEEA HPWH data-SampleExport'!C625&amp;",   """&amp;'NEEA HPWH data-SampleExport'!R625&amp;""""</f>
        <v>2,     State,   "HPX-66-DHPTDR 130  (66 gal)"</v>
      </c>
    </row>
    <row r="360" spans="1:1" x14ac:dyDescent="0.25">
      <c r="A360" s="122" t="str">
        <f>"2,     "&amp;'NEEA HPWH data-SampleExport'!C626&amp;",   """&amp;'NEEA HPWH data-SampleExport'!R626&amp;""""</f>
        <v>2,     State,   "HPX 80 DHPT 120  (80 gal)"</v>
      </c>
    </row>
    <row r="361" spans="1:1" x14ac:dyDescent="0.25">
      <c r="A361" s="122" t="str">
        <f>"2,     "&amp;'NEEA HPWH data-SampleExport'!C627&amp;",   """&amp;'NEEA HPWH data-SampleExport'!R627&amp;""""</f>
        <v>2,     State,   "HPX 80 DHPTNE 120  (80 gal)"</v>
      </c>
    </row>
    <row r="362" spans="1:1" x14ac:dyDescent="0.25">
      <c r="A362" s="122" t="str">
        <f>"2,     "&amp;'NEEA HPWH data-SampleExport'!C628&amp;",   """&amp;'NEEA HPWH data-SampleExport'!R628&amp;""""</f>
        <v>2,     State,   "HPX-80-DHPTDR 130  (80 gal)"</v>
      </c>
    </row>
    <row r="363" spans="1:1" x14ac:dyDescent="0.25">
      <c r="A363" s="122" t="str">
        <f>"2,     "&amp;'NEEA HPWH data-SampleExport'!C629&amp;",   """&amp;'NEEA HPWH data-SampleExport'!R629&amp;""""</f>
        <v>2,     Stiebel Eltron,   "Accelera 220 E  (58 gal)"</v>
      </c>
    </row>
    <row r="364" spans="1:1" x14ac:dyDescent="0.25">
      <c r="A364" s="122" t="str">
        <f>"2,     "&amp;'NEEA HPWH data-SampleExport'!C630&amp;",   """&amp;'NEEA HPWH data-SampleExport'!R630&amp;""""</f>
        <v>2,     Stiebel Eltron,   "Accelera 300/WHP 300  (80 gal)"</v>
      </c>
    </row>
    <row r="365" spans="1:1" x14ac:dyDescent="0.25">
      <c r="A365" s="122" t="str">
        <f>"2,     "&amp;'NEEA HPWH data-SampleExport'!C631&amp;",   """&amp;'NEEA HPWH data-SampleExport'!R631&amp;""""</f>
        <v>2,     US Craftmaster,   "HPE2F80HD045VU 102  (80 gal)"</v>
      </c>
    </row>
    <row r="366" spans="1:1" x14ac:dyDescent="0.25">
      <c r="A366" s="122" t="str">
        <f>"2,     "&amp;'NEEA HPWH data-SampleExport'!C632&amp;",   """&amp;'NEEA HPWH data-SampleExport'!R632&amp;""""</f>
        <v>2,     US Craftmaster,   "HPE2K60HD045V  (60 gal)"</v>
      </c>
    </row>
    <row r="367" spans="1:1" x14ac:dyDescent="0.25">
      <c r="A367" s="122" t="str">
        <f>"2,     "&amp;'NEEA HPWH data-SampleExport'!C633&amp;",   """&amp;'NEEA HPWH data-SampleExport'!R633&amp;""""</f>
        <v>2,     US Craftmaster,   "HPE2K80HD045V  (80 gal)"</v>
      </c>
    </row>
    <row r="368" spans="1:1" x14ac:dyDescent="0.25">
      <c r="A368" s="122" t="str">
        <f>"2,     "&amp;'NEEA HPWH data-SampleExport'!C634&amp;",   """&amp;'NEEA HPWH data-SampleExport'!R634&amp;""""</f>
        <v>2,     US Craftmaster,   "HPHE2F50HD045VU 120  (50 gal)"</v>
      </c>
    </row>
    <row r="369" spans="1:1" x14ac:dyDescent="0.25">
      <c r="A369" s="122" t="str">
        <f>"2,     "&amp;'NEEA HPWH data-SampleExport'!C635&amp;",   """&amp;'NEEA HPWH data-SampleExport'!R635&amp;""""</f>
        <v>2,     US Craftmaster,   "HPHE2F66HD045VU 120  (66 gal)"</v>
      </c>
    </row>
    <row r="370" spans="1:1" x14ac:dyDescent="0.25">
      <c r="A370" s="122" t="str">
        <f>"2,     "&amp;'NEEA HPWH data-SampleExport'!C636&amp;",   """&amp;'NEEA HPWH data-SampleExport'!R636&amp;""""</f>
        <v>2,     US Craftmaster,   "HPHE2F80HD045VU 120  (80 gal)"</v>
      </c>
    </row>
    <row r="371" spans="1:1" x14ac:dyDescent="0.25">
      <c r="A371" s="122" t="str">
        <f>"2,     "&amp;'NEEA HPWH data-SampleExport'!C637&amp;",   """&amp;'NEEA HPWH data-SampleExport'!R637&amp;""""</f>
        <v>2,     US Craftmaster,   "HPHE2K50HD045VUN 120  (50 gal)"</v>
      </c>
    </row>
    <row r="372" spans="1:1" x14ac:dyDescent="0.25">
      <c r="A372" s="122" t="str">
        <f>"2,     "&amp;'NEEA HPWH data-SampleExport'!C638&amp;",   """&amp;'NEEA HPWH data-SampleExport'!R638&amp;""""</f>
        <v>2,     US Craftmaster,   "HPHE2K66HD045VUN 120  (66 gal)"</v>
      </c>
    </row>
    <row r="373" spans="1:1" x14ac:dyDescent="0.25">
      <c r="A373" s="122" t="str">
        <f>"2,     "&amp;'NEEA HPWH data-SampleExport'!C639&amp;",   """&amp;'NEEA HPWH data-SampleExport'!R639&amp;""""</f>
        <v>2,     US Craftmaster,   "HPHE2K80HD045VUN 120  (80 gal)"</v>
      </c>
    </row>
    <row r="374" spans="1:1" x14ac:dyDescent="0.25">
      <c r="A374" s="122" t="str">
        <f>"2,     "&amp;'NEEA HPWH data-SampleExport'!C640&amp;",   """&amp;'NEEA HPWH data-SampleExport'!R640&amp;""""</f>
        <v>2,     Whirlpool,   "HPE2K60HD045V  (60 gal)"</v>
      </c>
    </row>
    <row r="375" spans="1:1" x14ac:dyDescent="0.25">
      <c r="A375" s="122" t="str">
        <f>"2,     "&amp;'NEEA HPWH data-SampleExport'!C641&amp;",   """&amp;'NEEA HPWH data-SampleExport'!R641&amp;""""</f>
        <v>2,     Whirlpool,   "HPE2K80HD045V  (80 gal)"</v>
      </c>
    </row>
    <row r="376" spans="1:1" x14ac:dyDescent="0.25">
      <c r="A376" s="122" t="str">
        <f>"2,     "&amp;'NEEA HPWH data-SampleExport'!C642&amp;",   """&amp;'NEEA HPWH data-SampleExport'!R642&amp;""""</f>
        <v>2,     Whirlpool,   "HPHE2K50HD045V 120  (50 gal)"</v>
      </c>
    </row>
    <row r="377" spans="1:1" x14ac:dyDescent="0.25">
      <c r="A377" s="122" t="str">
        <f>"2,     "&amp;'NEEA HPWH data-SampleExport'!C643&amp;",   """&amp;'NEEA HPWH data-SampleExport'!R643&amp;""""</f>
        <v>2,     Whirlpool,   "HPHE2K50HD045VC 120  (50 gal)"</v>
      </c>
    </row>
    <row r="378" spans="1:1" x14ac:dyDescent="0.25">
      <c r="A378" s="122" t="str">
        <f>"2,     "&amp;'NEEA HPWH data-SampleExport'!C644&amp;",   """&amp;'NEEA HPWH data-SampleExport'!R644&amp;""""</f>
        <v>2,     Whirlpool,   "HPHE2K50HD045VN 120  (50 gal)"</v>
      </c>
    </row>
    <row r="379" spans="1:1" x14ac:dyDescent="0.25">
      <c r="A379" s="122" t="str">
        <f>"2,     "&amp;'NEEA HPWH data-SampleExport'!C645&amp;",   """&amp;'NEEA HPWH data-SampleExport'!R645&amp;""""</f>
        <v>2,     Whirlpool,   "HPHE2K66HD045V 120  (66 gal)"</v>
      </c>
    </row>
    <row r="380" spans="1:1" x14ac:dyDescent="0.25">
      <c r="A380" s="122" t="str">
        <f>"2,     "&amp;'NEEA HPWH data-SampleExport'!C646&amp;",   """&amp;'NEEA HPWH data-SampleExport'!R646&amp;""""</f>
        <v>2,     Whirlpool,   "HPHE2K66HD045VC 120  (66 gal)"</v>
      </c>
    </row>
    <row r="381" spans="1:1" x14ac:dyDescent="0.25">
      <c r="A381" s="122" t="str">
        <f>"2,     "&amp;'NEEA HPWH data-SampleExport'!C647&amp;",   """&amp;'NEEA HPWH data-SampleExport'!R647&amp;""""</f>
        <v>2,     Whirlpool,   "HPHE2K80HD045V 120  (80 gal)"</v>
      </c>
    </row>
    <row r="382" spans="1:1" x14ac:dyDescent="0.25">
      <c r="A382" s="122" t="str">
        <f>"2,     "&amp;'NEEA HPWH data-SampleExport'!C648&amp;",   """&amp;'NEEA HPWH data-SampleExport'!R648&amp;""""</f>
        <v>2,     Whirlpool,   "HPHE2K80HD045VC 120  (80 gal)"</v>
      </c>
    </row>
    <row r="383" spans="1:1" x14ac:dyDescent="0.25">
      <c r="A383" s="122" t="str">
        <f>"2,     "&amp;'NEEA HPWH data-SampleExport'!C649&amp;",   """&amp;'NEEA HPWH data-SampleExport'!R649&amp;""""</f>
        <v>2,     Whirlpool,   "HPSE2K50HD045V 100 (WP)  (50 gal)"</v>
      </c>
    </row>
    <row r="384" spans="1:1" x14ac:dyDescent="0.25">
      <c r="A384" s="122" t="str">
        <f>"2,     "&amp;'NEEA HPWH data-SampleExport'!C650&amp;",   """&amp;'NEEA HPWH data-SampleExport'!R650&amp;""""</f>
        <v>2,     Whirlpool,   "HPSE2K50HD045VC 100 (WP)  (50 gal)"</v>
      </c>
    </row>
    <row r="385" spans="1:1" x14ac:dyDescent="0.25">
      <c r="A385" s="122" t="str">
        <f>"2,     "&amp;'NEEA HPWH data-SampleExport'!C651&amp;",   """&amp;'NEEA HPWH data-SampleExport'!R651&amp;""""</f>
        <v>2,     Whirlpool,   "HPSE2K80HD045V  (80 gal)"</v>
      </c>
    </row>
    <row r="386" spans="1:1" x14ac:dyDescent="0.25">
      <c r="A386" s="122" t="str">
        <f>"2,     "&amp;'NEEA HPWH data-SampleExport'!C652&amp;",   """&amp;'NEEA HPWH data-SampleExport'!R652&amp;""""</f>
        <v>2,     Whirlpool,   "HPSE2K80HD045VC  (80 gal)"</v>
      </c>
    </row>
    <row r="387" spans="1:1" x14ac:dyDescent="0.25">
      <c r="A387" s="122" t="str">
        <f>"2,     "&amp;'NEEA HPWH data-SampleExport'!C654&amp;",   """&amp;'NEEA HPWH data-SampleExport'!R654&amp;""""</f>
        <v>2,     (generic),   "Standard Design 50 gal HPWH"</v>
      </c>
    </row>
    <row r="388" spans="1:1" x14ac:dyDescent="0.25">
      <c r="A388" s="122" t="str">
        <f>"2,     "&amp;'NEEA HPWH data-SampleExport'!C659&amp;",   """&amp;'NEEA HPWH data-SampleExport'!R659&amp;""""</f>
        <v>2,     (generic),   "tier 3  (40+ gal)"</v>
      </c>
    </row>
    <row r="389" spans="1:1" x14ac:dyDescent="0.25">
      <c r="A389" s="122" t="str">
        <f>"2,     "&amp;'NEEA HPWH data-SampleExport'!C660&amp;",   """&amp;'NEEA HPWH data-SampleExport'!R660&amp;""""</f>
        <v>2,     (generic),   "tier 3  (50+ gal)"</v>
      </c>
    </row>
    <row r="390" spans="1:1" x14ac:dyDescent="0.25">
      <c r="A390" s="122" t="str">
        <f>"2,     "&amp;'NEEA HPWH data-SampleExport'!C661&amp;",   """&amp;'NEEA HPWH data-SampleExport'!R661&amp;""""</f>
        <v>2,     (generic),   "tier 3  (65+ gal)"</v>
      </c>
    </row>
    <row r="391" spans="1:1" x14ac:dyDescent="0.25">
      <c r="A391" s="122" t="str">
        <f>"2,     "&amp;'NEEA HPWH data-SampleExport'!C662&amp;",   """&amp;'NEEA HPWH data-SampleExport'!R662&amp;""""</f>
        <v>2,     (generic),   "tier 3  (80+ gal)"</v>
      </c>
    </row>
    <row r="392" spans="1:1" x14ac:dyDescent="0.25">
      <c r="A392" s="122"/>
    </row>
    <row r="393" spans="1:1" x14ac:dyDescent="0.25">
      <c r="A393" s="1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6"/>
  <sheetViews>
    <sheetView workbookViewId="0">
      <selection activeCell="A19" sqref="A19"/>
    </sheetView>
  </sheetViews>
  <sheetFormatPr defaultRowHeight="15" x14ac:dyDescent="0.25"/>
  <cols>
    <col min="1" max="1" width="18.140625" style="5" customWidth="1"/>
    <col min="3" max="3" width="17" bestFit="1" customWidth="1"/>
  </cols>
  <sheetData>
    <row r="1" spans="1:3" x14ac:dyDescent="0.25">
      <c r="A1" s="5" t="s">
        <v>99</v>
      </c>
      <c r="B1" t="s">
        <v>100</v>
      </c>
      <c r="C1" t="s">
        <v>101</v>
      </c>
    </row>
    <row r="2" spans="1:3" x14ac:dyDescent="0.25">
      <c r="A2" s="1" t="s">
        <v>6</v>
      </c>
      <c r="B2">
        <v>43</v>
      </c>
      <c r="C2" t="s">
        <v>106</v>
      </c>
    </row>
    <row r="3" spans="1:3" x14ac:dyDescent="0.25">
      <c r="A3" s="1" t="s">
        <v>17</v>
      </c>
      <c r="B3">
        <v>50</v>
      </c>
      <c r="C3" t="s">
        <v>102</v>
      </c>
    </row>
    <row r="4" spans="1:3" x14ac:dyDescent="0.25">
      <c r="A4" s="2" t="s">
        <v>93</v>
      </c>
      <c r="B4">
        <v>60</v>
      </c>
      <c r="C4" t="s">
        <v>103</v>
      </c>
    </row>
    <row r="5" spans="1:3" x14ac:dyDescent="0.25">
      <c r="A5" s="2" t="s">
        <v>98</v>
      </c>
      <c r="B5">
        <v>66</v>
      </c>
      <c r="C5" t="s">
        <v>104</v>
      </c>
    </row>
    <row r="6" spans="1:3" x14ac:dyDescent="0.25">
      <c r="A6" s="2" t="s">
        <v>94</v>
      </c>
      <c r="B6">
        <v>80</v>
      </c>
      <c r="C6" t="s">
        <v>105</v>
      </c>
    </row>
    <row r="7" spans="1:3" x14ac:dyDescent="0.25">
      <c r="A7" s="1" t="s">
        <v>24</v>
      </c>
      <c r="C7" t="s">
        <v>85</v>
      </c>
    </row>
    <row r="8" spans="1:3" ht="14.25" customHeight="1" x14ac:dyDescent="0.25">
      <c r="A8" s="1" t="s">
        <v>25</v>
      </c>
      <c r="C8" t="s">
        <v>86</v>
      </c>
    </row>
    <row r="9" spans="1:3" x14ac:dyDescent="0.25">
      <c r="A9" s="1" t="s">
        <v>32</v>
      </c>
      <c r="C9" t="s">
        <v>91</v>
      </c>
    </row>
    <row r="10" spans="1:3" x14ac:dyDescent="0.25">
      <c r="A10" s="2" t="s">
        <v>88</v>
      </c>
      <c r="C10" t="s">
        <v>90</v>
      </c>
    </row>
    <row r="11" spans="1:3" x14ac:dyDescent="0.25">
      <c r="A11" s="2" t="s">
        <v>95</v>
      </c>
      <c r="C11" t="s">
        <v>211</v>
      </c>
    </row>
    <row r="12" spans="1:3" x14ac:dyDescent="0.25">
      <c r="A12" s="2" t="s">
        <v>96</v>
      </c>
    </row>
    <row r="13" spans="1:3" x14ac:dyDescent="0.25">
      <c r="A13" s="2" t="s">
        <v>97</v>
      </c>
    </row>
    <row r="14" spans="1:3" x14ac:dyDescent="0.25">
      <c r="A14" s="1" t="s">
        <v>39</v>
      </c>
    </row>
    <row r="15" spans="1:3" x14ac:dyDescent="0.25">
      <c r="A15" s="2" t="s">
        <v>89</v>
      </c>
    </row>
    <row r="16" spans="1:3" x14ac:dyDescent="0.25">
      <c r="A16" s="1" t="s">
        <v>46</v>
      </c>
    </row>
    <row r="17" spans="1:1" x14ac:dyDescent="0.25">
      <c r="A17" s="1" t="s">
        <v>50</v>
      </c>
    </row>
    <row r="18" spans="1:1" x14ac:dyDescent="0.25">
      <c r="A18" s="1" t="s">
        <v>210</v>
      </c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 s="4"/>
    </row>
    <row r="50" spans="1:1" x14ac:dyDescent="0.25">
      <c r="A50" s="4"/>
    </row>
    <row r="51" spans="1:1" x14ac:dyDescent="0.25">
      <c r="A51" s="4"/>
    </row>
    <row r="52" spans="1:1" x14ac:dyDescent="0.25">
      <c r="A52" s="4"/>
    </row>
    <row r="53" spans="1:1" x14ac:dyDescent="0.25">
      <c r="A53" s="4"/>
    </row>
    <row r="54" spans="1:1" x14ac:dyDescent="0.25">
      <c r="A54" s="4"/>
    </row>
    <row r="55" spans="1:1" x14ac:dyDescent="0.25">
      <c r="A55" s="4"/>
    </row>
    <row r="56" spans="1:1" x14ac:dyDescent="0.25">
      <c r="A56" s="4"/>
    </row>
    <row r="57" spans="1:1" x14ac:dyDescent="0.25">
      <c r="A57" s="4"/>
    </row>
    <row r="58" spans="1:1" x14ac:dyDescent="0.25">
      <c r="A58" s="4"/>
    </row>
    <row r="59" spans="1:1" x14ac:dyDescent="0.25">
      <c r="A59" s="4"/>
    </row>
    <row r="60" spans="1:1" x14ac:dyDescent="0.25">
      <c r="A60" s="4"/>
    </row>
    <row r="61" spans="1:1" x14ac:dyDescent="0.25">
      <c r="A61" s="4"/>
    </row>
    <row r="62" spans="1:1" x14ac:dyDescent="0.25">
      <c r="A62" s="4"/>
    </row>
    <row r="63" spans="1:1" x14ac:dyDescent="0.25">
      <c r="A63" s="4"/>
    </row>
    <row r="64" spans="1:1" x14ac:dyDescent="0.25">
      <c r="A64"/>
    </row>
    <row r="65" spans="1:1" x14ac:dyDescent="0.25">
      <c r="A65" s="3"/>
    </row>
    <row r="66" spans="1:1" x14ac:dyDescent="0.25">
      <c r="A66"/>
    </row>
  </sheetData>
  <sortState xmlns:xlrd2="http://schemas.microsoft.com/office/spreadsheetml/2017/richdata2" ref="A4:A21">
    <sortCondition ref="A4:A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NEEA HPWH data-SampleExport</vt:lpstr>
      <vt:lpstr>Enum List</vt:lpstr>
      <vt:lpstr>Sheet1</vt:lpstr>
      <vt:lpstr>Brand</vt:lpstr>
      <vt:lpstr>Gallons</vt:lpstr>
      <vt:lpstr>'NEEA HPWH data-SampleExport'!Print_Area</vt:lpstr>
      <vt:lpstr>'NEEA HPWH data-SampleExport'!Print_Titles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Larson</dc:creator>
  <cp:lastModifiedBy>Scott Criswell</cp:lastModifiedBy>
  <cp:lastPrinted>2017-03-25T00:00:47Z</cp:lastPrinted>
  <dcterms:created xsi:type="dcterms:W3CDTF">2017-03-21T21:55:34Z</dcterms:created>
  <dcterms:modified xsi:type="dcterms:W3CDTF">2026-08-03T01:06:05Z</dcterms:modified>
</cp:coreProperties>
</file>